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郭肖肖\Desktop\修改版\"/>
    </mc:Choice>
  </mc:AlternateContent>
  <xr:revisionPtr revIDLastSave="0" documentId="13_ncr:1_{5EE48F91-A4A7-4690-81C7-A9144C605E17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Sheet1" sheetId="1" r:id="rId1"/>
    <sheet name="找完整道次" sheetId="2" r:id="rId2"/>
    <sheet name="九道次" sheetId="3" r:id="rId3"/>
    <sheet name="改变变形速率变形程度" sheetId="6" r:id="rId4"/>
    <sheet name="Sheet2" sheetId="5" r:id="rId5"/>
    <sheet name="改变入口厚度轧件宽度" sheetId="7" r:id="rId6"/>
    <sheet name="Sheet3" sheetId="8" r:id="rId7"/>
  </sheets>
  <definedNames>
    <definedName name="_xlnm._FilterDatabase" localSheetId="0" hidden="1">Sheet1!$A$1:$AF$1041</definedName>
    <definedName name="_xlnm._FilterDatabase" localSheetId="4" hidden="1">Sheet2!$S$1:$T$1065</definedName>
    <definedName name="_xlnm._FilterDatabase" localSheetId="1" hidden="1">找完整道次!$A$1:$T$1380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3" i="8" l="1"/>
  <c r="V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8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2" i="8"/>
  <c r="V73" i="8"/>
  <c r="V74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4" i="8"/>
  <c r="V105" i="8"/>
  <c r="V106" i="8"/>
  <c r="V107" i="8"/>
  <c r="V108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30" i="8"/>
  <c r="V131" i="8"/>
  <c r="V132" i="8"/>
  <c r="V133" i="8"/>
  <c r="V134" i="8"/>
  <c r="V135" i="8"/>
  <c r="V136" i="8"/>
  <c r="V137" i="8"/>
  <c r="V138" i="8"/>
  <c r="V139" i="8"/>
  <c r="V140" i="8"/>
  <c r="V141" i="8"/>
  <c r="V142" i="8"/>
  <c r="V143" i="8"/>
  <c r="V144" i="8"/>
  <c r="V145" i="8"/>
  <c r="V146" i="8"/>
  <c r="V147" i="8"/>
  <c r="V148" i="8"/>
  <c r="V149" i="8"/>
  <c r="V150" i="8"/>
  <c r="V151" i="8"/>
  <c r="V152" i="8"/>
  <c r="V153" i="8"/>
  <c r="V154" i="8"/>
  <c r="V155" i="8"/>
  <c r="V156" i="8"/>
  <c r="V157" i="8"/>
  <c r="V158" i="8"/>
  <c r="V159" i="8"/>
  <c r="V160" i="8"/>
  <c r="V161" i="8"/>
  <c r="V162" i="8"/>
  <c r="V163" i="8"/>
  <c r="V164" i="8"/>
  <c r="V165" i="8"/>
  <c r="V166" i="8"/>
  <c r="V167" i="8"/>
  <c r="V168" i="8"/>
  <c r="V169" i="8"/>
  <c r="V170" i="8"/>
  <c r="V171" i="8"/>
  <c r="V172" i="8"/>
  <c r="V173" i="8"/>
  <c r="V174" i="8"/>
  <c r="V175" i="8"/>
  <c r="V176" i="8"/>
  <c r="V177" i="8"/>
  <c r="V178" i="8"/>
  <c r="V179" i="8"/>
  <c r="V180" i="8"/>
  <c r="V181" i="8"/>
  <c r="V182" i="8"/>
  <c r="V183" i="8"/>
  <c r="V184" i="8"/>
  <c r="V185" i="8"/>
  <c r="V186" i="8"/>
  <c r="V187" i="8"/>
  <c r="V188" i="8"/>
  <c r="V189" i="8"/>
  <c r="V190" i="8"/>
  <c r="V191" i="8"/>
  <c r="V192" i="8"/>
  <c r="V193" i="8"/>
  <c r="V194" i="8"/>
  <c r="V195" i="8"/>
  <c r="V196" i="8"/>
  <c r="V197" i="8"/>
  <c r="V198" i="8"/>
  <c r="V199" i="8"/>
  <c r="V200" i="8"/>
  <c r="V201" i="8"/>
  <c r="V202" i="8"/>
  <c r="V203" i="8"/>
  <c r="V204" i="8"/>
  <c r="V205" i="8"/>
  <c r="V206" i="8"/>
  <c r="V207" i="8"/>
  <c r="V208" i="8"/>
  <c r="V209" i="8"/>
  <c r="V210" i="8"/>
  <c r="V211" i="8"/>
  <c r="V212" i="8"/>
  <c r="V213" i="8"/>
  <c r="V214" i="8"/>
  <c r="V215" i="8"/>
  <c r="V216" i="8"/>
  <c r="V217" i="8"/>
  <c r="V218" i="8"/>
  <c r="V219" i="8"/>
  <c r="V220" i="8"/>
  <c r="V221" i="8"/>
  <c r="V222" i="8"/>
  <c r="V223" i="8"/>
  <c r="V224" i="8"/>
  <c r="V225" i="8"/>
  <c r="V226" i="8"/>
  <c r="V227" i="8"/>
  <c r="V228" i="8"/>
  <c r="V229" i="8"/>
  <c r="V230" i="8"/>
  <c r="V231" i="8"/>
  <c r="V232" i="8"/>
  <c r="V233" i="8"/>
  <c r="V234" i="8"/>
  <c r="V235" i="8"/>
  <c r="V236" i="8"/>
  <c r="V237" i="8"/>
  <c r="V238" i="8"/>
  <c r="V239" i="8"/>
  <c r="V240" i="8"/>
  <c r="V241" i="8"/>
  <c r="V242" i="8"/>
  <c r="V243" i="8"/>
  <c r="V244" i="8"/>
  <c r="V245" i="8"/>
  <c r="V246" i="8"/>
  <c r="V247" i="8"/>
  <c r="V248" i="8"/>
  <c r="V249" i="8"/>
  <c r="V250" i="8"/>
  <c r="V251" i="8"/>
  <c r="V252" i="8"/>
  <c r="V253" i="8"/>
  <c r="V254" i="8"/>
  <c r="V255" i="8"/>
  <c r="V256" i="8"/>
  <c r="V257" i="8"/>
  <c r="V258" i="8"/>
  <c r="V259" i="8"/>
  <c r="V260" i="8"/>
  <c r="V261" i="8"/>
  <c r="V262" i="8"/>
  <c r="V263" i="8"/>
  <c r="V264" i="8"/>
  <c r="V265" i="8"/>
  <c r="V266" i="8"/>
  <c r="V267" i="8"/>
  <c r="V268" i="8"/>
  <c r="V269" i="8"/>
  <c r="V270" i="8"/>
  <c r="V271" i="8"/>
  <c r="V272" i="8"/>
  <c r="V273" i="8"/>
  <c r="V274" i="8"/>
  <c r="V275" i="8"/>
  <c r="V276" i="8"/>
  <c r="V277" i="8"/>
  <c r="V278" i="8"/>
  <c r="V279" i="8"/>
  <c r="V280" i="8"/>
  <c r="V281" i="8"/>
  <c r="V282" i="8"/>
  <c r="V283" i="8"/>
  <c r="V284" i="8"/>
  <c r="V285" i="8"/>
  <c r="V286" i="8"/>
  <c r="V287" i="8"/>
  <c r="V288" i="8"/>
  <c r="V289" i="8"/>
  <c r="V290" i="8"/>
  <c r="V291" i="8"/>
  <c r="V292" i="8"/>
  <c r="V293" i="8"/>
  <c r="V294" i="8"/>
  <c r="V295" i="8"/>
  <c r="V296" i="8"/>
  <c r="V297" i="8"/>
  <c r="V298" i="8"/>
  <c r="V299" i="8"/>
  <c r="V300" i="8"/>
  <c r="V301" i="8"/>
  <c r="V302" i="8"/>
  <c r="V303" i="8"/>
  <c r="V304" i="8"/>
  <c r="V305" i="8"/>
  <c r="V306" i="8"/>
  <c r="V307" i="8"/>
  <c r="V308" i="8"/>
  <c r="V309" i="8"/>
  <c r="V310" i="8"/>
  <c r="V311" i="8"/>
  <c r="V312" i="8"/>
  <c r="V313" i="8"/>
  <c r="V314" i="8"/>
  <c r="V315" i="8"/>
  <c r="V316" i="8"/>
  <c r="V317" i="8"/>
  <c r="V318" i="8"/>
  <c r="V319" i="8"/>
  <c r="V320" i="8"/>
  <c r="V321" i="8"/>
  <c r="V322" i="8"/>
  <c r="V323" i="8"/>
  <c r="V324" i="8"/>
  <c r="V325" i="8"/>
  <c r="V326" i="8"/>
  <c r="V327" i="8"/>
  <c r="V328" i="8"/>
  <c r="V329" i="8"/>
  <c r="V330" i="8"/>
  <c r="V331" i="8"/>
  <c r="V332" i="8"/>
  <c r="V333" i="8"/>
  <c r="V334" i="8"/>
  <c r="V335" i="8"/>
  <c r="V336" i="8"/>
  <c r="V337" i="8"/>
  <c r="V338" i="8"/>
  <c r="V339" i="8"/>
  <c r="V340" i="8"/>
  <c r="V341" i="8"/>
  <c r="V342" i="8"/>
  <c r="V343" i="8"/>
  <c r="V344" i="8"/>
  <c r="V345" i="8"/>
  <c r="V346" i="8"/>
  <c r="V347" i="8"/>
  <c r="V348" i="8"/>
  <c r="V349" i="8"/>
  <c r="V350" i="8"/>
  <c r="V351" i="8"/>
  <c r="V352" i="8"/>
  <c r="V353" i="8"/>
  <c r="V354" i="8"/>
  <c r="V355" i="8"/>
  <c r="V356" i="8"/>
  <c r="V357" i="8"/>
  <c r="V358" i="8"/>
  <c r="V359" i="8"/>
  <c r="V360" i="8"/>
  <c r="V361" i="8"/>
  <c r="V362" i="8"/>
  <c r="V363" i="8"/>
  <c r="V364" i="8"/>
  <c r="V365" i="8"/>
  <c r="V366" i="8"/>
  <c r="V367" i="8"/>
  <c r="V368" i="8"/>
  <c r="V369" i="8"/>
  <c r="V370" i="8"/>
  <c r="V371" i="8"/>
  <c r="V372" i="8"/>
  <c r="V373" i="8"/>
  <c r="V374" i="8"/>
  <c r="V375" i="8"/>
  <c r="V376" i="8"/>
  <c r="V377" i="8"/>
  <c r="V378" i="8"/>
  <c r="V379" i="8"/>
  <c r="V380" i="8"/>
  <c r="V381" i="8"/>
  <c r="V382" i="8"/>
  <c r="V383" i="8"/>
  <c r="V384" i="8"/>
  <c r="V385" i="8"/>
  <c r="V386" i="8"/>
  <c r="V387" i="8"/>
  <c r="V388" i="8"/>
  <c r="V389" i="8"/>
  <c r="V390" i="8"/>
  <c r="V391" i="8"/>
  <c r="V392" i="8"/>
  <c r="V393" i="8"/>
  <c r="V394" i="8"/>
  <c r="V395" i="8"/>
  <c r="V396" i="8"/>
  <c r="V397" i="8"/>
  <c r="V398" i="8"/>
  <c r="V399" i="8"/>
  <c r="V400" i="8"/>
  <c r="V401" i="8"/>
  <c r="V402" i="8"/>
  <c r="V403" i="8"/>
  <c r="V404" i="8"/>
  <c r="V405" i="8"/>
  <c r="V406" i="8"/>
  <c r="V407" i="8"/>
  <c r="V408" i="8"/>
  <c r="V409" i="8"/>
  <c r="V410" i="8"/>
  <c r="V411" i="8"/>
  <c r="V412" i="8"/>
  <c r="V413" i="8"/>
  <c r="V414" i="8"/>
  <c r="V415" i="8"/>
  <c r="V416" i="8"/>
  <c r="V417" i="8"/>
  <c r="V418" i="8"/>
  <c r="V419" i="8"/>
  <c r="V420" i="8"/>
  <c r="V421" i="8"/>
  <c r="V422" i="8"/>
  <c r="V423" i="8"/>
  <c r="V424" i="8"/>
  <c r="V425" i="8"/>
  <c r="V426" i="8"/>
  <c r="V427" i="8"/>
  <c r="V428" i="8"/>
  <c r="V429" i="8"/>
  <c r="V430" i="8"/>
  <c r="V431" i="8"/>
  <c r="V432" i="8"/>
  <c r="V433" i="8"/>
  <c r="V434" i="8"/>
  <c r="V435" i="8"/>
  <c r="V436" i="8"/>
  <c r="V437" i="8"/>
  <c r="V438" i="8"/>
  <c r="V439" i="8"/>
  <c r="V440" i="8"/>
  <c r="V441" i="8"/>
  <c r="V442" i="8"/>
  <c r="V443" i="8"/>
  <c r="V444" i="8"/>
  <c r="V445" i="8"/>
  <c r="V446" i="8"/>
  <c r="V447" i="8"/>
  <c r="V448" i="8"/>
  <c r="V449" i="8"/>
  <c r="V450" i="8"/>
  <c r="V451" i="8"/>
  <c r="V452" i="8"/>
  <c r="V453" i="8"/>
  <c r="V454" i="8"/>
  <c r="V455" i="8"/>
  <c r="V456" i="8"/>
  <c r="V457" i="8"/>
  <c r="V458" i="8"/>
  <c r="V459" i="8"/>
  <c r="V460" i="8"/>
  <c r="V461" i="8"/>
  <c r="V462" i="8"/>
  <c r="V463" i="8"/>
  <c r="V464" i="8"/>
  <c r="V465" i="8"/>
  <c r="V466" i="8"/>
  <c r="V467" i="8"/>
  <c r="V468" i="8"/>
  <c r="V469" i="8"/>
  <c r="V470" i="8"/>
  <c r="V471" i="8"/>
  <c r="V472" i="8"/>
  <c r="V473" i="8"/>
  <c r="V474" i="8"/>
  <c r="V475" i="8"/>
  <c r="V476" i="8"/>
  <c r="V477" i="8"/>
  <c r="V478" i="8"/>
  <c r="V479" i="8"/>
  <c r="V480" i="8"/>
  <c r="V481" i="8"/>
  <c r="V482" i="8"/>
  <c r="V483" i="8"/>
  <c r="V484" i="8"/>
  <c r="V485" i="8"/>
  <c r="V486" i="8"/>
  <c r="V487" i="8"/>
  <c r="V488" i="8"/>
  <c r="V489" i="8"/>
  <c r="V490" i="8"/>
  <c r="V491" i="8"/>
  <c r="V492" i="8"/>
  <c r="V493" i="8"/>
  <c r="V494" i="8"/>
  <c r="V495" i="8"/>
  <c r="V496" i="8"/>
  <c r="V497" i="8"/>
  <c r="V498" i="8"/>
  <c r="V499" i="8"/>
  <c r="V500" i="8"/>
  <c r="V501" i="8"/>
  <c r="V502" i="8"/>
  <c r="V503" i="8"/>
  <c r="V504" i="8"/>
  <c r="V505" i="8"/>
  <c r="V506" i="8"/>
  <c r="V507" i="8"/>
  <c r="V508" i="8"/>
  <c r="V509" i="8"/>
  <c r="V510" i="8"/>
  <c r="V511" i="8"/>
  <c r="V512" i="8"/>
  <c r="V513" i="8"/>
  <c r="V514" i="8"/>
  <c r="V515" i="8"/>
  <c r="V516" i="8"/>
  <c r="V517" i="8"/>
  <c r="V518" i="8"/>
  <c r="V519" i="8"/>
  <c r="V520" i="8"/>
  <c r="V521" i="8"/>
  <c r="V522" i="8"/>
  <c r="V523" i="8"/>
  <c r="V524" i="8"/>
  <c r="V525" i="8"/>
  <c r="V526" i="8"/>
  <c r="V527" i="8"/>
  <c r="V528" i="8"/>
  <c r="V529" i="8"/>
  <c r="V530" i="8"/>
  <c r="V531" i="8"/>
  <c r="V532" i="8"/>
  <c r="V533" i="8"/>
  <c r="V534" i="8"/>
  <c r="V535" i="8"/>
  <c r="V536" i="8"/>
  <c r="V537" i="8"/>
  <c r="V538" i="8"/>
  <c r="V539" i="8"/>
  <c r="V540" i="8"/>
  <c r="V541" i="8"/>
  <c r="V542" i="8"/>
  <c r="V543" i="8"/>
  <c r="V544" i="8"/>
  <c r="V545" i="8"/>
  <c r="V546" i="8"/>
  <c r="V547" i="8"/>
  <c r="V548" i="8"/>
  <c r="V549" i="8"/>
  <c r="V550" i="8"/>
  <c r="V551" i="8"/>
  <c r="V552" i="8"/>
  <c r="V553" i="8"/>
  <c r="V554" i="8"/>
  <c r="V555" i="8"/>
  <c r="V556" i="8"/>
  <c r="V557" i="8"/>
  <c r="V558" i="8"/>
  <c r="V559" i="8"/>
  <c r="V560" i="8"/>
  <c r="V561" i="8"/>
  <c r="V562" i="8"/>
  <c r="V563" i="8"/>
  <c r="V564" i="8"/>
  <c r="V565" i="8"/>
  <c r="V566" i="8"/>
  <c r="V567" i="8"/>
  <c r="V568" i="8"/>
  <c r="V569" i="8"/>
  <c r="V570" i="8"/>
  <c r="V571" i="8"/>
  <c r="V572" i="8"/>
  <c r="V573" i="8"/>
  <c r="V574" i="8"/>
  <c r="V575" i="8"/>
  <c r="V576" i="8"/>
  <c r="V577" i="8"/>
  <c r="V578" i="8"/>
  <c r="V579" i="8"/>
  <c r="V580" i="8"/>
  <c r="V581" i="8"/>
  <c r="V582" i="8"/>
  <c r="V583" i="8"/>
  <c r="V584" i="8"/>
  <c r="V585" i="8"/>
  <c r="V586" i="8"/>
  <c r="V587" i="8"/>
  <c r="V588" i="8"/>
  <c r="V589" i="8"/>
  <c r="V590" i="8"/>
  <c r="V591" i="8"/>
  <c r="V592" i="8"/>
  <c r="V593" i="8"/>
  <c r="V594" i="8"/>
  <c r="V595" i="8"/>
  <c r="V596" i="8"/>
  <c r="V597" i="8"/>
  <c r="V598" i="8"/>
  <c r="V599" i="8"/>
  <c r="V600" i="8"/>
  <c r="V601" i="8"/>
  <c r="V602" i="8"/>
  <c r="V603" i="8"/>
  <c r="V604" i="8"/>
  <c r="V605" i="8"/>
  <c r="V606" i="8"/>
  <c r="V607" i="8"/>
  <c r="V608" i="8"/>
  <c r="V609" i="8"/>
  <c r="V610" i="8"/>
  <c r="V611" i="8"/>
  <c r="V612" i="8"/>
  <c r="V613" i="8"/>
  <c r="V614" i="8"/>
  <c r="V615" i="8"/>
  <c r="V616" i="8"/>
  <c r="V617" i="8"/>
  <c r="V618" i="8"/>
  <c r="V619" i="8"/>
  <c r="V620" i="8"/>
  <c r="V621" i="8"/>
  <c r="V622" i="8"/>
  <c r="V623" i="8"/>
  <c r="V624" i="8"/>
  <c r="V625" i="8"/>
  <c r="V626" i="8"/>
  <c r="V627" i="8"/>
  <c r="V628" i="8"/>
  <c r="V629" i="8"/>
  <c r="V630" i="8"/>
  <c r="V631" i="8"/>
  <c r="V632" i="8"/>
  <c r="V633" i="8"/>
  <c r="V634" i="8"/>
  <c r="V635" i="8"/>
  <c r="V636" i="8"/>
  <c r="V637" i="8"/>
  <c r="V638" i="8"/>
  <c r="V639" i="8"/>
  <c r="V640" i="8"/>
  <c r="V641" i="8"/>
  <c r="V642" i="8"/>
  <c r="V643" i="8"/>
  <c r="V644" i="8"/>
  <c r="V645" i="8"/>
  <c r="V646" i="8"/>
  <c r="V647" i="8"/>
  <c r="V648" i="8"/>
  <c r="V649" i="8"/>
  <c r="V650" i="8"/>
  <c r="V651" i="8"/>
  <c r="V652" i="8"/>
  <c r="V653" i="8"/>
  <c r="V654" i="8"/>
  <c r="V655" i="8"/>
  <c r="V656" i="8"/>
  <c r="V657" i="8"/>
  <c r="V658" i="8"/>
  <c r="V659" i="8"/>
  <c r="V660" i="8"/>
  <c r="V661" i="8"/>
  <c r="V662" i="8"/>
  <c r="V663" i="8"/>
  <c r="V664" i="8"/>
  <c r="V665" i="8"/>
  <c r="V666" i="8"/>
  <c r="V667" i="8"/>
  <c r="V668" i="8"/>
  <c r="V669" i="8"/>
  <c r="V670" i="8"/>
  <c r="V671" i="8"/>
  <c r="V672" i="8"/>
  <c r="V673" i="8"/>
  <c r="V674" i="8"/>
  <c r="V675" i="8"/>
  <c r="V676" i="8"/>
  <c r="V677" i="8"/>
  <c r="V678" i="8"/>
  <c r="V679" i="8"/>
  <c r="V680" i="8"/>
  <c r="V681" i="8"/>
  <c r="V682" i="8"/>
  <c r="V683" i="8"/>
  <c r="V684" i="8"/>
  <c r="V685" i="8"/>
  <c r="V686" i="8"/>
  <c r="V687" i="8"/>
  <c r="V688" i="8"/>
  <c r="V689" i="8"/>
  <c r="V690" i="8"/>
  <c r="V691" i="8"/>
  <c r="V692" i="8"/>
  <c r="V693" i="8"/>
  <c r="V694" i="8"/>
  <c r="V695" i="8"/>
  <c r="V696" i="8"/>
  <c r="V697" i="8"/>
  <c r="V698" i="8"/>
  <c r="V699" i="8"/>
  <c r="V700" i="8"/>
  <c r="V701" i="8"/>
  <c r="V702" i="8"/>
  <c r="V703" i="8"/>
  <c r="V704" i="8"/>
  <c r="V705" i="8"/>
  <c r="V706" i="8"/>
  <c r="V707" i="8"/>
  <c r="V708" i="8"/>
  <c r="V709" i="8"/>
  <c r="V710" i="8"/>
  <c r="V711" i="8"/>
  <c r="V712" i="8"/>
  <c r="V713" i="8"/>
  <c r="V714" i="8"/>
  <c r="V715" i="8"/>
  <c r="V716" i="8"/>
  <c r="V717" i="8"/>
  <c r="V718" i="8"/>
  <c r="V719" i="8"/>
  <c r="V720" i="8"/>
  <c r="V721" i="8"/>
  <c r="V722" i="8"/>
  <c r="V723" i="8"/>
  <c r="V724" i="8"/>
  <c r="V725" i="8"/>
  <c r="V726" i="8"/>
  <c r="V727" i="8"/>
  <c r="V728" i="8"/>
  <c r="V729" i="8"/>
  <c r="V730" i="8"/>
  <c r="V731" i="8"/>
  <c r="V732" i="8"/>
  <c r="V733" i="8"/>
  <c r="V734" i="8"/>
  <c r="V735" i="8"/>
  <c r="V736" i="8"/>
  <c r="V737" i="8"/>
  <c r="V738" i="8"/>
  <c r="V739" i="8"/>
  <c r="V740" i="8"/>
  <c r="V741" i="8"/>
  <c r="V742" i="8"/>
  <c r="V743" i="8"/>
  <c r="V744" i="8"/>
  <c r="V745" i="8"/>
  <c r="V746" i="8"/>
  <c r="V747" i="8"/>
  <c r="V748" i="8"/>
  <c r="V749" i="8"/>
  <c r="V750" i="8"/>
  <c r="V751" i="8"/>
  <c r="V752" i="8"/>
  <c r="V753" i="8"/>
  <c r="V754" i="8"/>
  <c r="V755" i="8"/>
  <c r="V756" i="8"/>
  <c r="V757" i="8"/>
  <c r="V758" i="8"/>
  <c r="V759" i="8"/>
  <c r="V760" i="8"/>
  <c r="V761" i="8"/>
  <c r="V762" i="8"/>
  <c r="V763" i="8"/>
  <c r="V764" i="8"/>
  <c r="V765" i="8"/>
  <c r="V766" i="8"/>
  <c r="V767" i="8"/>
  <c r="V768" i="8"/>
  <c r="V769" i="8"/>
  <c r="V770" i="8"/>
  <c r="V771" i="8"/>
  <c r="V772" i="8"/>
  <c r="V773" i="8"/>
  <c r="V774" i="8"/>
  <c r="V775" i="8"/>
  <c r="V776" i="8"/>
  <c r="V777" i="8"/>
  <c r="V778" i="8"/>
  <c r="V779" i="8"/>
  <c r="V780" i="8"/>
  <c r="V781" i="8"/>
  <c r="V782" i="8"/>
  <c r="V783" i="8"/>
  <c r="V784" i="8"/>
  <c r="V785" i="8"/>
  <c r="V786" i="8"/>
  <c r="V787" i="8"/>
  <c r="V788" i="8"/>
  <c r="V789" i="8"/>
  <c r="V790" i="8"/>
  <c r="V791" i="8"/>
  <c r="V792" i="8"/>
  <c r="V793" i="8"/>
  <c r="V794" i="8"/>
  <c r="V795" i="8"/>
  <c r="V796" i="8"/>
  <c r="V797" i="8"/>
  <c r="V798" i="8"/>
  <c r="V799" i="8"/>
  <c r="V800" i="8"/>
  <c r="V801" i="8"/>
  <c r="V802" i="8"/>
  <c r="V803" i="8"/>
  <c r="V804" i="8"/>
  <c r="V805" i="8"/>
  <c r="V806" i="8"/>
  <c r="V807" i="8"/>
  <c r="V808" i="8"/>
  <c r="V809" i="8"/>
  <c r="V810" i="8"/>
  <c r="V811" i="8"/>
  <c r="V812" i="8"/>
  <c r="V813" i="8"/>
  <c r="V814" i="8"/>
  <c r="V815" i="8"/>
  <c r="V816" i="8"/>
  <c r="V817" i="8"/>
  <c r="V818" i="8"/>
  <c r="V819" i="8"/>
  <c r="V820" i="8"/>
  <c r="V821" i="8"/>
  <c r="V822" i="8"/>
  <c r="V823" i="8"/>
  <c r="V824" i="8"/>
  <c r="V825" i="8"/>
  <c r="V826" i="8"/>
  <c r="V827" i="8"/>
  <c r="V828" i="8"/>
  <c r="V829" i="8"/>
  <c r="V830" i="8"/>
  <c r="V831" i="8"/>
  <c r="V832" i="8"/>
  <c r="V833" i="8"/>
  <c r="V834" i="8"/>
  <c r="V835" i="8"/>
  <c r="V836" i="8"/>
  <c r="V837" i="8"/>
  <c r="V838" i="8"/>
  <c r="V839" i="8"/>
  <c r="V840" i="8"/>
  <c r="V841" i="8"/>
  <c r="V842" i="8"/>
  <c r="V843" i="8"/>
  <c r="V844" i="8"/>
  <c r="V845" i="8"/>
  <c r="V846" i="8"/>
  <c r="V847" i="8"/>
  <c r="V848" i="8"/>
  <c r="V849" i="8"/>
  <c r="V850" i="8"/>
  <c r="V851" i="8"/>
  <c r="V852" i="8"/>
  <c r="V853" i="8"/>
  <c r="V854" i="8"/>
  <c r="V855" i="8"/>
  <c r="V856" i="8"/>
  <c r="V857" i="8"/>
  <c r="V858" i="8"/>
  <c r="V859" i="8"/>
  <c r="V860" i="8"/>
  <c r="V861" i="8"/>
  <c r="V862" i="8"/>
  <c r="V863" i="8"/>
  <c r="V864" i="8"/>
  <c r="V865" i="8"/>
  <c r="V866" i="8"/>
  <c r="V867" i="8"/>
  <c r="V868" i="8"/>
  <c r="V869" i="8"/>
  <c r="V870" i="8"/>
  <c r="V871" i="8"/>
  <c r="V872" i="8"/>
  <c r="V873" i="8"/>
  <c r="V874" i="8"/>
  <c r="V875" i="8"/>
  <c r="V876" i="8"/>
  <c r="V877" i="8"/>
  <c r="V878" i="8"/>
  <c r="V879" i="8"/>
  <c r="V880" i="8"/>
  <c r="V881" i="8"/>
  <c r="V882" i="8"/>
  <c r="V883" i="8"/>
  <c r="V884" i="8"/>
  <c r="V885" i="8"/>
  <c r="V886" i="8"/>
  <c r="V887" i="8"/>
  <c r="V888" i="8"/>
  <c r="V889" i="8"/>
  <c r="V890" i="8"/>
  <c r="V891" i="8"/>
  <c r="V892" i="8"/>
  <c r="V893" i="8"/>
  <c r="V894" i="8"/>
  <c r="V895" i="8"/>
  <c r="V896" i="8"/>
  <c r="V897" i="8"/>
  <c r="V898" i="8"/>
  <c r="V899" i="8"/>
  <c r="V900" i="8"/>
  <c r="V901" i="8"/>
  <c r="V902" i="8"/>
  <c r="V903" i="8"/>
  <c r="V904" i="8"/>
  <c r="V905" i="8"/>
  <c r="V906" i="8"/>
  <c r="V907" i="8"/>
  <c r="V908" i="8"/>
  <c r="V909" i="8"/>
  <c r="V910" i="8"/>
  <c r="V911" i="8"/>
  <c r="V912" i="8"/>
  <c r="V913" i="8"/>
  <c r="V914" i="8"/>
  <c r="V915" i="8"/>
  <c r="V916" i="8"/>
  <c r="V917" i="8"/>
  <c r="V918" i="8"/>
  <c r="V919" i="8"/>
  <c r="V920" i="8"/>
  <c r="V921" i="8"/>
  <c r="V922" i="8"/>
  <c r="V923" i="8"/>
  <c r="V924" i="8"/>
  <c r="V925" i="8"/>
  <c r="V926" i="8"/>
  <c r="V927" i="8"/>
  <c r="V928" i="8"/>
  <c r="V929" i="8"/>
  <c r="V930" i="8"/>
  <c r="V931" i="8"/>
  <c r="V932" i="8"/>
  <c r="V933" i="8"/>
  <c r="V934" i="8"/>
  <c r="V935" i="8"/>
  <c r="V936" i="8"/>
  <c r="V937" i="8"/>
  <c r="V938" i="8"/>
  <c r="V939" i="8"/>
  <c r="V940" i="8"/>
  <c r="V941" i="8"/>
  <c r="V942" i="8"/>
  <c r="V943" i="8"/>
  <c r="V944" i="8"/>
  <c r="V945" i="8"/>
  <c r="V946" i="8"/>
  <c r="V947" i="8"/>
  <c r="V948" i="8"/>
  <c r="V949" i="8"/>
  <c r="V950" i="8"/>
  <c r="V951" i="8"/>
  <c r="V952" i="8"/>
  <c r="V953" i="8"/>
  <c r="V954" i="8"/>
  <c r="V955" i="8"/>
  <c r="V956" i="8"/>
  <c r="V957" i="8"/>
  <c r="V958" i="8"/>
  <c r="V959" i="8"/>
  <c r="V960" i="8"/>
  <c r="V961" i="8"/>
  <c r="V962" i="8"/>
  <c r="V963" i="8"/>
  <c r="V964" i="8"/>
  <c r="V965" i="8"/>
  <c r="V966" i="8"/>
  <c r="V967" i="8"/>
  <c r="V968" i="8"/>
  <c r="V969" i="8"/>
  <c r="V970" i="8"/>
  <c r="V971" i="8"/>
  <c r="V972" i="8"/>
  <c r="V973" i="8"/>
  <c r="V974" i="8"/>
  <c r="V975" i="8"/>
  <c r="V976" i="8"/>
  <c r="V977" i="8"/>
  <c r="V978" i="8"/>
  <c r="V979" i="8"/>
  <c r="V980" i="8"/>
  <c r="V981" i="8"/>
  <c r="V982" i="8"/>
  <c r="V983" i="8"/>
  <c r="V984" i="8"/>
  <c r="V985" i="8"/>
  <c r="V986" i="8"/>
  <c r="V987" i="8"/>
  <c r="V988" i="8"/>
  <c r="V989" i="8"/>
  <c r="V990" i="8"/>
  <c r="V991" i="8"/>
  <c r="V992" i="8"/>
  <c r="V993" i="8"/>
  <c r="V994" i="8"/>
  <c r="V995" i="8"/>
  <c r="V996" i="8"/>
  <c r="V997" i="8"/>
  <c r="V998" i="8"/>
  <c r="V999" i="8"/>
  <c r="V1000" i="8"/>
  <c r="V1001" i="8"/>
  <c r="V1002" i="8"/>
  <c r="V1003" i="8"/>
  <c r="V1004" i="8"/>
  <c r="V1005" i="8"/>
  <c r="V1006" i="8"/>
  <c r="V1007" i="8"/>
  <c r="V1008" i="8"/>
  <c r="V1009" i="8"/>
  <c r="V1010" i="8"/>
  <c r="V1011" i="8"/>
  <c r="V1012" i="8"/>
  <c r="V1013" i="8"/>
  <c r="V1014" i="8"/>
  <c r="V1015" i="8"/>
  <c r="V1016" i="8"/>
  <c r="V1017" i="8"/>
  <c r="V1018" i="8"/>
  <c r="V1019" i="8"/>
  <c r="V1020" i="8"/>
  <c r="V1021" i="8"/>
  <c r="V1022" i="8"/>
  <c r="V1023" i="8"/>
  <c r="V1024" i="8"/>
  <c r="V1025" i="8"/>
  <c r="V1026" i="8"/>
  <c r="V1027" i="8"/>
  <c r="V1028" i="8"/>
  <c r="V1029" i="8"/>
  <c r="V1030" i="8"/>
  <c r="V1031" i="8"/>
  <c r="V1032" i="8"/>
  <c r="V1033" i="8"/>
  <c r="V1034" i="8"/>
  <c r="V1035" i="8"/>
  <c r="V1036" i="8"/>
  <c r="V1037" i="8"/>
  <c r="V1038" i="8"/>
  <c r="V1039" i="8"/>
  <c r="V1040" i="8"/>
  <c r="V1041" i="8"/>
  <c r="V1042" i="8"/>
  <c r="V1043" i="8"/>
  <c r="V1044" i="8"/>
  <c r="V1045" i="8"/>
  <c r="V1046" i="8"/>
  <c r="V1047" i="8"/>
  <c r="V1048" i="8"/>
  <c r="V1049" i="8"/>
  <c r="V1050" i="8"/>
  <c r="V1051" i="8"/>
  <c r="V1052" i="8"/>
  <c r="V1053" i="8"/>
  <c r="V1054" i="8"/>
  <c r="V1055" i="8"/>
  <c r="V1056" i="8"/>
  <c r="V1057" i="8"/>
  <c r="V1058" i="8"/>
  <c r="V1059" i="8"/>
  <c r="V1060" i="8"/>
  <c r="V1061" i="8"/>
  <c r="V1062" i="8"/>
  <c r="V1063" i="8"/>
  <c r="V1064" i="8"/>
  <c r="V2" i="8"/>
  <c r="U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156" i="8"/>
  <c r="U157" i="8"/>
  <c r="U158" i="8"/>
  <c r="U159" i="8"/>
  <c r="U160" i="8"/>
  <c r="U161" i="8"/>
  <c r="U162" i="8"/>
  <c r="U163" i="8"/>
  <c r="U164" i="8"/>
  <c r="U165" i="8"/>
  <c r="U166" i="8"/>
  <c r="U167" i="8"/>
  <c r="U168" i="8"/>
  <c r="U169" i="8"/>
  <c r="U170" i="8"/>
  <c r="U171" i="8"/>
  <c r="U172" i="8"/>
  <c r="U173" i="8"/>
  <c r="U174" i="8"/>
  <c r="U175" i="8"/>
  <c r="U176" i="8"/>
  <c r="U177" i="8"/>
  <c r="U178" i="8"/>
  <c r="U179" i="8"/>
  <c r="U180" i="8"/>
  <c r="U181" i="8"/>
  <c r="U182" i="8"/>
  <c r="U183" i="8"/>
  <c r="U184" i="8"/>
  <c r="U185" i="8"/>
  <c r="U186" i="8"/>
  <c r="U187" i="8"/>
  <c r="U188" i="8"/>
  <c r="U189" i="8"/>
  <c r="U190" i="8"/>
  <c r="U191" i="8"/>
  <c r="U192" i="8"/>
  <c r="U193" i="8"/>
  <c r="U194" i="8"/>
  <c r="U195" i="8"/>
  <c r="U196" i="8"/>
  <c r="U197" i="8"/>
  <c r="U198" i="8"/>
  <c r="U199" i="8"/>
  <c r="U200" i="8"/>
  <c r="U201" i="8"/>
  <c r="U202" i="8"/>
  <c r="U203" i="8"/>
  <c r="U204" i="8"/>
  <c r="U205" i="8"/>
  <c r="U206" i="8"/>
  <c r="U207" i="8"/>
  <c r="U208" i="8"/>
  <c r="U209" i="8"/>
  <c r="U210" i="8"/>
  <c r="U211" i="8"/>
  <c r="U212" i="8"/>
  <c r="U213" i="8"/>
  <c r="U214" i="8"/>
  <c r="U215" i="8"/>
  <c r="U216" i="8"/>
  <c r="U217" i="8"/>
  <c r="U218" i="8"/>
  <c r="U219" i="8"/>
  <c r="U220" i="8"/>
  <c r="U221" i="8"/>
  <c r="U222" i="8"/>
  <c r="U223" i="8"/>
  <c r="U224" i="8"/>
  <c r="U225" i="8"/>
  <c r="U226" i="8"/>
  <c r="U227" i="8"/>
  <c r="U228" i="8"/>
  <c r="U229" i="8"/>
  <c r="U230" i="8"/>
  <c r="U231" i="8"/>
  <c r="U232" i="8"/>
  <c r="U233" i="8"/>
  <c r="U234" i="8"/>
  <c r="U235" i="8"/>
  <c r="U236" i="8"/>
  <c r="U237" i="8"/>
  <c r="U238" i="8"/>
  <c r="U239" i="8"/>
  <c r="U240" i="8"/>
  <c r="U241" i="8"/>
  <c r="U242" i="8"/>
  <c r="U243" i="8"/>
  <c r="U244" i="8"/>
  <c r="U245" i="8"/>
  <c r="U246" i="8"/>
  <c r="U247" i="8"/>
  <c r="U248" i="8"/>
  <c r="U249" i="8"/>
  <c r="U250" i="8"/>
  <c r="U251" i="8"/>
  <c r="U252" i="8"/>
  <c r="U253" i="8"/>
  <c r="U254" i="8"/>
  <c r="U255" i="8"/>
  <c r="U256" i="8"/>
  <c r="U257" i="8"/>
  <c r="U258" i="8"/>
  <c r="U259" i="8"/>
  <c r="U260" i="8"/>
  <c r="U261" i="8"/>
  <c r="U262" i="8"/>
  <c r="U263" i="8"/>
  <c r="U264" i="8"/>
  <c r="U265" i="8"/>
  <c r="U266" i="8"/>
  <c r="U267" i="8"/>
  <c r="U268" i="8"/>
  <c r="U269" i="8"/>
  <c r="U270" i="8"/>
  <c r="U271" i="8"/>
  <c r="U272" i="8"/>
  <c r="U273" i="8"/>
  <c r="U274" i="8"/>
  <c r="U275" i="8"/>
  <c r="U276" i="8"/>
  <c r="U277" i="8"/>
  <c r="U278" i="8"/>
  <c r="U279" i="8"/>
  <c r="U280" i="8"/>
  <c r="U281" i="8"/>
  <c r="U282" i="8"/>
  <c r="U283" i="8"/>
  <c r="U284" i="8"/>
  <c r="U285" i="8"/>
  <c r="U286" i="8"/>
  <c r="U287" i="8"/>
  <c r="U288" i="8"/>
  <c r="U289" i="8"/>
  <c r="U290" i="8"/>
  <c r="U291" i="8"/>
  <c r="U292" i="8"/>
  <c r="U293" i="8"/>
  <c r="U294" i="8"/>
  <c r="U295" i="8"/>
  <c r="U296" i="8"/>
  <c r="U297" i="8"/>
  <c r="U298" i="8"/>
  <c r="U299" i="8"/>
  <c r="U300" i="8"/>
  <c r="U301" i="8"/>
  <c r="U302" i="8"/>
  <c r="U303" i="8"/>
  <c r="U304" i="8"/>
  <c r="U305" i="8"/>
  <c r="U306" i="8"/>
  <c r="U307" i="8"/>
  <c r="U308" i="8"/>
  <c r="U309" i="8"/>
  <c r="U310" i="8"/>
  <c r="U311" i="8"/>
  <c r="U312" i="8"/>
  <c r="U313" i="8"/>
  <c r="U314" i="8"/>
  <c r="U315" i="8"/>
  <c r="U316" i="8"/>
  <c r="U317" i="8"/>
  <c r="U318" i="8"/>
  <c r="U319" i="8"/>
  <c r="U320" i="8"/>
  <c r="U321" i="8"/>
  <c r="U322" i="8"/>
  <c r="U323" i="8"/>
  <c r="U324" i="8"/>
  <c r="U325" i="8"/>
  <c r="U326" i="8"/>
  <c r="U327" i="8"/>
  <c r="U328" i="8"/>
  <c r="U329" i="8"/>
  <c r="U330" i="8"/>
  <c r="U331" i="8"/>
  <c r="U332" i="8"/>
  <c r="U333" i="8"/>
  <c r="U334" i="8"/>
  <c r="U335" i="8"/>
  <c r="U336" i="8"/>
  <c r="U337" i="8"/>
  <c r="U338" i="8"/>
  <c r="U339" i="8"/>
  <c r="U340" i="8"/>
  <c r="U341" i="8"/>
  <c r="U342" i="8"/>
  <c r="U343" i="8"/>
  <c r="U344" i="8"/>
  <c r="U345" i="8"/>
  <c r="U346" i="8"/>
  <c r="U347" i="8"/>
  <c r="U348" i="8"/>
  <c r="U349" i="8"/>
  <c r="U350" i="8"/>
  <c r="U351" i="8"/>
  <c r="U352" i="8"/>
  <c r="U353" i="8"/>
  <c r="U354" i="8"/>
  <c r="U355" i="8"/>
  <c r="U356" i="8"/>
  <c r="U357" i="8"/>
  <c r="U358" i="8"/>
  <c r="U359" i="8"/>
  <c r="U360" i="8"/>
  <c r="U361" i="8"/>
  <c r="U362" i="8"/>
  <c r="U363" i="8"/>
  <c r="U364" i="8"/>
  <c r="U365" i="8"/>
  <c r="U366" i="8"/>
  <c r="U367" i="8"/>
  <c r="U368" i="8"/>
  <c r="U369" i="8"/>
  <c r="U370" i="8"/>
  <c r="U371" i="8"/>
  <c r="U372" i="8"/>
  <c r="U373" i="8"/>
  <c r="U374" i="8"/>
  <c r="U375" i="8"/>
  <c r="U376" i="8"/>
  <c r="U377" i="8"/>
  <c r="U378" i="8"/>
  <c r="U379" i="8"/>
  <c r="U380" i="8"/>
  <c r="U381" i="8"/>
  <c r="U382" i="8"/>
  <c r="U383" i="8"/>
  <c r="U384" i="8"/>
  <c r="U385" i="8"/>
  <c r="U386" i="8"/>
  <c r="U387" i="8"/>
  <c r="U388" i="8"/>
  <c r="U389" i="8"/>
  <c r="U390" i="8"/>
  <c r="U391" i="8"/>
  <c r="U392" i="8"/>
  <c r="U393" i="8"/>
  <c r="U394" i="8"/>
  <c r="U395" i="8"/>
  <c r="U396" i="8"/>
  <c r="U397" i="8"/>
  <c r="U398" i="8"/>
  <c r="U399" i="8"/>
  <c r="U400" i="8"/>
  <c r="U401" i="8"/>
  <c r="U402" i="8"/>
  <c r="U403" i="8"/>
  <c r="U404" i="8"/>
  <c r="U405" i="8"/>
  <c r="U406" i="8"/>
  <c r="U407" i="8"/>
  <c r="U408" i="8"/>
  <c r="U409" i="8"/>
  <c r="U410" i="8"/>
  <c r="U411" i="8"/>
  <c r="U412" i="8"/>
  <c r="U413" i="8"/>
  <c r="U414" i="8"/>
  <c r="U415" i="8"/>
  <c r="U416" i="8"/>
  <c r="U417" i="8"/>
  <c r="U418" i="8"/>
  <c r="U419" i="8"/>
  <c r="U420" i="8"/>
  <c r="U421" i="8"/>
  <c r="U422" i="8"/>
  <c r="U423" i="8"/>
  <c r="U424" i="8"/>
  <c r="U425" i="8"/>
  <c r="U426" i="8"/>
  <c r="U427" i="8"/>
  <c r="U428" i="8"/>
  <c r="U429" i="8"/>
  <c r="U430" i="8"/>
  <c r="U431" i="8"/>
  <c r="U432" i="8"/>
  <c r="U433" i="8"/>
  <c r="U434" i="8"/>
  <c r="U435" i="8"/>
  <c r="U436" i="8"/>
  <c r="U437" i="8"/>
  <c r="U438" i="8"/>
  <c r="U439" i="8"/>
  <c r="U440" i="8"/>
  <c r="U441" i="8"/>
  <c r="U442" i="8"/>
  <c r="U443" i="8"/>
  <c r="U444" i="8"/>
  <c r="U445" i="8"/>
  <c r="U446" i="8"/>
  <c r="U447" i="8"/>
  <c r="U448" i="8"/>
  <c r="U449" i="8"/>
  <c r="U450" i="8"/>
  <c r="U451" i="8"/>
  <c r="U452" i="8"/>
  <c r="U453" i="8"/>
  <c r="U454" i="8"/>
  <c r="U455" i="8"/>
  <c r="U456" i="8"/>
  <c r="U457" i="8"/>
  <c r="U458" i="8"/>
  <c r="U459" i="8"/>
  <c r="U460" i="8"/>
  <c r="U461" i="8"/>
  <c r="U462" i="8"/>
  <c r="U463" i="8"/>
  <c r="U464" i="8"/>
  <c r="U465" i="8"/>
  <c r="U466" i="8"/>
  <c r="U467" i="8"/>
  <c r="U468" i="8"/>
  <c r="U469" i="8"/>
  <c r="U470" i="8"/>
  <c r="U471" i="8"/>
  <c r="U472" i="8"/>
  <c r="U473" i="8"/>
  <c r="U474" i="8"/>
  <c r="U475" i="8"/>
  <c r="U476" i="8"/>
  <c r="U477" i="8"/>
  <c r="U478" i="8"/>
  <c r="U479" i="8"/>
  <c r="U480" i="8"/>
  <c r="U481" i="8"/>
  <c r="U482" i="8"/>
  <c r="U483" i="8"/>
  <c r="U484" i="8"/>
  <c r="U485" i="8"/>
  <c r="U486" i="8"/>
  <c r="U487" i="8"/>
  <c r="U488" i="8"/>
  <c r="U489" i="8"/>
  <c r="U490" i="8"/>
  <c r="U491" i="8"/>
  <c r="U492" i="8"/>
  <c r="U493" i="8"/>
  <c r="U494" i="8"/>
  <c r="U495" i="8"/>
  <c r="U496" i="8"/>
  <c r="U497" i="8"/>
  <c r="U498" i="8"/>
  <c r="U499" i="8"/>
  <c r="U500" i="8"/>
  <c r="U501" i="8"/>
  <c r="U502" i="8"/>
  <c r="U503" i="8"/>
  <c r="U504" i="8"/>
  <c r="U505" i="8"/>
  <c r="U506" i="8"/>
  <c r="U507" i="8"/>
  <c r="U508" i="8"/>
  <c r="U509" i="8"/>
  <c r="U510" i="8"/>
  <c r="U511" i="8"/>
  <c r="U512" i="8"/>
  <c r="U513" i="8"/>
  <c r="U514" i="8"/>
  <c r="U515" i="8"/>
  <c r="U516" i="8"/>
  <c r="U517" i="8"/>
  <c r="U518" i="8"/>
  <c r="U519" i="8"/>
  <c r="U520" i="8"/>
  <c r="U521" i="8"/>
  <c r="U522" i="8"/>
  <c r="U523" i="8"/>
  <c r="U524" i="8"/>
  <c r="U525" i="8"/>
  <c r="U526" i="8"/>
  <c r="U527" i="8"/>
  <c r="U528" i="8"/>
  <c r="U529" i="8"/>
  <c r="U530" i="8"/>
  <c r="U531" i="8"/>
  <c r="U532" i="8"/>
  <c r="U533" i="8"/>
  <c r="U534" i="8"/>
  <c r="U535" i="8"/>
  <c r="U536" i="8"/>
  <c r="U537" i="8"/>
  <c r="U538" i="8"/>
  <c r="U539" i="8"/>
  <c r="U540" i="8"/>
  <c r="U541" i="8"/>
  <c r="U542" i="8"/>
  <c r="U543" i="8"/>
  <c r="U544" i="8"/>
  <c r="U545" i="8"/>
  <c r="U546" i="8"/>
  <c r="U547" i="8"/>
  <c r="U548" i="8"/>
  <c r="U549" i="8"/>
  <c r="U550" i="8"/>
  <c r="U551" i="8"/>
  <c r="U552" i="8"/>
  <c r="U553" i="8"/>
  <c r="U554" i="8"/>
  <c r="U555" i="8"/>
  <c r="U556" i="8"/>
  <c r="U557" i="8"/>
  <c r="U558" i="8"/>
  <c r="U559" i="8"/>
  <c r="U560" i="8"/>
  <c r="U561" i="8"/>
  <c r="U562" i="8"/>
  <c r="U563" i="8"/>
  <c r="U564" i="8"/>
  <c r="U565" i="8"/>
  <c r="U566" i="8"/>
  <c r="U567" i="8"/>
  <c r="U568" i="8"/>
  <c r="U569" i="8"/>
  <c r="U570" i="8"/>
  <c r="U571" i="8"/>
  <c r="U572" i="8"/>
  <c r="U573" i="8"/>
  <c r="U574" i="8"/>
  <c r="U575" i="8"/>
  <c r="U576" i="8"/>
  <c r="U577" i="8"/>
  <c r="U578" i="8"/>
  <c r="U579" i="8"/>
  <c r="U580" i="8"/>
  <c r="U581" i="8"/>
  <c r="U582" i="8"/>
  <c r="U583" i="8"/>
  <c r="U584" i="8"/>
  <c r="U585" i="8"/>
  <c r="U586" i="8"/>
  <c r="U587" i="8"/>
  <c r="U588" i="8"/>
  <c r="U589" i="8"/>
  <c r="U590" i="8"/>
  <c r="U591" i="8"/>
  <c r="U592" i="8"/>
  <c r="U593" i="8"/>
  <c r="U594" i="8"/>
  <c r="U595" i="8"/>
  <c r="U596" i="8"/>
  <c r="U597" i="8"/>
  <c r="U598" i="8"/>
  <c r="U599" i="8"/>
  <c r="U600" i="8"/>
  <c r="U601" i="8"/>
  <c r="U602" i="8"/>
  <c r="U603" i="8"/>
  <c r="U604" i="8"/>
  <c r="U605" i="8"/>
  <c r="U606" i="8"/>
  <c r="U607" i="8"/>
  <c r="U608" i="8"/>
  <c r="U609" i="8"/>
  <c r="U610" i="8"/>
  <c r="U611" i="8"/>
  <c r="U612" i="8"/>
  <c r="U613" i="8"/>
  <c r="U614" i="8"/>
  <c r="U615" i="8"/>
  <c r="U616" i="8"/>
  <c r="U617" i="8"/>
  <c r="U618" i="8"/>
  <c r="U619" i="8"/>
  <c r="U620" i="8"/>
  <c r="U621" i="8"/>
  <c r="U622" i="8"/>
  <c r="U623" i="8"/>
  <c r="U624" i="8"/>
  <c r="U625" i="8"/>
  <c r="U626" i="8"/>
  <c r="U627" i="8"/>
  <c r="U628" i="8"/>
  <c r="U629" i="8"/>
  <c r="U630" i="8"/>
  <c r="U631" i="8"/>
  <c r="U632" i="8"/>
  <c r="U633" i="8"/>
  <c r="U634" i="8"/>
  <c r="U635" i="8"/>
  <c r="U636" i="8"/>
  <c r="U637" i="8"/>
  <c r="U638" i="8"/>
  <c r="U639" i="8"/>
  <c r="U640" i="8"/>
  <c r="U641" i="8"/>
  <c r="U642" i="8"/>
  <c r="U643" i="8"/>
  <c r="U644" i="8"/>
  <c r="U645" i="8"/>
  <c r="U646" i="8"/>
  <c r="U647" i="8"/>
  <c r="U648" i="8"/>
  <c r="U649" i="8"/>
  <c r="U650" i="8"/>
  <c r="U651" i="8"/>
  <c r="U652" i="8"/>
  <c r="U653" i="8"/>
  <c r="U654" i="8"/>
  <c r="U655" i="8"/>
  <c r="U656" i="8"/>
  <c r="U657" i="8"/>
  <c r="U658" i="8"/>
  <c r="U659" i="8"/>
  <c r="U660" i="8"/>
  <c r="U661" i="8"/>
  <c r="U662" i="8"/>
  <c r="U663" i="8"/>
  <c r="U664" i="8"/>
  <c r="U665" i="8"/>
  <c r="U666" i="8"/>
  <c r="U667" i="8"/>
  <c r="U668" i="8"/>
  <c r="U669" i="8"/>
  <c r="U670" i="8"/>
  <c r="U671" i="8"/>
  <c r="U672" i="8"/>
  <c r="U673" i="8"/>
  <c r="U674" i="8"/>
  <c r="U675" i="8"/>
  <c r="U676" i="8"/>
  <c r="U677" i="8"/>
  <c r="U678" i="8"/>
  <c r="U679" i="8"/>
  <c r="U680" i="8"/>
  <c r="U681" i="8"/>
  <c r="U682" i="8"/>
  <c r="U683" i="8"/>
  <c r="U684" i="8"/>
  <c r="U685" i="8"/>
  <c r="U686" i="8"/>
  <c r="U687" i="8"/>
  <c r="U688" i="8"/>
  <c r="U689" i="8"/>
  <c r="U690" i="8"/>
  <c r="U691" i="8"/>
  <c r="U692" i="8"/>
  <c r="U693" i="8"/>
  <c r="U694" i="8"/>
  <c r="U695" i="8"/>
  <c r="U696" i="8"/>
  <c r="U697" i="8"/>
  <c r="U698" i="8"/>
  <c r="U699" i="8"/>
  <c r="U700" i="8"/>
  <c r="U701" i="8"/>
  <c r="U702" i="8"/>
  <c r="U703" i="8"/>
  <c r="U704" i="8"/>
  <c r="U705" i="8"/>
  <c r="U706" i="8"/>
  <c r="U707" i="8"/>
  <c r="U708" i="8"/>
  <c r="U709" i="8"/>
  <c r="U710" i="8"/>
  <c r="U711" i="8"/>
  <c r="U712" i="8"/>
  <c r="U713" i="8"/>
  <c r="U714" i="8"/>
  <c r="U715" i="8"/>
  <c r="U716" i="8"/>
  <c r="U717" i="8"/>
  <c r="U718" i="8"/>
  <c r="U719" i="8"/>
  <c r="U720" i="8"/>
  <c r="U721" i="8"/>
  <c r="U722" i="8"/>
  <c r="U723" i="8"/>
  <c r="U724" i="8"/>
  <c r="U725" i="8"/>
  <c r="U726" i="8"/>
  <c r="U727" i="8"/>
  <c r="U728" i="8"/>
  <c r="U729" i="8"/>
  <c r="U730" i="8"/>
  <c r="U731" i="8"/>
  <c r="U732" i="8"/>
  <c r="U733" i="8"/>
  <c r="U734" i="8"/>
  <c r="U735" i="8"/>
  <c r="U736" i="8"/>
  <c r="U737" i="8"/>
  <c r="U738" i="8"/>
  <c r="U739" i="8"/>
  <c r="U740" i="8"/>
  <c r="U741" i="8"/>
  <c r="U742" i="8"/>
  <c r="U743" i="8"/>
  <c r="U744" i="8"/>
  <c r="U745" i="8"/>
  <c r="U746" i="8"/>
  <c r="U747" i="8"/>
  <c r="U748" i="8"/>
  <c r="U749" i="8"/>
  <c r="U750" i="8"/>
  <c r="U751" i="8"/>
  <c r="U752" i="8"/>
  <c r="U753" i="8"/>
  <c r="U754" i="8"/>
  <c r="U755" i="8"/>
  <c r="U756" i="8"/>
  <c r="U757" i="8"/>
  <c r="U758" i="8"/>
  <c r="U759" i="8"/>
  <c r="U760" i="8"/>
  <c r="U761" i="8"/>
  <c r="U762" i="8"/>
  <c r="U763" i="8"/>
  <c r="U764" i="8"/>
  <c r="U765" i="8"/>
  <c r="U766" i="8"/>
  <c r="U767" i="8"/>
  <c r="U768" i="8"/>
  <c r="U769" i="8"/>
  <c r="U770" i="8"/>
  <c r="U771" i="8"/>
  <c r="U772" i="8"/>
  <c r="U773" i="8"/>
  <c r="U774" i="8"/>
  <c r="U775" i="8"/>
  <c r="U776" i="8"/>
  <c r="U777" i="8"/>
  <c r="U778" i="8"/>
  <c r="U779" i="8"/>
  <c r="U780" i="8"/>
  <c r="U781" i="8"/>
  <c r="U782" i="8"/>
  <c r="U783" i="8"/>
  <c r="U784" i="8"/>
  <c r="U785" i="8"/>
  <c r="U786" i="8"/>
  <c r="U787" i="8"/>
  <c r="U788" i="8"/>
  <c r="U789" i="8"/>
  <c r="U790" i="8"/>
  <c r="U791" i="8"/>
  <c r="U792" i="8"/>
  <c r="U793" i="8"/>
  <c r="U794" i="8"/>
  <c r="U795" i="8"/>
  <c r="U796" i="8"/>
  <c r="U797" i="8"/>
  <c r="U798" i="8"/>
  <c r="U799" i="8"/>
  <c r="U800" i="8"/>
  <c r="U801" i="8"/>
  <c r="U802" i="8"/>
  <c r="U803" i="8"/>
  <c r="U804" i="8"/>
  <c r="U805" i="8"/>
  <c r="U806" i="8"/>
  <c r="U807" i="8"/>
  <c r="U808" i="8"/>
  <c r="U809" i="8"/>
  <c r="U810" i="8"/>
  <c r="U811" i="8"/>
  <c r="U812" i="8"/>
  <c r="U813" i="8"/>
  <c r="U814" i="8"/>
  <c r="U815" i="8"/>
  <c r="U816" i="8"/>
  <c r="U817" i="8"/>
  <c r="U818" i="8"/>
  <c r="U819" i="8"/>
  <c r="U820" i="8"/>
  <c r="U821" i="8"/>
  <c r="U822" i="8"/>
  <c r="U823" i="8"/>
  <c r="U824" i="8"/>
  <c r="U825" i="8"/>
  <c r="U826" i="8"/>
  <c r="U827" i="8"/>
  <c r="U828" i="8"/>
  <c r="U829" i="8"/>
  <c r="U830" i="8"/>
  <c r="U831" i="8"/>
  <c r="U832" i="8"/>
  <c r="U833" i="8"/>
  <c r="U834" i="8"/>
  <c r="U835" i="8"/>
  <c r="U836" i="8"/>
  <c r="U837" i="8"/>
  <c r="U838" i="8"/>
  <c r="U839" i="8"/>
  <c r="U840" i="8"/>
  <c r="U841" i="8"/>
  <c r="U842" i="8"/>
  <c r="U843" i="8"/>
  <c r="U844" i="8"/>
  <c r="U845" i="8"/>
  <c r="U846" i="8"/>
  <c r="U847" i="8"/>
  <c r="U848" i="8"/>
  <c r="U849" i="8"/>
  <c r="U850" i="8"/>
  <c r="U851" i="8"/>
  <c r="U852" i="8"/>
  <c r="U853" i="8"/>
  <c r="U854" i="8"/>
  <c r="U855" i="8"/>
  <c r="U856" i="8"/>
  <c r="U857" i="8"/>
  <c r="U858" i="8"/>
  <c r="U859" i="8"/>
  <c r="U860" i="8"/>
  <c r="U861" i="8"/>
  <c r="U862" i="8"/>
  <c r="U863" i="8"/>
  <c r="U864" i="8"/>
  <c r="U865" i="8"/>
  <c r="U866" i="8"/>
  <c r="U867" i="8"/>
  <c r="U868" i="8"/>
  <c r="U869" i="8"/>
  <c r="U870" i="8"/>
  <c r="U871" i="8"/>
  <c r="U872" i="8"/>
  <c r="U873" i="8"/>
  <c r="U874" i="8"/>
  <c r="U875" i="8"/>
  <c r="U876" i="8"/>
  <c r="U877" i="8"/>
  <c r="U878" i="8"/>
  <c r="U879" i="8"/>
  <c r="U880" i="8"/>
  <c r="U881" i="8"/>
  <c r="U882" i="8"/>
  <c r="U883" i="8"/>
  <c r="U884" i="8"/>
  <c r="U885" i="8"/>
  <c r="U886" i="8"/>
  <c r="U887" i="8"/>
  <c r="U888" i="8"/>
  <c r="U889" i="8"/>
  <c r="U890" i="8"/>
  <c r="U891" i="8"/>
  <c r="U892" i="8"/>
  <c r="U893" i="8"/>
  <c r="U894" i="8"/>
  <c r="U895" i="8"/>
  <c r="U896" i="8"/>
  <c r="U897" i="8"/>
  <c r="U898" i="8"/>
  <c r="U899" i="8"/>
  <c r="U900" i="8"/>
  <c r="U901" i="8"/>
  <c r="U902" i="8"/>
  <c r="U903" i="8"/>
  <c r="U904" i="8"/>
  <c r="U905" i="8"/>
  <c r="U906" i="8"/>
  <c r="U907" i="8"/>
  <c r="U908" i="8"/>
  <c r="U909" i="8"/>
  <c r="U910" i="8"/>
  <c r="U911" i="8"/>
  <c r="U912" i="8"/>
  <c r="U913" i="8"/>
  <c r="U914" i="8"/>
  <c r="U915" i="8"/>
  <c r="U916" i="8"/>
  <c r="U917" i="8"/>
  <c r="U918" i="8"/>
  <c r="U919" i="8"/>
  <c r="U920" i="8"/>
  <c r="U921" i="8"/>
  <c r="U922" i="8"/>
  <c r="U923" i="8"/>
  <c r="U924" i="8"/>
  <c r="U925" i="8"/>
  <c r="U926" i="8"/>
  <c r="U927" i="8"/>
  <c r="U928" i="8"/>
  <c r="U929" i="8"/>
  <c r="U930" i="8"/>
  <c r="U931" i="8"/>
  <c r="U932" i="8"/>
  <c r="U933" i="8"/>
  <c r="U934" i="8"/>
  <c r="U935" i="8"/>
  <c r="U936" i="8"/>
  <c r="U937" i="8"/>
  <c r="U938" i="8"/>
  <c r="U939" i="8"/>
  <c r="U940" i="8"/>
  <c r="U941" i="8"/>
  <c r="U942" i="8"/>
  <c r="U943" i="8"/>
  <c r="U944" i="8"/>
  <c r="U945" i="8"/>
  <c r="U946" i="8"/>
  <c r="U947" i="8"/>
  <c r="U948" i="8"/>
  <c r="U949" i="8"/>
  <c r="U950" i="8"/>
  <c r="U951" i="8"/>
  <c r="U952" i="8"/>
  <c r="U953" i="8"/>
  <c r="U954" i="8"/>
  <c r="U955" i="8"/>
  <c r="U956" i="8"/>
  <c r="U957" i="8"/>
  <c r="U958" i="8"/>
  <c r="U959" i="8"/>
  <c r="U960" i="8"/>
  <c r="U961" i="8"/>
  <c r="U962" i="8"/>
  <c r="U963" i="8"/>
  <c r="U964" i="8"/>
  <c r="U965" i="8"/>
  <c r="U966" i="8"/>
  <c r="U967" i="8"/>
  <c r="U968" i="8"/>
  <c r="U969" i="8"/>
  <c r="U970" i="8"/>
  <c r="U971" i="8"/>
  <c r="U972" i="8"/>
  <c r="U973" i="8"/>
  <c r="U974" i="8"/>
  <c r="U975" i="8"/>
  <c r="U976" i="8"/>
  <c r="U977" i="8"/>
  <c r="U978" i="8"/>
  <c r="U979" i="8"/>
  <c r="U980" i="8"/>
  <c r="U981" i="8"/>
  <c r="U982" i="8"/>
  <c r="U983" i="8"/>
  <c r="U984" i="8"/>
  <c r="U985" i="8"/>
  <c r="U986" i="8"/>
  <c r="U987" i="8"/>
  <c r="U988" i="8"/>
  <c r="U989" i="8"/>
  <c r="U990" i="8"/>
  <c r="U991" i="8"/>
  <c r="U992" i="8"/>
  <c r="U993" i="8"/>
  <c r="U994" i="8"/>
  <c r="U995" i="8"/>
  <c r="U996" i="8"/>
  <c r="U997" i="8"/>
  <c r="U998" i="8"/>
  <c r="U999" i="8"/>
  <c r="U1000" i="8"/>
  <c r="U1001" i="8"/>
  <c r="U1002" i="8"/>
  <c r="U1003" i="8"/>
  <c r="U1004" i="8"/>
  <c r="U1005" i="8"/>
  <c r="U1006" i="8"/>
  <c r="U1007" i="8"/>
  <c r="U1008" i="8"/>
  <c r="U1009" i="8"/>
  <c r="U1010" i="8"/>
  <c r="U1011" i="8"/>
  <c r="U1012" i="8"/>
  <c r="U1013" i="8"/>
  <c r="U1014" i="8"/>
  <c r="U1015" i="8"/>
  <c r="U1016" i="8"/>
  <c r="U1017" i="8"/>
  <c r="U1018" i="8"/>
  <c r="U1019" i="8"/>
  <c r="U1020" i="8"/>
  <c r="U1021" i="8"/>
  <c r="U1022" i="8"/>
  <c r="U1023" i="8"/>
  <c r="U1024" i="8"/>
  <c r="U1025" i="8"/>
  <c r="U1026" i="8"/>
  <c r="U1027" i="8"/>
  <c r="U1028" i="8"/>
  <c r="U1029" i="8"/>
  <c r="U1030" i="8"/>
  <c r="U1031" i="8"/>
  <c r="U1032" i="8"/>
  <c r="U1033" i="8"/>
  <c r="U1034" i="8"/>
  <c r="U1035" i="8"/>
  <c r="U1036" i="8"/>
  <c r="U1037" i="8"/>
  <c r="U1038" i="8"/>
  <c r="U1039" i="8"/>
  <c r="U2" i="8"/>
  <c r="T3" i="8"/>
  <c r="T4" i="8"/>
  <c r="T5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8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5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8" i="8"/>
  <c r="T139" i="8"/>
  <c r="T140" i="8"/>
  <c r="T141" i="8"/>
  <c r="T142" i="8"/>
  <c r="T143" i="8"/>
  <c r="T144" i="8"/>
  <c r="T145" i="8"/>
  <c r="T146" i="8"/>
  <c r="T147" i="8"/>
  <c r="T148" i="8"/>
  <c r="T149" i="8"/>
  <c r="T150" i="8"/>
  <c r="T151" i="8"/>
  <c r="T152" i="8"/>
  <c r="T153" i="8"/>
  <c r="T154" i="8"/>
  <c r="T155" i="8"/>
  <c r="T156" i="8"/>
  <c r="T157" i="8"/>
  <c r="T158" i="8"/>
  <c r="T159" i="8"/>
  <c r="T160" i="8"/>
  <c r="T161" i="8"/>
  <c r="T162" i="8"/>
  <c r="T163" i="8"/>
  <c r="T164" i="8"/>
  <c r="T165" i="8"/>
  <c r="T166" i="8"/>
  <c r="T167" i="8"/>
  <c r="T168" i="8"/>
  <c r="T169" i="8"/>
  <c r="T170" i="8"/>
  <c r="T171" i="8"/>
  <c r="T172" i="8"/>
  <c r="T173" i="8"/>
  <c r="T174" i="8"/>
  <c r="T175" i="8"/>
  <c r="T176" i="8"/>
  <c r="T177" i="8"/>
  <c r="T178" i="8"/>
  <c r="T179" i="8"/>
  <c r="T180" i="8"/>
  <c r="T181" i="8"/>
  <c r="T182" i="8"/>
  <c r="T183" i="8"/>
  <c r="T184" i="8"/>
  <c r="T185" i="8"/>
  <c r="T186" i="8"/>
  <c r="T187" i="8"/>
  <c r="T188" i="8"/>
  <c r="T189" i="8"/>
  <c r="T190" i="8"/>
  <c r="T191" i="8"/>
  <c r="T192" i="8"/>
  <c r="T193" i="8"/>
  <c r="T194" i="8"/>
  <c r="T195" i="8"/>
  <c r="T196" i="8"/>
  <c r="T197" i="8"/>
  <c r="T198" i="8"/>
  <c r="T199" i="8"/>
  <c r="T200" i="8"/>
  <c r="T201" i="8"/>
  <c r="T202" i="8"/>
  <c r="T203" i="8"/>
  <c r="T204" i="8"/>
  <c r="T205" i="8"/>
  <c r="T206" i="8"/>
  <c r="T207" i="8"/>
  <c r="T208" i="8"/>
  <c r="T209" i="8"/>
  <c r="T210" i="8"/>
  <c r="T211" i="8"/>
  <c r="T212" i="8"/>
  <c r="T213" i="8"/>
  <c r="T214" i="8"/>
  <c r="T215" i="8"/>
  <c r="T216" i="8"/>
  <c r="T217" i="8"/>
  <c r="T218" i="8"/>
  <c r="T219" i="8"/>
  <c r="T220" i="8"/>
  <c r="T221" i="8"/>
  <c r="T222" i="8"/>
  <c r="T223" i="8"/>
  <c r="T224" i="8"/>
  <c r="T225" i="8"/>
  <c r="T226" i="8"/>
  <c r="T227" i="8"/>
  <c r="T228" i="8"/>
  <c r="T229" i="8"/>
  <c r="T230" i="8"/>
  <c r="T231" i="8"/>
  <c r="T232" i="8"/>
  <c r="T233" i="8"/>
  <c r="T234" i="8"/>
  <c r="T235" i="8"/>
  <c r="T236" i="8"/>
  <c r="T237" i="8"/>
  <c r="T238" i="8"/>
  <c r="T239" i="8"/>
  <c r="T240" i="8"/>
  <c r="T241" i="8"/>
  <c r="T242" i="8"/>
  <c r="T243" i="8"/>
  <c r="T244" i="8"/>
  <c r="T245" i="8"/>
  <c r="T246" i="8"/>
  <c r="T247" i="8"/>
  <c r="T248" i="8"/>
  <c r="T249" i="8"/>
  <c r="T250" i="8"/>
  <c r="T251" i="8"/>
  <c r="T252" i="8"/>
  <c r="T253" i="8"/>
  <c r="T254" i="8"/>
  <c r="T255" i="8"/>
  <c r="T256" i="8"/>
  <c r="T257" i="8"/>
  <c r="T258" i="8"/>
  <c r="T259" i="8"/>
  <c r="T260" i="8"/>
  <c r="T261" i="8"/>
  <c r="T262" i="8"/>
  <c r="T263" i="8"/>
  <c r="T264" i="8"/>
  <c r="T265" i="8"/>
  <c r="T266" i="8"/>
  <c r="T267" i="8"/>
  <c r="T268" i="8"/>
  <c r="T269" i="8"/>
  <c r="T270" i="8"/>
  <c r="T271" i="8"/>
  <c r="T272" i="8"/>
  <c r="T273" i="8"/>
  <c r="T274" i="8"/>
  <c r="T275" i="8"/>
  <c r="T276" i="8"/>
  <c r="T277" i="8"/>
  <c r="T278" i="8"/>
  <c r="T279" i="8"/>
  <c r="T280" i="8"/>
  <c r="T281" i="8"/>
  <c r="T282" i="8"/>
  <c r="T283" i="8"/>
  <c r="T284" i="8"/>
  <c r="T285" i="8"/>
  <c r="T286" i="8"/>
  <c r="T287" i="8"/>
  <c r="T288" i="8"/>
  <c r="T289" i="8"/>
  <c r="T290" i="8"/>
  <c r="T291" i="8"/>
  <c r="T292" i="8"/>
  <c r="T293" i="8"/>
  <c r="T294" i="8"/>
  <c r="T295" i="8"/>
  <c r="T296" i="8"/>
  <c r="T297" i="8"/>
  <c r="T298" i="8"/>
  <c r="T299" i="8"/>
  <c r="T300" i="8"/>
  <c r="T301" i="8"/>
  <c r="T302" i="8"/>
  <c r="T303" i="8"/>
  <c r="T304" i="8"/>
  <c r="T305" i="8"/>
  <c r="T306" i="8"/>
  <c r="T307" i="8"/>
  <c r="T308" i="8"/>
  <c r="T309" i="8"/>
  <c r="T310" i="8"/>
  <c r="T311" i="8"/>
  <c r="T312" i="8"/>
  <c r="T313" i="8"/>
  <c r="T314" i="8"/>
  <c r="T315" i="8"/>
  <c r="T316" i="8"/>
  <c r="T317" i="8"/>
  <c r="T318" i="8"/>
  <c r="T319" i="8"/>
  <c r="T320" i="8"/>
  <c r="T321" i="8"/>
  <c r="T322" i="8"/>
  <c r="T323" i="8"/>
  <c r="T324" i="8"/>
  <c r="T325" i="8"/>
  <c r="T326" i="8"/>
  <c r="T327" i="8"/>
  <c r="T328" i="8"/>
  <c r="T329" i="8"/>
  <c r="T330" i="8"/>
  <c r="T331" i="8"/>
  <c r="T332" i="8"/>
  <c r="T333" i="8"/>
  <c r="T334" i="8"/>
  <c r="T335" i="8"/>
  <c r="T336" i="8"/>
  <c r="T337" i="8"/>
  <c r="T338" i="8"/>
  <c r="T339" i="8"/>
  <c r="T340" i="8"/>
  <c r="T341" i="8"/>
  <c r="T342" i="8"/>
  <c r="T343" i="8"/>
  <c r="T344" i="8"/>
  <c r="T345" i="8"/>
  <c r="T346" i="8"/>
  <c r="T347" i="8"/>
  <c r="T348" i="8"/>
  <c r="T349" i="8"/>
  <c r="T350" i="8"/>
  <c r="T351" i="8"/>
  <c r="T352" i="8"/>
  <c r="T353" i="8"/>
  <c r="T354" i="8"/>
  <c r="T355" i="8"/>
  <c r="T356" i="8"/>
  <c r="T357" i="8"/>
  <c r="T358" i="8"/>
  <c r="T359" i="8"/>
  <c r="T360" i="8"/>
  <c r="T361" i="8"/>
  <c r="T362" i="8"/>
  <c r="T363" i="8"/>
  <c r="T364" i="8"/>
  <c r="T365" i="8"/>
  <c r="T366" i="8"/>
  <c r="T367" i="8"/>
  <c r="T368" i="8"/>
  <c r="T369" i="8"/>
  <c r="T370" i="8"/>
  <c r="T371" i="8"/>
  <c r="T372" i="8"/>
  <c r="T373" i="8"/>
  <c r="T374" i="8"/>
  <c r="T375" i="8"/>
  <c r="T376" i="8"/>
  <c r="T377" i="8"/>
  <c r="T378" i="8"/>
  <c r="T379" i="8"/>
  <c r="T380" i="8"/>
  <c r="T381" i="8"/>
  <c r="T382" i="8"/>
  <c r="T383" i="8"/>
  <c r="T384" i="8"/>
  <c r="T385" i="8"/>
  <c r="T386" i="8"/>
  <c r="T387" i="8"/>
  <c r="T388" i="8"/>
  <c r="T389" i="8"/>
  <c r="T390" i="8"/>
  <c r="T391" i="8"/>
  <c r="T392" i="8"/>
  <c r="T393" i="8"/>
  <c r="T394" i="8"/>
  <c r="T395" i="8"/>
  <c r="T396" i="8"/>
  <c r="T397" i="8"/>
  <c r="T398" i="8"/>
  <c r="T399" i="8"/>
  <c r="T400" i="8"/>
  <c r="T401" i="8"/>
  <c r="T402" i="8"/>
  <c r="T403" i="8"/>
  <c r="T404" i="8"/>
  <c r="T405" i="8"/>
  <c r="T406" i="8"/>
  <c r="T407" i="8"/>
  <c r="T408" i="8"/>
  <c r="T409" i="8"/>
  <c r="T410" i="8"/>
  <c r="T411" i="8"/>
  <c r="T412" i="8"/>
  <c r="T413" i="8"/>
  <c r="T414" i="8"/>
  <c r="T415" i="8"/>
  <c r="T416" i="8"/>
  <c r="T417" i="8"/>
  <c r="T418" i="8"/>
  <c r="T419" i="8"/>
  <c r="T420" i="8"/>
  <c r="T421" i="8"/>
  <c r="T422" i="8"/>
  <c r="T423" i="8"/>
  <c r="T424" i="8"/>
  <c r="T425" i="8"/>
  <c r="T426" i="8"/>
  <c r="T427" i="8"/>
  <c r="T428" i="8"/>
  <c r="T429" i="8"/>
  <c r="T430" i="8"/>
  <c r="T431" i="8"/>
  <c r="T432" i="8"/>
  <c r="T433" i="8"/>
  <c r="T434" i="8"/>
  <c r="T435" i="8"/>
  <c r="T436" i="8"/>
  <c r="T437" i="8"/>
  <c r="T438" i="8"/>
  <c r="T439" i="8"/>
  <c r="T440" i="8"/>
  <c r="T441" i="8"/>
  <c r="T442" i="8"/>
  <c r="T443" i="8"/>
  <c r="T444" i="8"/>
  <c r="T445" i="8"/>
  <c r="T446" i="8"/>
  <c r="T447" i="8"/>
  <c r="T448" i="8"/>
  <c r="T449" i="8"/>
  <c r="T450" i="8"/>
  <c r="T451" i="8"/>
  <c r="T452" i="8"/>
  <c r="T453" i="8"/>
  <c r="T454" i="8"/>
  <c r="T455" i="8"/>
  <c r="T456" i="8"/>
  <c r="T457" i="8"/>
  <c r="T458" i="8"/>
  <c r="T459" i="8"/>
  <c r="T460" i="8"/>
  <c r="T461" i="8"/>
  <c r="T462" i="8"/>
  <c r="T463" i="8"/>
  <c r="T464" i="8"/>
  <c r="T465" i="8"/>
  <c r="T466" i="8"/>
  <c r="T467" i="8"/>
  <c r="T468" i="8"/>
  <c r="T469" i="8"/>
  <c r="T470" i="8"/>
  <c r="T471" i="8"/>
  <c r="T472" i="8"/>
  <c r="T473" i="8"/>
  <c r="T474" i="8"/>
  <c r="T475" i="8"/>
  <c r="T476" i="8"/>
  <c r="T477" i="8"/>
  <c r="T478" i="8"/>
  <c r="T479" i="8"/>
  <c r="T480" i="8"/>
  <c r="T481" i="8"/>
  <c r="T482" i="8"/>
  <c r="T483" i="8"/>
  <c r="T484" i="8"/>
  <c r="T485" i="8"/>
  <c r="T486" i="8"/>
  <c r="T487" i="8"/>
  <c r="T488" i="8"/>
  <c r="T489" i="8"/>
  <c r="T490" i="8"/>
  <c r="T491" i="8"/>
  <c r="T492" i="8"/>
  <c r="T493" i="8"/>
  <c r="T494" i="8"/>
  <c r="T495" i="8"/>
  <c r="T496" i="8"/>
  <c r="T497" i="8"/>
  <c r="T498" i="8"/>
  <c r="T499" i="8"/>
  <c r="T500" i="8"/>
  <c r="T501" i="8"/>
  <c r="T502" i="8"/>
  <c r="T503" i="8"/>
  <c r="T504" i="8"/>
  <c r="T505" i="8"/>
  <c r="T506" i="8"/>
  <c r="T507" i="8"/>
  <c r="T508" i="8"/>
  <c r="T509" i="8"/>
  <c r="T510" i="8"/>
  <c r="T511" i="8"/>
  <c r="T512" i="8"/>
  <c r="T513" i="8"/>
  <c r="T514" i="8"/>
  <c r="T515" i="8"/>
  <c r="T516" i="8"/>
  <c r="T517" i="8"/>
  <c r="T518" i="8"/>
  <c r="T519" i="8"/>
  <c r="T520" i="8"/>
  <c r="T521" i="8"/>
  <c r="T522" i="8"/>
  <c r="T523" i="8"/>
  <c r="T524" i="8"/>
  <c r="T525" i="8"/>
  <c r="T526" i="8"/>
  <c r="T527" i="8"/>
  <c r="T528" i="8"/>
  <c r="T529" i="8"/>
  <c r="T530" i="8"/>
  <c r="T531" i="8"/>
  <c r="T532" i="8"/>
  <c r="T533" i="8"/>
  <c r="T534" i="8"/>
  <c r="T535" i="8"/>
  <c r="T536" i="8"/>
  <c r="T537" i="8"/>
  <c r="T538" i="8"/>
  <c r="T539" i="8"/>
  <c r="T540" i="8"/>
  <c r="T541" i="8"/>
  <c r="T542" i="8"/>
  <c r="T543" i="8"/>
  <c r="T544" i="8"/>
  <c r="T545" i="8"/>
  <c r="T546" i="8"/>
  <c r="T547" i="8"/>
  <c r="T548" i="8"/>
  <c r="T549" i="8"/>
  <c r="T550" i="8"/>
  <c r="T551" i="8"/>
  <c r="T552" i="8"/>
  <c r="T553" i="8"/>
  <c r="T554" i="8"/>
  <c r="T555" i="8"/>
  <c r="T556" i="8"/>
  <c r="T557" i="8"/>
  <c r="T558" i="8"/>
  <c r="T559" i="8"/>
  <c r="T560" i="8"/>
  <c r="T561" i="8"/>
  <c r="T562" i="8"/>
  <c r="T563" i="8"/>
  <c r="T564" i="8"/>
  <c r="T565" i="8"/>
  <c r="T566" i="8"/>
  <c r="T567" i="8"/>
  <c r="T568" i="8"/>
  <c r="T569" i="8"/>
  <c r="T570" i="8"/>
  <c r="T571" i="8"/>
  <c r="T572" i="8"/>
  <c r="T573" i="8"/>
  <c r="T574" i="8"/>
  <c r="T575" i="8"/>
  <c r="T576" i="8"/>
  <c r="T577" i="8"/>
  <c r="T578" i="8"/>
  <c r="T579" i="8"/>
  <c r="T580" i="8"/>
  <c r="T581" i="8"/>
  <c r="T582" i="8"/>
  <c r="T583" i="8"/>
  <c r="T584" i="8"/>
  <c r="T585" i="8"/>
  <c r="T586" i="8"/>
  <c r="T587" i="8"/>
  <c r="T588" i="8"/>
  <c r="T589" i="8"/>
  <c r="T590" i="8"/>
  <c r="T591" i="8"/>
  <c r="T592" i="8"/>
  <c r="T593" i="8"/>
  <c r="T594" i="8"/>
  <c r="T595" i="8"/>
  <c r="T596" i="8"/>
  <c r="T597" i="8"/>
  <c r="T598" i="8"/>
  <c r="T599" i="8"/>
  <c r="T600" i="8"/>
  <c r="T601" i="8"/>
  <c r="T602" i="8"/>
  <c r="T603" i="8"/>
  <c r="T604" i="8"/>
  <c r="T605" i="8"/>
  <c r="T606" i="8"/>
  <c r="T607" i="8"/>
  <c r="T608" i="8"/>
  <c r="T609" i="8"/>
  <c r="T610" i="8"/>
  <c r="T611" i="8"/>
  <c r="T612" i="8"/>
  <c r="T613" i="8"/>
  <c r="T614" i="8"/>
  <c r="T615" i="8"/>
  <c r="T616" i="8"/>
  <c r="T617" i="8"/>
  <c r="T618" i="8"/>
  <c r="T619" i="8"/>
  <c r="T620" i="8"/>
  <c r="T621" i="8"/>
  <c r="T622" i="8"/>
  <c r="T623" i="8"/>
  <c r="T624" i="8"/>
  <c r="T625" i="8"/>
  <c r="T626" i="8"/>
  <c r="T627" i="8"/>
  <c r="T628" i="8"/>
  <c r="T629" i="8"/>
  <c r="T630" i="8"/>
  <c r="T631" i="8"/>
  <c r="T632" i="8"/>
  <c r="T633" i="8"/>
  <c r="T634" i="8"/>
  <c r="T635" i="8"/>
  <c r="T636" i="8"/>
  <c r="T637" i="8"/>
  <c r="T638" i="8"/>
  <c r="T639" i="8"/>
  <c r="T640" i="8"/>
  <c r="T641" i="8"/>
  <c r="T642" i="8"/>
  <c r="T643" i="8"/>
  <c r="T644" i="8"/>
  <c r="T645" i="8"/>
  <c r="T646" i="8"/>
  <c r="T647" i="8"/>
  <c r="T648" i="8"/>
  <c r="T649" i="8"/>
  <c r="T650" i="8"/>
  <c r="T651" i="8"/>
  <c r="T652" i="8"/>
  <c r="T653" i="8"/>
  <c r="T654" i="8"/>
  <c r="T655" i="8"/>
  <c r="T656" i="8"/>
  <c r="T657" i="8"/>
  <c r="T658" i="8"/>
  <c r="T659" i="8"/>
  <c r="T660" i="8"/>
  <c r="T661" i="8"/>
  <c r="T662" i="8"/>
  <c r="T663" i="8"/>
  <c r="T664" i="8"/>
  <c r="T665" i="8"/>
  <c r="T666" i="8"/>
  <c r="T667" i="8"/>
  <c r="T668" i="8"/>
  <c r="T669" i="8"/>
  <c r="T670" i="8"/>
  <c r="T671" i="8"/>
  <c r="T672" i="8"/>
  <c r="T673" i="8"/>
  <c r="T674" i="8"/>
  <c r="T675" i="8"/>
  <c r="T676" i="8"/>
  <c r="T677" i="8"/>
  <c r="T678" i="8"/>
  <c r="T679" i="8"/>
  <c r="T680" i="8"/>
  <c r="T681" i="8"/>
  <c r="T682" i="8"/>
  <c r="T683" i="8"/>
  <c r="T684" i="8"/>
  <c r="T685" i="8"/>
  <c r="T686" i="8"/>
  <c r="T687" i="8"/>
  <c r="T688" i="8"/>
  <c r="T689" i="8"/>
  <c r="T690" i="8"/>
  <c r="T691" i="8"/>
  <c r="T692" i="8"/>
  <c r="T693" i="8"/>
  <c r="T694" i="8"/>
  <c r="T695" i="8"/>
  <c r="T696" i="8"/>
  <c r="T697" i="8"/>
  <c r="T698" i="8"/>
  <c r="T699" i="8"/>
  <c r="T700" i="8"/>
  <c r="T701" i="8"/>
  <c r="T702" i="8"/>
  <c r="T703" i="8"/>
  <c r="T704" i="8"/>
  <c r="T705" i="8"/>
  <c r="T706" i="8"/>
  <c r="T707" i="8"/>
  <c r="T708" i="8"/>
  <c r="T709" i="8"/>
  <c r="T710" i="8"/>
  <c r="T711" i="8"/>
  <c r="T712" i="8"/>
  <c r="T713" i="8"/>
  <c r="T714" i="8"/>
  <c r="T715" i="8"/>
  <c r="T716" i="8"/>
  <c r="T717" i="8"/>
  <c r="T718" i="8"/>
  <c r="T719" i="8"/>
  <c r="T720" i="8"/>
  <c r="T721" i="8"/>
  <c r="T722" i="8"/>
  <c r="T723" i="8"/>
  <c r="T724" i="8"/>
  <c r="T725" i="8"/>
  <c r="T726" i="8"/>
  <c r="T727" i="8"/>
  <c r="T728" i="8"/>
  <c r="T729" i="8"/>
  <c r="T730" i="8"/>
  <c r="T731" i="8"/>
  <c r="T732" i="8"/>
  <c r="T733" i="8"/>
  <c r="T734" i="8"/>
  <c r="T735" i="8"/>
  <c r="T736" i="8"/>
  <c r="T737" i="8"/>
  <c r="T738" i="8"/>
  <c r="T739" i="8"/>
  <c r="T740" i="8"/>
  <c r="T741" i="8"/>
  <c r="T742" i="8"/>
  <c r="T743" i="8"/>
  <c r="T744" i="8"/>
  <c r="T745" i="8"/>
  <c r="T746" i="8"/>
  <c r="T747" i="8"/>
  <c r="T748" i="8"/>
  <c r="T749" i="8"/>
  <c r="T750" i="8"/>
  <c r="T751" i="8"/>
  <c r="T752" i="8"/>
  <c r="T753" i="8"/>
  <c r="T754" i="8"/>
  <c r="T755" i="8"/>
  <c r="T756" i="8"/>
  <c r="T757" i="8"/>
  <c r="T758" i="8"/>
  <c r="T759" i="8"/>
  <c r="T760" i="8"/>
  <c r="T761" i="8"/>
  <c r="T762" i="8"/>
  <c r="T763" i="8"/>
  <c r="T764" i="8"/>
  <c r="T765" i="8"/>
  <c r="T766" i="8"/>
  <c r="T767" i="8"/>
  <c r="T768" i="8"/>
  <c r="T769" i="8"/>
  <c r="T770" i="8"/>
  <c r="T771" i="8"/>
  <c r="T772" i="8"/>
  <c r="T773" i="8"/>
  <c r="T774" i="8"/>
  <c r="T775" i="8"/>
  <c r="T776" i="8"/>
  <c r="T777" i="8"/>
  <c r="T778" i="8"/>
  <c r="T779" i="8"/>
  <c r="T780" i="8"/>
  <c r="T781" i="8"/>
  <c r="T782" i="8"/>
  <c r="T783" i="8"/>
  <c r="T784" i="8"/>
  <c r="T785" i="8"/>
  <c r="T786" i="8"/>
  <c r="T787" i="8"/>
  <c r="T788" i="8"/>
  <c r="T789" i="8"/>
  <c r="T790" i="8"/>
  <c r="T791" i="8"/>
  <c r="T792" i="8"/>
  <c r="T793" i="8"/>
  <c r="T794" i="8"/>
  <c r="T795" i="8"/>
  <c r="T796" i="8"/>
  <c r="T797" i="8"/>
  <c r="T798" i="8"/>
  <c r="T799" i="8"/>
  <c r="T800" i="8"/>
  <c r="T801" i="8"/>
  <c r="T802" i="8"/>
  <c r="T803" i="8"/>
  <c r="T804" i="8"/>
  <c r="T805" i="8"/>
  <c r="T806" i="8"/>
  <c r="T807" i="8"/>
  <c r="T808" i="8"/>
  <c r="T809" i="8"/>
  <c r="T810" i="8"/>
  <c r="T811" i="8"/>
  <c r="T812" i="8"/>
  <c r="T813" i="8"/>
  <c r="T814" i="8"/>
  <c r="T815" i="8"/>
  <c r="T816" i="8"/>
  <c r="T817" i="8"/>
  <c r="T818" i="8"/>
  <c r="T819" i="8"/>
  <c r="T820" i="8"/>
  <c r="T821" i="8"/>
  <c r="T822" i="8"/>
  <c r="T823" i="8"/>
  <c r="T824" i="8"/>
  <c r="T825" i="8"/>
  <c r="T826" i="8"/>
  <c r="T827" i="8"/>
  <c r="T828" i="8"/>
  <c r="T829" i="8"/>
  <c r="T830" i="8"/>
  <c r="T831" i="8"/>
  <c r="T832" i="8"/>
  <c r="T833" i="8"/>
  <c r="T834" i="8"/>
  <c r="T835" i="8"/>
  <c r="T836" i="8"/>
  <c r="T837" i="8"/>
  <c r="T838" i="8"/>
  <c r="T839" i="8"/>
  <c r="T840" i="8"/>
  <c r="T841" i="8"/>
  <c r="T842" i="8"/>
  <c r="T843" i="8"/>
  <c r="T844" i="8"/>
  <c r="T845" i="8"/>
  <c r="T846" i="8"/>
  <c r="T847" i="8"/>
  <c r="T848" i="8"/>
  <c r="T849" i="8"/>
  <c r="T850" i="8"/>
  <c r="T851" i="8"/>
  <c r="T852" i="8"/>
  <c r="T853" i="8"/>
  <c r="T854" i="8"/>
  <c r="T855" i="8"/>
  <c r="T856" i="8"/>
  <c r="T857" i="8"/>
  <c r="T858" i="8"/>
  <c r="T859" i="8"/>
  <c r="T860" i="8"/>
  <c r="T861" i="8"/>
  <c r="T862" i="8"/>
  <c r="T863" i="8"/>
  <c r="T864" i="8"/>
  <c r="T865" i="8"/>
  <c r="T866" i="8"/>
  <c r="T867" i="8"/>
  <c r="T868" i="8"/>
  <c r="T869" i="8"/>
  <c r="T870" i="8"/>
  <c r="T871" i="8"/>
  <c r="T872" i="8"/>
  <c r="T873" i="8"/>
  <c r="T874" i="8"/>
  <c r="T875" i="8"/>
  <c r="T876" i="8"/>
  <c r="T877" i="8"/>
  <c r="T878" i="8"/>
  <c r="T879" i="8"/>
  <c r="T880" i="8"/>
  <c r="T881" i="8"/>
  <c r="T882" i="8"/>
  <c r="T883" i="8"/>
  <c r="T884" i="8"/>
  <c r="T885" i="8"/>
  <c r="T886" i="8"/>
  <c r="T887" i="8"/>
  <c r="T888" i="8"/>
  <c r="T889" i="8"/>
  <c r="T890" i="8"/>
  <c r="T891" i="8"/>
  <c r="T892" i="8"/>
  <c r="T893" i="8"/>
  <c r="T894" i="8"/>
  <c r="T895" i="8"/>
  <c r="T896" i="8"/>
  <c r="T897" i="8"/>
  <c r="T898" i="8"/>
  <c r="T899" i="8"/>
  <c r="T900" i="8"/>
  <c r="T901" i="8"/>
  <c r="T902" i="8"/>
  <c r="T903" i="8"/>
  <c r="T904" i="8"/>
  <c r="T905" i="8"/>
  <c r="T906" i="8"/>
  <c r="T907" i="8"/>
  <c r="T908" i="8"/>
  <c r="T909" i="8"/>
  <c r="T910" i="8"/>
  <c r="T911" i="8"/>
  <c r="T912" i="8"/>
  <c r="T913" i="8"/>
  <c r="T914" i="8"/>
  <c r="T915" i="8"/>
  <c r="T916" i="8"/>
  <c r="T917" i="8"/>
  <c r="T918" i="8"/>
  <c r="T919" i="8"/>
  <c r="T920" i="8"/>
  <c r="T921" i="8"/>
  <c r="T922" i="8"/>
  <c r="T923" i="8"/>
  <c r="T924" i="8"/>
  <c r="T925" i="8"/>
  <c r="T926" i="8"/>
  <c r="T927" i="8"/>
  <c r="T928" i="8"/>
  <c r="T929" i="8"/>
  <c r="T930" i="8"/>
  <c r="T931" i="8"/>
  <c r="T932" i="8"/>
  <c r="T933" i="8"/>
  <c r="T934" i="8"/>
  <c r="T935" i="8"/>
  <c r="T936" i="8"/>
  <c r="T937" i="8"/>
  <c r="T938" i="8"/>
  <c r="T939" i="8"/>
  <c r="T940" i="8"/>
  <c r="T941" i="8"/>
  <c r="T942" i="8"/>
  <c r="T943" i="8"/>
  <c r="T944" i="8"/>
  <c r="T945" i="8"/>
  <c r="T946" i="8"/>
  <c r="T947" i="8"/>
  <c r="T948" i="8"/>
  <c r="T949" i="8"/>
  <c r="T950" i="8"/>
  <c r="T951" i="8"/>
  <c r="T952" i="8"/>
  <c r="T953" i="8"/>
  <c r="T954" i="8"/>
  <c r="T955" i="8"/>
  <c r="T956" i="8"/>
  <c r="T957" i="8"/>
  <c r="T958" i="8"/>
  <c r="T959" i="8"/>
  <c r="T960" i="8"/>
  <c r="T961" i="8"/>
  <c r="T962" i="8"/>
  <c r="T963" i="8"/>
  <c r="T964" i="8"/>
  <c r="T965" i="8"/>
  <c r="T966" i="8"/>
  <c r="T967" i="8"/>
  <c r="T968" i="8"/>
  <c r="T969" i="8"/>
  <c r="T970" i="8"/>
  <c r="T971" i="8"/>
  <c r="T972" i="8"/>
  <c r="T973" i="8"/>
  <c r="T974" i="8"/>
  <c r="T975" i="8"/>
  <c r="T976" i="8"/>
  <c r="T977" i="8"/>
  <c r="T978" i="8"/>
  <c r="T979" i="8"/>
  <c r="T980" i="8"/>
  <c r="T981" i="8"/>
  <c r="T982" i="8"/>
  <c r="T983" i="8"/>
  <c r="T984" i="8"/>
  <c r="T985" i="8"/>
  <c r="T986" i="8"/>
  <c r="T987" i="8"/>
  <c r="T988" i="8"/>
  <c r="T989" i="8"/>
  <c r="T990" i="8"/>
  <c r="T991" i="8"/>
  <c r="T992" i="8"/>
  <c r="T993" i="8"/>
  <c r="T994" i="8"/>
  <c r="T995" i="8"/>
  <c r="T996" i="8"/>
  <c r="T997" i="8"/>
  <c r="T998" i="8"/>
  <c r="T999" i="8"/>
  <c r="T1000" i="8"/>
  <c r="T1001" i="8"/>
  <c r="T1002" i="8"/>
  <c r="T1003" i="8"/>
  <c r="T1004" i="8"/>
  <c r="T1005" i="8"/>
  <c r="T1006" i="8"/>
  <c r="T1007" i="8"/>
  <c r="T1008" i="8"/>
  <c r="T1009" i="8"/>
  <c r="T1010" i="8"/>
  <c r="T1011" i="8"/>
  <c r="T1012" i="8"/>
  <c r="T1013" i="8"/>
  <c r="T1014" i="8"/>
  <c r="T1015" i="8"/>
  <c r="T1016" i="8"/>
  <c r="T1017" i="8"/>
  <c r="T1018" i="8"/>
  <c r="T1019" i="8"/>
  <c r="T1020" i="8"/>
  <c r="T1021" i="8"/>
  <c r="T1022" i="8"/>
  <c r="T1023" i="8"/>
  <c r="T1024" i="8"/>
  <c r="T1025" i="8"/>
  <c r="T1026" i="8"/>
  <c r="T1027" i="8"/>
  <c r="T1028" i="8"/>
  <c r="T1029" i="8"/>
  <c r="T1030" i="8"/>
  <c r="T1031" i="8"/>
  <c r="T1032" i="8"/>
  <c r="T1033" i="8"/>
  <c r="T1034" i="8"/>
  <c r="T1035" i="8"/>
  <c r="T1036" i="8"/>
  <c r="T1037" i="8"/>
  <c r="T1038" i="8"/>
  <c r="T1039" i="8"/>
  <c r="S3" i="8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156" i="8"/>
  <c r="S157" i="8"/>
  <c r="S158" i="8"/>
  <c r="S159" i="8"/>
  <c r="S160" i="8"/>
  <c r="S161" i="8"/>
  <c r="S162" i="8"/>
  <c r="S163" i="8"/>
  <c r="S164" i="8"/>
  <c r="S165" i="8"/>
  <c r="S166" i="8"/>
  <c r="S167" i="8"/>
  <c r="S168" i="8"/>
  <c r="S169" i="8"/>
  <c r="S170" i="8"/>
  <c r="S171" i="8"/>
  <c r="S172" i="8"/>
  <c r="S173" i="8"/>
  <c r="S174" i="8"/>
  <c r="S175" i="8"/>
  <c r="S176" i="8"/>
  <c r="S177" i="8"/>
  <c r="S178" i="8"/>
  <c r="S179" i="8"/>
  <c r="S180" i="8"/>
  <c r="S181" i="8"/>
  <c r="S182" i="8"/>
  <c r="S183" i="8"/>
  <c r="S184" i="8"/>
  <c r="S185" i="8"/>
  <c r="S186" i="8"/>
  <c r="S187" i="8"/>
  <c r="S188" i="8"/>
  <c r="S189" i="8"/>
  <c r="S190" i="8"/>
  <c r="S191" i="8"/>
  <c r="S192" i="8"/>
  <c r="S193" i="8"/>
  <c r="S194" i="8"/>
  <c r="S195" i="8"/>
  <c r="S196" i="8"/>
  <c r="S197" i="8"/>
  <c r="S198" i="8"/>
  <c r="S199" i="8"/>
  <c r="S200" i="8"/>
  <c r="S201" i="8"/>
  <c r="S202" i="8"/>
  <c r="S203" i="8"/>
  <c r="S204" i="8"/>
  <c r="S205" i="8"/>
  <c r="S206" i="8"/>
  <c r="S207" i="8"/>
  <c r="S208" i="8"/>
  <c r="S209" i="8"/>
  <c r="S210" i="8"/>
  <c r="S211" i="8"/>
  <c r="S212" i="8"/>
  <c r="S213" i="8"/>
  <c r="S214" i="8"/>
  <c r="S215" i="8"/>
  <c r="S216" i="8"/>
  <c r="S217" i="8"/>
  <c r="S218" i="8"/>
  <c r="S219" i="8"/>
  <c r="S220" i="8"/>
  <c r="S221" i="8"/>
  <c r="S222" i="8"/>
  <c r="S223" i="8"/>
  <c r="S224" i="8"/>
  <c r="S225" i="8"/>
  <c r="S226" i="8"/>
  <c r="S227" i="8"/>
  <c r="S228" i="8"/>
  <c r="S229" i="8"/>
  <c r="S230" i="8"/>
  <c r="S231" i="8"/>
  <c r="S232" i="8"/>
  <c r="S233" i="8"/>
  <c r="S234" i="8"/>
  <c r="S235" i="8"/>
  <c r="S236" i="8"/>
  <c r="S237" i="8"/>
  <c r="S238" i="8"/>
  <c r="S239" i="8"/>
  <c r="S240" i="8"/>
  <c r="S241" i="8"/>
  <c r="S242" i="8"/>
  <c r="S243" i="8"/>
  <c r="S244" i="8"/>
  <c r="S245" i="8"/>
  <c r="S246" i="8"/>
  <c r="S247" i="8"/>
  <c r="S248" i="8"/>
  <c r="S249" i="8"/>
  <c r="S250" i="8"/>
  <c r="S251" i="8"/>
  <c r="S252" i="8"/>
  <c r="S253" i="8"/>
  <c r="S254" i="8"/>
  <c r="S255" i="8"/>
  <c r="S256" i="8"/>
  <c r="S257" i="8"/>
  <c r="S258" i="8"/>
  <c r="S259" i="8"/>
  <c r="S260" i="8"/>
  <c r="S261" i="8"/>
  <c r="S262" i="8"/>
  <c r="S263" i="8"/>
  <c r="S264" i="8"/>
  <c r="S265" i="8"/>
  <c r="S266" i="8"/>
  <c r="S267" i="8"/>
  <c r="S268" i="8"/>
  <c r="S269" i="8"/>
  <c r="S270" i="8"/>
  <c r="S271" i="8"/>
  <c r="S272" i="8"/>
  <c r="S273" i="8"/>
  <c r="S274" i="8"/>
  <c r="S275" i="8"/>
  <c r="S276" i="8"/>
  <c r="S277" i="8"/>
  <c r="S278" i="8"/>
  <c r="S279" i="8"/>
  <c r="S280" i="8"/>
  <c r="S281" i="8"/>
  <c r="S282" i="8"/>
  <c r="S283" i="8"/>
  <c r="S284" i="8"/>
  <c r="S285" i="8"/>
  <c r="S286" i="8"/>
  <c r="S287" i="8"/>
  <c r="S288" i="8"/>
  <c r="S289" i="8"/>
  <c r="S290" i="8"/>
  <c r="S291" i="8"/>
  <c r="S292" i="8"/>
  <c r="S293" i="8"/>
  <c r="S294" i="8"/>
  <c r="S295" i="8"/>
  <c r="S296" i="8"/>
  <c r="S297" i="8"/>
  <c r="S298" i="8"/>
  <c r="S299" i="8"/>
  <c r="S300" i="8"/>
  <c r="S301" i="8"/>
  <c r="S302" i="8"/>
  <c r="S303" i="8"/>
  <c r="S304" i="8"/>
  <c r="S305" i="8"/>
  <c r="S306" i="8"/>
  <c r="S307" i="8"/>
  <c r="S308" i="8"/>
  <c r="S309" i="8"/>
  <c r="S310" i="8"/>
  <c r="S311" i="8"/>
  <c r="S312" i="8"/>
  <c r="S313" i="8"/>
  <c r="S314" i="8"/>
  <c r="S315" i="8"/>
  <c r="S316" i="8"/>
  <c r="S317" i="8"/>
  <c r="S318" i="8"/>
  <c r="S319" i="8"/>
  <c r="S320" i="8"/>
  <c r="S321" i="8"/>
  <c r="S322" i="8"/>
  <c r="S323" i="8"/>
  <c r="S324" i="8"/>
  <c r="S325" i="8"/>
  <c r="S326" i="8"/>
  <c r="S327" i="8"/>
  <c r="S328" i="8"/>
  <c r="S329" i="8"/>
  <c r="S330" i="8"/>
  <c r="S331" i="8"/>
  <c r="S332" i="8"/>
  <c r="S333" i="8"/>
  <c r="S334" i="8"/>
  <c r="S335" i="8"/>
  <c r="S336" i="8"/>
  <c r="S337" i="8"/>
  <c r="S338" i="8"/>
  <c r="S339" i="8"/>
  <c r="S340" i="8"/>
  <c r="S341" i="8"/>
  <c r="S342" i="8"/>
  <c r="S343" i="8"/>
  <c r="S344" i="8"/>
  <c r="S345" i="8"/>
  <c r="S346" i="8"/>
  <c r="S347" i="8"/>
  <c r="S348" i="8"/>
  <c r="S349" i="8"/>
  <c r="S350" i="8"/>
  <c r="S351" i="8"/>
  <c r="S352" i="8"/>
  <c r="S353" i="8"/>
  <c r="S354" i="8"/>
  <c r="S355" i="8"/>
  <c r="S356" i="8"/>
  <c r="S357" i="8"/>
  <c r="S358" i="8"/>
  <c r="S359" i="8"/>
  <c r="S360" i="8"/>
  <c r="S361" i="8"/>
  <c r="S362" i="8"/>
  <c r="S363" i="8"/>
  <c r="S364" i="8"/>
  <c r="S365" i="8"/>
  <c r="S366" i="8"/>
  <c r="S367" i="8"/>
  <c r="S368" i="8"/>
  <c r="S369" i="8"/>
  <c r="S370" i="8"/>
  <c r="S371" i="8"/>
  <c r="S372" i="8"/>
  <c r="S373" i="8"/>
  <c r="S374" i="8"/>
  <c r="S375" i="8"/>
  <c r="S376" i="8"/>
  <c r="S377" i="8"/>
  <c r="S378" i="8"/>
  <c r="S379" i="8"/>
  <c r="S380" i="8"/>
  <c r="S381" i="8"/>
  <c r="S382" i="8"/>
  <c r="S383" i="8"/>
  <c r="S384" i="8"/>
  <c r="S385" i="8"/>
  <c r="S386" i="8"/>
  <c r="S387" i="8"/>
  <c r="S388" i="8"/>
  <c r="S389" i="8"/>
  <c r="S390" i="8"/>
  <c r="S391" i="8"/>
  <c r="S392" i="8"/>
  <c r="S393" i="8"/>
  <c r="S394" i="8"/>
  <c r="S395" i="8"/>
  <c r="S396" i="8"/>
  <c r="S397" i="8"/>
  <c r="S398" i="8"/>
  <c r="S399" i="8"/>
  <c r="S400" i="8"/>
  <c r="S401" i="8"/>
  <c r="S402" i="8"/>
  <c r="S403" i="8"/>
  <c r="S404" i="8"/>
  <c r="S405" i="8"/>
  <c r="S406" i="8"/>
  <c r="S407" i="8"/>
  <c r="S408" i="8"/>
  <c r="S409" i="8"/>
  <c r="S410" i="8"/>
  <c r="S411" i="8"/>
  <c r="S412" i="8"/>
  <c r="S413" i="8"/>
  <c r="S414" i="8"/>
  <c r="S415" i="8"/>
  <c r="S416" i="8"/>
  <c r="S417" i="8"/>
  <c r="S418" i="8"/>
  <c r="S419" i="8"/>
  <c r="S420" i="8"/>
  <c r="S421" i="8"/>
  <c r="S422" i="8"/>
  <c r="S423" i="8"/>
  <c r="S424" i="8"/>
  <c r="S425" i="8"/>
  <c r="S426" i="8"/>
  <c r="S427" i="8"/>
  <c r="S428" i="8"/>
  <c r="S429" i="8"/>
  <c r="S430" i="8"/>
  <c r="S431" i="8"/>
  <c r="S432" i="8"/>
  <c r="S433" i="8"/>
  <c r="S434" i="8"/>
  <c r="S435" i="8"/>
  <c r="S436" i="8"/>
  <c r="S437" i="8"/>
  <c r="S438" i="8"/>
  <c r="S439" i="8"/>
  <c r="S440" i="8"/>
  <c r="S441" i="8"/>
  <c r="S442" i="8"/>
  <c r="S443" i="8"/>
  <c r="S444" i="8"/>
  <c r="S445" i="8"/>
  <c r="S446" i="8"/>
  <c r="S447" i="8"/>
  <c r="S448" i="8"/>
  <c r="S449" i="8"/>
  <c r="S450" i="8"/>
  <c r="S451" i="8"/>
  <c r="S452" i="8"/>
  <c r="S453" i="8"/>
  <c r="S454" i="8"/>
  <c r="S455" i="8"/>
  <c r="S456" i="8"/>
  <c r="S457" i="8"/>
  <c r="S458" i="8"/>
  <c r="S459" i="8"/>
  <c r="S460" i="8"/>
  <c r="S461" i="8"/>
  <c r="S462" i="8"/>
  <c r="S463" i="8"/>
  <c r="S464" i="8"/>
  <c r="S465" i="8"/>
  <c r="S466" i="8"/>
  <c r="S467" i="8"/>
  <c r="S468" i="8"/>
  <c r="S469" i="8"/>
  <c r="S470" i="8"/>
  <c r="S471" i="8"/>
  <c r="S472" i="8"/>
  <c r="S473" i="8"/>
  <c r="S474" i="8"/>
  <c r="S475" i="8"/>
  <c r="S476" i="8"/>
  <c r="S477" i="8"/>
  <c r="S478" i="8"/>
  <c r="S479" i="8"/>
  <c r="S480" i="8"/>
  <c r="S481" i="8"/>
  <c r="S482" i="8"/>
  <c r="S483" i="8"/>
  <c r="S484" i="8"/>
  <c r="S485" i="8"/>
  <c r="S486" i="8"/>
  <c r="S487" i="8"/>
  <c r="S488" i="8"/>
  <c r="S489" i="8"/>
  <c r="S490" i="8"/>
  <c r="S491" i="8"/>
  <c r="S492" i="8"/>
  <c r="S493" i="8"/>
  <c r="S494" i="8"/>
  <c r="S495" i="8"/>
  <c r="S496" i="8"/>
  <c r="S497" i="8"/>
  <c r="S498" i="8"/>
  <c r="S499" i="8"/>
  <c r="S500" i="8"/>
  <c r="S501" i="8"/>
  <c r="S502" i="8"/>
  <c r="S503" i="8"/>
  <c r="S504" i="8"/>
  <c r="S505" i="8"/>
  <c r="S506" i="8"/>
  <c r="S507" i="8"/>
  <c r="S508" i="8"/>
  <c r="S509" i="8"/>
  <c r="S510" i="8"/>
  <c r="S511" i="8"/>
  <c r="S512" i="8"/>
  <c r="S513" i="8"/>
  <c r="S514" i="8"/>
  <c r="S515" i="8"/>
  <c r="S516" i="8"/>
  <c r="S517" i="8"/>
  <c r="S518" i="8"/>
  <c r="S519" i="8"/>
  <c r="S520" i="8"/>
  <c r="S521" i="8"/>
  <c r="S522" i="8"/>
  <c r="S523" i="8"/>
  <c r="S524" i="8"/>
  <c r="S525" i="8"/>
  <c r="S526" i="8"/>
  <c r="S527" i="8"/>
  <c r="S528" i="8"/>
  <c r="S529" i="8"/>
  <c r="S530" i="8"/>
  <c r="S531" i="8"/>
  <c r="S532" i="8"/>
  <c r="S533" i="8"/>
  <c r="S534" i="8"/>
  <c r="S535" i="8"/>
  <c r="S536" i="8"/>
  <c r="S537" i="8"/>
  <c r="S538" i="8"/>
  <c r="S539" i="8"/>
  <c r="S540" i="8"/>
  <c r="S541" i="8"/>
  <c r="S542" i="8"/>
  <c r="S543" i="8"/>
  <c r="S544" i="8"/>
  <c r="S545" i="8"/>
  <c r="S546" i="8"/>
  <c r="S547" i="8"/>
  <c r="S548" i="8"/>
  <c r="S549" i="8"/>
  <c r="S550" i="8"/>
  <c r="S551" i="8"/>
  <c r="S552" i="8"/>
  <c r="S553" i="8"/>
  <c r="S554" i="8"/>
  <c r="S555" i="8"/>
  <c r="S556" i="8"/>
  <c r="S557" i="8"/>
  <c r="S558" i="8"/>
  <c r="S559" i="8"/>
  <c r="S560" i="8"/>
  <c r="S561" i="8"/>
  <c r="S562" i="8"/>
  <c r="S563" i="8"/>
  <c r="S564" i="8"/>
  <c r="S565" i="8"/>
  <c r="S566" i="8"/>
  <c r="S567" i="8"/>
  <c r="S568" i="8"/>
  <c r="S569" i="8"/>
  <c r="S570" i="8"/>
  <c r="S571" i="8"/>
  <c r="S572" i="8"/>
  <c r="S573" i="8"/>
  <c r="S574" i="8"/>
  <c r="S575" i="8"/>
  <c r="S576" i="8"/>
  <c r="S577" i="8"/>
  <c r="S578" i="8"/>
  <c r="S579" i="8"/>
  <c r="S580" i="8"/>
  <c r="S581" i="8"/>
  <c r="S582" i="8"/>
  <c r="S583" i="8"/>
  <c r="S584" i="8"/>
  <c r="S585" i="8"/>
  <c r="S586" i="8"/>
  <c r="S587" i="8"/>
  <c r="S588" i="8"/>
  <c r="S589" i="8"/>
  <c r="S590" i="8"/>
  <c r="S591" i="8"/>
  <c r="S592" i="8"/>
  <c r="S593" i="8"/>
  <c r="S594" i="8"/>
  <c r="S595" i="8"/>
  <c r="S596" i="8"/>
  <c r="S597" i="8"/>
  <c r="S598" i="8"/>
  <c r="S599" i="8"/>
  <c r="S600" i="8"/>
  <c r="S601" i="8"/>
  <c r="S602" i="8"/>
  <c r="S603" i="8"/>
  <c r="S604" i="8"/>
  <c r="S605" i="8"/>
  <c r="S606" i="8"/>
  <c r="S607" i="8"/>
  <c r="S608" i="8"/>
  <c r="S609" i="8"/>
  <c r="S610" i="8"/>
  <c r="S611" i="8"/>
  <c r="S612" i="8"/>
  <c r="S613" i="8"/>
  <c r="S614" i="8"/>
  <c r="S615" i="8"/>
  <c r="S616" i="8"/>
  <c r="S617" i="8"/>
  <c r="S618" i="8"/>
  <c r="S619" i="8"/>
  <c r="S620" i="8"/>
  <c r="S621" i="8"/>
  <c r="S622" i="8"/>
  <c r="S623" i="8"/>
  <c r="S624" i="8"/>
  <c r="S625" i="8"/>
  <c r="S626" i="8"/>
  <c r="S627" i="8"/>
  <c r="S628" i="8"/>
  <c r="S629" i="8"/>
  <c r="S630" i="8"/>
  <c r="S631" i="8"/>
  <c r="S632" i="8"/>
  <c r="S633" i="8"/>
  <c r="S634" i="8"/>
  <c r="S635" i="8"/>
  <c r="S636" i="8"/>
  <c r="S637" i="8"/>
  <c r="S638" i="8"/>
  <c r="S639" i="8"/>
  <c r="S640" i="8"/>
  <c r="S641" i="8"/>
  <c r="S642" i="8"/>
  <c r="S643" i="8"/>
  <c r="S644" i="8"/>
  <c r="S645" i="8"/>
  <c r="S646" i="8"/>
  <c r="S647" i="8"/>
  <c r="S648" i="8"/>
  <c r="S649" i="8"/>
  <c r="S650" i="8"/>
  <c r="S651" i="8"/>
  <c r="S652" i="8"/>
  <c r="S653" i="8"/>
  <c r="S654" i="8"/>
  <c r="S655" i="8"/>
  <c r="S656" i="8"/>
  <c r="S657" i="8"/>
  <c r="S658" i="8"/>
  <c r="S659" i="8"/>
  <c r="S660" i="8"/>
  <c r="S661" i="8"/>
  <c r="S662" i="8"/>
  <c r="S663" i="8"/>
  <c r="S664" i="8"/>
  <c r="S665" i="8"/>
  <c r="S666" i="8"/>
  <c r="S667" i="8"/>
  <c r="S668" i="8"/>
  <c r="S669" i="8"/>
  <c r="S670" i="8"/>
  <c r="S671" i="8"/>
  <c r="S672" i="8"/>
  <c r="S673" i="8"/>
  <c r="S674" i="8"/>
  <c r="S675" i="8"/>
  <c r="S676" i="8"/>
  <c r="S677" i="8"/>
  <c r="S678" i="8"/>
  <c r="S679" i="8"/>
  <c r="S680" i="8"/>
  <c r="S681" i="8"/>
  <c r="S682" i="8"/>
  <c r="S683" i="8"/>
  <c r="S684" i="8"/>
  <c r="S685" i="8"/>
  <c r="S686" i="8"/>
  <c r="S687" i="8"/>
  <c r="S688" i="8"/>
  <c r="S689" i="8"/>
  <c r="S690" i="8"/>
  <c r="S691" i="8"/>
  <c r="S692" i="8"/>
  <c r="S693" i="8"/>
  <c r="S694" i="8"/>
  <c r="S695" i="8"/>
  <c r="S696" i="8"/>
  <c r="S697" i="8"/>
  <c r="S698" i="8"/>
  <c r="S699" i="8"/>
  <c r="S700" i="8"/>
  <c r="S701" i="8"/>
  <c r="S702" i="8"/>
  <c r="S703" i="8"/>
  <c r="S704" i="8"/>
  <c r="S705" i="8"/>
  <c r="S706" i="8"/>
  <c r="S707" i="8"/>
  <c r="S708" i="8"/>
  <c r="S709" i="8"/>
  <c r="S710" i="8"/>
  <c r="S711" i="8"/>
  <c r="S712" i="8"/>
  <c r="S713" i="8"/>
  <c r="S714" i="8"/>
  <c r="S715" i="8"/>
  <c r="S716" i="8"/>
  <c r="S717" i="8"/>
  <c r="S718" i="8"/>
  <c r="S719" i="8"/>
  <c r="S720" i="8"/>
  <c r="S721" i="8"/>
  <c r="S722" i="8"/>
  <c r="S723" i="8"/>
  <c r="S724" i="8"/>
  <c r="S725" i="8"/>
  <c r="S726" i="8"/>
  <c r="S727" i="8"/>
  <c r="S728" i="8"/>
  <c r="S729" i="8"/>
  <c r="S730" i="8"/>
  <c r="S731" i="8"/>
  <c r="S732" i="8"/>
  <c r="S733" i="8"/>
  <c r="S734" i="8"/>
  <c r="S735" i="8"/>
  <c r="S736" i="8"/>
  <c r="S737" i="8"/>
  <c r="S738" i="8"/>
  <c r="S739" i="8"/>
  <c r="S740" i="8"/>
  <c r="S741" i="8"/>
  <c r="S742" i="8"/>
  <c r="S743" i="8"/>
  <c r="S744" i="8"/>
  <c r="S745" i="8"/>
  <c r="S746" i="8"/>
  <c r="S747" i="8"/>
  <c r="S748" i="8"/>
  <c r="S749" i="8"/>
  <c r="S750" i="8"/>
  <c r="S751" i="8"/>
  <c r="S752" i="8"/>
  <c r="S753" i="8"/>
  <c r="S754" i="8"/>
  <c r="S755" i="8"/>
  <c r="S756" i="8"/>
  <c r="S757" i="8"/>
  <c r="S758" i="8"/>
  <c r="S759" i="8"/>
  <c r="S760" i="8"/>
  <c r="S761" i="8"/>
  <c r="S762" i="8"/>
  <c r="S763" i="8"/>
  <c r="S764" i="8"/>
  <c r="S765" i="8"/>
  <c r="S766" i="8"/>
  <c r="S767" i="8"/>
  <c r="S768" i="8"/>
  <c r="S769" i="8"/>
  <c r="S770" i="8"/>
  <c r="S771" i="8"/>
  <c r="S772" i="8"/>
  <c r="S773" i="8"/>
  <c r="S774" i="8"/>
  <c r="S775" i="8"/>
  <c r="S776" i="8"/>
  <c r="S777" i="8"/>
  <c r="S778" i="8"/>
  <c r="S779" i="8"/>
  <c r="S780" i="8"/>
  <c r="S781" i="8"/>
  <c r="S782" i="8"/>
  <c r="S783" i="8"/>
  <c r="S784" i="8"/>
  <c r="S785" i="8"/>
  <c r="S786" i="8"/>
  <c r="S787" i="8"/>
  <c r="S788" i="8"/>
  <c r="S789" i="8"/>
  <c r="S790" i="8"/>
  <c r="S791" i="8"/>
  <c r="S792" i="8"/>
  <c r="S793" i="8"/>
  <c r="S794" i="8"/>
  <c r="S795" i="8"/>
  <c r="S796" i="8"/>
  <c r="S797" i="8"/>
  <c r="S798" i="8"/>
  <c r="S799" i="8"/>
  <c r="S800" i="8"/>
  <c r="S801" i="8"/>
  <c r="S802" i="8"/>
  <c r="S803" i="8"/>
  <c r="S804" i="8"/>
  <c r="S805" i="8"/>
  <c r="S806" i="8"/>
  <c r="S807" i="8"/>
  <c r="S808" i="8"/>
  <c r="S809" i="8"/>
  <c r="S810" i="8"/>
  <c r="S811" i="8"/>
  <c r="S812" i="8"/>
  <c r="S813" i="8"/>
  <c r="S814" i="8"/>
  <c r="S815" i="8"/>
  <c r="S816" i="8"/>
  <c r="S817" i="8"/>
  <c r="S818" i="8"/>
  <c r="S819" i="8"/>
  <c r="S820" i="8"/>
  <c r="S821" i="8"/>
  <c r="S822" i="8"/>
  <c r="S823" i="8"/>
  <c r="S824" i="8"/>
  <c r="S825" i="8"/>
  <c r="S826" i="8"/>
  <c r="S827" i="8"/>
  <c r="S828" i="8"/>
  <c r="S829" i="8"/>
  <c r="S830" i="8"/>
  <c r="S831" i="8"/>
  <c r="S832" i="8"/>
  <c r="S833" i="8"/>
  <c r="S834" i="8"/>
  <c r="S835" i="8"/>
  <c r="S836" i="8"/>
  <c r="S837" i="8"/>
  <c r="S838" i="8"/>
  <c r="S839" i="8"/>
  <c r="S840" i="8"/>
  <c r="S841" i="8"/>
  <c r="S842" i="8"/>
  <c r="S843" i="8"/>
  <c r="S844" i="8"/>
  <c r="S845" i="8"/>
  <c r="S846" i="8"/>
  <c r="S847" i="8"/>
  <c r="S848" i="8"/>
  <c r="S849" i="8"/>
  <c r="S850" i="8"/>
  <c r="S851" i="8"/>
  <c r="S852" i="8"/>
  <c r="S853" i="8"/>
  <c r="S854" i="8"/>
  <c r="S855" i="8"/>
  <c r="S856" i="8"/>
  <c r="S857" i="8"/>
  <c r="S858" i="8"/>
  <c r="S859" i="8"/>
  <c r="S860" i="8"/>
  <c r="S861" i="8"/>
  <c r="S862" i="8"/>
  <c r="S863" i="8"/>
  <c r="S864" i="8"/>
  <c r="S865" i="8"/>
  <c r="S866" i="8"/>
  <c r="S867" i="8"/>
  <c r="S868" i="8"/>
  <c r="S869" i="8"/>
  <c r="S870" i="8"/>
  <c r="S871" i="8"/>
  <c r="S872" i="8"/>
  <c r="S873" i="8"/>
  <c r="S874" i="8"/>
  <c r="S875" i="8"/>
  <c r="S876" i="8"/>
  <c r="S877" i="8"/>
  <c r="S878" i="8"/>
  <c r="S879" i="8"/>
  <c r="S880" i="8"/>
  <c r="S881" i="8"/>
  <c r="S882" i="8"/>
  <c r="S883" i="8"/>
  <c r="S884" i="8"/>
  <c r="S885" i="8"/>
  <c r="S886" i="8"/>
  <c r="S887" i="8"/>
  <c r="S888" i="8"/>
  <c r="S889" i="8"/>
  <c r="S890" i="8"/>
  <c r="S891" i="8"/>
  <c r="S892" i="8"/>
  <c r="S893" i="8"/>
  <c r="S894" i="8"/>
  <c r="S895" i="8"/>
  <c r="S896" i="8"/>
  <c r="S897" i="8"/>
  <c r="S898" i="8"/>
  <c r="S899" i="8"/>
  <c r="S900" i="8"/>
  <c r="S901" i="8"/>
  <c r="S902" i="8"/>
  <c r="S903" i="8"/>
  <c r="S904" i="8"/>
  <c r="S905" i="8"/>
  <c r="S906" i="8"/>
  <c r="S907" i="8"/>
  <c r="S908" i="8"/>
  <c r="S909" i="8"/>
  <c r="S910" i="8"/>
  <c r="S911" i="8"/>
  <c r="S912" i="8"/>
  <c r="S913" i="8"/>
  <c r="S914" i="8"/>
  <c r="S915" i="8"/>
  <c r="S916" i="8"/>
  <c r="S917" i="8"/>
  <c r="S918" i="8"/>
  <c r="S919" i="8"/>
  <c r="S920" i="8"/>
  <c r="S921" i="8"/>
  <c r="S922" i="8"/>
  <c r="S923" i="8"/>
  <c r="S924" i="8"/>
  <c r="S925" i="8"/>
  <c r="S926" i="8"/>
  <c r="S927" i="8"/>
  <c r="S928" i="8"/>
  <c r="S929" i="8"/>
  <c r="S930" i="8"/>
  <c r="S931" i="8"/>
  <c r="S932" i="8"/>
  <c r="S933" i="8"/>
  <c r="S934" i="8"/>
  <c r="S935" i="8"/>
  <c r="S936" i="8"/>
  <c r="S937" i="8"/>
  <c r="S938" i="8"/>
  <c r="S939" i="8"/>
  <c r="S940" i="8"/>
  <c r="S941" i="8"/>
  <c r="S942" i="8"/>
  <c r="S943" i="8"/>
  <c r="S944" i="8"/>
  <c r="S945" i="8"/>
  <c r="S946" i="8"/>
  <c r="S947" i="8"/>
  <c r="S948" i="8"/>
  <c r="S949" i="8"/>
  <c r="S950" i="8"/>
  <c r="S951" i="8"/>
  <c r="S952" i="8"/>
  <c r="S953" i="8"/>
  <c r="S954" i="8"/>
  <c r="S955" i="8"/>
  <c r="S956" i="8"/>
  <c r="S957" i="8"/>
  <c r="S958" i="8"/>
  <c r="S959" i="8"/>
  <c r="S960" i="8"/>
  <c r="S961" i="8"/>
  <c r="S962" i="8"/>
  <c r="S963" i="8"/>
  <c r="S964" i="8"/>
  <c r="S965" i="8"/>
  <c r="S966" i="8"/>
  <c r="S967" i="8"/>
  <c r="S968" i="8"/>
  <c r="S969" i="8"/>
  <c r="S970" i="8"/>
  <c r="S971" i="8"/>
  <c r="S972" i="8"/>
  <c r="S973" i="8"/>
  <c r="S974" i="8"/>
  <c r="S975" i="8"/>
  <c r="S976" i="8"/>
  <c r="S977" i="8"/>
  <c r="S978" i="8"/>
  <c r="S979" i="8"/>
  <c r="S980" i="8"/>
  <c r="S981" i="8"/>
  <c r="S982" i="8"/>
  <c r="S983" i="8"/>
  <c r="S984" i="8"/>
  <c r="S985" i="8"/>
  <c r="S986" i="8"/>
  <c r="S987" i="8"/>
  <c r="S988" i="8"/>
  <c r="S989" i="8"/>
  <c r="S990" i="8"/>
  <c r="S991" i="8"/>
  <c r="S992" i="8"/>
  <c r="S993" i="8"/>
  <c r="S994" i="8"/>
  <c r="S995" i="8"/>
  <c r="S996" i="8"/>
  <c r="S997" i="8"/>
  <c r="S998" i="8"/>
  <c r="S999" i="8"/>
  <c r="S1000" i="8"/>
  <c r="S1001" i="8"/>
  <c r="S1002" i="8"/>
  <c r="S1003" i="8"/>
  <c r="S1004" i="8"/>
  <c r="S1005" i="8"/>
  <c r="S1006" i="8"/>
  <c r="S1007" i="8"/>
  <c r="S1008" i="8"/>
  <c r="S1009" i="8"/>
  <c r="S1010" i="8"/>
  <c r="S1011" i="8"/>
  <c r="S1012" i="8"/>
  <c r="S1013" i="8"/>
  <c r="S1014" i="8"/>
  <c r="S1015" i="8"/>
  <c r="S1016" i="8"/>
  <c r="S1017" i="8"/>
  <c r="S1018" i="8"/>
  <c r="S1019" i="8"/>
  <c r="S1020" i="8"/>
  <c r="S1021" i="8"/>
  <c r="S1022" i="8"/>
  <c r="S1023" i="8"/>
  <c r="S1024" i="8"/>
  <c r="S1025" i="8"/>
  <c r="S1026" i="8"/>
  <c r="S1027" i="8"/>
  <c r="S1028" i="8"/>
  <c r="S1029" i="8"/>
  <c r="S1030" i="8"/>
  <c r="S1031" i="8"/>
  <c r="S1032" i="8"/>
  <c r="S1033" i="8"/>
  <c r="S1034" i="8"/>
  <c r="S1035" i="8"/>
  <c r="S1036" i="8"/>
  <c r="S1037" i="8"/>
  <c r="S1038" i="8"/>
  <c r="S1039" i="8"/>
  <c r="R3" i="8"/>
  <c r="R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R56" i="8"/>
  <c r="R57" i="8"/>
  <c r="R58" i="8"/>
  <c r="R59" i="8"/>
  <c r="R60" i="8"/>
  <c r="R61" i="8"/>
  <c r="R62" i="8"/>
  <c r="R63" i="8"/>
  <c r="R64" i="8"/>
  <c r="R65" i="8"/>
  <c r="R66" i="8"/>
  <c r="R67" i="8"/>
  <c r="R68" i="8"/>
  <c r="R69" i="8"/>
  <c r="R70" i="8"/>
  <c r="R71" i="8"/>
  <c r="R72" i="8"/>
  <c r="R73" i="8"/>
  <c r="R74" i="8"/>
  <c r="R75" i="8"/>
  <c r="R76" i="8"/>
  <c r="R77" i="8"/>
  <c r="R78" i="8"/>
  <c r="R79" i="8"/>
  <c r="R80" i="8"/>
  <c r="R81" i="8"/>
  <c r="R82" i="8"/>
  <c r="R83" i="8"/>
  <c r="R84" i="8"/>
  <c r="R85" i="8"/>
  <c r="R86" i="8"/>
  <c r="R87" i="8"/>
  <c r="R88" i="8"/>
  <c r="R89" i="8"/>
  <c r="R90" i="8"/>
  <c r="R91" i="8"/>
  <c r="R92" i="8"/>
  <c r="R93" i="8"/>
  <c r="R94" i="8"/>
  <c r="R95" i="8"/>
  <c r="R96" i="8"/>
  <c r="R97" i="8"/>
  <c r="R98" i="8"/>
  <c r="R99" i="8"/>
  <c r="R100" i="8"/>
  <c r="R101" i="8"/>
  <c r="R102" i="8"/>
  <c r="R103" i="8"/>
  <c r="R104" i="8"/>
  <c r="R105" i="8"/>
  <c r="R106" i="8"/>
  <c r="R107" i="8"/>
  <c r="R108" i="8"/>
  <c r="R109" i="8"/>
  <c r="R110" i="8"/>
  <c r="R111" i="8"/>
  <c r="R112" i="8"/>
  <c r="R113" i="8"/>
  <c r="R114" i="8"/>
  <c r="R115" i="8"/>
  <c r="R116" i="8"/>
  <c r="R117" i="8"/>
  <c r="R118" i="8"/>
  <c r="R119" i="8"/>
  <c r="R120" i="8"/>
  <c r="R121" i="8"/>
  <c r="R122" i="8"/>
  <c r="R123" i="8"/>
  <c r="R124" i="8"/>
  <c r="R125" i="8"/>
  <c r="R126" i="8"/>
  <c r="R127" i="8"/>
  <c r="R128" i="8"/>
  <c r="R129" i="8"/>
  <c r="R130" i="8"/>
  <c r="R131" i="8"/>
  <c r="R132" i="8"/>
  <c r="R133" i="8"/>
  <c r="R134" i="8"/>
  <c r="R135" i="8"/>
  <c r="R136" i="8"/>
  <c r="R137" i="8"/>
  <c r="R138" i="8"/>
  <c r="R139" i="8"/>
  <c r="R140" i="8"/>
  <c r="R141" i="8"/>
  <c r="R142" i="8"/>
  <c r="R143" i="8"/>
  <c r="R144" i="8"/>
  <c r="R145" i="8"/>
  <c r="R146" i="8"/>
  <c r="R147" i="8"/>
  <c r="R148" i="8"/>
  <c r="R149" i="8"/>
  <c r="R150" i="8"/>
  <c r="R151" i="8"/>
  <c r="R152" i="8"/>
  <c r="R153" i="8"/>
  <c r="R154" i="8"/>
  <c r="R155" i="8"/>
  <c r="R156" i="8"/>
  <c r="R157" i="8"/>
  <c r="R158" i="8"/>
  <c r="R159" i="8"/>
  <c r="R160" i="8"/>
  <c r="R161" i="8"/>
  <c r="R162" i="8"/>
  <c r="R163" i="8"/>
  <c r="R164" i="8"/>
  <c r="R165" i="8"/>
  <c r="R166" i="8"/>
  <c r="R167" i="8"/>
  <c r="R168" i="8"/>
  <c r="R169" i="8"/>
  <c r="R170" i="8"/>
  <c r="R171" i="8"/>
  <c r="R172" i="8"/>
  <c r="R173" i="8"/>
  <c r="R174" i="8"/>
  <c r="R175" i="8"/>
  <c r="R176" i="8"/>
  <c r="R177" i="8"/>
  <c r="R178" i="8"/>
  <c r="R179" i="8"/>
  <c r="R180" i="8"/>
  <c r="R181" i="8"/>
  <c r="R182" i="8"/>
  <c r="R183" i="8"/>
  <c r="R184" i="8"/>
  <c r="R185" i="8"/>
  <c r="R186" i="8"/>
  <c r="R187" i="8"/>
  <c r="R188" i="8"/>
  <c r="R189" i="8"/>
  <c r="R190" i="8"/>
  <c r="R191" i="8"/>
  <c r="R192" i="8"/>
  <c r="R193" i="8"/>
  <c r="R194" i="8"/>
  <c r="R195" i="8"/>
  <c r="R196" i="8"/>
  <c r="R197" i="8"/>
  <c r="R198" i="8"/>
  <c r="R199" i="8"/>
  <c r="R200" i="8"/>
  <c r="R201" i="8"/>
  <c r="R202" i="8"/>
  <c r="R203" i="8"/>
  <c r="R204" i="8"/>
  <c r="R205" i="8"/>
  <c r="R206" i="8"/>
  <c r="R207" i="8"/>
  <c r="R208" i="8"/>
  <c r="R209" i="8"/>
  <c r="R210" i="8"/>
  <c r="R211" i="8"/>
  <c r="R212" i="8"/>
  <c r="R213" i="8"/>
  <c r="R214" i="8"/>
  <c r="R215" i="8"/>
  <c r="R216" i="8"/>
  <c r="R217" i="8"/>
  <c r="R218" i="8"/>
  <c r="R219" i="8"/>
  <c r="R220" i="8"/>
  <c r="R221" i="8"/>
  <c r="R222" i="8"/>
  <c r="R223" i="8"/>
  <c r="R224" i="8"/>
  <c r="R225" i="8"/>
  <c r="R226" i="8"/>
  <c r="R227" i="8"/>
  <c r="R228" i="8"/>
  <c r="R229" i="8"/>
  <c r="R230" i="8"/>
  <c r="R231" i="8"/>
  <c r="R232" i="8"/>
  <c r="R233" i="8"/>
  <c r="R234" i="8"/>
  <c r="R235" i="8"/>
  <c r="R236" i="8"/>
  <c r="R237" i="8"/>
  <c r="R238" i="8"/>
  <c r="R239" i="8"/>
  <c r="R240" i="8"/>
  <c r="R241" i="8"/>
  <c r="R242" i="8"/>
  <c r="R243" i="8"/>
  <c r="R244" i="8"/>
  <c r="R245" i="8"/>
  <c r="R246" i="8"/>
  <c r="R247" i="8"/>
  <c r="R248" i="8"/>
  <c r="R249" i="8"/>
  <c r="R250" i="8"/>
  <c r="R251" i="8"/>
  <c r="R252" i="8"/>
  <c r="R253" i="8"/>
  <c r="R254" i="8"/>
  <c r="R255" i="8"/>
  <c r="R256" i="8"/>
  <c r="R257" i="8"/>
  <c r="R258" i="8"/>
  <c r="R259" i="8"/>
  <c r="R260" i="8"/>
  <c r="R261" i="8"/>
  <c r="R262" i="8"/>
  <c r="R263" i="8"/>
  <c r="R264" i="8"/>
  <c r="R265" i="8"/>
  <c r="R266" i="8"/>
  <c r="R267" i="8"/>
  <c r="R268" i="8"/>
  <c r="R269" i="8"/>
  <c r="R270" i="8"/>
  <c r="R271" i="8"/>
  <c r="R272" i="8"/>
  <c r="R273" i="8"/>
  <c r="R274" i="8"/>
  <c r="R275" i="8"/>
  <c r="R276" i="8"/>
  <c r="R277" i="8"/>
  <c r="R278" i="8"/>
  <c r="R279" i="8"/>
  <c r="R280" i="8"/>
  <c r="R281" i="8"/>
  <c r="R282" i="8"/>
  <c r="R283" i="8"/>
  <c r="R284" i="8"/>
  <c r="R285" i="8"/>
  <c r="R286" i="8"/>
  <c r="R287" i="8"/>
  <c r="R288" i="8"/>
  <c r="R289" i="8"/>
  <c r="R290" i="8"/>
  <c r="R291" i="8"/>
  <c r="R292" i="8"/>
  <c r="R293" i="8"/>
  <c r="R294" i="8"/>
  <c r="R295" i="8"/>
  <c r="R296" i="8"/>
  <c r="R297" i="8"/>
  <c r="R298" i="8"/>
  <c r="R299" i="8"/>
  <c r="R300" i="8"/>
  <c r="R301" i="8"/>
  <c r="R302" i="8"/>
  <c r="R303" i="8"/>
  <c r="R304" i="8"/>
  <c r="R305" i="8"/>
  <c r="R306" i="8"/>
  <c r="R307" i="8"/>
  <c r="R308" i="8"/>
  <c r="R309" i="8"/>
  <c r="R310" i="8"/>
  <c r="R311" i="8"/>
  <c r="R312" i="8"/>
  <c r="R313" i="8"/>
  <c r="R314" i="8"/>
  <c r="R315" i="8"/>
  <c r="R316" i="8"/>
  <c r="R317" i="8"/>
  <c r="R318" i="8"/>
  <c r="R319" i="8"/>
  <c r="R320" i="8"/>
  <c r="R321" i="8"/>
  <c r="R322" i="8"/>
  <c r="R323" i="8"/>
  <c r="R324" i="8"/>
  <c r="R325" i="8"/>
  <c r="R326" i="8"/>
  <c r="R327" i="8"/>
  <c r="R328" i="8"/>
  <c r="R329" i="8"/>
  <c r="R330" i="8"/>
  <c r="R331" i="8"/>
  <c r="R332" i="8"/>
  <c r="R333" i="8"/>
  <c r="R334" i="8"/>
  <c r="R335" i="8"/>
  <c r="R336" i="8"/>
  <c r="R337" i="8"/>
  <c r="R338" i="8"/>
  <c r="R339" i="8"/>
  <c r="R340" i="8"/>
  <c r="R341" i="8"/>
  <c r="R342" i="8"/>
  <c r="R343" i="8"/>
  <c r="R344" i="8"/>
  <c r="R345" i="8"/>
  <c r="R346" i="8"/>
  <c r="R347" i="8"/>
  <c r="R348" i="8"/>
  <c r="R349" i="8"/>
  <c r="R350" i="8"/>
  <c r="R351" i="8"/>
  <c r="R352" i="8"/>
  <c r="R353" i="8"/>
  <c r="R354" i="8"/>
  <c r="R355" i="8"/>
  <c r="R356" i="8"/>
  <c r="R357" i="8"/>
  <c r="R358" i="8"/>
  <c r="R359" i="8"/>
  <c r="R360" i="8"/>
  <c r="R361" i="8"/>
  <c r="R362" i="8"/>
  <c r="R363" i="8"/>
  <c r="R364" i="8"/>
  <c r="R365" i="8"/>
  <c r="R366" i="8"/>
  <c r="R367" i="8"/>
  <c r="R368" i="8"/>
  <c r="R369" i="8"/>
  <c r="R370" i="8"/>
  <c r="R371" i="8"/>
  <c r="R372" i="8"/>
  <c r="R373" i="8"/>
  <c r="R374" i="8"/>
  <c r="R375" i="8"/>
  <c r="R376" i="8"/>
  <c r="R377" i="8"/>
  <c r="R378" i="8"/>
  <c r="R379" i="8"/>
  <c r="R380" i="8"/>
  <c r="R381" i="8"/>
  <c r="R382" i="8"/>
  <c r="R383" i="8"/>
  <c r="R384" i="8"/>
  <c r="R385" i="8"/>
  <c r="R386" i="8"/>
  <c r="R387" i="8"/>
  <c r="R388" i="8"/>
  <c r="R389" i="8"/>
  <c r="R390" i="8"/>
  <c r="R391" i="8"/>
  <c r="R392" i="8"/>
  <c r="R393" i="8"/>
  <c r="R394" i="8"/>
  <c r="R395" i="8"/>
  <c r="R396" i="8"/>
  <c r="R397" i="8"/>
  <c r="R398" i="8"/>
  <c r="R399" i="8"/>
  <c r="R400" i="8"/>
  <c r="R401" i="8"/>
  <c r="R402" i="8"/>
  <c r="R403" i="8"/>
  <c r="R404" i="8"/>
  <c r="R405" i="8"/>
  <c r="R406" i="8"/>
  <c r="R407" i="8"/>
  <c r="R408" i="8"/>
  <c r="R409" i="8"/>
  <c r="R410" i="8"/>
  <c r="R411" i="8"/>
  <c r="R412" i="8"/>
  <c r="R413" i="8"/>
  <c r="R414" i="8"/>
  <c r="R415" i="8"/>
  <c r="R416" i="8"/>
  <c r="R417" i="8"/>
  <c r="R418" i="8"/>
  <c r="R419" i="8"/>
  <c r="R420" i="8"/>
  <c r="R421" i="8"/>
  <c r="R422" i="8"/>
  <c r="R423" i="8"/>
  <c r="R424" i="8"/>
  <c r="R425" i="8"/>
  <c r="R426" i="8"/>
  <c r="R427" i="8"/>
  <c r="R428" i="8"/>
  <c r="R429" i="8"/>
  <c r="R430" i="8"/>
  <c r="R431" i="8"/>
  <c r="R432" i="8"/>
  <c r="R433" i="8"/>
  <c r="R434" i="8"/>
  <c r="R435" i="8"/>
  <c r="R436" i="8"/>
  <c r="R437" i="8"/>
  <c r="R438" i="8"/>
  <c r="R439" i="8"/>
  <c r="R440" i="8"/>
  <c r="R441" i="8"/>
  <c r="R442" i="8"/>
  <c r="R443" i="8"/>
  <c r="R444" i="8"/>
  <c r="R445" i="8"/>
  <c r="R446" i="8"/>
  <c r="R447" i="8"/>
  <c r="R448" i="8"/>
  <c r="R449" i="8"/>
  <c r="R450" i="8"/>
  <c r="R451" i="8"/>
  <c r="R452" i="8"/>
  <c r="R453" i="8"/>
  <c r="R454" i="8"/>
  <c r="R455" i="8"/>
  <c r="R456" i="8"/>
  <c r="R457" i="8"/>
  <c r="R458" i="8"/>
  <c r="R459" i="8"/>
  <c r="R460" i="8"/>
  <c r="R461" i="8"/>
  <c r="R462" i="8"/>
  <c r="R463" i="8"/>
  <c r="R464" i="8"/>
  <c r="R465" i="8"/>
  <c r="R466" i="8"/>
  <c r="R467" i="8"/>
  <c r="R468" i="8"/>
  <c r="R469" i="8"/>
  <c r="R470" i="8"/>
  <c r="R471" i="8"/>
  <c r="R472" i="8"/>
  <c r="R473" i="8"/>
  <c r="R474" i="8"/>
  <c r="R475" i="8"/>
  <c r="R476" i="8"/>
  <c r="R477" i="8"/>
  <c r="R478" i="8"/>
  <c r="R479" i="8"/>
  <c r="R480" i="8"/>
  <c r="R481" i="8"/>
  <c r="R482" i="8"/>
  <c r="R483" i="8"/>
  <c r="R484" i="8"/>
  <c r="R485" i="8"/>
  <c r="R486" i="8"/>
  <c r="R487" i="8"/>
  <c r="R488" i="8"/>
  <c r="R489" i="8"/>
  <c r="R490" i="8"/>
  <c r="R491" i="8"/>
  <c r="R492" i="8"/>
  <c r="R493" i="8"/>
  <c r="R494" i="8"/>
  <c r="R495" i="8"/>
  <c r="R496" i="8"/>
  <c r="R497" i="8"/>
  <c r="R498" i="8"/>
  <c r="R499" i="8"/>
  <c r="R500" i="8"/>
  <c r="R501" i="8"/>
  <c r="R502" i="8"/>
  <c r="R503" i="8"/>
  <c r="R504" i="8"/>
  <c r="R505" i="8"/>
  <c r="R506" i="8"/>
  <c r="R507" i="8"/>
  <c r="R508" i="8"/>
  <c r="R509" i="8"/>
  <c r="R510" i="8"/>
  <c r="R511" i="8"/>
  <c r="R512" i="8"/>
  <c r="R513" i="8"/>
  <c r="R514" i="8"/>
  <c r="R515" i="8"/>
  <c r="R516" i="8"/>
  <c r="R517" i="8"/>
  <c r="R518" i="8"/>
  <c r="R519" i="8"/>
  <c r="R520" i="8"/>
  <c r="R521" i="8"/>
  <c r="R522" i="8"/>
  <c r="R523" i="8"/>
  <c r="R524" i="8"/>
  <c r="R525" i="8"/>
  <c r="R526" i="8"/>
  <c r="R527" i="8"/>
  <c r="R528" i="8"/>
  <c r="R529" i="8"/>
  <c r="R530" i="8"/>
  <c r="R531" i="8"/>
  <c r="R532" i="8"/>
  <c r="R533" i="8"/>
  <c r="R534" i="8"/>
  <c r="R535" i="8"/>
  <c r="R536" i="8"/>
  <c r="R537" i="8"/>
  <c r="R538" i="8"/>
  <c r="R539" i="8"/>
  <c r="R540" i="8"/>
  <c r="R541" i="8"/>
  <c r="R542" i="8"/>
  <c r="R543" i="8"/>
  <c r="R544" i="8"/>
  <c r="R545" i="8"/>
  <c r="R546" i="8"/>
  <c r="R547" i="8"/>
  <c r="R548" i="8"/>
  <c r="R549" i="8"/>
  <c r="R550" i="8"/>
  <c r="R551" i="8"/>
  <c r="R552" i="8"/>
  <c r="R553" i="8"/>
  <c r="R554" i="8"/>
  <c r="R555" i="8"/>
  <c r="R556" i="8"/>
  <c r="R557" i="8"/>
  <c r="R558" i="8"/>
  <c r="R559" i="8"/>
  <c r="R560" i="8"/>
  <c r="R561" i="8"/>
  <c r="R562" i="8"/>
  <c r="R563" i="8"/>
  <c r="R564" i="8"/>
  <c r="R565" i="8"/>
  <c r="R566" i="8"/>
  <c r="R567" i="8"/>
  <c r="R568" i="8"/>
  <c r="R569" i="8"/>
  <c r="R570" i="8"/>
  <c r="R571" i="8"/>
  <c r="R572" i="8"/>
  <c r="R573" i="8"/>
  <c r="R574" i="8"/>
  <c r="R575" i="8"/>
  <c r="R576" i="8"/>
  <c r="R577" i="8"/>
  <c r="R578" i="8"/>
  <c r="R579" i="8"/>
  <c r="R580" i="8"/>
  <c r="R581" i="8"/>
  <c r="R582" i="8"/>
  <c r="R583" i="8"/>
  <c r="R584" i="8"/>
  <c r="R585" i="8"/>
  <c r="R586" i="8"/>
  <c r="R587" i="8"/>
  <c r="R588" i="8"/>
  <c r="R589" i="8"/>
  <c r="R590" i="8"/>
  <c r="R591" i="8"/>
  <c r="R592" i="8"/>
  <c r="R593" i="8"/>
  <c r="R594" i="8"/>
  <c r="R595" i="8"/>
  <c r="R596" i="8"/>
  <c r="R597" i="8"/>
  <c r="R598" i="8"/>
  <c r="R599" i="8"/>
  <c r="R600" i="8"/>
  <c r="R601" i="8"/>
  <c r="R602" i="8"/>
  <c r="R603" i="8"/>
  <c r="R604" i="8"/>
  <c r="R605" i="8"/>
  <c r="R606" i="8"/>
  <c r="R607" i="8"/>
  <c r="R608" i="8"/>
  <c r="R609" i="8"/>
  <c r="R610" i="8"/>
  <c r="R611" i="8"/>
  <c r="R612" i="8"/>
  <c r="R613" i="8"/>
  <c r="R614" i="8"/>
  <c r="R615" i="8"/>
  <c r="R616" i="8"/>
  <c r="R617" i="8"/>
  <c r="R618" i="8"/>
  <c r="R619" i="8"/>
  <c r="R620" i="8"/>
  <c r="R621" i="8"/>
  <c r="R622" i="8"/>
  <c r="R623" i="8"/>
  <c r="R624" i="8"/>
  <c r="R625" i="8"/>
  <c r="R626" i="8"/>
  <c r="R627" i="8"/>
  <c r="R628" i="8"/>
  <c r="R629" i="8"/>
  <c r="R630" i="8"/>
  <c r="R631" i="8"/>
  <c r="R632" i="8"/>
  <c r="R633" i="8"/>
  <c r="R634" i="8"/>
  <c r="R635" i="8"/>
  <c r="R636" i="8"/>
  <c r="R637" i="8"/>
  <c r="R638" i="8"/>
  <c r="R639" i="8"/>
  <c r="R640" i="8"/>
  <c r="R641" i="8"/>
  <c r="R642" i="8"/>
  <c r="R643" i="8"/>
  <c r="R644" i="8"/>
  <c r="R645" i="8"/>
  <c r="R646" i="8"/>
  <c r="R647" i="8"/>
  <c r="R648" i="8"/>
  <c r="R649" i="8"/>
  <c r="R650" i="8"/>
  <c r="R651" i="8"/>
  <c r="R652" i="8"/>
  <c r="R653" i="8"/>
  <c r="R654" i="8"/>
  <c r="R655" i="8"/>
  <c r="R656" i="8"/>
  <c r="R657" i="8"/>
  <c r="R658" i="8"/>
  <c r="R659" i="8"/>
  <c r="R660" i="8"/>
  <c r="R661" i="8"/>
  <c r="R662" i="8"/>
  <c r="R663" i="8"/>
  <c r="R664" i="8"/>
  <c r="R665" i="8"/>
  <c r="R666" i="8"/>
  <c r="R667" i="8"/>
  <c r="R668" i="8"/>
  <c r="R669" i="8"/>
  <c r="R670" i="8"/>
  <c r="R671" i="8"/>
  <c r="R672" i="8"/>
  <c r="R673" i="8"/>
  <c r="R674" i="8"/>
  <c r="R675" i="8"/>
  <c r="R676" i="8"/>
  <c r="R677" i="8"/>
  <c r="R678" i="8"/>
  <c r="R679" i="8"/>
  <c r="R680" i="8"/>
  <c r="R681" i="8"/>
  <c r="R682" i="8"/>
  <c r="R683" i="8"/>
  <c r="R684" i="8"/>
  <c r="R685" i="8"/>
  <c r="R686" i="8"/>
  <c r="R687" i="8"/>
  <c r="R688" i="8"/>
  <c r="R689" i="8"/>
  <c r="R690" i="8"/>
  <c r="R691" i="8"/>
  <c r="R692" i="8"/>
  <c r="R693" i="8"/>
  <c r="R694" i="8"/>
  <c r="R695" i="8"/>
  <c r="R696" i="8"/>
  <c r="R697" i="8"/>
  <c r="R698" i="8"/>
  <c r="R699" i="8"/>
  <c r="R700" i="8"/>
  <c r="R701" i="8"/>
  <c r="R702" i="8"/>
  <c r="R703" i="8"/>
  <c r="R704" i="8"/>
  <c r="R705" i="8"/>
  <c r="R706" i="8"/>
  <c r="R707" i="8"/>
  <c r="R708" i="8"/>
  <c r="R709" i="8"/>
  <c r="R710" i="8"/>
  <c r="R711" i="8"/>
  <c r="R712" i="8"/>
  <c r="R713" i="8"/>
  <c r="R714" i="8"/>
  <c r="R715" i="8"/>
  <c r="R716" i="8"/>
  <c r="R717" i="8"/>
  <c r="R718" i="8"/>
  <c r="R719" i="8"/>
  <c r="R720" i="8"/>
  <c r="R721" i="8"/>
  <c r="R722" i="8"/>
  <c r="R723" i="8"/>
  <c r="R724" i="8"/>
  <c r="R725" i="8"/>
  <c r="R726" i="8"/>
  <c r="R727" i="8"/>
  <c r="R728" i="8"/>
  <c r="R729" i="8"/>
  <c r="R730" i="8"/>
  <c r="R731" i="8"/>
  <c r="R732" i="8"/>
  <c r="R733" i="8"/>
  <c r="R734" i="8"/>
  <c r="R735" i="8"/>
  <c r="R736" i="8"/>
  <c r="R737" i="8"/>
  <c r="R738" i="8"/>
  <c r="R739" i="8"/>
  <c r="R740" i="8"/>
  <c r="R741" i="8"/>
  <c r="R742" i="8"/>
  <c r="R743" i="8"/>
  <c r="R744" i="8"/>
  <c r="R745" i="8"/>
  <c r="R746" i="8"/>
  <c r="R747" i="8"/>
  <c r="R748" i="8"/>
  <c r="R749" i="8"/>
  <c r="R750" i="8"/>
  <c r="R751" i="8"/>
  <c r="R752" i="8"/>
  <c r="R753" i="8"/>
  <c r="R754" i="8"/>
  <c r="R755" i="8"/>
  <c r="R756" i="8"/>
  <c r="R757" i="8"/>
  <c r="R758" i="8"/>
  <c r="R759" i="8"/>
  <c r="R760" i="8"/>
  <c r="R761" i="8"/>
  <c r="R762" i="8"/>
  <c r="R763" i="8"/>
  <c r="R764" i="8"/>
  <c r="R765" i="8"/>
  <c r="R766" i="8"/>
  <c r="R767" i="8"/>
  <c r="R768" i="8"/>
  <c r="R769" i="8"/>
  <c r="R770" i="8"/>
  <c r="R771" i="8"/>
  <c r="R772" i="8"/>
  <c r="R773" i="8"/>
  <c r="R774" i="8"/>
  <c r="R775" i="8"/>
  <c r="R776" i="8"/>
  <c r="R777" i="8"/>
  <c r="R778" i="8"/>
  <c r="R779" i="8"/>
  <c r="R780" i="8"/>
  <c r="R781" i="8"/>
  <c r="R782" i="8"/>
  <c r="R783" i="8"/>
  <c r="R784" i="8"/>
  <c r="R785" i="8"/>
  <c r="R786" i="8"/>
  <c r="R787" i="8"/>
  <c r="R788" i="8"/>
  <c r="R789" i="8"/>
  <c r="R790" i="8"/>
  <c r="R791" i="8"/>
  <c r="R792" i="8"/>
  <c r="R793" i="8"/>
  <c r="R794" i="8"/>
  <c r="R795" i="8"/>
  <c r="R796" i="8"/>
  <c r="R797" i="8"/>
  <c r="R798" i="8"/>
  <c r="R799" i="8"/>
  <c r="R800" i="8"/>
  <c r="R801" i="8"/>
  <c r="R802" i="8"/>
  <c r="R803" i="8"/>
  <c r="R804" i="8"/>
  <c r="R805" i="8"/>
  <c r="R806" i="8"/>
  <c r="R807" i="8"/>
  <c r="R808" i="8"/>
  <c r="R809" i="8"/>
  <c r="R810" i="8"/>
  <c r="R811" i="8"/>
  <c r="R812" i="8"/>
  <c r="R813" i="8"/>
  <c r="R814" i="8"/>
  <c r="R815" i="8"/>
  <c r="R816" i="8"/>
  <c r="R817" i="8"/>
  <c r="R818" i="8"/>
  <c r="R819" i="8"/>
  <c r="R820" i="8"/>
  <c r="R821" i="8"/>
  <c r="R822" i="8"/>
  <c r="R823" i="8"/>
  <c r="R824" i="8"/>
  <c r="R825" i="8"/>
  <c r="R826" i="8"/>
  <c r="R827" i="8"/>
  <c r="R828" i="8"/>
  <c r="R829" i="8"/>
  <c r="R830" i="8"/>
  <c r="R831" i="8"/>
  <c r="R832" i="8"/>
  <c r="R833" i="8"/>
  <c r="R834" i="8"/>
  <c r="R835" i="8"/>
  <c r="R836" i="8"/>
  <c r="R837" i="8"/>
  <c r="R838" i="8"/>
  <c r="R839" i="8"/>
  <c r="R840" i="8"/>
  <c r="R841" i="8"/>
  <c r="R842" i="8"/>
  <c r="R843" i="8"/>
  <c r="R844" i="8"/>
  <c r="R845" i="8"/>
  <c r="R846" i="8"/>
  <c r="R847" i="8"/>
  <c r="R848" i="8"/>
  <c r="R849" i="8"/>
  <c r="R850" i="8"/>
  <c r="R851" i="8"/>
  <c r="R852" i="8"/>
  <c r="R853" i="8"/>
  <c r="R854" i="8"/>
  <c r="R855" i="8"/>
  <c r="R856" i="8"/>
  <c r="R857" i="8"/>
  <c r="R858" i="8"/>
  <c r="R859" i="8"/>
  <c r="R860" i="8"/>
  <c r="R861" i="8"/>
  <c r="R862" i="8"/>
  <c r="R863" i="8"/>
  <c r="R864" i="8"/>
  <c r="R865" i="8"/>
  <c r="R866" i="8"/>
  <c r="R867" i="8"/>
  <c r="R868" i="8"/>
  <c r="R869" i="8"/>
  <c r="R870" i="8"/>
  <c r="R871" i="8"/>
  <c r="R872" i="8"/>
  <c r="R873" i="8"/>
  <c r="R874" i="8"/>
  <c r="R875" i="8"/>
  <c r="R876" i="8"/>
  <c r="R877" i="8"/>
  <c r="R878" i="8"/>
  <c r="R879" i="8"/>
  <c r="R880" i="8"/>
  <c r="R881" i="8"/>
  <c r="R882" i="8"/>
  <c r="R883" i="8"/>
  <c r="R884" i="8"/>
  <c r="R885" i="8"/>
  <c r="R886" i="8"/>
  <c r="R887" i="8"/>
  <c r="R888" i="8"/>
  <c r="R889" i="8"/>
  <c r="R890" i="8"/>
  <c r="R891" i="8"/>
  <c r="R892" i="8"/>
  <c r="R893" i="8"/>
  <c r="R894" i="8"/>
  <c r="R895" i="8"/>
  <c r="R896" i="8"/>
  <c r="R897" i="8"/>
  <c r="R898" i="8"/>
  <c r="R899" i="8"/>
  <c r="R900" i="8"/>
  <c r="R901" i="8"/>
  <c r="R902" i="8"/>
  <c r="R903" i="8"/>
  <c r="R904" i="8"/>
  <c r="R905" i="8"/>
  <c r="R906" i="8"/>
  <c r="R907" i="8"/>
  <c r="R908" i="8"/>
  <c r="R909" i="8"/>
  <c r="R910" i="8"/>
  <c r="R911" i="8"/>
  <c r="R912" i="8"/>
  <c r="R913" i="8"/>
  <c r="R914" i="8"/>
  <c r="R915" i="8"/>
  <c r="R916" i="8"/>
  <c r="R917" i="8"/>
  <c r="R918" i="8"/>
  <c r="R919" i="8"/>
  <c r="R920" i="8"/>
  <c r="R921" i="8"/>
  <c r="R922" i="8"/>
  <c r="R923" i="8"/>
  <c r="R924" i="8"/>
  <c r="R925" i="8"/>
  <c r="R926" i="8"/>
  <c r="R927" i="8"/>
  <c r="R928" i="8"/>
  <c r="R929" i="8"/>
  <c r="R930" i="8"/>
  <c r="R931" i="8"/>
  <c r="R932" i="8"/>
  <c r="R933" i="8"/>
  <c r="R934" i="8"/>
  <c r="R935" i="8"/>
  <c r="R936" i="8"/>
  <c r="R937" i="8"/>
  <c r="R938" i="8"/>
  <c r="R939" i="8"/>
  <c r="R940" i="8"/>
  <c r="R941" i="8"/>
  <c r="R942" i="8"/>
  <c r="R943" i="8"/>
  <c r="R944" i="8"/>
  <c r="R945" i="8"/>
  <c r="R946" i="8"/>
  <c r="R947" i="8"/>
  <c r="R948" i="8"/>
  <c r="R949" i="8"/>
  <c r="R950" i="8"/>
  <c r="R951" i="8"/>
  <c r="R952" i="8"/>
  <c r="R953" i="8"/>
  <c r="R954" i="8"/>
  <c r="R955" i="8"/>
  <c r="R956" i="8"/>
  <c r="R957" i="8"/>
  <c r="R958" i="8"/>
  <c r="R959" i="8"/>
  <c r="R960" i="8"/>
  <c r="R961" i="8"/>
  <c r="R962" i="8"/>
  <c r="R963" i="8"/>
  <c r="R964" i="8"/>
  <c r="R965" i="8"/>
  <c r="R966" i="8"/>
  <c r="R967" i="8"/>
  <c r="R968" i="8"/>
  <c r="R969" i="8"/>
  <c r="R970" i="8"/>
  <c r="R971" i="8"/>
  <c r="R972" i="8"/>
  <c r="R973" i="8"/>
  <c r="R974" i="8"/>
  <c r="R975" i="8"/>
  <c r="R976" i="8"/>
  <c r="R977" i="8"/>
  <c r="R978" i="8"/>
  <c r="R979" i="8"/>
  <c r="R980" i="8"/>
  <c r="R981" i="8"/>
  <c r="R982" i="8"/>
  <c r="R983" i="8"/>
  <c r="R984" i="8"/>
  <c r="R985" i="8"/>
  <c r="R986" i="8"/>
  <c r="R987" i="8"/>
  <c r="R988" i="8"/>
  <c r="R989" i="8"/>
  <c r="R990" i="8"/>
  <c r="R991" i="8"/>
  <c r="R992" i="8"/>
  <c r="R993" i="8"/>
  <c r="R994" i="8"/>
  <c r="R995" i="8"/>
  <c r="R996" i="8"/>
  <c r="R997" i="8"/>
  <c r="R998" i="8"/>
  <c r="R999" i="8"/>
  <c r="R1000" i="8"/>
  <c r="R1001" i="8"/>
  <c r="R1002" i="8"/>
  <c r="R1003" i="8"/>
  <c r="R1004" i="8"/>
  <c r="R1005" i="8"/>
  <c r="R1006" i="8"/>
  <c r="R1007" i="8"/>
  <c r="R1008" i="8"/>
  <c r="R1009" i="8"/>
  <c r="R1010" i="8"/>
  <c r="R1011" i="8"/>
  <c r="R1012" i="8"/>
  <c r="R1013" i="8"/>
  <c r="R1014" i="8"/>
  <c r="R1015" i="8"/>
  <c r="R1016" i="8"/>
  <c r="R1017" i="8"/>
  <c r="R1018" i="8"/>
  <c r="R1019" i="8"/>
  <c r="R1020" i="8"/>
  <c r="R1021" i="8"/>
  <c r="R1022" i="8"/>
  <c r="R1023" i="8"/>
  <c r="R1024" i="8"/>
  <c r="R1025" i="8"/>
  <c r="R1026" i="8"/>
  <c r="R1027" i="8"/>
  <c r="R1028" i="8"/>
  <c r="R1029" i="8"/>
  <c r="R1030" i="8"/>
  <c r="R1031" i="8"/>
  <c r="R1032" i="8"/>
  <c r="R1033" i="8"/>
  <c r="R1034" i="8"/>
  <c r="R1035" i="8"/>
  <c r="R1036" i="8"/>
  <c r="R1037" i="8"/>
  <c r="R1038" i="8"/>
  <c r="R1039" i="8"/>
  <c r="Q3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39" i="8"/>
  <c r="Q140" i="8"/>
  <c r="Q141" i="8"/>
  <c r="Q142" i="8"/>
  <c r="Q143" i="8"/>
  <c r="Q144" i="8"/>
  <c r="Q145" i="8"/>
  <c r="Q146" i="8"/>
  <c r="Q147" i="8"/>
  <c r="Q148" i="8"/>
  <c r="Q149" i="8"/>
  <c r="Q150" i="8"/>
  <c r="Q151" i="8"/>
  <c r="Q152" i="8"/>
  <c r="Q153" i="8"/>
  <c r="Q154" i="8"/>
  <c r="Q155" i="8"/>
  <c r="Q156" i="8"/>
  <c r="Q157" i="8"/>
  <c r="Q158" i="8"/>
  <c r="Q159" i="8"/>
  <c r="Q160" i="8"/>
  <c r="Q161" i="8"/>
  <c r="Q162" i="8"/>
  <c r="Q163" i="8"/>
  <c r="Q164" i="8"/>
  <c r="Q165" i="8"/>
  <c r="Q166" i="8"/>
  <c r="Q167" i="8"/>
  <c r="Q168" i="8"/>
  <c r="Q169" i="8"/>
  <c r="Q170" i="8"/>
  <c r="Q171" i="8"/>
  <c r="Q172" i="8"/>
  <c r="Q173" i="8"/>
  <c r="Q174" i="8"/>
  <c r="Q175" i="8"/>
  <c r="Q176" i="8"/>
  <c r="Q177" i="8"/>
  <c r="Q178" i="8"/>
  <c r="Q179" i="8"/>
  <c r="Q180" i="8"/>
  <c r="Q181" i="8"/>
  <c r="Q182" i="8"/>
  <c r="Q183" i="8"/>
  <c r="Q184" i="8"/>
  <c r="Q185" i="8"/>
  <c r="Q186" i="8"/>
  <c r="Q187" i="8"/>
  <c r="Q188" i="8"/>
  <c r="Q189" i="8"/>
  <c r="Q190" i="8"/>
  <c r="Q191" i="8"/>
  <c r="Q192" i="8"/>
  <c r="Q193" i="8"/>
  <c r="Q194" i="8"/>
  <c r="Q195" i="8"/>
  <c r="Q196" i="8"/>
  <c r="Q197" i="8"/>
  <c r="Q198" i="8"/>
  <c r="Q199" i="8"/>
  <c r="Q200" i="8"/>
  <c r="Q201" i="8"/>
  <c r="Q202" i="8"/>
  <c r="Q203" i="8"/>
  <c r="Q204" i="8"/>
  <c r="Q205" i="8"/>
  <c r="Q206" i="8"/>
  <c r="Q207" i="8"/>
  <c r="Q208" i="8"/>
  <c r="Q209" i="8"/>
  <c r="Q210" i="8"/>
  <c r="Q211" i="8"/>
  <c r="Q212" i="8"/>
  <c r="Q213" i="8"/>
  <c r="Q214" i="8"/>
  <c r="Q215" i="8"/>
  <c r="Q216" i="8"/>
  <c r="Q217" i="8"/>
  <c r="Q218" i="8"/>
  <c r="Q219" i="8"/>
  <c r="Q220" i="8"/>
  <c r="Q221" i="8"/>
  <c r="Q222" i="8"/>
  <c r="Q223" i="8"/>
  <c r="Q224" i="8"/>
  <c r="Q225" i="8"/>
  <c r="Q226" i="8"/>
  <c r="Q227" i="8"/>
  <c r="Q228" i="8"/>
  <c r="Q229" i="8"/>
  <c r="Q230" i="8"/>
  <c r="Q231" i="8"/>
  <c r="Q232" i="8"/>
  <c r="Q233" i="8"/>
  <c r="Q234" i="8"/>
  <c r="Q235" i="8"/>
  <c r="Q236" i="8"/>
  <c r="Q237" i="8"/>
  <c r="Q238" i="8"/>
  <c r="Q239" i="8"/>
  <c r="Q240" i="8"/>
  <c r="Q241" i="8"/>
  <c r="Q242" i="8"/>
  <c r="Q243" i="8"/>
  <c r="Q244" i="8"/>
  <c r="Q245" i="8"/>
  <c r="Q246" i="8"/>
  <c r="Q247" i="8"/>
  <c r="Q248" i="8"/>
  <c r="Q249" i="8"/>
  <c r="Q250" i="8"/>
  <c r="Q251" i="8"/>
  <c r="Q252" i="8"/>
  <c r="Q253" i="8"/>
  <c r="Q254" i="8"/>
  <c r="Q255" i="8"/>
  <c r="Q256" i="8"/>
  <c r="Q257" i="8"/>
  <c r="Q258" i="8"/>
  <c r="Q259" i="8"/>
  <c r="Q260" i="8"/>
  <c r="Q261" i="8"/>
  <c r="Q262" i="8"/>
  <c r="Q263" i="8"/>
  <c r="Q264" i="8"/>
  <c r="Q265" i="8"/>
  <c r="Q266" i="8"/>
  <c r="Q267" i="8"/>
  <c r="Q268" i="8"/>
  <c r="Q269" i="8"/>
  <c r="Q270" i="8"/>
  <c r="Q271" i="8"/>
  <c r="Q272" i="8"/>
  <c r="Q273" i="8"/>
  <c r="Q274" i="8"/>
  <c r="Q275" i="8"/>
  <c r="Q276" i="8"/>
  <c r="Q277" i="8"/>
  <c r="Q278" i="8"/>
  <c r="Q279" i="8"/>
  <c r="Q280" i="8"/>
  <c r="Q281" i="8"/>
  <c r="Q282" i="8"/>
  <c r="Q283" i="8"/>
  <c r="Q284" i="8"/>
  <c r="Q285" i="8"/>
  <c r="Q286" i="8"/>
  <c r="Q287" i="8"/>
  <c r="Q288" i="8"/>
  <c r="Q289" i="8"/>
  <c r="Q290" i="8"/>
  <c r="Q291" i="8"/>
  <c r="Q292" i="8"/>
  <c r="Q293" i="8"/>
  <c r="Q294" i="8"/>
  <c r="Q295" i="8"/>
  <c r="Q296" i="8"/>
  <c r="Q297" i="8"/>
  <c r="Q298" i="8"/>
  <c r="Q299" i="8"/>
  <c r="Q300" i="8"/>
  <c r="Q301" i="8"/>
  <c r="Q302" i="8"/>
  <c r="Q303" i="8"/>
  <c r="Q304" i="8"/>
  <c r="Q305" i="8"/>
  <c r="Q306" i="8"/>
  <c r="Q307" i="8"/>
  <c r="Q308" i="8"/>
  <c r="Q309" i="8"/>
  <c r="Q310" i="8"/>
  <c r="Q311" i="8"/>
  <c r="Q312" i="8"/>
  <c r="Q313" i="8"/>
  <c r="Q314" i="8"/>
  <c r="Q315" i="8"/>
  <c r="Q316" i="8"/>
  <c r="Q317" i="8"/>
  <c r="Q318" i="8"/>
  <c r="Q319" i="8"/>
  <c r="Q320" i="8"/>
  <c r="Q321" i="8"/>
  <c r="Q322" i="8"/>
  <c r="Q323" i="8"/>
  <c r="Q324" i="8"/>
  <c r="Q325" i="8"/>
  <c r="Q326" i="8"/>
  <c r="Q327" i="8"/>
  <c r="Q328" i="8"/>
  <c r="Q329" i="8"/>
  <c r="Q330" i="8"/>
  <c r="Q331" i="8"/>
  <c r="Q332" i="8"/>
  <c r="Q333" i="8"/>
  <c r="Q334" i="8"/>
  <c r="Q335" i="8"/>
  <c r="Q336" i="8"/>
  <c r="Q337" i="8"/>
  <c r="Q338" i="8"/>
  <c r="Q339" i="8"/>
  <c r="Q340" i="8"/>
  <c r="Q341" i="8"/>
  <c r="Q342" i="8"/>
  <c r="Q343" i="8"/>
  <c r="Q344" i="8"/>
  <c r="Q345" i="8"/>
  <c r="Q346" i="8"/>
  <c r="Q347" i="8"/>
  <c r="Q348" i="8"/>
  <c r="Q349" i="8"/>
  <c r="Q350" i="8"/>
  <c r="Q351" i="8"/>
  <c r="Q352" i="8"/>
  <c r="Q353" i="8"/>
  <c r="Q354" i="8"/>
  <c r="Q355" i="8"/>
  <c r="Q356" i="8"/>
  <c r="Q357" i="8"/>
  <c r="Q358" i="8"/>
  <c r="Q359" i="8"/>
  <c r="Q360" i="8"/>
  <c r="Q361" i="8"/>
  <c r="Q362" i="8"/>
  <c r="Q363" i="8"/>
  <c r="Q364" i="8"/>
  <c r="Q365" i="8"/>
  <c r="Q366" i="8"/>
  <c r="Q367" i="8"/>
  <c r="Q368" i="8"/>
  <c r="Q369" i="8"/>
  <c r="Q370" i="8"/>
  <c r="Q371" i="8"/>
  <c r="Q372" i="8"/>
  <c r="Q373" i="8"/>
  <c r="Q374" i="8"/>
  <c r="Q375" i="8"/>
  <c r="Q376" i="8"/>
  <c r="Q377" i="8"/>
  <c r="Q378" i="8"/>
  <c r="Q379" i="8"/>
  <c r="Q380" i="8"/>
  <c r="Q381" i="8"/>
  <c r="Q382" i="8"/>
  <c r="Q383" i="8"/>
  <c r="Q384" i="8"/>
  <c r="Q385" i="8"/>
  <c r="Q386" i="8"/>
  <c r="Q387" i="8"/>
  <c r="Q388" i="8"/>
  <c r="Q389" i="8"/>
  <c r="Q390" i="8"/>
  <c r="Q391" i="8"/>
  <c r="Q392" i="8"/>
  <c r="Q393" i="8"/>
  <c r="Q394" i="8"/>
  <c r="Q395" i="8"/>
  <c r="Q396" i="8"/>
  <c r="Q397" i="8"/>
  <c r="Q398" i="8"/>
  <c r="Q399" i="8"/>
  <c r="Q400" i="8"/>
  <c r="Q401" i="8"/>
  <c r="Q402" i="8"/>
  <c r="Q403" i="8"/>
  <c r="Q404" i="8"/>
  <c r="Q405" i="8"/>
  <c r="Q406" i="8"/>
  <c r="Q407" i="8"/>
  <c r="Q408" i="8"/>
  <c r="Q409" i="8"/>
  <c r="Q410" i="8"/>
  <c r="Q411" i="8"/>
  <c r="Q412" i="8"/>
  <c r="Q413" i="8"/>
  <c r="Q414" i="8"/>
  <c r="Q415" i="8"/>
  <c r="Q416" i="8"/>
  <c r="Q417" i="8"/>
  <c r="Q418" i="8"/>
  <c r="Q419" i="8"/>
  <c r="Q420" i="8"/>
  <c r="Q421" i="8"/>
  <c r="Q422" i="8"/>
  <c r="Q423" i="8"/>
  <c r="Q424" i="8"/>
  <c r="Q425" i="8"/>
  <c r="Q426" i="8"/>
  <c r="Q427" i="8"/>
  <c r="Q428" i="8"/>
  <c r="Q429" i="8"/>
  <c r="Q430" i="8"/>
  <c r="Q431" i="8"/>
  <c r="Q432" i="8"/>
  <c r="Q433" i="8"/>
  <c r="Q434" i="8"/>
  <c r="Q435" i="8"/>
  <c r="Q436" i="8"/>
  <c r="Q437" i="8"/>
  <c r="Q438" i="8"/>
  <c r="Q439" i="8"/>
  <c r="Q440" i="8"/>
  <c r="Q441" i="8"/>
  <c r="Q442" i="8"/>
  <c r="Q443" i="8"/>
  <c r="Q444" i="8"/>
  <c r="Q445" i="8"/>
  <c r="Q446" i="8"/>
  <c r="Q447" i="8"/>
  <c r="Q448" i="8"/>
  <c r="Q449" i="8"/>
  <c r="Q450" i="8"/>
  <c r="Q451" i="8"/>
  <c r="Q452" i="8"/>
  <c r="Q453" i="8"/>
  <c r="Q454" i="8"/>
  <c r="Q455" i="8"/>
  <c r="Q456" i="8"/>
  <c r="Q457" i="8"/>
  <c r="Q458" i="8"/>
  <c r="Q459" i="8"/>
  <c r="Q460" i="8"/>
  <c r="Q461" i="8"/>
  <c r="Q462" i="8"/>
  <c r="Q463" i="8"/>
  <c r="Q464" i="8"/>
  <c r="Q465" i="8"/>
  <c r="Q466" i="8"/>
  <c r="Q467" i="8"/>
  <c r="Q468" i="8"/>
  <c r="Q469" i="8"/>
  <c r="Q470" i="8"/>
  <c r="Q471" i="8"/>
  <c r="Q472" i="8"/>
  <c r="Q473" i="8"/>
  <c r="Q474" i="8"/>
  <c r="Q475" i="8"/>
  <c r="Q476" i="8"/>
  <c r="Q477" i="8"/>
  <c r="Q478" i="8"/>
  <c r="Q479" i="8"/>
  <c r="Q480" i="8"/>
  <c r="Q481" i="8"/>
  <c r="Q482" i="8"/>
  <c r="Q483" i="8"/>
  <c r="Q484" i="8"/>
  <c r="Q485" i="8"/>
  <c r="Q486" i="8"/>
  <c r="Q487" i="8"/>
  <c r="Q488" i="8"/>
  <c r="Q489" i="8"/>
  <c r="Q490" i="8"/>
  <c r="Q491" i="8"/>
  <c r="Q492" i="8"/>
  <c r="Q493" i="8"/>
  <c r="Q494" i="8"/>
  <c r="Q495" i="8"/>
  <c r="Q496" i="8"/>
  <c r="Q497" i="8"/>
  <c r="Q498" i="8"/>
  <c r="Q499" i="8"/>
  <c r="Q500" i="8"/>
  <c r="Q501" i="8"/>
  <c r="Q502" i="8"/>
  <c r="Q503" i="8"/>
  <c r="Q504" i="8"/>
  <c r="Q505" i="8"/>
  <c r="Q506" i="8"/>
  <c r="Q507" i="8"/>
  <c r="Q508" i="8"/>
  <c r="Q509" i="8"/>
  <c r="Q510" i="8"/>
  <c r="Q511" i="8"/>
  <c r="Q512" i="8"/>
  <c r="Q513" i="8"/>
  <c r="Q514" i="8"/>
  <c r="Q515" i="8"/>
  <c r="Q516" i="8"/>
  <c r="Q517" i="8"/>
  <c r="Q518" i="8"/>
  <c r="Q519" i="8"/>
  <c r="Q520" i="8"/>
  <c r="Q521" i="8"/>
  <c r="Q522" i="8"/>
  <c r="Q523" i="8"/>
  <c r="Q524" i="8"/>
  <c r="Q525" i="8"/>
  <c r="Q526" i="8"/>
  <c r="Q527" i="8"/>
  <c r="Q528" i="8"/>
  <c r="Q529" i="8"/>
  <c r="Q530" i="8"/>
  <c r="Q531" i="8"/>
  <c r="Q532" i="8"/>
  <c r="Q533" i="8"/>
  <c r="Q534" i="8"/>
  <c r="Q535" i="8"/>
  <c r="Q536" i="8"/>
  <c r="Q537" i="8"/>
  <c r="Q538" i="8"/>
  <c r="Q539" i="8"/>
  <c r="Q540" i="8"/>
  <c r="Q541" i="8"/>
  <c r="Q542" i="8"/>
  <c r="Q543" i="8"/>
  <c r="Q544" i="8"/>
  <c r="Q545" i="8"/>
  <c r="Q546" i="8"/>
  <c r="Q547" i="8"/>
  <c r="Q548" i="8"/>
  <c r="Q549" i="8"/>
  <c r="Q550" i="8"/>
  <c r="Q551" i="8"/>
  <c r="Q552" i="8"/>
  <c r="Q553" i="8"/>
  <c r="Q554" i="8"/>
  <c r="Q555" i="8"/>
  <c r="Q556" i="8"/>
  <c r="Q557" i="8"/>
  <c r="Q558" i="8"/>
  <c r="Q559" i="8"/>
  <c r="Q560" i="8"/>
  <c r="Q561" i="8"/>
  <c r="Q562" i="8"/>
  <c r="Q563" i="8"/>
  <c r="Q564" i="8"/>
  <c r="Q565" i="8"/>
  <c r="Q566" i="8"/>
  <c r="Q567" i="8"/>
  <c r="Q568" i="8"/>
  <c r="Q569" i="8"/>
  <c r="Q570" i="8"/>
  <c r="Q571" i="8"/>
  <c r="Q572" i="8"/>
  <c r="Q573" i="8"/>
  <c r="Q574" i="8"/>
  <c r="Q575" i="8"/>
  <c r="Q576" i="8"/>
  <c r="Q577" i="8"/>
  <c r="Q578" i="8"/>
  <c r="Q579" i="8"/>
  <c r="Q580" i="8"/>
  <c r="Q581" i="8"/>
  <c r="Q582" i="8"/>
  <c r="Q583" i="8"/>
  <c r="Q584" i="8"/>
  <c r="Q585" i="8"/>
  <c r="Q586" i="8"/>
  <c r="Q587" i="8"/>
  <c r="Q588" i="8"/>
  <c r="Q589" i="8"/>
  <c r="Q590" i="8"/>
  <c r="Q591" i="8"/>
  <c r="Q592" i="8"/>
  <c r="Q593" i="8"/>
  <c r="Q594" i="8"/>
  <c r="Q595" i="8"/>
  <c r="Q596" i="8"/>
  <c r="Q597" i="8"/>
  <c r="Q598" i="8"/>
  <c r="Q599" i="8"/>
  <c r="Q600" i="8"/>
  <c r="Q601" i="8"/>
  <c r="Q602" i="8"/>
  <c r="Q603" i="8"/>
  <c r="Q604" i="8"/>
  <c r="Q605" i="8"/>
  <c r="Q606" i="8"/>
  <c r="Q607" i="8"/>
  <c r="Q608" i="8"/>
  <c r="Q609" i="8"/>
  <c r="Q610" i="8"/>
  <c r="Q611" i="8"/>
  <c r="Q612" i="8"/>
  <c r="Q613" i="8"/>
  <c r="Q614" i="8"/>
  <c r="Q615" i="8"/>
  <c r="Q616" i="8"/>
  <c r="Q617" i="8"/>
  <c r="Q618" i="8"/>
  <c r="Q619" i="8"/>
  <c r="Q620" i="8"/>
  <c r="Q621" i="8"/>
  <c r="Q622" i="8"/>
  <c r="Q623" i="8"/>
  <c r="Q624" i="8"/>
  <c r="Q625" i="8"/>
  <c r="Q626" i="8"/>
  <c r="Q627" i="8"/>
  <c r="Q628" i="8"/>
  <c r="Q629" i="8"/>
  <c r="Q630" i="8"/>
  <c r="Q631" i="8"/>
  <c r="Q632" i="8"/>
  <c r="Q633" i="8"/>
  <c r="Q634" i="8"/>
  <c r="Q635" i="8"/>
  <c r="Q636" i="8"/>
  <c r="Q637" i="8"/>
  <c r="Q638" i="8"/>
  <c r="Q639" i="8"/>
  <c r="Q640" i="8"/>
  <c r="Q641" i="8"/>
  <c r="Q642" i="8"/>
  <c r="Q643" i="8"/>
  <c r="Q644" i="8"/>
  <c r="Q645" i="8"/>
  <c r="Q646" i="8"/>
  <c r="Q647" i="8"/>
  <c r="Q648" i="8"/>
  <c r="Q649" i="8"/>
  <c r="Q650" i="8"/>
  <c r="Q651" i="8"/>
  <c r="Q652" i="8"/>
  <c r="Q653" i="8"/>
  <c r="Q654" i="8"/>
  <c r="Q655" i="8"/>
  <c r="Q656" i="8"/>
  <c r="Q657" i="8"/>
  <c r="Q658" i="8"/>
  <c r="Q659" i="8"/>
  <c r="Q660" i="8"/>
  <c r="Q661" i="8"/>
  <c r="Q662" i="8"/>
  <c r="Q663" i="8"/>
  <c r="Q664" i="8"/>
  <c r="Q665" i="8"/>
  <c r="Q666" i="8"/>
  <c r="Q667" i="8"/>
  <c r="Q668" i="8"/>
  <c r="Q669" i="8"/>
  <c r="Q670" i="8"/>
  <c r="Q671" i="8"/>
  <c r="Q672" i="8"/>
  <c r="Q673" i="8"/>
  <c r="Q674" i="8"/>
  <c r="Q675" i="8"/>
  <c r="Q676" i="8"/>
  <c r="Q677" i="8"/>
  <c r="Q678" i="8"/>
  <c r="Q679" i="8"/>
  <c r="Q680" i="8"/>
  <c r="Q681" i="8"/>
  <c r="Q682" i="8"/>
  <c r="Q683" i="8"/>
  <c r="Q684" i="8"/>
  <c r="Q685" i="8"/>
  <c r="Q686" i="8"/>
  <c r="Q687" i="8"/>
  <c r="Q688" i="8"/>
  <c r="Q689" i="8"/>
  <c r="Q690" i="8"/>
  <c r="Q691" i="8"/>
  <c r="Q692" i="8"/>
  <c r="Q693" i="8"/>
  <c r="Q694" i="8"/>
  <c r="Q695" i="8"/>
  <c r="Q696" i="8"/>
  <c r="Q697" i="8"/>
  <c r="Q698" i="8"/>
  <c r="Q699" i="8"/>
  <c r="Q700" i="8"/>
  <c r="Q701" i="8"/>
  <c r="Q702" i="8"/>
  <c r="Q703" i="8"/>
  <c r="Q704" i="8"/>
  <c r="Q705" i="8"/>
  <c r="Q706" i="8"/>
  <c r="Q707" i="8"/>
  <c r="Q708" i="8"/>
  <c r="Q709" i="8"/>
  <c r="Q710" i="8"/>
  <c r="Q711" i="8"/>
  <c r="Q712" i="8"/>
  <c r="Q713" i="8"/>
  <c r="Q714" i="8"/>
  <c r="Q715" i="8"/>
  <c r="Q716" i="8"/>
  <c r="Q717" i="8"/>
  <c r="Q718" i="8"/>
  <c r="Q719" i="8"/>
  <c r="Q720" i="8"/>
  <c r="Q721" i="8"/>
  <c r="Q722" i="8"/>
  <c r="Q723" i="8"/>
  <c r="Q724" i="8"/>
  <c r="Q725" i="8"/>
  <c r="Q726" i="8"/>
  <c r="Q727" i="8"/>
  <c r="Q728" i="8"/>
  <c r="Q729" i="8"/>
  <c r="Q730" i="8"/>
  <c r="Q731" i="8"/>
  <c r="Q732" i="8"/>
  <c r="Q733" i="8"/>
  <c r="Q734" i="8"/>
  <c r="Q735" i="8"/>
  <c r="Q736" i="8"/>
  <c r="Q737" i="8"/>
  <c r="Q738" i="8"/>
  <c r="Q739" i="8"/>
  <c r="Q740" i="8"/>
  <c r="Q741" i="8"/>
  <c r="Q742" i="8"/>
  <c r="Q743" i="8"/>
  <c r="Q744" i="8"/>
  <c r="Q745" i="8"/>
  <c r="Q746" i="8"/>
  <c r="Q747" i="8"/>
  <c r="Q748" i="8"/>
  <c r="Q749" i="8"/>
  <c r="Q750" i="8"/>
  <c r="Q751" i="8"/>
  <c r="Q752" i="8"/>
  <c r="Q753" i="8"/>
  <c r="Q754" i="8"/>
  <c r="Q755" i="8"/>
  <c r="Q756" i="8"/>
  <c r="Q757" i="8"/>
  <c r="Q758" i="8"/>
  <c r="Q759" i="8"/>
  <c r="Q760" i="8"/>
  <c r="Q761" i="8"/>
  <c r="Q762" i="8"/>
  <c r="Q763" i="8"/>
  <c r="Q764" i="8"/>
  <c r="Q765" i="8"/>
  <c r="Q766" i="8"/>
  <c r="Q767" i="8"/>
  <c r="Q768" i="8"/>
  <c r="Q769" i="8"/>
  <c r="Q770" i="8"/>
  <c r="Q771" i="8"/>
  <c r="Q772" i="8"/>
  <c r="Q773" i="8"/>
  <c r="Q774" i="8"/>
  <c r="Q775" i="8"/>
  <c r="Q776" i="8"/>
  <c r="Q777" i="8"/>
  <c r="Q778" i="8"/>
  <c r="Q779" i="8"/>
  <c r="Q780" i="8"/>
  <c r="Q781" i="8"/>
  <c r="Q782" i="8"/>
  <c r="Q783" i="8"/>
  <c r="Q784" i="8"/>
  <c r="Q785" i="8"/>
  <c r="Q786" i="8"/>
  <c r="Q787" i="8"/>
  <c r="Q788" i="8"/>
  <c r="Q789" i="8"/>
  <c r="Q790" i="8"/>
  <c r="Q791" i="8"/>
  <c r="Q792" i="8"/>
  <c r="Q793" i="8"/>
  <c r="Q794" i="8"/>
  <c r="Q795" i="8"/>
  <c r="Q796" i="8"/>
  <c r="Q797" i="8"/>
  <c r="Q798" i="8"/>
  <c r="Q799" i="8"/>
  <c r="Q800" i="8"/>
  <c r="Q801" i="8"/>
  <c r="Q802" i="8"/>
  <c r="Q803" i="8"/>
  <c r="Q804" i="8"/>
  <c r="Q805" i="8"/>
  <c r="Q806" i="8"/>
  <c r="Q807" i="8"/>
  <c r="Q808" i="8"/>
  <c r="Q809" i="8"/>
  <c r="Q810" i="8"/>
  <c r="Q811" i="8"/>
  <c r="Q812" i="8"/>
  <c r="Q813" i="8"/>
  <c r="Q814" i="8"/>
  <c r="Q815" i="8"/>
  <c r="Q816" i="8"/>
  <c r="Q817" i="8"/>
  <c r="Q818" i="8"/>
  <c r="Q819" i="8"/>
  <c r="Q820" i="8"/>
  <c r="Q821" i="8"/>
  <c r="Q822" i="8"/>
  <c r="Q823" i="8"/>
  <c r="Q824" i="8"/>
  <c r="Q825" i="8"/>
  <c r="Q826" i="8"/>
  <c r="Q827" i="8"/>
  <c r="Q828" i="8"/>
  <c r="Q829" i="8"/>
  <c r="Q830" i="8"/>
  <c r="Q831" i="8"/>
  <c r="Q832" i="8"/>
  <c r="Q833" i="8"/>
  <c r="Q834" i="8"/>
  <c r="Q835" i="8"/>
  <c r="Q836" i="8"/>
  <c r="Q837" i="8"/>
  <c r="Q838" i="8"/>
  <c r="Q839" i="8"/>
  <c r="Q840" i="8"/>
  <c r="Q841" i="8"/>
  <c r="Q842" i="8"/>
  <c r="Q843" i="8"/>
  <c r="Q844" i="8"/>
  <c r="Q845" i="8"/>
  <c r="Q846" i="8"/>
  <c r="Q847" i="8"/>
  <c r="Q848" i="8"/>
  <c r="Q849" i="8"/>
  <c r="Q850" i="8"/>
  <c r="Q851" i="8"/>
  <c r="Q852" i="8"/>
  <c r="Q853" i="8"/>
  <c r="Q854" i="8"/>
  <c r="Q855" i="8"/>
  <c r="Q856" i="8"/>
  <c r="Q857" i="8"/>
  <c r="Q858" i="8"/>
  <c r="Q859" i="8"/>
  <c r="Q860" i="8"/>
  <c r="Q861" i="8"/>
  <c r="Q862" i="8"/>
  <c r="Q863" i="8"/>
  <c r="Q864" i="8"/>
  <c r="Q865" i="8"/>
  <c r="Q866" i="8"/>
  <c r="Q867" i="8"/>
  <c r="Q868" i="8"/>
  <c r="Q869" i="8"/>
  <c r="Q870" i="8"/>
  <c r="Q871" i="8"/>
  <c r="Q872" i="8"/>
  <c r="Q873" i="8"/>
  <c r="Q874" i="8"/>
  <c r="Q875" i="8"/>
  <c r="Q876" i="8"/>
  <c r="Q877" i="8"/>
  <c r="Q878" i="8"/>
  <c r="Q879" i="8"/>
  <c r="Q880" i="8"/>
  <c r="Q881" i="8"/>
  <c r="Q882" i="8"/>
  <c r="Q883" i="8"/>
  <c r="Q884" i="8"/>
  <c r="Q885" i="8"/>
  <c r="Q886" i="8"/>
  <c r="Q887" i="8"/>
  <c r="Q888" i="8"/>
  <c r="Q889" i="8"/>
  <c r="Q890" i="8"/>
  <c r="Q891" i="8"/>
  <c r="Q892" i="8"/>
  <c r="Q893" i="8"/>
  <c r="Q894" i="8"/>
  <c r="Q895" i="8"/>
  <c r="Q896" i="8"/>
  <c r="Q897" i="8"/>
  <c r="Q898" i="8"/>
  <c r="Q899" i="8"/>
  <c r="Q900" i="8"/>
  <c r="Q901" i="8"/>
  <c r="Q902" i="8"/>
  <c r="Q903" i="8"/>
  <c r="Q904" i="8"/>
  <c r="Q905" i="8"/>
  <c r="Q906" i="8"/>
  <c r="Q907" i="8"/>
  <c r="Q908" i="8"/>
  <c r="Q909" i="8"/>
  <c r="Q910" i="8"/>
  <c r="Q911" i="8"/>
  <c r="Q912" i="8"/>
  <c r="Q913" i="8"/>
  <c r="Q914" i="8"/>
  <c r="Q915" i="8"/>
  <c r="Q916" i="8"/>
  <c r="Q917" i="8"/>
  <c r="Q918" i="8"/>
  <c r="Q919" i="8"/>
  <c r="Q920" i="8"/>
  <c r="Q921" i="8"/>
  <c r="Q922" i="8"/>
  <c r="Q923" i="8"/>
  <c r="Q924" i="8"/>
  <c r="Q925" i="8"/>
  <c r="Q926" i="8"/>
  <c r="Q927" i="8"/>
  <c r="Q928" i="8"/>
  <c r="Q929" i="8"/>
  <c r="Q930" i="8"/>
  <c r="Q931" i="8"/>
  <c r="Q932" i="8"/>
  <c r="Q933" i="8"/>
  <c r="Q934" i="8"/>
  <c r="Q935" i="8"/>
  <c r="Q936" i="8"/>
  <c r="Q937" i="8"/>
  <c r="Q938" i="8"/>
  <c r="Q939" i="8"/>
  <c r="Q940" i="8"/>
  <c r="Q941" i="8"/>
  <c r="Q942" i="8"/>
  <c r="Q943" i="8"/>
  <c r="Q944" i="8"/>
  <c r="Q945" i="8"/>
  <c r="Q946" i="8"/>
  <c r="Q947" i="8"/>
  <c r="Q948" i="8"/>
  <c r="Q949" i="8"/>
  <c r="Q950" i="8"/>
  <c r="Q951" i="8"/>
  <c r="Q952" i="8"/>
  <c r="Q953" i="8"/>
  <c r="Q954" i="8"/>
  <c r="Q955" i="8"/>
  <c r="Q956" i="8"/>
  <c r="Q957" i="8"/>
  <c r="Q958" i="8"/>
  <c r="Q959" i="8"/>
  <c r="Q960" i="8"/>
  <c r="Q961" i="8"/>
  <c r="Q962" i="8"/>
  <c r="Q963" i="8"/>
  <c r="Q964" i="8"/>
  <c r="Q965" i="8"/>
  <c r="Q966" i="8"/>
  <c r="Q967" i="8"/>
  <c r="Q968" i="8"/>
  <c r="Q969" i="8"/>
  <c r="Q970" i="8"/>
  <c r="Q971" i="8"/>
  <c r="Q972" i="8"/>
  <c r="Q973" i="8"/>
  <c r="Q974" i="8"/>
  <c r="Q975" i="8"/>
  <c r="Q976" i="8"/>
  <c r="Q977" i="8"/>
  <c r="Q978" i="8"/>
  <c r="Q979" i="8"/>
  <c r="Q980" i="8"/>
  <c r="Q981" i="8"/>
  <c r="Q982" i="8"/>
  <c r="Q983" i="8"/>
  <c r="Q984" i="8"/>
  <c r="Q985" i="8"/>
  <c r="Q986" i="8"/>
  <c r="Q987" i="8"/>
  <c r="Q988" i="8"/>
  <c r="Q989" i="8"/>
  <c r="Q990" i="8"/>
  <c r="Q991" i="8"/>
  <c r="Q992" i="8"/>
  <c r="Q993" i="8"/>
  <c r="Q994" i="8"/>
  <c r="Q995" i="8"/>
  <c r="Q996" i="8"/>
  <c r="Q997" i="8"/>
  <c r="Q998" i="8"/>
  <c r="Q999" i="8"/>
  <c r="Q1000" i="8"/>
  <c r="Q1001" i="8"/>
  <c r="Q1002" i="8"/>
  <c r="Q1003" i="8"/>
  <c r="Q1004" i="8"/>
  <c r="Q1005" i="8"/>
  <c r="Q1006" i="8"/>
  <c r="Q1007" i="8"/>
  <c r="Q1008" i="8"/>
  <c r="Q1009" i="8"/>
  <c r="Q1010" i="8"/>
  <c r="Q1011" i="8"/>
  <c r="Q1012" i="8"/>
  <c r="Q1013" i="8"/>
  <c r="Q1014" i="8"/>
  <c r="Q1015" i="8"/>
  <c r="Q1016" i="8"/>
  <c r="Q1017" i="8"/>
  <c r="Q1018" i="8"/>
  <c r="Q1019" i="8"/>
  <c r="Q1020" i="8"/>
  <c r="Q1021" i="8"/>
  <c r="Q1022" i="8"/>
  <c r="Q1023" i="8"/>
  <c r="Q1024" i="8"/>
  <c r="Q1025" i="8"/>
  <c r="Q1026" i="8"/>
  <c r="Q1027" i="8"/>
  <c r="Q1028" i="8"/>
  <c r="Q1029" i="8"/>
  <c r="Q1030" i="8"/>
  <c r="Q1031" i="8"/>
  <c r="Q1032" i="8"/>
  <c r="Q1033" i="8"/>
  <c r="Q1034" i="8"/>
  <c r="Q1035" i="8"/>
  <c r="Q1036" i="8"/>
  <c r="Q1037" i="8"/>
  <c r="Q1038" i="8"/>
  <c r="Q1039" i="8"/>
  <c r="T2" i="8"/>
  <c r="T2" i="7"/>
  <c r="S2" i="8"/>
  <c r="N2" i="5"/>
  <c r="R2" i="8"/>
  <c r="R2" i="7"/>
  <c r="R3" i="7"/>
  <c r="Q2" i="8"/>
  <c r="Q2" i="7"/>
  <c r="M2" i="6"/>
  <c r="G26" i="7"/>
  <c r="G25" i="7"/>
  <c r="G24" i="7"/>
  <c r="G23" i="7"/>
  <c r="G22" i="7"/>
  <c r="G21" i="7"/>
  <c r="G20" i="7"/>
  <c r="G19" i="7"/>
  <c r="G18" i="7"/>
  <c r="G17" i="7"/>
  <c r="G16" i="7"/>
  <c r="G15" i="7"/>
  <c r="G12" i="7"/>
  <c r="G13" i="7"/>
  <c r="I12" i="7"/>
  <c r="J12" i="7" s="1"/>
  <c r="G11" i="7"/>
  <c r="G10" i="7"/>
  <c r="G9" i="7"/>
  <c r="G8" i="7"/>
  <c r="G14" i="7"/>
  <c r="G2" i="7"/>
  <c r="K643" i="1"/>
  <c r="K839" i="1"/>
  <c r="K2" i="1"/>
  <c r="L2" i="1" s="1"/>
  <c r="N2" i="1" s="1"/>
  <c r="O2" i="1" s="1"/>
  <c r="M2" i="1"/>
  <c r="G7" i="7"/>
  <c r="P6" i="7"/>
  <c r="P12" i="7"/>
  <c r="P13" i="7"/>
  <c r="P14" i="7"/>
  <c r="P15" i="7"/>
  <c r="P16" i="7"/>
  <c r="P21" i="7"/>
  <c r="P22" i="7"/>
  <c r="K12" i="7"/>
  <c r="K13" i="7"/>
  <c r="K14" i="7"/>
  <c r="K15" i="7"/>
  <c r="K16" i="7"/>
  <c r="D22" i="7"/>
  <c r="D26" i="7" s="1"/>
  <c r="K26" i="7" s="1"/>
  <c r="D17" i="7"/>
  <c r="D21" i="7" s="1"/>
  <c r="K21" i="7" s="1"/>
  <c r="D2" i="7"/>
  <c r="D6" i="7" s="1"/>
  <c r="K6" i="7" s="1"/>
  <c r="D7" i="7"/>
  <c r="D8" i="7" s="1"/>
  <c r="K8" i="7" s="1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S16" i="7"/>
  <c r="Q5" i="7"/>
  <c r="Q4" i="7"/>
  <c r="Q3" i="7"/>
  <c r="S13" i="7"/>
  <c r="L6" i="6"/>
  <c r="L26" i="6" s="1"/>
  <c r="O26" i="6" s="1"/>
  <c r="L5" i="6"/>
  <c r="L20" i="6" s="1"/>
  <c r="O20" i="6" s="1"/>
  <c r="L3" i="6"/>
  <c r="L2" i="6"/>
  <c r="L22" i="6" s="1"/>
  <c r="O22" i="6" s="1"/>
  <c r="K22" i="6"/>
  <c r="K26" i="6" s="1"/>
  <c r="N26" i="6" s="1"/>
  <c r="K17" i="6"/>
  <c r="K7" i="6"/>
  <c r="K9" i="6" s="1"/>
  <c r="N9" i="6" s="1"/>
  <c r="K2" i="6"/>
  <c r="K5" i="6" s="1"/>
  <c r="N5" i="6" s="1"/>
  <c r="M26" i="6"/>
  <c r="M25" i="6"/>
  <c r="M24" i="6"/>
  <c r="M23" i="6"/>
  <c r="L23" i="6"/>
  <c r="O23" i="6" s="1"/>
  <c r="M22" i="6"/>
  <c r="M21" i="6"/>
  <c r="M20" i="6"/>
  <c r="M19" i="6"/>
  <c r="M18" i="6"/>
  <c r="M17" i="6"/>
  <c r="N17" i="6"/>
  <c r="M16" i="6"/>
  <c r="M15" i="6"/>
  <c r="K15" i="6"/>
  <c r="N15" i="6" s="1"/>
  <c r="O14" i="6"/>
  <c r="N14" i="6"/>
  <c r="M14" i="6"/>
  <c r="P14" i="6" s="1"/>
  <c r="Q14" i="6" s="1"/>
  <c r="N13" i="6"/>
  <c r="M13" i="6"/>
  <c r="K13" i="6"/>
  <c r="M12" i="6"/>
  <c r="K12" i="6"/>
  <c r="N12" i="6" s="1"/>
  <c r="M11" i="6"/>
  <c r="M10" i="6"/>
  <c r="M9" i="6"/>
  <c r="M8" i="6"/>
  <c r="M7" i="6"/>
  <c r="M6" i="6"/>
  <c r="M5" i="6"/>
  <c r="M4" i="6"/>
  <c r="L4" i="6"/>
  <c r="L9" i="6" s="1"/>
  <c r="O9" i="6" s="1"/>
  <c r="O3" i="6"/>
  <c r="M3" i="6"/>
  <c r="L18" i="6"/>
  <c r="O18" i="6" s="1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182" i="5"/>
  <c r="N183" i="5"/>
  <c r="N184" i="5"/>
  <c r="N185" i="5"/>
  <c r="N186" i="5"/>
  <c r="N187" i="5"/>
  <c r="N188" i="5"/>
  <c r="N189" i="5"/>
  <c r="N190" i="5"/>
  <c r="N191" i="5"/>
  <c r="N192" i="5"/>
  <c r="N193" i="5"/>
  <c r="N194" i="5"/>
  <c r="N195" i="5"/>
  <c r="N196" i="5"/>
  <c r="N197" i="5"/>
  <c r="N198" i="5"/>
  <c r="N199" i="5"/>
  <c r="N200" i="5"/>
  <c r="N201" i="5"/>
  <c r="N202" i="5"/>
  <c r="N203" i="5"/>
  <c r="N204" i="5"/>
  <c r="N205" i="5"/>
  <c r="N206" i="5"/>
  <c r="N207" i="5"/>
  <c r="N208" i="5"/>
  <c r="N209" i="5"/>
  <c r="N210" i="5"/>
  <c r="N211" i="5"/>
  <c r="N212" i="5"/>
  <c r="N213" i="5"/>
  <c r="N214" i="5"/>
  <c r="N215" i="5"/>
  <c r="N216" i="5"/>
  <c r="N217" i="5"/>
  <c r="N218" i="5"/>
  <c r="N219" i="5"/>
  <c r="N220" i="5"/>
  <c r="N221" i="5"/>
  <c r="N222" i="5"/>
  <c r="N223" i="5"/>
  <c r="N224" i="5"/>
  <c r="N225" i="5"/>
  <c r="N226" i="5"/>
  <c r="N227" i="5"/>
  <c r="N228" i="5"/>
  <c r="N229" i="5"/>
  <c r="N230" i="5"/>
  <c r="N231" i="5"/>
  <c r="N232" i="5"/>
  <c r="N233" i="5"/>
  <c r="N234" i="5"/>
  <c r="N235" i="5"/>
  <c r="N236" i="5"/>
  <c r="N237" i="5"/>
  <c r="N238" i="5"/>
  <c r="N239" i="5"/>
  <c r="N240" i="5"/>
  <c r="N241" i="5"/>
  <c r="N242" i="5"/>
  <c r="N243" i="5"/>
  <c r="N244" i="5"/>
  <c r="N245" i="5"/>
  <c r="N246" i="5"/>
  <c r="N247" i="5"/>
  <c r="N248" i="5"/>
  <c r="N249" i="5"/>
  <c r="N250" i="5"/>
  <c r="N251" i="5"/>
  <c r="N252" i="5"/>
  <c r="N253" i="5"/>
  <c r="N254" i="5"/>
  <c r="N255" i="5"/>
  <c r="N256" i="5"/>
  <c r="N257" i="5"/>
  <c r="N258" i="5"/>
  <c r="N259" i="5"/>
  <c r="N260" i="5"/>
  <c r="N261" i="5"/>
  <c r="N262" i="5"/>
  <c r="N263" i="5"/>
  <c r="N264" i="5"/>
  <c r="N265" i="5"/>
  <c r="N266" i="5"/>
  <c r="N267" i="5"/>
  <c r="N268" i="5"/>
  <c r="N269" i="5"/>
  <c r="N270" i="5"/>
  <c r="N271" i="5"/>
  <c r="N272" i="5"/>
  <c r="N273" i="5"/>
  <c r="N274" i="5"/>
  <c r="N275" i="5"/>
  <c r="N276" i="5"/>
  <c r="N277" i="5"/>
  <c r="N278" i="5"/>
  <c r="N279" i="5"/>
  <c r="N280" i="5"/>
  <c r="N281" i="5"/>
  <c r="N282" i="5"/>
  <c r="N283" i="5"/>
  <c r="N284" i="5"/>
  <c r="N285" i="5"/>
  <c r="N286" i="5"/>
  <c r="N287" i="5"/>
  <c r="N288" i="5"/>
  <c r="N289" i="5"/>
  <c r="N290" i="5"/>
  <c r="N291" i="5"/>
  <c r="N292" i="5"/>
  <c r="N293" i="5"/>
  <c r="N294" i="5"/>
  <c r="N295" i="5"/>
  <c r="N296" i="5"/>
  <c r="N297" i="5"/>
  <c r="N298" i="5"/>
  <c r="N299" i="5"/>
  <c r="N300" i="5"/>
  <c r="N301" i="5"/>
  <c r="N302" i="5"/>
  <c r="N303" i="5"/>
  <c r="N304" i="5"/>
  <c r="N305" i="5"/>
  <c r="N306" i="5"/>
  <c r="N307" i="5"/>
  <c r="N308" i="5"/>
  <c r="N309" i="5"/>
  <c r="N310" i="5"/>
  <c r="N311" i="5"/>
  <c r="N312" i="5"/>
  <c r="N313" i="5"/>
  <c r="N314" i="5"/>
  <c r="N315" i="5"/>
  <c r="N316" i="5"/>
  <c r="N317" i="5"/>
  <c r="N318" i="5"/>
  <c r="N319" i="5"/>
  <c r="N320" i="5"/>
  <c r="N321" i="5"/>
  <c r="N322" i="5"/>
  <c r="N323" i="5"/>
  <c r="N324" i="5"/>
  <c r="N325" i="5"/>
  <c r="N326" i="5"/>
  <c r="N327" i="5"/>
  <c r="N328" i="5"/>
  <c r="N329" i="5"/>
  <c r="N330" i="5"/>
  <c r="N331" i="5"/>
  <c r="N332" i="5"/>
  <c r="N333" i="5"/>
  <c r="N334" i="5"/>
  <c r="N335" i="5"/>
  <c r="N336" i="5"/>
  <c r="N337" i="5"/>
  <c r="N338" i="5"/>
  <c r="N339" i="5"/>
  <c r="N340" i="5"/>
  <c r="N341" i="5"/>
  <c r="N342" i="5"/>
  <c r="N343" i="5"/>
  <c r="N344" i="5"/>
  <c r="N345" i="5"/>
  <c r="N346" i="5"/>
  <c r="N347" i="5"/>
  <c r="N348" i="5"/>
  <c r="N349" i="5"/>
  <c r="N350" i="5"/>
  <c r="N351" i="5"/>
  <c r="N352" i="5"/>
  <c r="N353" i="5"/>
  <c r="N354" i="5"/>
  <c r="N355" i="5"/>
  <c r="N356" i="5"/>
  <c r="N357" i="5"/>
  <c r="N358" i="5"/>
  <c r="N359" i="5"/>
  <c r="N360" i="5"/>
  <c r="N361" i="5"/>
  <c r="N362" i="5"/>
  <c r="N363" i="5"/>
  <c r="N364" i="5"/>
  <c r="N365" i="5"/>
  <c r="N366" i="5"/>
  <c r="N367" i="5"/>
  <c r="N368" i="5"/>
  <c r="N369" i="5"/>
  <c r="N370" i="5"/>
  <c r="N371" i="5"/>
  <c r="N372" i="5"/>
  <c r="N373" i="5"/>
  <c r="N374" i="5"/>
  <c r="N375" i="5"/>
  <c r="N376" i="5"/>
  <c r="N377" i="5"/>
  <c r="N378" i="5"/>
  <c r="N379" i="5"/>
  <c r="N380" i="5"/>
  <c r="N381" i="5"/>
  <c r="N382" i="5"/>
  <c r="N383" i="5"/>
  <c r="N384" i="5"/>
  <c r="N385" i="5"/>
  <c r="N386" i="5"/>
  <c r="N387" i="5"/>
  <c r="N388" i="5"/>
  <c r="N389" i="5"/>
  <c r="N390" i="5"/>
  <c r="N391" i="5"/>
  <c r="N392" i="5"/>
  <c r="N393" i="5"/>
  <c r="N394" i="5"/>
  <c r="N395" i="5"/>
  <c r="N396" i="5"/>
  <c r="N397" i="5"/>
  <c r="N398" i="5"/>
  <c r="N399" i="5"/>
  <c r="N400" i="5"/>
  <c r="N401" i="5"/>
  <c r="N402" i="5"/>
  <c r="N403" i="5"/>
  <c r="N404" i="5"/>
  <c r="N405" i="5"/>
  <c r="N406" i="5"/>
  <c r="N407" i="5"/>
  <c r="N408" i="5"/>
  <c r="N409" i="5"/>
  <c r="N410" i="5"/>
  <c r="N411" i="5"/>
  <c r="N412" i="5"/>
  <c r="N413" i="5"/>
  <c r="N414" i="5"/>
  <c r="N415" i="5"/>
  <c r="N416" i="5"/>
  <c r="N417" i="5"/>
  <c r="N418" i="5"/>
  <c r="N419" i="5"/>
  <c r="N420" i="5"/>
  <c r="N421" i="5"/>
  <c r="N422" i="5"/>
  <c r="N423" i="5"/>
  <c r="N424" i="5"/>
  <c r="N425" i="5"/>
  <c r="N426" i="5"/>
  <c r="N427" i="5"/>
  <c r="N428" i="5"/>
  <c r="N429" i="5"/>
  <c r="N430" i="5"/>
  <c r="N431" i="5"/>
  <c r="N432" i="5"/>
  <c r="N433" i="5"/>
  <c r="N434" i="5"/>
  <c r="N435" i="5"/>
  <c r="N436" i="5"/>
  <c r="N437" i="5"/>
  <c r="N438" i="5"/>
  <c r="N439" i="5"/>
  <c r="N440" i="5"/>
  <c r="N441" i="5"/>
  <c r="N442" i="5"/>
  <c r="N443" i="5"/>
  <c r="N444" i="5"/>
  <c r="N445" i="5"/>
  <c r="N446" i="5"/>
  <c r="N447" i="5"/>
  <c r="N448" i="5"/>
  <c r="N449" i="5"/>
  <c r="N450" i="5"/>
  <c r="N451" i="5"/>
  <c r="N452" i="5"/>
  <c r="N453" i="5"/>
  <c r="N454" i="5"/>
  <c r="N455" i="5"/>
  <c r="N456" i="5"/>
  <c r="N457" i="5"/>
  <c r="N458" i="5"/>
  <c r="N459" i="5"/>
  <c r="N460" i="5"/>
  <c r="N461" i="5"/>
  <c r="N462" i="5"/>
  <c r="N463" i="5"/>
  <c r="N464" i="5"/>
  <c r="N465" i="5"/>
  <c r="N466" i="5"/>
  <c r="N467" i="5"/>
  <c r="N468" i="5"/>
  <c r="N469" i="5"/>
  <c r="N470" i="5"/>
  <c r="N471" i="5"/>
  <c r="N472" i="5"/>
  <c r="N473" i="5"/>
  <c r="N474" i="5"/>
  <c r="N475" i="5"/>
  <c r="N476" i="5"/>
  <c r="N477" i="5"/>
  <c r="N478" i="5"/>
  <c r="N479" i="5"/>
  <c r="N480" i="5"/>
  <c r="N481" i="5"/>
  <c r="N482" i="5"/>
  <c r="N483" i="5"/>
  <c r="N484" i="5"/>
  <c r="N485" i="5"/>
  <c r="N486" i="5"/>
  <c r="N487" i="5"/>
  <c r="N488" i="5"/>
  <c r="N489" i="5"/>
  <c r="N490" i="5"/>
  <c r="N491" i="5"/>
  <c r="N492" i="5"/>
  <c r="N493" i="5"/>
  <c r="N494" i="5"/>
  <c r="N495" i="5"/>
  <c r="N496" i="5"/>
  <c r="N497" i="5"/>
  <c r="N498" i="5"/>
  <c r="N499" i="5"/>
  <c r="N500" i="5"/>
  <c r="N501" i="5"/>
  <c r="N502" i="5"/>
  <c r="N503" i="5"/>
  <c r="N504" i="5"/>
  <c r="N505" i="5"/>
  <c r="N506" i="5"/>
  <c r="N507" i="5"/>
  <c r="N508" i="5"/>
  <c r="N509" i="5"/>
  <c r="N510" i="5"/>
  <c r="N511" i="5"/>
  <c r="N512" i="5"/>
  <c r="N513" i="5"/>
  <c r="N514" i="5"/>
  <c r="N515" i="5"/>
  <c r="N516" i="5"/>
  <c r="N517" i="5"/>
  <c r="N518" i="5"/>
  <c r="N519" i="5"/>
  <c r="N520" i="5"/>
  <c r="N521" i="5"/>
  <c r="N522" i="5"/>
  <c r="N523" i="5"/>
  <c r="N524" i="5"/>
  <c r="N525" i="5"/>
  <c r="N526" i="5"/>
  <c r="N527" i="5"/>
  <c r="N528" i="5"/>
  <c r="N529" i="5"/>
  <c r="N530" i="5"/>
  <c r="N531" i="5"/>
  <c r="N532" i="5"/>
  <c r="N533" i="5"/>
  <c r="N534" i="5"/>
  <c r="N535" i="5"/>
  <c r="N536" i="5"/>
  <c r="N537" i="5"/>
  <c r="N538" i="5"/>
  <c r="N539" i="5"/>
  <c r="N540" i="5"/>
  <c r="N541" i="5"/>
  <c r="N542" i="5"/>
  <c r="N543" i="5"/>
  <c r="N544" i="5"/>
  <c r="N545" i="5"/>
  <c r="N546" i="5"/>
  <c r="N547" i="5"/>
  <c r="N548" i="5"/>
  <c r="N549" i="5"/>
  <c r="N550" i="5"/>
  <c r="N551" i="5"/>
  <c r="N552" i="5"/>
  <c r="N553" i="5"/>
  <c r="N554" i="5"/>
  <c r="N555" i="5"/>
  <c r="N556" i="5"/>
  <c r="N557" i="5"/>
  <c r="N558" i="5"/>
  <c r="N559" i="5"/>
  <c r="N560" i="5"/>
  <c r="N561" i="5"/>
  <c r="N562" i="5"/>
  <c r="N563" i="5"/>
  <c r="N564" i="5"/>
  <c r="N565" i="5"/>
  <c r="N566" i="5"/>
  <c r="N567" i="5"/>
  <c r="N568" i="5"/>
  <c r="N569" i="5"/>
  <c r="N570" i="5"/>
  <c r="N571" i="5"/>
  <c r="N572" i="5"/>
  <c r="N573" i="5"/>
  <c r="N574" i="5"/>
  <c r="N575" i="5"/>
  <c r="N576" i="5"/>
  <c r="N577" i="5"/>
  <c r="N578" i="5"/>
  <c r="N579" i="5"/>
  <c r="N580" i="5"/>
  <c r="N581" i="5"/>
  <c r="N582" i="5"/>
  <c r="N583" i="5"/>
  <c r="N584" i="5"/>
  <c r="N585" i="5"/>
  <c r="N586" i="5"/>
  <c r="N587" i="5"/>
  <c r="N588" i="5"/>
  <c r="N589" i="5"/>
  <c r="N590" i="5"/>
  <c r="N591" i="5"/>
  <c r="N592" i="5"/>
  <c r="N593" i="5"/>
  <c r="N594" i="5"/>
  <c r="N595" i="5"/>
  <c r="N596" i="5"/>
  <c r="N597" i="5"/>
  <c r="N598" i="5"/>
  <c r="N599" i="5"/>
  <c r="N600" i="5"/>
  <c r="N601" i="5"/>
  <c r="N602" i="5"/>
  <c r="N603" i="5"/>
  <c r="N604" i="5"/>
  <c r="N605" i="5"/>
  <c r="N606" i="5"/>
  <c r="N607" i="5"/>
  <c r="N608" i="5"/>
  <c r="N609" i="5"/>
  <c r="N610" i="5"/>
  <c r="N611" i="5"/>
  <c r="N612" i="5"/>
  <c r="N613" i="5"/>
  <c r="N614" i="5"/>
  <c r="N615" i="5"/>
  <c r="N616" i="5"/>
  <c r="N617" i="5"/>
  <c r="N618" i="5"/>
  <c r="N619" i="5"/>
  <c r="N620" i="5"/>
  <c r="N621" i="5"/>
  <c r="N622" i="5"/>
  <c r="N623" i="5"/>
  <c r="N624" i="5"/>
  <c r="N625" i="5"/>
  <c r="N626" i="5"/>
  <c r="N627" i="5"/>
  <c r="N628" i="5"/>
  <c r="N629" i="5"/>
  <c r="N630" i="5"/>
  <c r="N631" i="5"/>
  <c r="N632" i="5"/>
  <c r="N633" i="5"/>
  <c r="N634" i="5"/>
  <c r="N635" i="5"/>
  <c r="N636" i="5"/>
  <c r="N637" i="5"/>
  <c r="N638" i="5"/>
  <c r="N639" i="5"/>
  <c r="N640" i="5"/>
  <c r="N641" i="5"/>
  <c r="N642" i="5"/>
  <c r="N643" i="5"/>
  <c r="N644" i="5"/>
  <c r="N645" i="5"/>
  <c r="N646" i="5"/>
  <c r="N647" i="5"/>
  <c r="N648" i="5"/>
  <c r="N649" i="5"/>
  <c r="N650" i="5"/>
  <c r="N651" i="5"/>
  <c r="N652" i="5"/>
  <c r="N653" i="5"/>
  <c r="N654" i="5"/>
  <c r="N655" i="5"/>
  <c r="N656" i="5"/>
  <c r="N657" i="5"/>
  <c r="N658" i="5"/>
  <c r="N659" i="5"/>
  <c r="N660" i="5"/>
  <c r="N661" i="5"/>
  <c r="N662" i="5"/>
  <c r="N663" i="5"/>
  <c r="N664" i="5"/>
  <c r="N665" i="5"/>
  <c r="N666" i="5"/>
  <c r="N667" i="5"/>
  <c r="N668" i="5"/>
  <c r="N669" i="5"/>
  <c r="N670" i="5"/>
  <c r="N671" i="5"/>
  <c r="N672" i="5"/>
  <c r="N673" i="5"/>
  <c r="N674" i="5"/>
  <c r="N675" i="5"/>
  <c r="N676" i="5"/>
  <c r="N677" i="5"/>
  <c r="N678" i="5"/>
  <c r="N679" i="5"/>
  <c r="N680" i="5"/>
  <c r="N681" i="5"/>
  <c r="N682" i="5"/>
  <c r="N683" i="5"/>
  <c r="N684" i="5"/>
  <c r="N685" i="5"/>
  <c r="N686" i="5"/>
  <c r="N687" i="5"/>
  <c r="N688" i="5"/>
  <c r="N689" i="5"/>
  <c r="N690" i="5"/>
  <c r="N691" i="5"/>
  <c r="N692" i="5"/>
  <c r="N693" i="5"/>
  <c r="N694" i="5"/>
  <c r="N695" i="5"/>
  <c r="N696" i="5"/>
  <c r="N697" i="5"/>
  <c r="N698" i="5"/>
  <c r="N699" i="5"/>
  <c r="N700" i="5"/>
  <c r="N701" i="5"/>
  <c r="N702" i="5"/>
  <c r="N703" i="5"/>
  <c r="N704" i="5"/>
  <c r="N705" i="5"/>
  <c r="N706" i="5"/>
  <c r="N707" i="5"/>
  <c r="N708" i="5"/>
  <c r="N709" i="5"/>
  <c r="N710" i="5"/>
  <c r="N711" i="5"/>
  <c r="N712" i="5"/>
  <c r="N713" i="5"/>
  <c r="N714" i="5"/>
  <c r="N715" i="5"/>
  <c r="N716" i="5"/>
  <c r="N717" i="5"/>
  <c r="N718" i="5"/>
  <c r="N719" i="5"/>
  <c r="N720" i="5"/>
  <c r="N721" i="5"/>
  <c r="N722" i="5"/>
  <c r="N723" i="5"/>
  <c r="N724" i="5"/>
  <c r="N725" i="5"/>
  <c r="N726" i="5"/>
  <c r="N727" i="5"/>
  <c r="N728" i="5"/>
  <c r="N729" i="5"/>
  <c r="N730" i="5"/>
  <c r="N731" i="5"/>
  <c r="N732" i="5"/>
  <c r="N733" i="5"/>
  <c r="N734" i="5"/>
  <c r="N735" i="5"/>
  <c r="N736" i="5"/>
  <c r="N737" i="5"/>
  <c r="N738" i="5"/>
  <c r="N739" i="5"/>
  <c r="N740" i="5"/>
  <c r="N741" i="5"/>
  <c r="N742" i="5"/>
  <c r="N743" i="5"/>
  <c r="N744" i="5"/>
  <c r="N745" i="5"/>
  <c r="N746" i="5"/>
  <c r="N747" i="5"/>
  <c r="N748" i="5"/>
  <c r="N749" i="5"/>
  <c r="N750" i="5"/>
  <c r="N751" i="5"/>
  <c r="N752" i="5"/>
  <c r="N753" i="5"/>
  <c r="N754" i="5"/>
  <c r="N755" i="5"/>
  <c r="N756" i="5"/>
  <c r="N757" i="5"/>
  <c r="N758" i="5"/>
  <c r="N759" i="5"/>
  <c r="N760" i="5"/>
  <c r="N761" i="5"/>
  <c r="N762" i="5"/>
  <c r="N763" i="5"/>
  <c r="N764" i="5"/>
  <c r="N765" i="5"/>
  <c r="N766" i="5"/>
  <c r="N767" i="5"/>
  <c r="N768" i="5"/>
  <c r="N769" i="5"/>
  <c r="N770" i="5"/>
  <c r="N771" i="5"/>
  <c r="N772" i="5"/>
  <c r="N773" i="5"/>
  <c r="N774" i="5"/>
  <c r="N775" i="5"/>
  <c r="N776" i="5"/>
  <c r="N777" i="5"/>
  <c r="N778" i="5"/>
  <c r="N779" i="5"/>
  <c r="N780" i="5"/>
  <c r="N781" i="5"/>
  <c r="N782" i="5"/>
  <c r="N783" i="5"/>
  <c r="N784" i="5"/>
  <c r="N785" i="5"/>
  <c r="N786" i="5"/>
  <c r="N787" i="5"/>
  <c r="N788" i="5"/>
  <c r="N789" i="5"/>
  <c r="N790" i="5"/>
  <c r="N791" i="5"/>
  <c r="N792" i="5"/>
  <c r="N793" i="5"/>
  <c r="N794" i="5"/>
  <c r="N795" i="5"/>
  <c r="N796" i="5"/>
  <c r="N797" i="5"/>
  <c r="N798" i="5"/>
  <c r="N799" i="5"/>
  <c r="N800" i="5"/>
  <c r="N801" i="5"/>
  <c r="N802" i="5"/>
  <c r="N803" i="5"/>
  <c r="N804" i="5"/>
  <c r="N805" i="5"/>
  <c r="N806" i="5"/>
  <c r="N807" i="5"/>
  <c r="N808" i="5"/>
  <c r="N809" i="5"/>
  <c r="N810" i="5"/>
  <c r="N811" i="5"/>
  <c r="N812" i="5"/>
  <c r="N813" i="5"/>
  <c r="N814" i="5"/>
  <c r="N815" i="5"/>
  <c r="N816" i="5"/>
  <c r="N817" i="5"/>
  <c r="N818" i="5"/>
  <c r="N819" i="5"/>
  <c r="N820" i="5"/>
  <c r="N821" i="5"/>
  <c r="N822" i="5"/>
  <c r="N823" i="5"/>
  <c r="N824" i="5"/>
  <c r="N825" i="5"/>
  <c r="N826" i="5"/>
  <c r="N827" i="5"/>
  <c r="N828" i="5"/>
  <c r="N829" i="5"/>
  <c r="N830" i="5"/>
  <c r="N831" i="5"/>
  <c r="N832" i="5"/>
  <c r="N833" i="5"/>
  <c r="N834" i="5"/>
  <c r="N835" i="5"/>
  <c r="N836" i="5"/>
  <c r="N837" i="5"/>
  <c r="N838" i="5"/>
  <c r="N839" i="5"/>
  <c r="N840" i="5"/>
  <c r="N841" i="5"/>
  <c r="N842" i="5"/>
  <c r="N843" i="5"/>
  <c r="N844" i="5"/>
  <c r="N845" i="5"/>
  <c r="N846" i="5"/>
  <c r="N847" i="5"/>
  <c r="N848" i="5"/>
  <c r="N849" i="5"/>
  <c r="N850" i="5"/>
  <c r="N851" i="5"/>
  <c r="N852" i="5"/>
  <c r="N853" i="5"/>
  <c r="N854" i="5"/>
  <c r="N855" i="5"/>
  <c r="N856" i="5"/>
  <c r="N857" i="5"/>
  <c r="N858" i="5"/>
  <c r="N859" i="5"/>
  <c r="N860" i="5"/>
  <c r="N861" i="5"/>
  <c r="N862" i="5"/>
  <c r="N863" i="5"/>
  <c r="N864" i="5"/>
  <c r="N865" i="5"/>
  <c r="N866" i="5"/>
  <c r="N867" i="5"/>
  <c r="N868" i="5"/>
  <c r="N869" i="5"/>
  <c r="N870" i="5"/>
  <c r="N871" i="5"/>
  <c r="N872" i="5"/>
  <c r="N873" i="5"/>
  <c r="N874" i="5"/>
  <c r="N875" i="5"/>
  <c r="N876" i="5"/>
  <c r="N877" i="5"/>
  <c r="N878" i="5"/>
  <c r="N879" i="5"/>
  <c r="N880" i="5"/>
  <c r="N881" i="5"/>
  <c r="N882" i="5"/>
  <c r="N883" i="5"/>
  <c r="N884" i="5"/>
  <c r="N885" i="5"/>
  <c r="N886" i="5"/>
  <c r="N887" i="5"/>
  <c r="N888" i="5"/>
  <c r="N889" i="5"/>
  <c r="N890" i="5"/>
  <c r="N891" i="5"/>
  <c r="N892" i="5"/>
  <c r="N893" i="5"/>
  <c r="N894" i="5"/>
  <c r="N895" i="5"/>
  <c r="N896" i="5"/>
  <c r="N897" i="5"/>
  <c r="N898" i="5"/>
  <c r="N899" i="5"/>
  <c r="N900" i="5"/>
  <c r="N901" i="5"/>
  <c r="N902" i="5"/>
  <c r="N903" i="5"/>
  <c r="N904" i="5"/>
  <c r="N905" i="5"/>
  <c r="N906" i="5"/>
  <c r="N907" i="5"/>
  <c r="N908" i="5"/>
  <c r="N909" i="5"/>
  <c r="N910" i="5"/>
  <c r="N911" i="5"/>
  <c r="N912" i="5"/>
  <c r="N913" i="5"/>
  <c r="N914" i="5"/>
  <c r="N915" i="5"/>
  <c r="N916" i="5"/>
  <c r="N917" i="5"/>
  <c r="N918" i="5"/>
  <c r="N919" i="5"/>
  <c r="N920" i="5"/>
  <c r="N921" i="5"/>
  <c r="N922" i="5"/>
  <c r="N923" i="5"/>
  <c r="N924" i="5"/>
  <c r="N925" i="5"/>
  <c r="N926" i="5"/>
  <c r="N927" i="5"/>
  <c r="N928" i="5"/>
  <c r="N929" i="5"/>
  <c r="N930" i="5"/>
  <c r="N931" i="5"/>
  <c r="N932" i="5"/>
  <c r="N933" i="5"/>
  <c r="N934" i="5"/>
  <c r="N935" i="5"/>
  <c r="N936" i="5"/>
  <c r="N937" i="5"/>
  <c r="N938" i="5"/>
  <c r="N939" i="5"/>
  <c r="N940" i="5"/>
  <c r="N941" i="5"/>
  <c r="N942" i="5"/>
  <c r="N943" i="5"/>
  <c r="N944" i="5"/>
  <c r="N945" i="5"/>
  <c r="N946" i="5"/>
  <c r="N947" i="5"/>
  <c r="N948" i="5"/>
  <c r="N949" i="5"/>
  <c r="N950" i="5"/>
  <c r="N951" i="5"/>
  <c r="N952" i="5"/>
  <c r="N953" i="5"/>
  <c r="N954" i="5"/>
  <c r="N955" i="5"/>
  <c r="N956" i="5"/>
  <c r="N957" i="5"/>
  <c r="N958" i="5"/>
  <c r="N959" i="5"/>
  <c r="N960" i="5"/>
  <c r="N961" i="5"/>
  <c r="N962" i="5"/>
  <c r="N963" i="5"/>
  <c r="N964" i="5"/>
  <c r="N965" i="5"/>
  <c r="N966" i="5"/>
  <c r="N967" i="5"/>
  <c r="N968" i="5"/>
  <c r="N969" i="5"/>
  <c r="N970" i="5"/>
  <c r="N971" i="5"/>
  <c r="N972" i="5"/>
  <c r="N973" i="5"/>
  <c r="N974" i="5"/>
  <c r="N975" i="5"/>
  <c r="N976" i="5"/>
  <c r="N977" i="5"/>
  <c r="N978" i="5"/>
  <c r="N979" i="5"/>
  <c r="N980" i="5"/>
  <c r="N981" i="5"/>
  <c r="N982" i="5"/>
  <c r="N983" i="5"/>
  <c r="N984" i="5"/>
  <c r="N985" i="5"/>
  <c r="N986" i="5"/>
  <c r="N987" i="5"/>
  <c r="N988" i="5"/>
  <c r="N989" i="5"/>
  <c r="N990" i="5"/>
  <c r="N991" i="5"/>
  <c r="N992" i="5"/>
  <c r="N993" i="5"/>
  <c r="N994" i="5"/>
  <c r="N995" i="5"/>
  <c r="N996" i="5"/>
  <c r="N997" i="5"/>
  <c r="N998" i="5"/>
  <c r="N999" i="5"/>
  <c r="N1000" i="5"/>
  <c r="N1001" i="5"/>
  <c r="N1002" i="5"/>
  <c r="N1003" i="5"/>
  <c r="N1004" i="5"/>
  <c r="N1005" i="5"/>
  <c r="N1006" i="5"/>
  <c r="N1007" i="5"/>
  <c r="N1008" i="5"/>
  <c r="N1009" i="5"/>
  <c r="N1010" i="5"/>
  <c r="N1011" i="5"/>
  <c r="N1012" i="5"/>
  <c r="N1013" i="5"/>
  <c r="N1014" i="5"/>
  <c r="N1015" i="5"/>
  <c r="N1016" i="5"/>
  <c r="N1017" i="5"/>
  <c r="N1018" i="5"/>
  <c r="N1019" i="5"/>
  <c r="N1020" i="5"/>
  <c r="N1021" i="5"/>
  <c r="N1022" i="5"/>
  <c r="N1023" i="5"/>
  <c r="N1024" i="5"/>
  <c r="N1025" i="5"/>
  <c r="N1026" i="5"/>
  <c r="N1027" i="5"/>
  <c r="N1028" i="5"/>
  <c r="N1029" i="5"/>
  <c r="N1030" i="5"/>
  <c r="N1031" i="5"/>
  <c r="N1032" i="5"/>
  <c r="N1033" i="5"/>
  <c r="N1034" i="5"/>
  <c r="N1035" i="5"/>
  <c r="N1036" i="5"/>
  <c r="N1037" i="5"/>
  <c r="N1038" i="5"/>
  <c r="N1039" i="5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2" i="5"/>
  <c r="M513" i="5"/>
  <c r="M514" i="5"/>
  <c r="M515" i="5"/>
  <c r="M516" i="5"/>
  <c r="M517" i="5"/>
  <c r="M518" i="5"/>
  <c r="M519" i="5"/>
  <c r="M520" i="5"/>
  <c r="M521" i="5"/>
  <c r="M522" i="5"/>
  <c r="M523" i="5"/>
  <c r="M524" i="5"/>
  <c r="M525" i="5"/>
  <c r="M526" i="5"/>
  <c r="M527" i="5"/>
  <c r="M528" i="5"/>
  <c r="M529" i="5"/>
  <c r="M530" i="5"/>
  <c r="M531" i="5"/>
  <c r="M532" i="5"/>
  <c r="M533" i="5"/>
  <c r="M534" i="5"/>
  <c r="M535" i="5"/>
  <c r="M536" i="5"/>
  <c r="M537" i="5"/>
  <c r="M538" i="5"/>
  <c r="M539" i="5"/>
  <c r="M540" i="5"/>
  <c r="M541" i="5"/>
  <c r="M542" i="5"/>
  <c r="M543" i="5"/>
  <c r="M544" i="5"/>
  <c r="M545" i="5"/>
  <c r="M546" i="5"/>
  <c r="M547" i="5"/>
  <c r="M548" i="5"/>
  <c r="M549" i="5"/>
  <c r="M550" i="5"/>
  <c r="M551" i="5"/>
  <c r="M552" i="5"/>
  <c r="M553" i="5"/>
  <c r="M554" i="5"/>
  <c r="M555" i="5"/>
  <c r="M556" i="5"/>
  <c r="M557" i="5"/>
  <c r="M558" i="5"/>
  <c r="M559" i="5"/>
  <c r="M560" i="5"/>
  <c r="M561" i="5"/>
  <c r="M562" i="5"/>
  <c r="M563" i="5"/>
  <c r="M564" i="5"/>
  <c r="M565" i="5"/>
  <c r="M566" i="5"/>
  <c r="M567" i="5"/>
  <c r="M568" i="5"/>
  <c r="M569" i="5"/>
  <c r="M570" i="5"/>
  <c r="M571" i="5"/>
  <c r="M572" i="5"/>
  <c r="M573" i="5"/>
  <c r="M574" i="5"/>
  <c r="M575" i="5"/>
  <c r="M576" i="5"/>
  <c r="M57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M598" i="5"/>
  <c r="M599" i="5"/>
  <c r="M600" i="5"/>
  <c r="M601" i="5"/>
  <c r="M602" i="5"/>
  <c r="M603" i="5"/>
  <c r="M604" i="5"/>
  <c r="M605" i="5"/>
  <c r="M606" i="5"/>
  <c r="M607" i="5"/>
  <c r="M608" i="5"/>
  <c r="M609" i="5"/>
  <c r="M610" i="5"/>
  <c r="M611" i="5"/>
  <c r="M612" i="5"/>
  <c r="M613" i="5"/>
  <c r="M614" i="5"/>
  <c r="M615" i="5"/>
  <c r="M616" i="5"/>
  <c r="M617" i="5"/>
  <c r="M618" i="5"/>
  <c r="M619" i="5"/>
  <c r="M620" i="5"/>
  <c r="M621" i="5"/>
  <c r="M622" i="5"/>
  <c r="M623" i="5"/>
  <c r="M624" i="5"/>
  <c r="M625" i="5"/>
  <c r="M626" i="5"/>
  <c r="M627" i="5"/>
  <c r="M628" i="5"/>
  <c r="M629" i="5"/>
  <c r="M630" i="5"/>
  <c r="M631" i="5"/>
  <c r="M632" i="5"/>
  <c r="M633" i="5"/>
  <c r="M634" i="5"/>
  <c r="M635" i="5"/>
  <c r="M636" i="5"/>
  <c r="M637" i="5"/>
  <c r="M638" i="5"/>
  <c r="M639" i="5"/>
  <c r="M640" i="5"/>
  <c r="M641" i="5"/>
  <c r="M642" i="5"/>
  <c r="M643" i="5"/>
  <c r="M644" i="5"/>
  <c r="M645" i="5"/>
  <c r="M646" i="5"/>
  <c r="M647" i="5"/>
  <c r="M648" i="5"/>
  <c r="M649" i="5"/>
  <c r="M650" i="5"/>
  <c r="M651" i="5"/>
  <c r="M652" i="5"/>
  <c r="M653" i="5"/>
  <c r="M654" i="5"/>
  <c r="M655" i="5"/>
  <c r="M656" i="5"/>
  <c r="M657" i="5"/>
  <c r="M658" i="5"/>
  <c r="M659" i="5"/>
  <c r="M660" i="5"/>
  <c r="M661" i="5"/>
  <c r="M662" i="5"/>
  <c r="M663" i="5"/>
  <c r="M664" i="5"/>
  <c r="M665" i="5"/>
  <c r="M666" i="5"/>
  <c r="M667" i="5"/>
  <c r="M668" i="5"/>
  <c r="M669" i="5"/>
  <c r="M670" i="5"/>
  <c r="M671" i="5"/>
  <c r="M672" i="5"/>
  <c r="M673" i="5"/>
  <c r="M674" i="5"/>
  <c r="M675" i="5"/>
  <c r="M676" i="5"/>
  <c r="M677" i="5"/>
  <c r="M678" i="5"/>
  <c r="M679" i="5"/>
  <c r="M680" i="5"/>
  <c r="M681" i="5"/>
  <c r="M682" i="5"/>
  <c r="M683" i="5"/>
  <c r="M684" i="5"/>
  <c r="M685" i="5"/>
  <c r="M686" i="5"/>
  <c r="M687" i="5"/>
  <c r="M688" i="5"/>
  <c r="M689" i="5"/>
  <c r="M690" i="5"/>
  <c r="M691" i="5"/>
  <c r="M692" i="5"/>
  <c r="M693" i="5"/>
  <c r="M694" i="5"/>
  <c r="M695" i="5"/>
  <c r="M696" i="5"/>
  <c r="M697" i="5"/>
  <c r="M698" i="5"/>
  <c r="M699" i="5"/>
  <c r="M700" i="5"/>
  <c r="M701" i="5"/>
  <c r="M702" i="5"/>
  <c r="M703" i="5"/>
  <c r="M704" i="5"/>
  <c r="M705" i="5"/>
  <c r="M706" i="5"/>
  <c r="M707" i="5"/>
  <c r="M708" i="5"/>
  <c r="M709" i="5"/>
  <c r="M710" i="5"/>
  <c r="M711" i="5"/>
  <c r="M712" i="5"/>
  <c r="M713" i="5"/>
  <c r="M714" i="5"/>
  <c r="M715" i="5"/>
  <c r="M716" i="5"/>
  <c r="M717" i="5"/>
  <c r="M718" i="5"/>
  <c r="M719" i="5"/>
  <c r="M720" i="5"/>
  <c r="M721" i="5"/>
  <c r="M722" i="5"/>
  <c r="M723" i="5"/>
  <c r="M724" i="5"/>
  <c r="M725" i="5"/>
  <c r="M726" i="5"/>
  <c r="M727" i="5"/>
  <c r="M728" i="5"/>
  <c r="M729" i="5"/>
  <c r="M730" i="5"/>
  <c r="M731" i="5"/>
  <c r="M732" i="5"/>
  <c r="M733" i="5"/>
  <c r="M734" i="5"/>
  <c r="M735" i="5"/>
  <c r="M736" i="5"/>
  <c r="M737" i="5"/>
  <c r="M738" i="5"/>
  <c r="M739" i="5"/>
  <c r="M740" i="5"/>
  <c r="M741" i="5"/>
  <c r="M742" i="5"/>
  <c r="M743" i="5"/>
  <c r="M744" i="5"/>
  <c r="M745" i="5"/>
  <c r="M746" i="5"/>
  <c r="M747" i="5"/>
  <c r="M748" i="5"/>
  <c r="M749" i="5"/>
  <c r="M750" i="5"/>
  <c r="M751" i="5"/>
  <c r="M752" i="5"/>
  <c r="M753" i="5"/>
  <c r="M754" i="5"/>
  <c r="M755" i="5"/>
  <c r="M756" i="5"/>
  <c r="M757" i="5"/>
  <c r="M758" i="5"/>
  <c r="M759" i="5"/>
  <c r="M760" i="5"/>
  <c r="M761" i="5"/>
  <c r="M762" i="5"/>
  <c r="M763" i="5"/>
  <c r="M764" i="5"/>
  <c r="M765" i="5"/>
  <c r="M766" i="5"/>
  <c r="M767" i="5"/>
  <c r="M768" i="5"/>
  <c r="M769" i="5"/>
  <c r="M770" i="5"/>
  <c r="M771" i="5"/>
  <c r="M772" i="5"/>
  <c r="M773" i="5"/>
  <c r="M774" i="5"/>
  <c r="M775" i="5"/>
  <c r="M776" i="5"/>
  <c r="M777" i="5"/>
  <c r="M778" i="5"/>
  <c r="M779" i="5"/>
  <c r="M780" i="5"/>
  <c r="M781" i="5"/>
  <c r="M782" i="5"/>
  <c r="M783" i="5"/>
  <c r="M784" i="5"/>
  <c r="M785" i="5"/>
  <c r="M786" i="5"/>
  <c r="M787" i="5"/>
  <c r="M788" i="5"/>
  <c r="M789" i="5"/>
  <c r="M790" i="5"/>
  <c r="M791" i="5"/>
  <c r="M792" i="5"/>
  <c r="M793" i="5"/>
  <c r="M794" i="5"/>
  <c r="M795" i="5"/>
  <c r="M796" i="5"/>
  <c r="M797" i="5"/>
  <c r="M798" i="5"/>
  <c r="M799" i="5"/>
  <c r="M800" i="5"/>
  <c r="M801" i="5"/>
  <c r="M802" i="5"/>
  <c r="M803" i="5"/>
  <c r="M804" i="5"/>
  <c r="M805" i="5"/>
  <c r="M806" i="5"/>
  <c r="M807" i="5"/>
  <c r="M808" i="5"/>
  <c r="M809" i="5"/>
  <c r="M810" i="5"/>
  <c r="M811" i="5"/>
  <c r="M812" i="5"/>
  <c r="M813" i="5"/>
  <c r="M814" i="5"/>
  <c r="M815" i="5"/>
  <c r="M816" i="5"/>
  <c r="M817" i="5"/>
  <c r="M818" i="5"/>
  <c r="M819" i="5"/>
  <c r="M820" i="5"/>
  <c r="M821" i="5"/>
  <c r="M822" i="5"/>
  <c r="M823" i="5"/>
  <c r="M824" i="5"/>
  <c r="M825" i="5"/>
  <c r="M826" i="5"/>
  <c r="M827" i="5"/>
  <c r="M828" i="5"/>
  <c r="M829" i="5"/>
  <c r="M830" i="5"/>
  <c r="M831" i="5"/>
  <c r="M832" i="5"/>
  <c r="M833" i="5"/>
  <c r="M834" i="5"/>
  <c r="M835" i="5"/>
  <c r="M836" i="5"/>
  <c r="M837" i="5"/>
  <c r="M838" i="5"/>
  <c r="M839" i="5"/>
  <c r="M840" i="5"/>
  <c r="M841" i="5"/>
  <c r="M842" i="5"/>
  <c r="M843" i="5"/>
  <c r="M844" i="5"/>
  <c r="M845" i="5"/>
  <c r="M846" i="5"/>
  <c r="M847" i="5"/>
  <c r="M848" i="5"/>
  <c r="M849" i="5"/>
  <c r="M850" i="5"/>
  <c r="M851" i="5"/>
  <c r="M852" i="5"/>
  <c r="M853" i="5"/>
  <c r="M854" i="5"/>
  <c r="M855" i="5"/>
  <c r="M856" i="5"/>
  <c r="M857" i="5"/>
  <c r="M858" i="5"/>
  <c r="M859" i="5"/>
  <c r="M860" i="5"/>
  <c r="M861" i="5"/>
  <c r="M862" i="5"/>
  <c r="M863" i="5"/>
  <c r="M864" i="5"/>
  <c r="M865" i="5"/>
  <c r="M866" i="5"/>
  <c r="M867" i="5"/>
  <c r="M868" i="5"/>
  <c r="M869" i="5"/>
  <c r="M870" i="5"/>
  <c r="M871" i="5"/>
  <c r="M872" i="5"/>
  <c r="M873" i="5"/>
  <c r="M874" i="5"/>
  <c r="M875" i="5"/>
  <c r="M876" i="5"/>
  <c r="M877" i="5"/>
  <c r="M878" i="5"/>
  <c r="M879" i="5"/>
  <c r="M880" i="5"/>
  <c r="M881" i="5"/>
  <c r="M882" i="5"/>
  <c r="M883" i="5"/>
  <c r="M884" i="5"/>
  <c r="M885" i="5"/>
  <c r="M886" i="5"/>
  <c r="M887" i="5"/>
  <c r="M888" i="5"/>
  <c r="M889" i="5"/>
  <c r="M890" i="5"/>
  <c r="M891" i="5"/>
  <c r="M892" i="5"/>
  <c r="M893" i="5"/>
  <c r="M894" i="5"/>
  <c r="M895" i="5"/>
  <c r="M896" i="5"/>
  <c r="M897" i="5"/>
  <c r="M898" i="5"/>
  <c r="M899" i="5"/>
  <c r="M900" i="5"/>
  <c r="M901" i="5"/>
  <c r="M902" i="5"/>
  <c r="M903" i="5"/>
  <c r="M904" i="5"/>
  <c r="M905" i="5"/>
  <c r="M906" i="5"/>
  <c r="M907" i="5"/>
  <c r="M908" i="5"/>
  <c r="M909" i="5"/>
  <c r="M910" i="5"/>
  <c r="M911" i="5"/>
  <c r="M912" i="5"/>
  <c r="M913" i="5"/>
  <c r="M914" i="5"/>
  <c r="M915" i="5"/>
  <c r="M916" i="5"/>
  <c r="M917" i="5"/>
  <c r="M918" i="5"/>
  <c r="M919" i="5"/>
  <c r="M920" i="5"/>
  <c r="M921" i="5"/>
  <c r="M922" i="5"/>
  <c r="M923" i="5"/>
  <c r="M924" i="5"/>
  <c r="M925" i="5"/>
  <c r="M926" i="5"/>
  <c r="M927" i="5"/>
  <c r="M928" i="5"/>
  <c r="M929" i="5"/>
  <c r="M930" i="5"/>
  <c r="M931" i="5"/>
  <c r="M932" i="5"/>
  <c r="M933" i="5"/>
  <c r="M934" i="5"/>
  <c r="M935" i="5"/>
  <c r="M936" i="5"/>
  <c r="M937" i="5"/>
  <c r="M938" i="5"/>
  <c r="M939" i="5"/>
  <c r="M940" i="5"/>
  <c r="M941" i="5"/>
  <c r="M942" i="5"/>
  <c r="M943" i="5"/>
  <c r="M944" i="5"/>
  <c r="M945" i="5"/>
  <c r="M946" i="5"/>
  <c r="M947" i="5"/>
  <c r="M948" i="5"/>
  <c r="M949" i="5"/>
  <c r="M950" i="5"/>
  <c r="M951" i="5"/>
  <c r="M952" i="5"/>
  <c r="M953" i="5"/>
  <c r="M954" i="5"/>
  <c r="M955" i="5"/>
  <c r="M956" i="5"/>
  <c r="M957" i="5"/>
  <c r="M958" i="5"/>
  <c r="M959" i="5"/>
  <c r="M960" i="5"/>
  <c r="M961" i="5"/>
  <c r="M962" i="5"/>
  <c r="M963" i="5"/>
  <c r="M964" i="5"/>
  <c r="M965" i="5"/>
  <c r="M966" i="5"/>
  <c r="M967" i="5"/>
  <c r="M968" i="5"/>
  <c r="M969" i="5"/>
  <c r="M970" i="5"/>
  <c r="M971" i="5"/>
  <c r="M972" i="5"/>
  <c r="M973" i="5"/>
  <c r="M974" i="5"/>
  <c r="M975" i="5"/>
  <c r="M976" i="5"/>
  <c r="M977" i="5"/>
  <c r="M978" i="5"/>
  <c r="M979" i="5"/>
  <c r="M980" i="5"/>
  <c r="M981" i="5"/>
  <c r="M982" i="5"/>
  <c r="M983" i="5"/>
  <c r="M984" i="5"/>
  <c r="M985" i="5"/>
  <c r="M986" i="5"/>
  <c r="M987" i="5"/>
  <c r="M988" i="5"/>
  <c r="M989" i="5"/>
  <c r="M990" i="5"/>
  <c r="M991" i="5"/>
  <c r="M992" i="5"/>
  <c r="M993" i="5"/>
  <c r="M994" i="5"/>
  <c r="M995" i="5"/>
  <c r="M996" i="5"/>
  <c r="M997" i="5"/>
  <c r="M998" i="5"/>
  <c r="M999" i="5"/>
  <c r="M1000" i="5"/>
  <c r="M1001" i="5"/>
  <c r="M1002" i="5"/>
  <c r="M1003" i="5"/>
  <c r="M1004" i="5"/>
  <c r="M1005" i="5"/>
  <c r="M1006" i="5"/>
  <c r="M1007" i="5"/>
  <c r="M1008" i="5"/>
  <c r="M1009" i="5"/>
  <c r="M1010" i="5"/>
  <c r="M1011" i="5"/>
  <c r="M1012" i="5"/>
  <c r="M1013" i="5"/>
  <c r="M1014" i="5"/>
  <c r="M1015" i="5"/>
  <c r="M1016" i="5"/>
  <c r="M1017" i="5"/>
  <c r="M1018" i="5"/>
  <c r="M1019" i="5"/>
  <c r="M1020" i="5"/>
  <c r="M1021" i="5"/>
  <c r="M1022" i="5"/>
  <c r="M1023" i="5"/>
  <c r="M1024" i="5"/>
  <c r="M1025" i="5"/>
  <c r="M1026" i="5"/>
  <c r="M1027" i="5"/>
  <c r="M1028" i="5"/>
  <c r="M1029" i="5"/>
  <c r="M1030" i="5"/>
  <c r="M1031" i="5"/>
  <c r="M1032" i="5"/>
  <c r="M1033" i="5"/>
  <c r="M1034" i="5"/>
  <c r="M1035" i="5"/>
  <c r="M1036" i="5"/>
  <c r="M1037" i="5"/>
  <c r="M1038" i="5"/>
  <c r="M1039" i="5"/>
  <c r="M2" i="5"/>
  <c r="L3" i="5"/>
  <c r="L4" i="5"/>
  <c r="O4" i="5" s="1"/>
  <c r="Q4" i="5" s="1"/>
  <c r="R4" i="5" s="1"/>
  <c r="L5" i="5"/>
  <c r="O5" i="5" s="1"/>
  <c r="Q5" i="5" s="1"/>
  <c r="R5" i="5" s="1"/>
  <c r="L6" i="5"/>
  <c r="L7" i="5"/>
  <c r="L8" i="5"/>
  <c r="L9" i="5"/>
  <c r="L10" i="5"/>
  <c r="L11" i="5"/>
  <c r="L12" i="5"/>
  <c r="O12" i="5" s="1"/>
  <c r="Q12" i="5" s="1"/>
  <c r="R12" i="5" s="1"/>
  <c r="L13" i="5"/>
  <c r="O13" i="5" s="1"/>
  <c r="Q13" i="5" s="1"/>
  <c r="R13" i="5" s="1"/>
  <c r="L14" i="5"/>
  <c r="L15" i="5"/>
  <c r="L16" i="5"/>
  <c r="L17" i="5"/>
  <c r="L18" i="5"/>
  <c r="L19" i="5"/>
  <c r="L20" i="5"/>
  <c r="O20" i="5" s="1"/>
  <c r="Q20" i="5" s="1"/>
  <c r="R20" i="5" s="1"/>
  <c r="L21" i="5"/>
  <c r="O21" i="5" s="1"/>
  <c r="Q21" i="5" s="1"/>
  <c r="R21" i="5" s="1"/>
  <c r="L22" i="5"/>
  <c r="L23" i="5"/>
  <c r="L24" i="5"/>
  <c r="L25" i="5"/>
  <c r="L26" i="5"/>
  <c r="L27" i="5"/>
  <c r="L28" i="5"/>
  <c r="O28" i="5" s="1"/>
  <c r="Q28" i="5" s="1"/>
  <c r="R28" i="5" s="1"/>
  <c r="L29" i="5"/>
  <c r="O29" i="5" s="1"/>
  <c r="Q29" i="5" s="1"/>
  <c r="R29" i="5" s="1"/>
  <c r="L30" i="5"/>
  <c r="L31" i="5"/>
  <c r="L32" i="5"/>
  <c r="L33" i="5"/>
  <c r="L34" i="5"/>
  <c r="L35" i="5"/>
  <c r="L36" i="5"/>
  <c r="O36" i="5" s="1"/>
  <c r="Q36" i="5" s="1"/>
  <c r="R36" i="5" s="1"/>
  <c r="L37" i="5"/>
  <c r="O37" i="5" s="1"/>
  <c r="Q37" i="5" s="1"/>
  <c r="R37" i="5" s="1"/>
  <c r="L38" i="5"/>
  <c r="L39" i="5"/>
  <c r="L40" i="5"/>
  <c r="L41" i="5"/>
  <c r="L42" i="5"/>
  <c r="L43" i="5"/>
  <c r="L44" i="5"/>
  <c r="O44" i="5" s="1"/>
  <c r="Q44" i="5" s="1"/>
  <c r="R44" i="5" s="1"/>
  <c r="L45" i="5"/>
  <c r="O45" i="5" s="1"/>
  <c r="Q45" i="5" s="1"/>
  <c r="R45" i="5" s="1"/>
  <c r="L46" i="5"/>
  <c r="L47" i="5"/>
  <c r="L48" i="5"/>
  <c r="L49" i="5"/>
  <c r="L50" i="5"/>
  <c r="L51" i="5"/>
  <c r="L52" i="5"/>
  <c r="O52" i="5" s="1"/>
  <c r="Q52" i="5" s="1"/>
  <c r="R52" i="5" s="1"/>
  <c r="L53" i="5"/>
  <c r="O53" i="5" s="1"/>
  <c r="Q53" i="5" s="1"/>
  <c r="R53" i="5" s="1"/>
  <c r="L54" i="5"/>
  <c r="L55" i="5"/>
  <c r="L56" i="5"/>
  <c r="L57" i="5"/>
  <c r="L58" i="5"/>
  <c r="L59" i="5"/>
  <c r="L60" i="5"/>
  <c r="O60" i="5" s="1"/>
  <c r="Q60" i="5" s="1"/>
  <c r="R60" i="5" s="1"/>
  <c r="L61" i="5"/>
  <c r="O61" i="5" s="1"/>
  <c r="Q61" i="5" s="1"/>
  <c r="R61" i="5" s="1"/>
  <c r="L62" i="5"/>
  <c r="L63" i="5"/>
  <c r="L64" i="5"/>
  <c r="L65" i="5"/>
  <c r="L66" i="5"/>
  <c r="L67" i="5"/>
  <c r="L68" i="5"/>
  <c r="O68" i="5" s="1"/>
  <c r="Q68" i="5" s="1"/>
  <c r="R68" i="5" s="1"/>
  <c r="L69" i="5"/>
  <c r="O69" i="5" s="1"/>
  <c r="Q69" i="5" s="1"/>
  <c r="R69" i="5" s="1"/>
  <c r="L70" i="5"/>
  <c r="L71" i="5"/>
  <c r="L72" i="5"/>
  <c r="L73" i="5"/>
  <c r="L74" i="5"/>
  <c r="L75" i="5"/>
  <c r="L76" i="5"/>
  <c r="O76" i="5" s="1"/>
  <c r="Q76" i="5" s="1"/>
  <c r="R76" i="5" s="1"/>
  <c r="L77" i="5"/>
  <c r="O77" i="5" s="1"/>
  <c r="Q77" i="5" s="1"/>
  <c r="R77" i="5" s="1"/>
  <c r="L78" i="5"/>
  <c r="L79" i="5"/>
  <c r="L80" i="5"/>
  <c r="L81" i="5"/>
  <c r="L82" i="5"/>
  <c r="L83" i="5"/>
  <c r="L84" i="5"/>
  <c r="O84" i="5" s="1"/>
  <c r="Q84" i="5" s="1"/>
  <c r="R84" i="5" s="1"/>
  <c r="L85" i="5"/>
  <c r="O85" i="5" s="1"/>
  <c r="Q85" i="5" s="1"/>
  <c r="R85" i="5" s="1"/>
  <c r="L86" i="5"/>
  <c r="L87" i="5"/>
  <c r="L88" i="5"/>
  <c r="L89" i="5"/>
  <c r="L90" i="5"/>
  <c r="L91" i="5"/>
  <c r="L92" i="5"/>
  <c r="O92" i="5" s="1"/>
  <c r="Q92" i="5" s="1"/>
  <c r="R92" i="5" s="1"/>
  <c r="L93" i="5"/>
  <c r="O93" i="5" s="1"/>
  <c r="Q93" i="5" s="1"/>
  <c r="R93" i="5" s="1"/>
  <c r="L94" i="5"/>
  <c r="L95" i="5"/>
  <c r="L96" i="5"/>
  <c r="L97" i="5"/>
  <c r="L98" i="5"/>
  <c r="L99" i="5"/>
  <c r="L100" i="5"/>
  <c r="O100" i="5" s="1"/>
  <c r="Q100" i="5" s="1"/>
  <c r="R100" i="5" s="1"/>
  <c r="L101" i="5"/>
  <c r="O101" i="5" s="1"/>
  <c r="Q101" i="5" s="1"/>
  <c r="R101" i="5" s="1"/>
  <c r="L102" i="5"/>
  <c r="L103" i="5"/>
  <c r="L104" i="5"/>
  <c r="L105" i="5"/>
  <c r="L106" i="5"/>
  <c r="L107" i="5"/>
  <c r="L108" i="5"/>
  <c r="O108" i="5" s="1"/>
  <c r="Q108" i="5" s="1"/>
  <c r="R108" i="5" s="1"/>
  <c r="L109" i="5"/>
  <c r="O109" i="5" s="1"/>
  <c r="Q109" i="5" s="1"/>
  <c r="R109" i="5" s="1"/>
  <c r="L110" i="5"/>
  <c r="L111" i="5"/>
  <c r="L112" i="5"/>
  <c r="L113" i="5"/>
  <c r="L114" i="5"/>
  <c r="L115" i="5"/>
  <c r="L116" i="5"/>
  <c r="O116" i="5" s="1"/>
  <c r="Q116" i="5" s="1"/>
  <c r="R116" i="5" s="1"/>
  <c r="L117" i="5"/>
  <c r="O117" i="5" s="1"/>
  <c r="Q117" i="5" s="1"/>
  <c r="R117" i="5" s="1"/>
  <c r="L118" i="5"/>
  <c r="L119" i="5"/>
  <c r="L120" i="5"/>
  <c r="L121" i="5"/>
  <c r="L122" i="5"/>
  <c r="L123" i="5"/>
  <c r="L124" i="5"/>
  <c r="O124" i="5" s="1"/>
  <c r="Q124" i="5" s="1"/>
  <c r="R124" i="5" s="1"/>
  <c r="L125" i="5"/>
  <c r="O125" i="5" s="1"/>
  <c r="Q125" i="5" s="1"/>
  <c r="R125" i="5" s="1"/>
  <c r="L126" i="5"/>
  <c r="L127" i="5"/>
  <c r="L128" i="5"/>
  <c r="L129" i="5"/>
  <c r="L130" i="5"/>
  <c r="L131" i="5"/>
  <c r="L132" i="5"/>
  <c r="O132" i="5" s="1"/>
  <c r="Q132" i="5" s="1"/>
  <c r="R132" i="5" s="1"/>
  <c r="L133" i="5"/>
  <c r="O133" i="5" s="1"/>
  <c r="Q133" i="5" s="1"/>
  <c r="R133" i="5" s="1"/>
  <c r="L134" i="5"/>
  <c r="L135" i="5"/>
  <c r="L136" i="5"/>
  <c r="L137" i="5"/>
  <c r="L138" i="5"/>
  <c r="L139" i="5"/>
  <c r="L140" i="5"/>
  <c r="O140" i="5" s="1"/>
  <c r="Q140" i="5" s="1"/>
  <c r="R140" i="5" s="1"/>
  <c r="L141" i="5"/>
  <c r="O141" i="5" s="1"/>
  <c r="Q141" i="5" s="1"/>
  <c r="R141" i="5" s="1"/>
  <c r="L142" i="5"/>
  <c r="L143" i="5"/>
  <c r="L144" i="5"/>
  <c r="L145" i="5"/>
  <c r="L146" i="5"/>
  <c r="L147" i="5"/>
  <c r="L148" i="5"/>
  <c r="O148" i="5" s="1"/>
  <c r="Q148" i="5" s="1"/>
  <c r="R148" i="5" s="1"/>
  <c r="L149" i="5"/>
  <c r="O149" i="5" s="1"/>
  <c r="Q149" i="5" s="1"/>
  <c r="R149" i="5" s="1"/>
  <c r="L150" i="5"/>
  <c r="L151" i="5"/>
  <c r="L152" i="5"/>
  <c r="L153" i="5"/>
  <c r="L154" i="5"/>
  <c r="L155" i="5"/>
  <c r="L156" i="5"/>
  <c r="O156" i="5" s="1"/>
  <c r="Q156" i="5" s="1"/>
  <c r="R156" i="5" s="1"/>
  <c r="L157" i="5"/>
  <c r="O157" i="5" s="1"/>
  <c r="Q157" i="5" s="1"/>
  <c r="R157" i="5" s="1"/>
  <c r="L158" i="5"/>
  <c r="L159" i="5"/>
  <c r="L160" i="5"/>
  <c r="L161" i="5"/>
  <c r="L162" i="5"/>
  <c r="L163" i="5"/>
  <c r="L164" i="5"/>
  <c r="O164" i="5" s="1"/>
  <c r="Q164" i="5" s="1"/>
  <c r="R164" i="5" s="1"/>
  <c r="L165" i="5"/>
  <c r="O165" i="5" s="1"/>
  <c r="Q165" i="5" s="1"/>
  <c r="R165" i="5" s="1"/>
  <c r="L166" i="5"/>
  <c r="L167" i="5"/>
  <c r="L168" i="5"/>
  <c r="L169" i="5"/>
  <c r="L170" i="5"/>
  <c r="L171" i="5"/>
  <c r="L172" i="5"/>
  <c r="O172" i="5" s="1"/>
  <c r="Q172" i="5" s="1"/>
  <c r="R172" i="5" s="1"/>
  <c r="L173" i="5"/>
  <c r="O173" i="5" s="1"/>
  <c r="Q173" i="5" s="1"/>
  <c r="R173" i="5" s="1"/>
  <c r="L174" i="5"/>
  <c r="L175" i="5"/>
  <c r="L176" i="5"/>
  <c r="L177" i="5"/>
  <c r="L178" i="5"/>
  <c r="L179" i="5"/>
  <c r="L180" i="5"/>
  <c r="O180" i="5" s="1"/>
  <c r="Q180" i="5" s="1"/>
  <c r="R180" i="5" s="1"/>
  <c r="L181" i="5"/>
  <c r="O181" i="5" s="1"/>
  <c r="Q181" i="5" s="1"/>
  <c r="R181" i="5" s="1"/>
  <c r="L182" i="5"/>
  <c r="L183" i="5"/>
  <c r="L184" i="5"/>
  <c r="L185" i="5"/>
  <c r="L186" i="5"/>
  <c r="L187" i="5"/>
  <c r="L188" i="5"/>
  <c r="O188" i="5" s="1"/>
  <c r="Q188" i="5" s="1"/>
  <c r="R188" i="5" s="1"/>
  <c r="L189" i="5"/>
  <c r="O189" i="5" s="1"/>
  <c r="Q189" i="5" s="1"/>
  <c r="R189" i="5" s="1"/>
  <c r="L190" i="5"/>
  <c r="L191" i="5"/>
  <c r="L192" i="5"/>
  <c r="L193" i="5"/>
  <c r="L194" i="5"/>
  <c r="L195" i="5"/>
  <c r="L196" i="5"/>
  <c r="O196" i="5" s="1"/>
  <c r="Q196" i="5" s="1"/>
  <c r="R196" i="5" s="1"/>
  <c r="L197" i="5"/>
  <c r="O197" i="5" s="1"/>
  <c r="Q197" i="5" s="1"/>
  <c r="R197" i="5" s="1"/>
  <c r="L198" i="5"/>
  <c r="L199" i="5"/>
  <c r="L200" i="5"/>
  <c r="L201" i="5"/>
  <c r="L202" i="5"/>
  <c r="L203" i="5"/>
  <c r="L204" i="5"/>
  <c r="O204" i="5" s="1"/>
  <c r="Q204" i="5" s="1"/>
  <c r="R204" i="5" s="1"/>
  <c r="L205" i="5"/>
  <c r="O205" i="5" s="1"/>
  <c r="Q205" i="5" s="1"/>
  <c r="R205" i="5" s="1"/>
  <c r="L206" i="5"/>
  <c r="L207" i="5"/>
  <c r="L208" i="5"/>
  <c r="L209" i="5"/>
  <c r="L210" i="5"/>
  <c r="L211" i="5"/>
  <c r="L212" i="5"/>
  <c r="O212" i="5" s="1"/>
  <c r="Q212" i="5" s="1"/>
  <c r="R212" i="5" s="1"/>
  <c r="L213" i="5"/>
  <c r="O213" i="5" s="1"/>
  <c r="Q213" i="5" s="1"/>
  <c r="R213" i="5" s="1"/>
  <c r="L214" i="5"/>
  <c r="L215" i="5"/>
  <c r="L216" i="5"/>
  <c r="L217" i="5"/>
  <c r="L218" i="5"/>
  <c r="L219" i="5"/>
  <c r="L220" i="5"/>
  <c r="O220" i="5" s="1"/>
  <c r="Q220" i="5" s="1"/>
  <c r="R220" i="5" s="1"/>
  <c r="L221" i="5"/>
  <c r="O221" i="5" s="1"/>
  <c r="Q221" i="5" s="1"/>
  <c r="R221" i="5" s="1"/>
  <c r="L222" i="5"/>
  <c r="L223" i="5"/>
  <c r="L224" i="5"/>
  <c r="L225" i="5"/>
  <c r="L226" i="5"/>
  <c r="L227" i="5"/>
  <c r="L228" i="5"/>
  <c r="O228" i="5" s="1"/>
  <c r="Q228" i="5" s="1"/>
  <c r="R228" i="5" s="1"/>
  <c r="L229" i="5"/>
  <c r="O229" i="5" s="1"/>
  <c r="Q229" i="5" s="1"/>
  <c r="R229" i="5" s="1"/>
  <c r="L230" i="5"/>
  <c r="L231" i="5"/>
  <c r="L232" i="5"/>
  <c r="L233" i="5"/>
  <c r="L234" i="5"/>
  <c r="L235" i="5"/>
  <c r="L236" i="5"/>
  <c r="O236" i="5" s="1"/>
  <c r="Q236" i="5" s="1"/>
  <c r="R236" i="5" s="1"/>
  <c r="L237" i="5"/>
  <c r="O237" i="5" s="1"/>
  <c r="Q237" i="5" s="1"/>
  <c r="R237" i="5" s="1"/>
  <c r="L238" i="5"/>
  <c r="L239" i="5"/>
  <c r="L240" i="5"/>
  <c r="L241" i="5"/>
  <c r="L242" i="5"/>
  <c r="L243" i="5"/>
  <c r="L244" i="5"/>
  <c r="O244" i="5" s="1"/>
  <c r="Q244" i="5" s="1"/>
  <c r="R244" i="5" s="1"/>
  <c r="L245" i="5"/>
  <c r="O245" i="5" s="1"/>
  <c r="Q245" i="5" s="1"/>
  <c r="R245" i="5" s="1"/>
  <c r="L246" i="5"/>
  <c r="L247" i="5"/>
  <c r="L248" i="5"/>
  <c r="L249" i="5"/>
  <c r="L250" i="5"/>
  <c r="L251" i="5"/>
  <c r="L252" i="5"/>
  <c r="O252" i="5" s="1"/>
  <c r="Q252" i="5" s="1"/>
  <c r="R252" i="5" s="1"/>
  <c r="L253" i="5"/>
  <c r="O253" i="5" s="1"/>
  <c r="Q253" i="5" s="1"/>
  <c r="R253" i="5" s="1"/>
  <c r="L254" i="5"/>
  <c r="L255" i="5"/>
  <c r="L256" i="5"/>
  <c r="L257" i="5"/>
  <c r="L258" i="5"/>
  <c r="L259" i="5"/>
  <c r="L260" i="5"/>
  <c r="O260" i="5" s="1"/>
  <c r="Q260" i="5" s="1"/>
  <c r="R260" i="5" s="1"/>
  <c r="L261" i="5"/>
  <c r="O261" i="5" s="1"/>
  <c r="Q261" i="5" s="1"/>
  <c r="R261" i="5" s="1"/>
  <c r="L262" i="5"/>
  <c r="L263" i="5"/>
  <c r="L264" i="5"/>
  <c r="L265" i="5"/>
  <c r="L266" i="5"/>
  <c r="L267" i="5"/>
  <c r="L268" i="5"/>
  <c r="O268" i="5" s="1"/>
  <c r="Q268" i="5" s="1"/>
  <c r="R268" i="5" s="1"/>
  <c r="L269" i="5"/>
  <c r="O269" i="5" s="1"/>
  <c r="Q269" i="5" s="1"/>
  <c r="R269" i="5" s="1"/>
  <c r="L270" i="5"/>
  <c r="L271" i="5"/>
  <c r="L272" i="5"/>
  <c r="L273" i="5"/>
  <c r="L274" i="5"/>
  <c r="L275" i="5"/>
  <c r="L276" i="5"/>
  <c r="O276" i="5" s="1"/>
  <c r="Q276" i="5" s="1"/>
  <c r="R276" i="5" s="1"/>
  <c r="L277" i="5"/>
  <c r="O277" i="5" s="1"/>
  <c r="Q277" i="5" s="1"/>
  <c r="R277" i="5" s="1"/>
  <c r="L278" i="5"/>
  <c r="L279" i="5"/>
  <c r="L280" i="5"/>
  <c r="L281" i="5"/>
  <c r="L282" i="5"/>
  <c r="L283" i="5"/>
  <c r="L284" i="5"/>
  <c r="O284" i="5" s="1"/>
  <c r="Q284" i="5" s="1"/>
  <c r="R284" i="5" s="1"/>
  <c r="L285" i="5"/>
  <c r="O285" i="5" s="1"/>
  <c r="Q285" i="5" s="1"/>
  <c r="R285" i="5" s="1"/>
  <c r="L286" i="5"/>
  <c r="L287" i="5"/>
  <c r="L288" i="5"/>
  <c r="L289" i="5"/>
  <c r="L290" i="5"/>
  <c r="L291" i="5"/>
  <c r="L292" i="5"/>
  <c r="O292" i="5" s="1"/>
  <c r="Q292" i="5" s="1"/>
  <c r="R292" i="5" s="1"/>
  <c r="L293" i="5"/>
  <c r="O293" i="5" s="1"/>
  <c r="Q293" i="5" s="1"/>
  <c r="R293" i="5" s="1"/>
  <c r="L294" i="5"/>
  <c r="L295" i="5"/>
  <c r="L296" i="5"/>
  <c r="L297" i="5"/>
  <c r="L298" i="5"/>
  <c r="L299" i="5"/>
  <c r="L300" i="5"/>
  <c r="O300" i="5" s="1"/>
  <c r="Q300" i="5" s="1"/>
  <c r="R300" i="5" s="1"/>
  <c r="L301" i="5"/>
  <c r="O301" i="5" s="1"/>
  <c r="Q301" i="5" s="1"/>
  <c r="R301" i="5" s="1"/>
  <c r="L302" i="5"/>
  <c r="L303" i="5"/>
  <c r="L304" i="5"/>
  <c r="L305" i="5"/>
  <c r="L306" i="5"/>
  <c r="L307" i="5"/>
  <c r="L308" i="5"/>
  <c r="O308" i="5" s="1"/>
  <c r="Q308" i="5" s="1"/>
  <c r="R308" i="5" s="1"/>
  <c r="L309" i="5"/>
  <c r="O309" i="5" s="1"/>
  <c r="Q309" i="5" s="1"/>
  <c r="R309" i="5" s="1"/>
  <c r="L310" i="5"/>
  <c r="L311" i="5"/>
  <c r="L312" i="5"/>
  <c r="L313" i="5"/>
  <c r="L314" i="5"/>
  <c r="L315" i="5"/>
  <c r="L316" i="5"/>
  <c r="O316" i="5" s="1"/>
  <c r="Q316" i="5" s="1"/>
  <c r="R316" i="5" s="1"/>
  <c r="L317" i="5"/>
  <c r="O317" i="5" s="1"/>
  <c r="Q317" i="5" s="1"/>
  <c r="R317" i="5" s="1"/>
  <c r="L318" i="5"/>
  <c r="L319" i="5"/>
  <c r="L320" i="5"/>
  <c r="L321" i="5"/>
  <c r="L322" i="5"/>
  <c r="L323" i="5"/>
  <c r="L324" i="5"/>
  <c r="O324" i="5" s="1"/>
  <c r="Q324" i="5" s="1"/>
  <c r="R324" i="5" s="1"/>
  <c r="L325" i="5"/>
  <c r="O325" i="5" s="1"/>
  <c r="Q325" i="5" s="1"/>
  <c r="R325" i="5" s="1"/>
  <c r="L326" i="5"/>
  <c r="L327" i="5"/>
  <c r="L328" i="5"/>
  <c r="L329" i="5"/>
  <c r="L330" i="5"/>
  <c r="L331" i="5"/>
  <c r="L332" i="5"/>
  <c r="O332" i="5" s="1"/>
  <c r="Q332" i="5" s="1"/>
  <c r="R332" i="5" s="1"/>
  <c r="L333" i="5"/>
  <c r="O333" i="5" s="1"/>
  <c r="Q333" i="5" s="1"/>
  <c r="R333" i="5" s="1"/>
  <c r="L334" i="5"/>
  <c r="L335" i="5"/>
  <c r="L336" i="5"/>
  <c r="L337" i="5"/>
  <c r="L338" i="5"/>
  <c r="L339" i="5"/>
  <c r="L340" i="5"/>
  <c r="O340" i="5" s="1"/>
  <c r="Q340" i="5" s="1"/>
  <c r="R340" i="5" s="1"/>
  <c r="L341" i="5"/>
  <c r="O341" i="5" s="1"/>
  <c r="Q341" i="5" s="1"/>
  <c r="R341" i="5" s="1"/>
  <c r="L342" i="5"/>
  <c r="L343" i="5"/>
  <c r="L344" i="5"/>
  <c r="L345" i="5"/>
  <c r="L346" i="5"/>
  <c r="L347" i="5"/>
  <c r="L348" i="5"/>
  <c r="O348" i="5" s="1"/>
  <c r="Q348" i="5" s="1"/>
  <c r="R348" i="5" s="1"/>
  <c r="L349" i="5"/>
  <c r="O349" i="5" s="1"/>
  <c r="Q349" i="5" s="1"/>
  <c r="R349" i="5" s="1"/>
  <c r="L350" i="5"/>
  <c r="L351" i="5"/>
  <c r="L352" i="5"/>
  <c r="L353" i="5"/>
  <c r="L354" i="5"/>
  <c r="L355" i="5"/>
  <c r="L356" i="5"/>
  <c r="O356" i="5" s="1"/>
  <c r="Q356" i="5" s="1"/>
  <c r="R356" i="5" s="1"/>
  <c r="L357" i="5"/>
  <c r="O357" i="5" s="1"/>
  <c r="Q357" i="5" s="1"/>
  <c r="R357" i="5" s="1"/>
  <c r="L358" i="5"/>
  <c r="L359" i="5"/>
  <c r="L360" i="5"/>
  <c r="L361" i="5"/>
  <c r="L362" i="5"/>
  <c r="L363" i="5"/>
  <c r="L364" i="5"/>
  <c r="O364" i="5" s="1"/>
  <c r="Q364" i="5" s="1"/>
  <c r="R364" i="5" s="1"/>
  <c r="L365" i="5"/>
  <c r="O365" i="5" s="1"/>
  <c r="Q365" i="5" s="1"/>
  <c r="R365" i="5" s="1"/>
  <c r="L366" i="5"/>
  <c r="L367" i="5"/>
  <c r="L368" i="5"/>
  <c r="L369" i="5"/>
  <c r="L370" i="5"/>
  <c r="L371" i="5"/>
  <c r="L372" i="5"/>
  <c r="O372" i="5" s="1"/>
  <c r="Q372" i="5" s="1"/>
  <c r="R372" i="5" s="1"/>
  <c r="L373" i="5"/>
  <c r="O373" i="5" s="1"/>
  <c r="Q373" i="5" s="1"/>
  <c r="R373" i="5" s="1"/>
  <c r="L374" i="5"/>
  <c r="L375" i="5"/>
  <c r="L376" i="5"/>
  <c r="L377" i="5"/>
  <c r="L378" i="5"/>
  <c r="L379" i="5"/>
  <c r="L380" i="5"/>
  <c r="O380" i="5" s="1"/>
  <c r="Q380" i="5" s="1"/>
  <c r="R380" i="5" s="1"/>
  <c r="L381" i="5"/>
  <c r="O381" i="5" s="1"/>
  <c r="Q381" i="5" s="1"/>
  <c r="R381" i="5" s="1"/>
  <c r="L382" i="5"/>
  <c r="L383" i="5"/>
  <c r="L384" i="5"/>
  <c r="L385" i="5"/>
  <c r="L386" i="5"/>
  <c r="L387" i="5"/>
  <c r="L388" i="5"/>
  <c r="O388" i="5" s="1"/>
  <c r="Q388" i="5" s="1"/>
  <c r="R388" i="5" s="1"/>
  <c r="L389" i="5"/>
  <c r="O389" i="5" s="1"/>
  <c r="Q389" i="5" s="1"/>
  <c r="R389" i="5" s="1"/>
  <c r="L390" i="5"/>
  <c r="L391" i="5"/>
  <c r="L392" i="5"/>
  <c r="L393" i="5"/>
  <c r="L394" i="5"/>
  <c r="L395" i="5"/>
  <c r="L396" i="5"/>
  <c r="O396" i="5" s="1"/>
  <c r="Q396" i="5" s="1"/>
  <c r="R396" i="5" s="1"/>
  <c r="L397" i="5"/>
  <c r="O397" i="5" s="1"/>
  <c r="Q397" i="5" s="1"/>
  <c r="R397" i="5" s="1"/>
  <c r="L398" i="5"/>
  <c r="L399" i="5"/>
  <c r="L400" i="5"/>
  <c r="L401" i="5"/>
  <c r="L402" i="5"/>
  <c r="L403" i="5"/>
  <c r="L404" i="5"/>
  <c r="O404" i="5" s="1"/>
  <c r="Q404" i="5" s="1"/>
  <c r="R404" i="5" s="1"/>
  <c r="L405" i="5"/>
  <c r="O405" i="5" s="1"/>
  <c r="Q405" i="5" s="1"/>
  <c r="R405" i="5" s="1"/>
  <c r="L406" i="5"/>
  <c r="L407" i="5"/>
  <c r="L408" i="5"/>
  <c r="L409" i="5"/>
  <c r="L410" i="5"/>
  <c r="L411" i="5"/>
  <c r="L412" i="5"/>
  <c r="O412" i="5" s="1"/>
  <c r="Q412" i="5" s="1"/>
  <c r="R412" i="5" s="1"/>
  <c r="L413" i="5"/>
  <c r="O413" i="5" s="1"/>
  <c r="Q413" i="5" s="1"/>
  <c r="R413" i="5" s="1"/>
  <c r="L414" i="5"/>
  <c r="L415" i="5"/>
  <c r="L416" i="5"/>
  <c r="L417" i="5"/>
  <c r="L418" i="5"/>
  <c r="L419" i="5"/>
  <c r="L420" i="5"/>
  <c r="O420" i="5" s="1"/>
  <c r="Q420" i="5" s="1"/>
  <c r="R420" i="5" s="1"/>
  <c r="L421" i="5"/>
  <c r="O421" i="5" s="1"/>
  <c r="Q421" i="5" s="1"/>
  <c r="R421" i="5" s="1"/>
  <c r="L422" i="5"/>
  <c r="L423" i="5"/>
  <c r="L424" i="5"/>
  <c r="L425" i="5"/>
  <c r="L426" i="5"/>
  <c r="L427" i="5"/>
  <c r="L428" i="5"/>
  <c r="O428" i="5" s="1"/>
  <c r="Q428" i="5" s="1"/>
  <c r="R428" i="5" s="1"/>
  <c r="L429" i="5"/>
  <c r="O429" i="5" s="1"/>
  <c r="Q429" i="5" s="1"/>
  <c r="R429" i="5" s="1"/>
  <c r="L430" i="5"/>
  <c r="L431" i="5"/>
  <c r="L432" i="5"/>
  <c r="L433" i="5"/>
  <c r="L434" i="5"/>
  <c r="L435" i="5"/>
  <c r="L436" i="5"/>
  <c r="O436" i="5" s="1"/>
  <c r="Q436" i="5" s="1"/>
  <c r="R436" i="5" s="1"/>
  <c r="L437" i="5"/>
  <c r="O437" i="5" s="1"/>
  <c r="Q437" i="5" s="1"/>
  <c r="R437" i="5" s="1"/>
  <c r="L438" i="5"/>
  <c r="L439" i="5"/>
  <c r="L440" i="5"/>
  <c r="L441" i="5"/>
  <c r="L442" i="5"/>
  <c r="L443" i="5"/>
  <c r="L444" i="5"/>
  <c r="O444" i="5" s="1"/>
  <c r="Q444" i="5" s="1"/>
  <c r="R444" i="5" s="1"/>
  <c r="L445" i="5"/>
  <c r="O445" i="5" s="1"/>
  <c r="Q445" i="5" s="1"/>
  <c r="R445" i="5" s="1"/>
  <c r="L446" i="5"/>
  <c r="L447" i="5"/>
  <c r="L448" i="5"/>
  <c r="L449" i="5"/>
  <c r="L450" i="5"/>
  <c r="L451" i="5"/>
  <c r="L452" i="5"/>
  <c r="O452" i="5" s="1"/>
  <c r="Q452" i="5" s="1"/>
  <c r="R452" i="5" s="1"/>
  <c r="L453" i="5"/>
  <c r="O453" i="5" s="1"/>
  <c r="Q453" i="5" s="1"/>
  <c r="R453" i="5" s="1"/>
  <c r="L454" i="5"/>
  <c r="L455" i="5"/>
  <c r="L456" i="5"/>
  <c r="L457" i="5"/>
  <c r="L458" i="5"/>
  <c r="L459" i="5"/>
  <c r="L460" i="5"/>
  <c r="O460" i="5" s="1"/>
  <c r="Q460" i="5" s="1"/>
  <c r="R460" i="5" s="1"/>
  <c r="L461" i="5"/>
  <c r="O461" i="5" s="1"/>
  <c r="Q461" i="5" s="1"/>
  <c r="R461" i="5" s="1"/>
  <c r="L462" i="5"/>
  <c r="L463" i="5"/>
  <c r="L464" i="5"/>
  <c r="L465" i="5"/>
  <c r="L466" i="5"/>
  <c r="L467" i="5"/>
  <c r="L468" i="5"/>
  <c r="O468" i="5" s="1"/>
  <c r="Q468" i="5" s="1"/>
  <c r="R468" i="5" s="1"/>
  <c r="L469" i="5"/>
  <c r="O469" i="5" s="1"/>
  <c r="Q469" i="5" s="1"/>
  <c r="R469" i="5" s="1"/>
  <c r="L470" i="5"/>
  <c r="L471" i="5"/>
  <c r="L472" i="5"/>
  <c r="L473" i="5"/>
  <c r="L474" i="5"/>
  <c r="L475" i="5"/>
  <c r="L476" i="5"/>
  <c r="O476" i="5" s="1"/>
  <c r="Q476" i="5" s="1"/>
  <c r="R476" i="5" s="1"/>
  <c r="L477" i="5"/>
  <c r="O477" i="5" s="1"/>
  <c r="Q477" i="5" s="1"/>
  <c r="R477" i="5" s="1"/>
  <c r="L478" i="5"/>
  <c r="L479" i="5"/>
  <c r="L480" i="5"/>
  <c r="L481" i="5"/>
  <c r="L482" i="5"/>
  <c r="L483" i="5"/>
  <c r="L484" i="5"/>
  <c r="O484" i="5" s="1"/>
  <c r="Q484" i="5" s="1"/>
  <c r="R484" i="5" s="1"/>
  <c r="L485" i="5"/>
  <c r="O485" i="5" s="1"/>
  <c r="Q485" i="5" s="1"/>
  <c r="R485" i="5" s="1"/>
  <c r="L486" i="5"/>
  <c r="L487" i="5"/>
  <c r="L488" i="5"/>
  <c r="L489" i="5"/>
  <c r="L490" i="5"/>
  <c r="L491" i="5"/>
  <c r="L492" i="5"/>
  <c r="O492" i="5" s="1"/>
  <c r="Q492" i="5" s="1"/>
  <c r="R492" i="5" s="1"/>
  <c r="L493" i="5"/>
  <c r="O493" i="5" s="1"/>
  <c r="Q493" i="5" s="1"/>
  <c r="R493" i="5" s="1"/>
  <c r="L494" i="5"/>
  <c r="L495" i="5"/>
  <c r="L496" i="5"/>
  <c r="L497" i="5"/>
  <c r="L498" i="5"/>
  <c r="L499" i="5"/>
  <c r="L500" i="5"/>
  <c r="O500" i="5" s="1"/>
  <c r="Q500" i="5" s="1"/>
  <c r="R500" i="5" s="1"/>
  <c r="L501" i="5"/>
  <c r="O501" i="5" s="1"/>
  <c r="Q501" i="5" s="1"/>
  <c r="R501" i="5" s="1"/>
  <c r="L502" i="5"/>
  <c r="L503" i="5"/>
  <c r="L504" i="5"/>
  <c r="L505" i="5"/>
  <c r="L506" i="5"/>
  <c r="L507" i="5"/>
  <c r="L508" i="5"/>
  <c r="O508" i="5" s="1"/>
  <c r="Q508" i="5" s="1"/>
  <c r="R508" i="5" s="1"/>
  <c r="L509" i="5"/>
  <c r="O509" i="5" s="1"/>
  <c r="Q509" i="5" s="1"/>
  <c r="R509" i="5" s="1"/>
  <c r="L510" i="5"/>
  <c r="L511" i="5"/>
  <c r="L512" i="5"/>
  <c r="L513" i="5"/>
  <c r="L514" i="5"/>
  <c r="L515" i="5"/>
  <c r="L516" i="5"/>
  <c r="O516" i="5" s="1"/>
  <c r="Q516" i="5" s="1"/>
  <c r="R516" i="5" s="1"/>
  <c r="L517" i="5"/>
  <c r="O517" i="5" s="1"/>
  <c r="Q517" i="5" s="1"/>
  <c r="R517" i="5" s="1"/>
  <c r="L518" i="5"/>
  <c r="L519" i="5"/>
  <c r="L520" i="5"/>
  <c r="L521" i="5"/>
  <c r="L522" i="5"/>
  <c r="L523" i="5"/>
  <c r="L524" i="5"/>
  <c r="O524" i="5" s="1"/>
  <c r="Q524" i="5" s="1"/>
  <c r="R524" i="5" s="1"/>
  <c r="L525" i="5"/>
  <c r="O525" i="5" s="1"/>
  <c r="Q525" i="5" s="1"/>
  <c r="R525" i="5" s="1"/>
  <c r="L526" i="5"/>
  <c r="L527" i="5"/>
  <c r="L528" i="5"/>
  <c r="L529" i="5"/>
  <c r="L530" i="5"/>
  <c r="L531" i="5"/>
  <c r="L532" i="5"/>
  <c r="O532" i="5" s="1"/>
  <c r="Q532" i="5" s="1"/>
  <c r="R532" i="5" s="1"/>
  <c r="L533" i="5"/>
  <c r="O533" i="5" s="1"/>
  <c r="Q533" i="5" s="1"/>
  <c r="R533" i="5" s="1"/>
  <c r="L534" i="5"/>
  <c r="L535" i="5"/>
  <c r="L536" i="5"/>
  <c r="L537" i="5"/>
  <c r="L538" i="5"/>
  <c r="L539" i="5"/>
  <c r="L540" i="5"/>
  <c r="O540" i="5" s="1"/>
  <c r="Q540" i="5" s="1"/>
  <c r="R540" i="5" s="1"/>
  <c r="L541" i="5"/>
  <c r="O541" i="5" s="1"/>
  <c r="Q541" i="5" s="1"/>
  <c r="R541" i="5" s="1"/>
  <c r="L542" i="5"/>
  <c r="L543" i="5"/>
  <c r="L544" i="5"/>
  <c r="L545" i="5"/>
  <c r="L546" i="5"/>
  <c r="L547" i="5"/>
  <c r="L548" i="5"/>
  <c r="O548" i="5" s="1"/>
  <c r="Q548" i="5" s="1"/>
  <c r="R548" i="5" s="1"/>
  <c r="L549" i="5"/>
  <c r="O549" i="5" s="1"/>
  <c r="Q549" i="5" s="1"/>
  <c r="R549" i="5" s="1"/>
  <c r="L550" i="5"/>
  <c r="L551" i="5"/>
  <c r="L552" i="5"/>
  <c r="L553" i="5"/>
  <c r="L554" i="5"/>
  <c r="L555" i="5"/>
  <c r="L556" i="5"/>
  <c r="O556" i="5" s="1"/>
  <c r="Q556" i="5" s="1"/>
  <c r="R556" i="5" s="1"/>
  <c r="L557" i="5"/>
  <c r="O557" i="5" s="1"/>
  <c r="Q557" i="5" s="1"/>
  <c r="R557" i="5" s="1"/>
  <c r="L558" i="5"/>
  <c r="L559" i="5"/>
  <c r="L560" i="5"/>
  <c r="L561" i="5"/>
  <c r="L562" i="5"/>
  <c r="L563" i="5"/>
  <c r="L564" i="5"/>
  <c r="O564" i="5" s="1"/>
  <c r="Q564" i="5" s="1"/>
  <c r="R564" i="5" s="1"/>
  <c r="L565" i="5"/>
  <c r="O565" i="5" s="1"/>
  <c r="Q565" i="5" s="1"/>
  <c r="R565" i="5" s="1"/>
  <c r="L566" i="5"/>
  <c r="L567" i="5"/>
  <c r="L568" i="5"/>
  <c r="L569" i="5"/>
  <c r="L570" i="5"/>
  <c r="L571" i="5"/>
  <c r="L572" i="5"/>
  <c r="O572" i="5" s="1"/>
  <c r="Q572" i="5" s="1"/>
  <c r="R572" i="5" s="1"/>
  <c r="L573" i="5"/>
  <c r="O573" i="5" s="1"/>
  <c r="Q573" i="5" s="1"/>
  <c r="R573" i="5" s="1"/>
  <c r="L574" i="5"/>
  <c r="L575" i="5"/>
  <c r="L576" i="5"/>
  <c r="L577" i="5"/>
  <c r="L578" i="5"/>
  <c r="L579" i="5"/>
  <c r="L580" i="5"/>
  <c r="O580" i="5" s="1"/>
  <c r="Q580" i="5" s="1"/>
  <c r="R580" i="5" s="1"/>
  <c r="L581" i="5"/>
  <c r="O581" i="5" s="1"/>
  <c r="Q581" i="5" s="1"/>
  <c r="R581" i="5" s="1"/>
  <c r="L582" i="5"/>
  <c r="L583" i="5"/>
  <c r="L584" i="5"/>
  <c r="L585" i="5"/>
  <c r="L586" i="5"/>
  <c r="L587" i="5"/>
  <c r="L588" i="5"/>
  <c r="O588" i="5" s="1"/>
  <c r="Q588" i="5" s="1"/>
  <c r="R588" i="5" s="1"/>
  <c r="L589" i="5"/>
  <c r="O589" i="5" s="1"/>
  <c r="Q589" i="5" s="1"/>
  <c r="R589" i="5" s="1"/>
  <c r="L590" i="5"/>
  <c r="L591" i="5"/>
  <c r="L592" i="5"/>
  <c r="L593" i="5"/>
  <c r="L594" i="5"/>
  <c r="L595" i="5"/>
  <c r="L596" i="5"/>
  <c r="O596" i="5" s="1"/>
  <c r="Q596" i="5" s="1"/>
  <c r="R596" i="5" s="1"/>
  <c r="L597" i="5"/>
  <c r="O597" i="5" s="1"/>
  <c r="Q597" i="5" s="1"/>
  <c r="R597" i="5" s="1"/>
  <c r="L598" i="5"/>
  <c r="L599" i="5"/>
  <c r="L600" i="5"/>
  <c r="L601" i="5"/>
  <c r="L602" i="5"/>
  <c r="L603" i="5"/>
  <c r="L604" i="5"/>
  <c r="O604" i="5" s="1"/>
  <c r="Q604" i="5" s="1"/>
  <c r="R604" i="5" s="1"/>
  <c r="L605" i="5"/>
  <c r="O605" i="5" s="1"/>
  <c r="Q605" i="5" s="1"/>
  <c r="R605" i="5" s="1"/>
  <c r="L606" i="5"/>
  <c r="L607" i="5"/>
  <c r="L608" i="5"/>
  <c r="L609" i="5"/>
  <c r="L610" i="5"/>
  <c r="L611" i="5"/>
  <c r="L612" i="5"/>
  <c r="O612" i="5" s="1"/>
  <c r="Q612" i="5" s="1"/>
  <c r="R612" i="5" s="1"/>
  <c r="L613" i="5"/>
  <c r="O613" i="5" s="1"/>
  <c r="Q613" i="5" s="1"/>
  <c r="R613" i="5" s="1"/>
  <c r="L614" i="5"/>
  <c r="L615" i="5"/>
  <c r="L616" i="5"/>
  <c r="L617" i="5"/>
  <c r="L618" i="5"/>
  <c r="L619" i="5"/>
  <c r="L620" i="5"/>
  <c r="O620" i="5" s="1"/>
  <c r="Q620" i="5" s="1"/>
  <c r="R620" i="5" s="1"/>
  <c r="L621" i="5"/>
  <c r="O621" i="5" s="1"/>
  <c r="Q621" i="5" s="1"/>
  <c r="R621" i="5" s="1"/>
  <c r="L622" i="5"/>
  <c r="L623" i="5"/>
  <c r="L624" i="5"/>
  <c r="L625" i="5"/>
  <c r="L626" i="5"/>
  <c r="L627" i="5"/>
  <c r="L628" i="5"/>
  <c r="O628" i="5" s="1"/>
  <c r="Q628" i="5" s="1"/>
  <c r="R628" i="5" s="1"/>
  <c r="L629" i="5"/>
  <c r="O629" i="5" s="1"/>
  <c r="Q629" i="5" s="1"/>
  <c r="R629" i="5" s="1"/>
  <c r="L630" i="5"/>
  <c r="L631" i="5"/>
  <c r="L632" i="5"/>
  <c r="L633" i="5"/>
  <c r="L634" i="5"/>
  <c r="L635" i="5"/>
  <c r="L636" i="5"/>
  <c r="O636" i="5" s="1"/>
  <c r="Q636" i="5" s="1"/>
  <c r="R636" i="5" s="1"/>
  <c r="L637" i="5"/>
  <c r="O637" i="5" s="1"/>
  <c r="Q637" i="5" s="1"/>
  <c r="R637" i="5" s="1"/>
  <c r="L638" i="5"/>
  <c r="L639" i="5"/>
  <c r="L640" i="5"/>
  <c r="L641" i="5"/>
  <c r="L642" i="5"/>
  <c r="L643" i="5"/>
  <c r="L644" i="5"/>
  <c r="O644" i="5" s="1"/>
  <c r="Q644" i="5" s="1"/>
  <c r="R644" i="5" s="1"/>
  <c r="L645" i="5"/>
  <c r="O645" i="5" s="1"/>
  <c r="Q645" i="5" s="1"/>
  <c r="R645" i="5" s="1"/>
  <c r="L646" i="5"/>
  <c r="L647" i="5"/>
  <c r="L648" i="5"/>
  <c r="L649" i="5"/>
  <c r="L650" i="5"/>
  <c r="L651" i="5"/>
  <c r="L652" i="5"/>
  <c r="O652" i="5" s="1"/>
  <c r="Q652" i="5" s="1"/>
  <c r="R652" i="5" s="1"/>
  <c r="L653" i="5"/>
  <c r="O653" i="5" s="1"/>
  <c r="Q653" i="5" s="1"/>
  <c r="R653" i="5" s="1"/>
  <c r="L654" i="5"/>
  <c r="L655" i="5"/>
  <c r="L656" i="5"/>
  <c r="L657" i="5"/>
  <c r="L658" i="5"/>
  <c r="L659" i="5"/>
  <c r="L660" i="5"/>
  <c r="O660" i="5" s="1"/>
  <c r="Q660" i="5" s="1"/>
  <c r="R660" i="5" s="1"/>
  <c r="L661" i="5"/>
  <c r="O661" i="5" s="1"/>
  <c r="Q661" i="5" s="1"/>
  <c r="R661" i="5" s="1"/>
  <c r="L662" i="5"/>
  <c r="L663" i="5"/>
  <c r="L664" i="5"/>
  <c r="L665" i="5"/>
  <c r="L666" i="5"/>
  <c r="L667" i="5"/>
  <c r="L668" i="5"/>
  <c r="O668" i="5" s="1"/>
  <c r="Q668" i="5" s="1"/>
  <c r="R668" i="5" s="1"/>
  <c r="L669" i="5"/>
  <c r="O669" i="5" s="1"/>
  <c r="Q669" i="5" s="1"/>
  <c r="R669" i="5" s="1"/>
  <c r="L670" i="5"/>
  <c r="L671" i="5"/>
  <c r="L672" i="5"/>
  <c r="L673" i="5"/>
  <c r="L674" i="5"/>
  <c r="L675" i="5"/>
  <c r="L676" i="5"/>
  <c r="O676" i="5" s="1"/>
  <c r="Q676" i="5" s="1"/>
  <c r="R676" i="5" s="1"/>
  <c r="L677" i="5"/>
  <c r="O677" i="5" s="1"/>
  <c r="Q677" i="5" s="1"/>
  <c r="R677" i="5" s="1"/>
  <c r="L678" i="5"/>
  <c r="L679" i="5"/>
  <c r="L680" i="5"/>
  <c r="L681" i="5"/>
  <c r="L682" i="5"/>
  <c r="L683" i="5"/>
  <c r="L684" i="5"/>
  <c r="O684" i="5" s="1"/>
  <c r="Q684" i="5" s="1"/>
  <c r="R684" i="5" s="1"/>
  <c r="L685" i="5"/>
  <c r="O685" i="5" s="1"/>
  <c r="Q685" i="5" s="1"/>
  <c r="R685" i="5" s="1"/>
  <c r="L686" i="5"/>
  <c r="L687" i="5"/>
  <c r="L688" i="5"/>
  <c r="L689" i="5"/>
  <c r="L690" i="5"/>
  <c r="L691" i="5"/>
  <c r="L692" i="5"/>
  <c r="O692" i="5" s="1"/>
  <c r="Q692" i="5" s="1"/>
  <c r="R692" i="5" s="1"/>
  <c r="L693" i="5"/>
  <c r="O693" i="5" s="1"/>
  <c r="Q693" i="5" s="1"/>
  <c r="R693" i="5" s="1"/>
  <c r="L694" i="5"/>
  <c r="L695" i="5"/>
  <c r="L696" i="5"/>
  <c r="L697" i="5"/>
  <c r="L698" i="5"/>
  <c r="L699" i="5"/>
  <c r="L700" i="5"/>
  <c r="O700" i="5" s="1"/>
  <c r="Q700" i="5" s="1"/>
  <c r="R700" i="5" s="1"/>
  <c r="L701" i="5"/>
  <c r="O701" i="5" s="1"/>
  <c r="Q701" i="5" s="1"/>
  <c r="R701" i="5" s="1"/>
  <c r="L702" i="5"/>
  <c r="L703" i="5"/>
  <c r="L704" i="5"/>
  <c r="L705" i="5"/>
  <c r="L706" i="5"/>
  <c r="L707" i="5"/>
  <c r="L708" i="5"/>
  <c r="O708" i="5" s="1"/>
  <c r="Q708" i="5" s="1"/>
  <c r="R708" i="5" s="1"/>
  <c r="L709" i="5"/>
  <c r="O709" i="5" s="1"/>
  <c r="Q709" i="5" s="1"/>
  <c r="R709" i="5" s="1"/>
  <c r="L710" i="5"/>
  <c r="L711" i="5"/>
  <c r="L712" i="5"/>
  <c r="L713" i="5"/>
  <c r="L714" i="5"/>
  <c r="L715" i="5"/>
  <c r="L716" i="5"/>
  <c r="O716" i="5" s="1"/>
  <c r="Q716" i="5" s="1"/>
  <c r="R716" i="5" s="1"/>
  <c r="L717" i="5"/>
  <c r="O717" i="5" s="1"/>
  <c r="Q717" i="5" s="1"/>
  <c r="R717" i="5" s="1"/>
  <c r="L718" i="5"/>
  <c r="L719" i="5"/>
  <c r="L720" i="5"/>
  <c r="L721" i="5"/>
  <c r="L722" i="5"/>
  <c r="L723" i="5"/>
  <c r="L724" i="5"/>
  <c r="O724" i="5" s="1"/>
  <c r="Q724" i="5" s="1"/>
  <c r="R724" i="5" s="1"/>
  <c r="L725" i="5"/>
  <c r="O725" i="5" s="1"/>
  <c r="Q725" i="5" s="1"/>
  <c r="R725" i="5" s="1"/>
  <c r="L726" i="5"/>
  <c r="L727" i="5"/>
  <c r="L728" i="5"/>
  <c r="L729" i="5"/>
  <c r="L730" i="5"/>
  <c r="L731" i="5"/>
  <c r="L732" i="5"/>
  <c r="O732" i="5" s="1"/>
  <c r="Q732" i="5" s="1"/>
  <c r="R732" i="5" s="1"/>
  <c r="L733" i="5"/>
  <c r="O733" i="5" s="1"/>
  <c r="Q733" i="5" s="1"/>
  <c r="R733" i="5" s="1"/>
  <c r="L734" i="5"/>
  <c r="L735" i="5"/>
  <c r="L736" i="5"/>
  <c r="L737" i="5"/>
  <c r="L738" i="5"/>
  <c r="L739" i="5"/>
  <c r="L740" i="5"/>
  <c r="O740" i="5" s="1"/>
  <c r="Q740" i="5" s="1"/>
  <c r="R740" i="5" s="1"/>
  <c r="L741" i="5"/>
  <c r="O741" i="5" s="1"/>
  <c r="Q741" i="5" s="1"/>
  <c r="R741" i="5" s="1"/>
  <c r="L742" i="5"/>
  <c r="L743" i="5"/>
  <c r="L744" i="5"/>
  <c r="L745" i="5"/>
  <c r="L746" i="5"/>
  <c r="L747" i="5"/>
  <c r="L748" i="5"/>
  <c r="O748" i="5" s="1"/>
  <c r="Q748" i="5" s="1"/>
  <c r="R748" i="5" s="1"/>
  <c r="L749" i="5"/>
  <c r="O749" i="5" s="1"/>
  <c r="Q749" i="5" s="1"/>
  <c r="R749" i="5" s="1"/>
  <c r="L750" i="5"/>
  <c r="L751" i="5"/>
  <c r="L752" i="5"/>
  <c r="L753" i="5"/>
  <c r="L754" i="5"/>
  <c r="L755" i="5"/>
  <c r="L756" i="5"/>
  <c r="O756" i="5" s="1"/>
  <c r="Q756" i="5" s="1"/>
  <c r="R756" i="5" s="1"/>
  <c r="L757" i="5"/>
  <c r="O757" i="5" s="1"/>
  <c r="Q757" i="5" s="1"/>
  <c r="R757" i="5" s="1"/>
  <c r="L758" i="5"/>
  <c r="L759" i="5"/>
  <c r="L760" i="5"/>
  <c r="L761" i="5"/>
  <c r="L762" i="5"/>
  <c r="L763" i="5"/>
  <c r="L764" i="5"/>
  <c r="O764" i="5" s="1"/>
  <c r="Q764" i="5" s="1"/>
  <c r="R764" i="5" s="1"/>
  <c r="L765" i="5"/>
  <c r="O765" i="5" s="1"/>
  <c r="Q765" i="5" s="1"/>
  <c r="R765" i="5" s="1"/>
  <c r="L766" i="5"/>
  <c r="L767" i="5"/>
  <c r="L768" i="5"/>
  <c r="L769" i="5"/>
  <c r="L770" i="5"/>
  <c r="L771" i="5"/>
  <c r="L772" i="5"/>
  <c r="O772" i="5" s="1"/>
  <c r="Q772" i="5" s="1"/>
  <c r="R772" i="5" s="1"/>
  <c r="L773" i="5"/>
  <c r="O773" i="5" s="1"/>
  <c r="Q773" i="5" s="1"/>
  <c r="R773" i="5" s="1"/>
  <c r="L774" i="5"/>
  <c r="L775" i="5"/>
  <c r="L776" i="5"/>
  <c r="L777" i="5"/>
  <c r="L778" i="5"/>
  <c r="L779" i="5"/>
  <c r="L780" i="5"/>
  <c r="O780" i="5" s="1"/>
  <c r="Q780" i="5" s="1"/>
  <c r="R780" i="5" s="1"/>
  <c r="L781" i="5"/>
  <c r="O781" i="5" s="1"/>
  <c r="Q781" i="5" s="1"/>
  <c r="R781" i="5" s="1"/>
  <c r="L782" i="5"/>
  <c r="L783" i="5"/>
  <c r="L784" i="5"/>
  <c r="L785" i="5"/>
  <c r="L786" i="5"/>
  <c r="L787" i="5"/>
  <c r="L788" i="5"/>
  <c r="O788" i="5" s="1"/>
  <c r="Q788" i="5" s="1"/>
  <c r="R788" i="5" s="1"/>
  <c r="L789" i="5"/>
  <c r="O789" i="5" s="1"/>
  <c r="Q789" i="5" s="1"/>
  <c r="R789" i="5" s="1"/>
  <c r="L790" i="5"/>
  <c r="L791" i="5"/>
  <c r="L792" i="5"/>
  <c r="L793" i="5"/>
  <c r="L794" i="5"/>
  <c r="L795" i="5"/>
  <c r="L796" i="5"/>
  <c r="O796" i="5" s="1"/>
  <c r="Q796" i="5" s="1"/>
  <c r="R796" i="5" s="1"/>
  <c r="L797" i="5"/>
  <c r="O797" i="5" s="1"/>
  <c r="Q797" i="5" s="1"/>
  <c r="R797" i="5" s="1"/>
  <c r="L798" i="5"/>
  <c r="L799" i="5"/>
  <c r="L800" i="5"/>
  <c r="L801" i="5"/>
  <c r="L802" i="5"/>
  <c r="L803" i="5"/>
  <c r="L804" i="5"/>
  <c r="O804" i="5" s="1"/>
  <c r="Q804" i="5" s="1"/>
  <c r="R804" i="5" s="1"/>
  <c r="L805" i="5"/>
  <c r="O805" i="5" s="1"/>
  <c r="Q805" i="5" s="1"/>
  <c r="R805" i="5" s="1"/>
  <c r="L806" i="5"/>
  <c r="L807" i="5"/>
  <c r="L808" i="5"/>
  <c r="L809" i="5"/>
  <c r="L810" i="5"/>
  <c r="L811" i="5"/>
  <c r="L812" i="5"/>
  <c r="O812" i="5" s="1"/>
  <c r="Q812" i="5" s="1"/>
  <c r="R812" i="5" s="1"/>
  <c r="L813" i="5"/>
  <c r="O813" i="5" s="1"/>
  <c r="Q813" i="5" s="1"/>
  <c r="R813" i="5" s="1"/>
  <c r="L814" i="5"/>
  <c r="L815" i="5"/>
  <c r="L816" i="5"/>
  <c r="L817" i="5"/>
  <c r="L818" i="5"/>
  <c r="L819" i="5"/>
  <c r="L820" i="5"/>
  <c r="O820" i="5" s="1"/>
  <c r="Q820" i="5" s="1"/>
  <c r="R820" i="5" s="1"/>
  <c r="L821" i="5"/>
  <c r="O821" i="5" s="1"/>
  <c r="Q821" i="5" s="1"/>
  <c r="R821" i="5" s="1"/>
  <c r="L822" i="5"/>
  <c r="L823" i="5"/>
  <c r="L824" i="5"/>
  <c r="L825" i="5"/>
  <c r="L826" i="5"/>
  <c r="L827" i="5"/>
  <c r="L828" i="5"/>
  <c r="O828" i="5" s="1"/>
  <c r="Q828" i="5" s="1"/>
  <c r="R828" i="5" s="1"/>
  <c r="L829" i="5"/>
  <c r="O829" i="5" s="1"/>
  <c r="Q829" i="5" s="1"/>
  <c r="R829" i="5" s="1"/>
  <c r="L830" i="5"/>
  <c r="L831" i="5"/>
  <c r="L832" i="5"/>
  <c r="L833" i="5"/>
  <c r="L834" i="5"/>
  <c r="L835" i="5"/>
  <c r="L836" i="5"/>
  <c r="O836" i="5" s="1"/>
  <c r="Q836" i="5" s="1"/>
  <c r="R836" i="5" s="1"/>
  <c r="L837" i="5"/>
  <c r="O837" i="5" s="1"/>
  <c r="Q837" i="5" s="1"/>
  <c r="R837" i="5" s="1"/>
  <c r="L838" i="5"/>
  <c r="L839" i="5"/>
  <c r="L840" i="5"/>
  <c r="L841" i="5"/>
  <c r="L842" i="5"/>
  <c r="L843" i="5"/>
  <c r="L844" i="5"/>
  <c r="O844" i="5" s="1"/>
  <c r="Q844" i="5" s="1"/>
  <c r="R844" i="5" s="1"/>
  <c r="L845" i="5"/>
  <c r="O845" i="5" s="1"/>
  <c r="Q845" i="5" s="1"/>
  <c r="R845" i="5" s="1"/>
  <c r="L846" i="5"/>
  <c r="L847" i="5"/>
  <c r="L848" i="5"/>
  <c r="L849" i="5"/>
  <c r="L850" i="5"/>
  <c r="L851" i="5"/>
  <c r="L852" i="5"/>
  <c r="O852" i="5" s="1"/>
  <c r="Q852" i="5" s="1"/>
  <c r="R852" i="5" s="1"/>
  <c r="L853" i="5"/>
  <c r="O853" i="5" s="1"/>
  <c r="Q853" i="5" s="1"/>
  <c r="R853" i="5" s="1"/>
  <c r="L854" i="5"/>
  <c r="L855" i="5"/>
  <c r="L856" i="5"/>
  <c r="L857" i="5"/>
  <c r="L858" i="5"/>
  <c r="L859" i="5"/>
  <c r="L860" i="5"/>
  <c r="O860" i="5" s="1"/>
  <c r="Q860" i="5" s="1"/>
  <c r="R860" i="5" s="1"/>
  <c r="L861" i="5"/>
  <c r="O861" i="5" s="1"/>
  <c r="Q861" i="5" s="1"/>
  <c r="R861" i="5" s="1"/>
  <c r="L862" i="5"/>
  <c r="L863" i="5"/>
  <c r="L864" i="5"/>
  <c r="L865" i="5"/>
  <c r="L866" i="5"/>
  <c r="L867" i="5"/>
  <c r="L868" i="5"/>
  <c r="O868" i="5" s="1"/>
  <c r="Q868" i="5" s="1"/>
  <c r="R868" i="5" s="1"/>
  <c r="L869" i="5"/>
  <c r="O869" i="5" s="1"/>
  <c r="Q869" i="5" s="1"/>
  <c r="R869" i="5" s="1"/>
  <c r="L870" i="5"/>
  <c r="L871" i="5"/>
  <c r="L872" i="5"/>
  <c r="L873" i="5"/>
  <c r="L874" i="5"/>
  <c r="L875" i="5"/>
  <c r="L876" i="5"/>
  <c r="O876" i="5" s="1"/>
  <c r="Q876" i="5" s="1"/>
  <c r="R876" i="5" s="1"/>
  <c r="L877" i="5"/>
  <c r="O877" i="5" s="1"/>
  <c r="Q877" i="5" s="1"/>
  <c r="R877" i="5" s="1"/>
  <c r="L878" i="5"/>
  <c r="L879" i="5"/>
  <c r="L880" i="5"/>
  <c r="L881" i="5"/>
  <c r="L882" i="5"/>
  <c r="L883" i="5"/>
  <c r="L884" i="5"/>
  <c r="O884" i="5" s="1"/>
  <c r="Q884" i="5" s="1"/>
  <c r="R884" i="5" s="1"/>
  <c r="L885" i="5"/>
  <c r="O885" i="5" s="1"/>
  <c r="Q885" i="5" s="1"/>
  <c r="R885" i="5" s="1"/>
  <c r="L886" i="5"/>
  <c r="L887" i="5"/>
  <c r="L888" i="5"/>
  <c r="L889" i="5"/>
  <c r="L890" i="5"/>
  <c r="L891" i="5"/>
  <c r="L892" i="5"/>
  <c r="O892" i="5" s="1"/>
  <c r="Q892" i="5" s="1"/>
  <c r="R892" i="5" s="1"/>
  <c r="L893" i="5"/>
  <c r="O893" i="5" s="1"/>
  <c r="Q893" i="5" s="1"/>
  <c r="R893" i="5" s="1"/>
  <c r="L894" i="5"/>
  <c r="L895" i="5"/>
  <c r="L896" i="5"/>
  <c r="L897" i="5"/>
  <c r="L898" i="5"/>
  <c r="L899" i="5"/>
  <c r="L900" i="5"/>
  <c r="O900" i="5" s="1"/>
  <c r="Q900" i="5" s="1"/>
  <c r="R900" i="5" s="1"/>
  <c r="L901" i="5"/>
  <c r="O901" i="5" s="1"/>
  <c r="Q901" i="5" s="1"/>
  <c r="R901" i="5" s="1"/>
  <c r="L902" i="5"/>
  <c r="L903" i="5"/>
  <c r="L904" i="5"/>
  <c r="L905" i="5"/>
  <c r="L906" i="5"/>
  <c r="L907" i="5"/>
  <c r="L908" i="5"/>
  <c r="O908" i="5" s="1"/>
  <c r="Q908" i="5" s="1"/>
  <c r="R908" i="5" s="1"/>
  <c r="L909" i="5"/>
  <c r="O909" i="5" s="1"/>
  <c r="Q909" i="5" s="1"/>
  <c r="R909" i="5" s="1"/>
  <c r="L910" i="5"/>
  <c r="L911" i="5"/>
  <c r="L912" i="5"/>
  <c r="L913" i="5"/>
  <c r="L914" i="5"/>
  <c r="L915" i="5"/>
  <c r="L916" i="5"/>
  <c r="O916" i="5" s="1"/>
  <c r="Q916" i="5" s="1"/>
  <c r="R916" i="5" s="1"/>
  <c r="L917" i="5"/>
  <c r="O917" i="5" s="1"/>
  <c r="Q917" i="5" s="1"/>
  <c r="R917" i="5" s="1"/>
  <c r="L918" i="5"/>
  <c r="L919" i="5"/>
  <c r="L920" i="5"/>
  <c r="L921" i="5"/>
  <c r="L922" i="5"/>
  <c r="L923" i="5"/>
  <c r="L924" i="5"/>
  <c r="O924" i="5" s="1"/>
  <c r="Q924" i="5" s="1"/>
  <c r="R924" i="5" s="1"/>
  <c r="L925" i="5"/>
  <c r="O925" i="5" s="1"/>
  <c r="Q925" i="5" s="1"/>
  <c r="R925" i="5" s="1"/>
  <c r="L926" i="5"/>
  <c r="L927" i="5"/>
  <c r="L928" i="5"/>
  <c r="L929" i="5"/>
  <c r="L930" i="5"/>
  <c r="L931" i="5"/>
  <c r="L932" i="5"/>
  <c r="O932" i="5" s="1"/>
  <c r="Q932" i="5" s="1"/>
  <c r="R932" i="5" s="1"/>
  <c r="L933" i="5"/>
  <c r="O933" i="5" s="1"/>
  <c r="Q933" i="5" s="1"/>
  <c r="R933" i="5" s="1"/>
  <c r="L934" i="5"/>
  <c r="L935" i="5"/>
  <c r="L936" i="5"/>
  <c r="L937" i="5"/>
  <c r="L938" i="5"/>
  <c r="L939" i="5"/>
  <c r="L940" i="5"/>
  <c r="O940" i="5" s="1"/>
  <c r="Q940" i="5" s="1"/>
  <c r="R940" i="5" s="1"/>
  <c r="L941" i="5"/>
  <c r="O941" i="5" s="1"/>
  <c r="Q941" i="5" s="1"/>
  <c r="R941" i="5" s="1"/>
  <c r="L942" i="5"/>
  <c r="L943" i="5"/>
  <c r="L944" i="5"/>
  <c r="L945" i="5"/>
  <c r="L946" i="5"/>
  <c r="L947" i="5"/>
  <c r="L948" i="5"/>
  <c r="O948" i="5" s="1"/>
  <c r="Q948" i="5" s="1"/>
  <c r="R948" i="5" s="1"/>
  <c r="L949" i="5"/>
  <c r="O949" i="5" s="1"/>
  <c r="Q949" i="5" s="1"/>
  <c r="R949" i="5" s="1"/>
  <c r="L950" i="5"/>
  <c r="L951" i="5"/>
  <c r="L952" i="5"/>
  <c r="L953" i="5"/>
  <c r="L954" i="5"/>
  <c r="L955" i="5"/>
  <c r="L956" i="5"/>
  <c r="O956" i="5" s="1"/>
  <c r="Q956" i="5" s="1"/>
  <c r="R956" i="5" s="1"/>
  <c r="L957" i="5"/>
  <c r="O957" i="5" s="1"/>
  <c r="Q957" i="5" s="1"/>
  <c r="R957" i="5" s="1"/>
  <c r="L958" i="5"/>
  <c r="L959" i="5"/>
  <c r="L960" i="5"/>
  <c r="L961" i="5"/>
  <c r="L962" i="5"/>
  <c r="L963" i="5"/>
  <c r="L964" i="5"/>
  <c r="O964" i="5" s="1"/>
  <c r="Q964" i="5" s="1"/>
  <c r="R964" i="5" s="1"/>
  <c r="L965" i="5"/>
  <c r="O965" i="5" s="1"/>
  <c r="Q965" i="5" s="1"/>
  <c r="R965" i="5" s="1"/>
  <c r="L966" i="5"/>
  <c r="L967" i="5"/>
  <c r="L968" i="5"/>
  <c r="L969" i="5"/>
  <c r="L970" i="5"/>
  <c r="L971" i="5"/>
  <c r="L972" i="5"/>
  <c r="O972" i="5" s="1"/>
  <c r="Q972" i="5" s="1"/>
  <c r="R972" i="5" s="1"/>
  <c r="L973" i="5"/>
  <c r="O973" i="5" s="1"/>
  <c r="Q973" i="5" s="1"/>
  <c r="R973" i="5" s="1"/>
  <c r="L974" i="5"/>
  <c r="L975" i="5"/>
  <c r="L976" i="5"/>
  <c r="L977" i="5"/>
  <c r="L978" i="5"/>
  <c r="L979" i="5"/>
  <c r="L980" i="5"/>
  <c r="O980" i="5" s="1"/>
  <c r="Q980" i="5" s="1"/>
  <c r="R980" i="5" s="1"/>
  <c r="L981" i="5"/>
  <c r="O981" i="5" s="1"/>
  <c r="Q981" i="5" s="1"/>
  <c r="R981" i="5" s="1"/>
  <c r="L982" i="5"/>
  <c r="L983" i="5"/>
  <c r="L984" i="5"/>
  <c r="L985" i="5"/>
  <c r="L986" i="5"/>
  <c r="L987" i="5"/>
  <c r="L988" i="5"/>
  <c r="O988" i="5" s="1"/>
  <c r="Q988" i="5" s="1"/>
  <c r="R988" i="5" s="1"/>
  <c r="L989" i="5"/>
  <c r="O989" i="5" s="1"/>
  <c r="Q989" i="5" s="1"/>
  <c r="R989" i="5" s="1"/>
  <c r="L990" i="5"/>
  <c r="L991" i="5"/>
  <c r="L992" i="5"/>
  <c r="L993" i="5"/>
  <c r="L994" i="5"/>
  <c r="L995" i="5"/>
  <c r="L996" i="5"/>
  <c r="O996" i="5" s="1"/>
  <c r="Q996" i="5" s="1"/>
  <c r="R996" i="5" s="1"/>
  <c r="L997" i="5"/>
  <c r="O997" i="5" s="1"/>
  <c r="Q997" i="5" s="1"/>
  <c r="R997" i="5" s="1"/>
  <c r="L998" i="5"/>
  <c r="L999" i="5"/>
  <c r="L1000" i="5"/>
  <c r="L1001" i="5"/>
  <c r="L1002" i="5"/>
  <c r="L1003" i="5"/>
  <c r="L1004" i="5"/>
  <c r="O1004" i="5" s="1"/>
  <c r="Q1004" i="5" s="1"/>
  <c r="R1004" i="5" s="1"/>
  <c r="L1005" i="5"/>
  <c r="O1005" i="5" s="1"/>
  <c r="Q1005" i="5" s="1"/>
  <c r="R1005" i="5" s="1"/>
  <c r="L1006" i="5"/>
  <c r="L1007" i="5"/>
  <c r="L1008" i="5"/>
  <c r="L1009" i="5"/>
  <c r="L1010" i="5"/>
  <c r="L1011" i="5"/>
  <c r="L1012" i="5"/>
  <c r="O1012" i="5" s="1"/>
  <c r="Q1012" i="5" s="1"/>
  <c r="R1012" i="5" s="1"/>
  <c r="L1013" i="5"/>
  <c r="O1013" i="5" s="1"/>
  <c r="Q1013" i="5" s="1"/>
  <c r="R1013" i="5" s="1"/>
  <c r="L1014" i="5"/>
  <c r="L1015" i="5"/>
  <c r="L1016" i="5"/>
  <c r="L1017" i="5"/>
  <c r="L1018" i="5"/>
  <c r="L1019" i="5"/>
  <c r="L1020" i="5"/>
  <c r="O1020" i="5" s="1"/>
  <c r="Q1020" i="5" s="1"/>
  <c r="R1020" i="5" s="1"/>
  <c r="L1021" i="5"/>
  <c r="O1021" i="5" s="1"/>
  <c r="Q1021" i="5" s="1"/>
  <c r="R1021" i="5" s="1"/>
  <c r="L1022" i="5"/>
  <c r="L1023" i="5"/>
  <c r="L1024" i="5"/>
  <c r="L1025" i="5"/>
  <c r="L1026" i="5"/>
  <c r="L1027" i="5"/>
  <c r="L1028" i="5"/>
  <c r="O1028" i="5" s="1"/>
  <c r="Q1028" i="5" s="1"/>
  <c r="R1028" i="5" s="1"/>
  <c r="L1029" i="5"/>
  <c r="O1029" i="5" s="1"/>
  <c r="Q1029" i="5" s="1"/>
  <c r="R1029" i="5" s="1"/>
  <c r="L1030" i="5"/>
  <c r="L1031" i="5"/>
  <c r="L1032" i="5"/>
  <c r="L1033" i="5"/>
  <c r="L1034" i="5"/>
  <c r="L1035" i="5"/>
  <c r="L1036" i="5"/>
  <c r="O1036" i="5" s="1"/>
  <c r="Q1036" i="5" s="1"/>
  <c r="R1036" i="5" s="1"/>
  <c r="L1037" i="5"/>
  <c r="O1037" i="5" s="1"/>
  <c r="Q1037" i="5" s="1"/>
  <c r="R1037" i="5" s="1"/>
  <c r="L1038" i="5"/>
  <c r="L1039" i="5"/>
  <c r="L2" i="5"/>
  <c r="AL4" i="3"/>
  <c r="AL5" i="3"/>
  <c r="AL6" i="3"/>
  <c r="AL7" i="3"/>
  <c r="AL8" i="3"/>
  <c r="AL9" i="3"/>
  <c r="AL10" i="3"/>
  <c r="AL11" i="3"/>
  <c r="AL3" i="3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C1019" i="1"/>
  <c r="AC1020" i="1"/>
  <c r="AC1021" i="1"/>
  <c r="AC1022" i="1"/>
  <c r="AC1023" i="1"/>
  <c r="AC1024" i="1"/>
  <c r="AC1025" i="1"/>
  <c r="AC1026" i="1"/>
  <c r="AC1027" i="1"/>
  <c r="AC1028" i="1"/>
  <c r="AC1029" i="1"/>
  <c r="AC1030" i="1"/>
  <c r="AC1031" i="1"/>
  <c r="AC1032" i="1"/>
  <c r="AC1033" i="1"/>
  <c r="AC1034" i="1"/>
  <c r="AC1035" i="1"/>
  <c r="AC1036" i="1"/>
  <c r="AC1037" i="1"/>
  <c r="AC1038" i="1"/>
  <c r="AC1039" i="1"/>
  <c r="AC2" i="1"/>
  <c r="O12" i="7" l="1"/>
  <c r="R12" i="7" s="1"/>
  <c r="L12" i="7"/>
  <c r="M12" i="7" s="1"/>
  <c r="P2" i="7"/>
  <c r="S14" i="7"/>
  <c r="P26" i="7"/>
  <c r="P17" i="7"/>
  <c r="P8" i="7"/>
  <c r="P7" i="7"/>
  <c r="S8" i="7"/>
  <c r="K17" i="7"/>
  <c r="I2" i="7"/>
  <c r="J2" i="7" s="1"/>
  <c r="L2" i="7" s="1"/>
  <c r="M2" i="7" s="1"/>
  <c r="K7" i="7"/>
  <c r="K22" i="7"/>
  <c r="I7" i="7"/>
  <c r="J7" i="7" s="1"/>
  <c r="L7" i="7" s="1"/>
  <c r="M7" i="7" s="1"/>
  <c r="K2" i="7"/>
  <c r="S7" i="7"/>
  <c r="S22" i="7"/>
  <c r="D23" i="7"/>
  <c r="D25" i="7"/>
  <c r="D10" i="7"/>
  <c r="D11" i="7"/>
  <c r="D24" i="7"/>
  <c r="S26" i="7"/>
  <c r="D18" i="7"/>
  <c r="P18" i="7" s="1"/>
  <c r="S6" i="7"/>
  <c r="S12" i="7"/>
  <c r="D4" i="7"/>
  <c r="S15" i="7"/>
  <c r="D9" i="7"/>
  <c r="D3" i="7"/>
  <c r="D5" i="7"/>
  <c r="S18" i="7"/>
  <c r="S21" i="7"/>
  <c r="O1038" i="5"/>
  <c r="Q1038" i="5" s="1"/>
  <c r="R1038" i="5" s="1"/>
  <c r="O1030" i="5"/>
  <c r="Q1030" i="5" s="1"/>
  <c r="R1030" i="5" s="1"/>
  <c r="O1022" i="5"/>
  <c r="Q1022" i="5" s="1"/>
  <c r="R1022" i="5" s="1"/>
  <c r="O1014" i="5"/>
  <c r="Q1014" i="5" s="1"/>
  <c r="R1014" i="5" s="1"/>
  <c r="O1006" i="5"/>
  <c r="Q1006" i="5" s="1"/>
  <c r="R1006" i="5" s="1"/>
  <c r="O998" i="5"/>
  <c r="Q998" i="5" s="1"/>
  <c r="R998" i="5" s="1"/>
  <c r="O990" i="5"/>
  <c r="Q990" i="5" s="1"/>
  <c r="R990" i="5" s="1"/>
  <c r="O982" i="5"/>
  <c r="Q982" i="5" s="1"/>
  <c r="R982" i="5" s="1"/>
  <c r="O974" i="5"/>
  <c r="Q974" i="5" s="1"/>
  <c r="R974" i="5" s="1"/>
  <c r="O966" i="5"/>
  <c r="Q966" i="5" s="1"/>
  <c r="R966" i="5" s="1"/>
  <c r="O958" i="5"/>
  <c r="Q958" i="5" s="1"/>
  <c r="R958" i="5" s="1"/>
  <c r="O950" i="5"/>
  <c r="Q950" i="5" s="1"/>
  <c r="R950" i="5" s="1"/>
  <c r="O942" i="5"/>
  <c r="Q942" i="5" s="1"/>
  <c r="R942" i="5" s="1"/>
  <c r="O934" i="5"/>
  <c r="Q934" i="5" s="1"/>
  <c r="R934" i="5" s="1"/>
  <c r="O926" i="5"/>
  <c r="Q926" i="5" s="1"/>
  <c r="R926" i="5" s="1"/>
  <c r="O918" i="5"/>
  <c r="Q918" i="5" s="1"/>
  <c r="R918" i="5" s="1"/>
  <c r="O910" i="5"/>
  <c r="Q910" i="5" s="1"/>
  <c r="R910" i="5" s="1"/>
  <c r="O902" i="5"/>
  <c r="Q902" i="5" s="1"/>
  <c r="R902" i="5" s="1"/>
  <c r="O894" i="5"/>
  <c r="Q894" i="5" s="1"/>
  <c r="R894" i="5" s="1"/>
  <c r="O886" i="5"/>
  <c r="Q886" i="5" s="1"/>
  <c r="R886" i="5" s="1"/>
  <c r="O702" i="5"/>
  <c r="Q702" i="5" s="1"/>
  <c r="R702" i="5" s="1"/>
  <c r="O694" i="5"/>
  <c r="Q694" i="5" s="1"/>
  <c r="R694" i="5" s="1"/>
  <c r="O686" i="5"/>
  <c r="Q686" i="5" s="1"/>
  <c r="R686" i="5" s="1"/>
  <c r="O678" i="5"/>
  <c r="Q678" i="5" s="1"/>
  <c r="R678" i="5" s="1"/>
  <c r="O670" i="5"/>
  <c r="Q670" i="5" s="1"/>
  <c r="R670" i="5" s="1"/>
  <c r="O662" i="5"/>
  <c r="Q662" i="5" s="1"/>
  <c r="R662" i="5" s="1"/>
  <c r="O654" i="5"/>
  <c r="Q654" i="5" s="1"/>
  <c r="R654" i="5" s="1"/>
  <c r="O646" i="5"/>
  <c r="Q646" i="5" s="1"/>
  <c r="R646" i="5" s="1"/>
  <c r="O638" i="5"/>
  <c r="Q638" i="5" s="1"/>
  <c r="R638" i="5" s="1"/>
  <c r="O630" i="5"/>
  <c r="Q630" i="5" s="1"/>
  <c r="R630" i="5" s="1"/>
  <c r="O622" i="5"/>
  <c r="Q622" i="5" s="1"/>
  <c r="R622" i="5" s="1"/>
  <c r="O614" i="5"/>
  <c r="Q614" i="5" s="1"/>
  <c r="R614" i="5" s="1"/>
  <c r="O606" i="5"/>
  <c r="Q606" i="5" s="1"/>
  <c r="R606" i="5" s="1"/>
  <c r="O1035" i="5"/>
  <c r="Q1035" i="5" s="1"/>
  <c r="R1035" i="5" s="1"/>
  <c r="O1027" i="5"/>
  <c r="Q1027" i="5" s="1"/>
  <c r="R1027" i="5" s="1"/>
  <c r="O1019" i="5"/>
  <c r="Q1019" i="5" s="1"/>
  <c r="R1019" i="5" s="1"/>
  <c r="O1011" i="5"/>
  <c r="Q1011" i="5" s="1"/>
  <c r="R1011" i="5" s="1"/>
  <c r="O1003" i="5"/>
  <c r="Q1003" i="5" s="1"/>
  <c r="R1003" i="5" s="1"/>
  <c r="O995" i="5"/>
  <c r="Q995" i="5" s="1"/>
  <c r="R995" i="5" s="1"/>
  <c r="O987" i="5"/>
  <c r="Q987" i="5" s="1"/>
  <c r="R987" i="5" s="1"/>
  <c r="O979" i="5"/>
  <c r="Q979" i="5" s="1"/>
  <c r="R979" i="5" s="1"/>
  <c r="O971" i="5"/>
  <c r="Q971" i="5" s="1"/>
  <c r="R971" i="5" s="1"/>
  <c r="O963" i="5"/>
  <c r="Q963" i="5" s="1"/>
  <c r="R963" i="5" s="1"/>
  <c r="O955" i="5"/>
  <c r="Q955" i="5" s="1"/>
  <c r="R955" i="5" s="1"/>
  <c r="O947" i="5"/>
  <c r="Q947" i="5" s="1"/>
  <c r="R947" i="5" s="1"/>
  <c r="O939" i="5"/>
  <c r="Q939" i="5" s="1"/>
  <c r="R939" i="5" s="1"/>
  <c r="O931" i="5"/>
  <c r="Q931" i="5" s="1"/>
  <c r="R931" i="5" s="1"/>
  <c r="O923" i="5"/>
  <c r="Q923" i="5" s="1"/>
  <c r="R923" i="5" s="1"/>
  <c r="O915" i="5"/>
  <c r="Q915" i="5" s="1"/>
  <c r="R915" i="5" s="1"/>
  <c r="O907" i="5"/>
  <c r="Q907" i="5" s="1"/>
  <c r="R907" i="5" s="1"/>
  <c r="O899" i="5"/>
  <c r="Q899" i="5" s="1"/>
  <c r="R899" i="5" s="1"/>
  <c r="O891" i="5"/>
  <c r="Q891" i="5" s="1"/>
  <c r="R891" i="5" s="1"/>
  <c r="O883" i="5"/>
  <c r="Q883" i="5" s="1"/>
  <c r="R883" i="5" s="1"/>
  <c r="O875" i="5"/>
  <c r="Q875" i="5" s="1"/>
  <c r="R875" i="5" s="1"/>
  <c r="O867" i="5"/>
  <c r="Q867" i="5" s="1"/>
  <c r="R867" i="5" s="1"/>
  <c r="O859" i="5"/>
  <c r="Q859" i="5" s="1"/>
  <c r="R859" i="5" s="1"/>
  <c r="O851" i="5"/>
  <c r="Q851" i="5" s="1"/>
  <c r="R851" i="5" s="1"/>
  <c r="O843" i="5"/>
  <c r="Q843" i="5" s="1"/>
  <c r="R843" i="5" s="1"/>
  <c r="O835" i="5"/>
  <c r="Q835" i="5" s="1"/>
  <c r="R835" i="5" s="1"/>
  <c r="O827" i="5"/>
  <c r="Q827" i="5" s="1"/>
  <c r="R827" i="5" s="1"/>
  <c r="O819" i="5"/>
  <c r="Q819" i="5" s="1"/>
  <c r="R819" i="5" s="1"/>
  <c r="O811" i="5"/>
  <c r="Q811" i="5" s="1"/>
  <c r="R811" i="5" s="1"/>
  <c r="O803" i="5"/>
  <c r="Q803" i="5" s="1"/>
  <c r="R803" i="5" s="1"/>
  <c r="O795" i="5"/>
  <c r="Q795" i="5" s="1"/>
  <c r="R795" i="5" s="1"/>
  <c r="O787" i="5"/>
  <c r="Q787" i="5" s="1"/>
  <c r="R787" i="5" s="1"/>
  <c r="O779" i="5"/>
  <c r="Q779" i="5" s="1"/>
  <c r="R779" i="5" s="1"/>
  <c r="O771" i="5"/>
  <c r="Q771" i="5" s="1"/>
  <c r="R771" i="5" s="1"/>
  <c r="O763" i="5"/>
  <c r="Q763" i="5" s="1"/>
  <c r="R763" i="5" s="1"/>
  <c r="O755" i="5"/>
  <c r="Q755" i="5" s="1"/>
  <c r="R755" i="5" s="1"/>
  <c r="O747" i="5"/>
  <c r="Q747" i="5" s="1"/>
  <c r="R747" i="5" s="1"/>
  <c r="O739" i="5"/>
  <c r="Q739" i="5" s="1"/>
  <c r="R739" i="5" s="1"/>
  <c r="O731" i="5"/>
  <c r="Q731" i="5" s="1"/>
  <c r="R731" i="5" s="1"/>
  <c r="O723" i="5"/>
  <c r="Q723" i="5" s="1"/>
  <c r="R723" i="5" s="1"/>
  <c r="O715" i="5"/>
  <c r="Q715" i="5" s="1"/>
  <c r="R715" i="5" s="1"/>
  <c r="O707" i="5"/>
  <c r="Q707" i="5" s="1"/>
  <c r="R707" i="5" s="1"/>
  <c r="O699" i="5"/>
  <c r="Q699" i="5" s="1"/>
  <c r="R699" i="5" s="1"/>
  <c r="O691" i="5"/>
  <c r="Q691" i="5" s="1"/>
  <c r="R691" i="5" s="1"/>
  <c r="O683" i="5"/>
  <c r="Q683" i="5" s="1"/>
  <c r="R683" i="5" s="1"/>
  <c r="O598" i="5"/>
  <c r="Q598" i="5" s="1"/>
  <c r="R598" i="5" s="1"/>
  <c r="O590" i="5"/>
  <c r="Q590" i="5" s="1"/>
  <c r="R590" i="5" s="1"/>
  <c r="O582" i="5"/>
  <c r="Q582" i="5" s="1"/>
  <c r="R582" i="5" s="1"/>
  <c r="O574" i="5"/>
  <c r="Q574" i="5" s="1"/>
  <c r="R574" i="5" s="1"/>
  <c r="O566" i="5"/>
  <c r="Q566" i="5" s="1"/>
  <c r="R566" i="5" s="1"/>
  <c r="O558" i="5"/>
  <c r="Q558" i="5" s="1"/>
  <c r="R558" i="5" s="1"/>
  <c r="O550" i="5"/>
  <c r="Q550" i="5" s="1"/>
  <c r="R550" i="5" s="1"/>
  <c r="O542" i="5"/>
  <c r="Q542" i="5" s="1"/>
  <c r="R542" i="5" s="1"/>
  <c r="O534" i="5"/>
  <c r="Q534" i="5" s="1"/>
  <c r="R534" i="5" s="1"/>
  <c r="O526" i="5"/>
  <c r="Q526" i="5" s="1"/>
  <c r="R526" i="5" s="1"/>
  <c r="O518" i="5"/>
  <c r="Q518" i="5" s="1"/>
  <c r="R518" i="5" s="1"/>
  <c r="O510" i="5"/>
  <c r="Q510" i="5" s="1"/>
  <c r="R510" i="5" s="1"/>
  <c r="O502" i="5"/>
  <c r="Q502" i="5" s="1"/>
  <c r="R502" i="5" s="1"/>
  <c r="O494" i="5"/>
  <c r="Q494" i="5" s="1"/>
  <c r="R494" i="5" s="1"/>
  <c r="O486" i="5"/>
  <c r="Q486" i="5" s="1"/>
  <c r="R486" i="5" s="1"/>
  <c r="O478" i="5"/>
  <c r="Q478" i="5" s="1"/>
  <c r="R478" i="5" s="1"/>
  <c r="O470" i="5"/>
  <c r="Q470" i="5" s="1"/>
  <c r="R470" i="5" s="1"/>
  <c r="O462" i="5"/>
  <c r="Q462" i="5" s="1"/>
  <c r="R462" i="5" s="1"/>
  <c r="O454" i="5"/>
  <c r="Q454" i="5" s="1"/>
  <c r="R454" i="5" s="1"/>
  <c r="O446" i="5"/>
  <c r="Q446" i="5" s="1"/>
  <c r="R446" i="5" s="1"/>
  <c r="O438" i="5"/>
  <c r="Q438" i="5" s="1"/>
  <c r="R438" i="5" s="1"/>
  <c r="O430" i="5"/>
  <c r="Q430" i="5" s="1"/>
  <c r="R430" i="5" s="1"/>
  <c r="O422" i="5"/>
  <c r="Q422" i="5" s="1"/>
  <c r="R422" i="5" s="1"/>
  <c r="O414" i="5"/>
  <c r="Q414" i="5" s="1"/>
  <c r="R414" i="5" s="1"/>
  <c r="O406" i="5"/>
  <c r="Q406" i="5" s="1"/>
  <c r="R406" i="5" s="1"/>
  <c r="O398" i="5"/>
  <c r="Q398" i="5" s="1"/>
  <c r="R398" i="5" s="1"/>
  <c r="O390" i="5"/>
  <c r="Q390" i="5" s="1"/>
  <c r="R390" i="5" s="1"/>
  <c r="O382" i="5"/>
  <c r="Q382" i="5" s="1"/>
  <c r="R382" i="5" s="1"/>
  <c r="O374" i="5"/>
  <c r="Q374" i="5" s="1"/>
  <c r="R374" i="5" s="1"/>
  <c r="O366" i="5"/>
  <c r="Q366" i="5" s="1"/>
  <c r="R366" i="5" s="1"/>
  <c r="O358" i="5"/>
  <c r="Q358" i="5" s="1"/>
  <c r="R358" i="5" s="1"/>
  <c r="O350" i="5"/>
  <c r="Q350" i="5" s="1"/>
  <c r="R350" i="5" s="1"/>
  <c r="O342" i="5"/>
  <c r="Q342" i="5" s="1"/>
  <c r="R342" i="5" s="1"/>
  <c r="O334" i="5"/>
  <c r="Q334" i="5" s="1"/>
  <c r="R334" i="5" s="1"/>
  <c r="O326" i="5"/>
  <c r="Q326" i="5" s="1"/>
  <c r="R326" i="5" s="1"/>
  <c r="O318" i="5"/>
  <c r="Q318" i="5" s="1"/>
  <c r="R318" i="5" s="1"/>
  <c r="O310" i="5"/>
  <c r="Q310" i="5" s="1"/>
  <c r="R310" i="5" s="1"/>
  <c r="O302" i="5"/>
  <c r="Q302" i="5" s="1"/>
  <c r="R302" i="5" s="1"/>
  <c r="O294" i="5"/>
  <c r="Q294" i="5" s="1"/>
  <c r="R294" i="5" s="1"/>
  <c r="O286" i="5"/>
  <c r="Q286" i="5" s="1"/>
  <c r="R286" i="5" s="1"/>
  <c r="O278" i="5"/>
  <c r="Q278" i="5" s="1"/>
  <c r="R278" i="5" s="1"/>
  <c r="O270" i="5"/>
  <c r="Q270" i="5" s="1"/>
  <c r="R270" i="5" s="1"/>
  <c r="O262" i="5"/>
  <c r="Q262" i="5" s="1"/>
  <c r="R262" i="5" s="1"/>
  <c r="O254" i="5"/>
  <c r="Q254" i="5" s="1"/>
  <c r="R254" i="5" s="1"/>
  <c r="O246" i="5"/>
  <c r="Q246" i="5" s="1"/>
  <c r="R246" i="5" s="1"/>
  <c r="O238" i="5"/>
  <c r="Q238" i="5" s="1"/>
  <c r="R238" i="5" s="1"/>
  <c r="O230" i="5"/>
  <c r="Q230" i="5" s="1"/>
  <c r="R230" i="5" s="1"/>
  <c r="O222" i="5"/>
  <c r="Q222" i="5" s="1"/>
  <c r="R222" i="5" s="1"/>
  <c r="O214" i="5"/>
  <c r="Q214" i="5" s="1"/>
  <c r="R214" i="5" s="1"/>
  <c r="O206" i="5"/>
  <c r="Q206" i="5" s="1"/>
  <c r="R206" i="5" s="1"/>
  <c r="O198" i="5"/>
  <c r="Q198" i="5" s="1"/>
  <c r="R198" i="5" s="1"/>
  <c r="O190" i="5"/>
  <c r="Q190" i="5" s="1"/>
  <c r="R190" i="5" s="1"/>
  <c r="O182" i="5"/>
  <c r="Q182" i="5" s="1"/>
  <c r="R182" i="5" s="1"/>
  <c r="O174" i="5"/>
  <c r="Q174" i="5" s="1"/>
  <c r="R174" i="5" s="1"/>
  <c r="O166" i="5"/>
  <c r="Q166" i="5" s="1"/>
  <c r="R166" i="5" s="1"/>
  <c r="O158" i="5"/>
  <c r="Q158" i="5" s="1"/>
  <c r="R158" i="5" s="1"/>
  <c r="O150" i="5"/>
  <c r="Q150" i="5" s="1"/>
  <c r="R150" i="5" s="1"/>
  <c r="O142" i="5"/>
  <c r="Q142" i="5" s="1"/>
  <c r="R142" i="5" s="1"/>
  <c r="O134" i="5"/>
  <c r="Q134" i="5" s="1"/>
  <c r="R134" i="5" s="1"/>
  <c r="O126" i="5"/>
  <c r="Q126" i="5" s="1"/>
  <c r="R126" i="5" s="1"/>
  <c r="O118" i="5"/>
  <c r="Q118" i="5" s="1"/>
  <c r="R118" i="5" s="1"/>
  <c r="O110" i="5"/>
  <c r="Q110" i="5" s="1"/>
  <c r="R110" i="5" s="1"/>
  <c r="O102" i="5"/>
  <c r="Q102" i="5" s="1"/>
  <c r="R102" i="5" s="1"/>
  <c r="O94" i="5"/>
  <c r="Q94" i="5" s="1"/>
  <c r="R94" i="5" s="1"/>
  <c r="O86" i="5"/>
  <c r="Q86" i="5" s="1"/>
  <c r="R86" i="5" s="1"/>
  <c r="O78" i="5"/>
  <c r="Q78" i="5" s="1"/>
  <c r="R78" i="5" s="1"/>
  <c r="O70" i="5"/>
  <c r="Q70" i="5" s="1"/>
  <c r="R70" i="5" s="1"/>
  <c r="O62" i="5"/>
  <c r="Q62" i="5" s="1"/>
  <c r="R62" i="5" s="1"/>
  <c r="O54" i="5"/>
  <c r="Q54" i="5" s="1"/>
  <c r="R54" i="5" s="1"/>
  <c r="O46" i="5"/>
  <c r="Q46" i="5" s="1"/>
  <c r="R46" i="5" s="1"/>
  <c r="O38" i="5"/>
  <c r="Q38" i="5" s="1"/>
  <c r="R38" i="5" s="1"/>
  <c r="O30" i="5"/>
  <c r="Q30" i="5" s="1"/>
  <c r="R30" i="5" s="1"/>
  <c r="O22" i="5"/>
  <c r="Q22" i="5" s="1"/>
  <c r="R22" i="5" s="1"/>
  <c r="O14" i="5"/>
  <c r="Q14" i="5" s="1"/>
  <c r="R14" i="5" s="1"/>
  <c r="O6" i="5"/>
  <c r="Q6" i="5" s="1"/>
  <c r="R6" i="5" s="1"/>
  <c r="O675" i="5"/>
  <c r="Q675" i="5" s="1"/>
  <c r="R675" i="5" s="1"/>
  <c r="O667" i="5"/>
  <c r="Q667" i="5" s="1"/>
  <c r="R667" i="5" s="1"/>
  <c r="O659" i="5"/>
  <c r="Q659" i="5" s="1"/>
  <c r="R659" i="5" s="1"/>
  <c r="O651" i="5"/>
  <c r="Q651" i="5" s="1"/>
  <c r="R651" i="5" s="1"/>
  <c r="O643" i="5"/>
  <c r="Q643" i="5" s="1"/>
  <c r="R643" i="5" s="1"/>
  <c r="O635" i="5"/>
  <c r="Q635" i="5" s="1"/>
  <c r="R635" i="5" s="1"/>
  <c r="O627" i="5"/>
  <c r="Q627" i="5" s="1"/>
  <c r="R627" i="5" s="1"/>
  <c r="O619" i="5"/>
  <c r="Q619" i="5" s="1"/>
  <c r="R619" i="5" s="1"/>
  <c r="O611" i="5"/>
  <c r="Q611" i="5" s="1"/>
  <c r="R611" i="5" s="1"/>
  <c r="O603" i="5"/>
  <c r="Q603" i="5" s="1"/>
  <c r="R603" i="5" s="1"/>
  <c r="O595" i="5"/>
  <c r="Q595" i="5" s="1"/>
  <c r="R595" i="5" s="1"/>
  <c r="O587" i="5"/>
  <c r="Q587" i="5" s="1"/>
  <c r="R587" i="5" s="1"/>
  <c r="O579" i="5"/>
  <c r="Q579" i="5" s="1"/>
  <c r="R579" i="5" s="1"/>
  <c r="O571" i="5"/>
  <c r="Q571" i="5" s="1"/>
  <c r="R571" i="5" s="1"/>
  <c r="O563" i="5"/>
  <c r="Q563" i="5" s="1"/>
  <c r="R563" i="5" s="1"/>
  <c r="O555" i="5"/>
  <c r="Q555" i="5" s="1"/>
  <c r="R555" i="5" s="1"/>
  <c r="O547" i="5"/>
  <c r="Q547" i="5" s="1"/>
  <c r="R547" i="5" s="1"/>
  <c r="O539" i="5"/>
  <c r="Q539" i="5" s="1"/>
  <c r="R539" i="5" s="1"/>
  <c r="O531" i="5"/>
  <c r="Q531" i="5" s="1"/>
  <c r="R531" i="5" s="1"/>
  <c r="O523" i="5"/>
  <c r="Q523" i="5" s="1"/>
  <c r="R523" i="5" s="1"/>
  <c r="O515" i="5"/>
  <c r="Q515" i="5" s="1"/>
  <c r="R515" i="5" s="1"/>
  <c r="O507" i="5"/>
  <c r="Q507" i="5" s="1"/>
  <c r="R507" i="5" s="1"/>
  <c r="O499" i="5"/>
  <c r="Q499" i="5" s="1"/>
  <c r="R499" i="5" s="1"/>
  <c r="O491" i="5"/>
  <c r="Q491" i="5" s="1"/>
  <c r="R491" i="5" s="1"/>
  <c r="O483" i="5"/>
  <c r="Q483" i="5" s="1"/>
  <c r="R483" i="5" s="1"/>
  <c r="O475" i="5"/>
  <c r="Q475" i="5" s="1"/>
  <c r="R475" i="5" s="1"/>
  <c r="O467" i="5"/>
  <c r="Q467" i="5" s="1"/>
  <c r="R467" i="5" s="1"/>
  <c r="O459" i="5"/>
  <c r="Q459" i="5" s="1"/>
  <c r="R459" i="5" s="1"/>
  <c r="O451" i="5"/>
  <c r="Q451" i="5" s="1"/>
  <c r="R451" i="5" s="1"/>
  <c r="O443" i="5"/>
  <c r="Q443" i="5" s="1"/>
  <c r="R443" i="5" s="1"/>
  <c r="O435" i="5"/>
  <c r="Q435" i="5" s="1"/>
  <c r="R435" i="5" s="1"/>
  <c r="O427" i="5"/>
  <c r="Q427" i="5" s="1"/>
  <c r="R427" i="5" s="1"/>
  <c r="O419" i="5"/>
  <c r="Q419" i="5" s="1"/>
  <c r="R419" i="5" s="1"/>
  <c r="O411" i="5"/>
  <c r="Q411" i="5" s="1"/>
  <c r="R411" i="5" s="1"/>
  <c r="O403" i="5"/>
  <c r="Q403" i="5" s="1"/>
  <c r="R403" i="5" s="1"/>
  <c r="O395" i="5"/>
  <c r="Q395" i="5" s="1"/>
  <c r="R395" i="5" s="1"/>
  <c r="O387" i="5"/>
  <c r="Q387" i="5" s="1"/>
  <c r="R387" i="5" s="1"/>
  <c r="O379" i="5"/>
  <c r="Q379" i="5" s="1"/>
  <c r="R379" i="5" s="1"/>
  <c r="O371" i="5"/>
  <c r="Q371" i="5" s="1"/>
  <c r="R371" i="5" s="1"/>
  <c r="O363" i="5"/>
  <c r="Q363" i="5" s="1"/>
  <c r="R363" i="5" s="1"/>
  <c r="O355" i="5"/>
  <c r="Q355" i="5" s="1"/>
  <c r="R355" i="5" s="1"/>
  <c r="O347" i="5"/>
  <c r="Q347" i="5" s="1"/>
  <c r="R347" i="5" s="1"/>
  <c r="O339" i="5"/>
  <c r="Q339" i="5" s="1"/>
  <c r="R339" i="5" s="1"/>
  <c r="O331" i="5"/>
  <c r="Q331" i="5" s="1"/>
  <c r="R331" i="5" s="1"/>
  <c r="O323" i="5"/>
  <c r="Q323" i="5" s="1"/>
  <c r="R323" i="5" s="1"/>
  <c r="O315" i="5"/>
  <c r="Q315" i="5" s="1"/>
  <c r="R315" i="5" s="1"/>
  <c r="O307" i="5"/>
  <c r="Q307" i="5" s="1"/>
  <c r="R307" i="5" s="1"/>
  <c r="O299" i="5"/>
  <c r="Q299" i="5" s="1"/>
  <c r="R299" i="5" s="1"/>
  <c r="O291" i="5"/>
  <c r="Q291" i="5" s="1"/>
  <c r="R291" i="5" s="1"/>
  <c r="O283" i="5"/>
  <c r="Q283" i="5" s="1"/>
  <c r="R283" i="5" s="1"/>
  <c r="O275" i="5"/>
  <c r="Q275" i="5" s="1"/>
  <c r="R275" i="5" s="1"/>
  <c r="O267" i="5"/>
  <c r="Q267" i="5" s="1"/>
  <c r="R267" i="5" s="1"/>
  <c r="O259" i="5"/>
  <c r="Q259" i="5" s="1"/>
  <c r="R259" i="5" s="1"/>
  <c r="O251" i="5"/>
  <c r="Q251" i="5" s="1"/>
  <c r="R251" i="5" s="1"/>
  <c r="O243" i="5"/>
  <c r="Q243" i="5" s="1"/>
  <c r="R243" i="5" s="1"/>
  <c r="O235" i="5"/>
  <c r="Q235" i="5" s="1"/>
  <c r="R235" i="5" s="1"/>
  <c r="O227" i="5"/>
  <c r="Q227" i="5" s="1"/>
  <c r="R227" i="5" s="1"/>
  <c r="O219" i="5"/>
  <c r="Q219" i="5" s="1"/>
  <c r="R219" i="5" s="1"/>
  <c r="O211" i="5"/>
  <c r="Q211" i="5" s="1"/>
  <c r="R211" i="5" s="1"/>
  <c r="O203" i="5"/>
  <c r="Q203" i="5" s="1"/>
  <c r="R203" i="5" s="1"/>
  <c r="O195" i="5"/>
  <c r="Q195" i="5" s="1"/>
  <c r="R195" i="5" s="1"/>
  <c r="O187" i="5"/>
  <c r="Q187" i="5" s="1"/>
  <c r="R187" i="5" s="1"/>
  <c r="O179" i="5"/>
  <c r="Q179" i="5" s="1"/>
  <c r="R179" i="5" s="1"/>
  <c r="O171" i="5"/>
  <c r="Q171" i="5" s="1"/>
  <c r="R171" i="5" s="1"/>
  <c r="O163" i="5"/>
  <c r="Q163" i="5" s="1"/>
  <c r="R163" i="5" s="1"/>
  <c r="O155" i="5"/>
  <c r="Q155" i="5" s="1"/>
  <c r="R155" i="5" s="1"/>
  <c r="O147" i="5"/>
  <c r="Q147" i="5" s="1"/>
  <c r="R147" i="5" s="1"/>
  <c r="O139" i="5"/>
  <c r="Q139" i="5" s="1"/>
  <c r="R139" i="5" s="1"/>
  <c r="O131" i="5"/>
  <c r="Q131" i="5" s="1"/>
  <c r="R131" i="5" s="1"/>
  <c r="O123" i="5"/>
  <c r="Q123" i="5" s="1"/>
  <c r="R123" i="5" s="1"/>
  <c r="O115" i="5"/>
  <c r="Q115" i="5" s="1"/>
  <c r="R115" i="5" s="1"/>
  <c r="O107" i="5"/>
  <c r="Q107" i="5" s="1"/>
  <c r="R107" i="5" s="1"/>
  <c r="O99" i="5"/>
  <c r="Q99" i="5" s="1"/>
  <c r="R99" i="5" s="1"/>
  <c r="O91" i="5"/>
  <c r="Q91" i="5" s="1"/>
  <c r="R91" i="5" s="1"/>
  <c r="O83" i="5"/>
  <c r="Q83" i="5" s="1"/>
  <c r="R83" i="5" s="1"/>
  <c r="O75" i="5"/>
  <c r="Q75" i="5" s="1"/>
  <c r="R75" i="5" s="1"/>
  <c r="O67" i="5"/>
  <c r="Q67" i="5" s="1"/>
  <c r="R67" i="5" s="1"/>
  <c r="O59" i="5"/>
  <c r="Q59" i="5" s="1"/>
  <c r="R59" i="5" s="1"/>
  <c r="O51" i="5"/>
  <c r="Q51" i="5" s="1"/>
  <c r="R51" i="5" s="1"/>
  <c r="O43" i="5"/>
  <c r="Q43" i="5" s="1"/>
  <c r="R43" i="5" s="1"/>
  <c r="O35" i="5"/>
  <c r="Q35" i="5" s="1"/>
  <c r="R35" i="5" s="1"/>
  <c r="O27" i="5"/>
  <c r="Q27" i="5" s="1"/>
  <c r="R27" i="5" s="1"/>
  <c r="O19" i="5"/>
  <c r="Q19" i="5" s="1"/>
  <c r="R19" i="5" s="1"/>
  <c r="O11" i="5"/>
  <c r="Q11" i="5" s="1"/>
  <c r="R11" i="5" s="1"/>
  <c r="O3" i="5"/>
  <c r="Q3" i="5" s="1"/>
  <c r="R3" i="5" s="1"/>
  <c r="O513" i="5"/>
  <c r="Q513" i="5" s="1"/>
  <c r="R513" i="5" s="1"/>
  <c r="O193" i="5"/>
  <c r="Q193" i="5" s="1"/>
  <c r="R193" i="5" s="1"/>
  <c r="P9" i="6"/>
  <c r="Q9" i="6" s="1"/>
  <c r="T9" i="6" s="1"/>
  <c r="U9" i="6" s="1"/>
  <c r="N22" i="6"/>
  <c r="P22" i="6" s="1"/>
  <c r="Q22" i="6" s="1"/>
  <c r="R22" i="6" s="1"/>
  <c r="K3" i="6"/>
  <c r="N3" i="6" s="1"/>
  <c r="K20" i="6"/>
  <c r="N20" i="6" s="1"/>
  <c r="P20" i="6" s="1"/>
  <c r="Q20" i="6" s="1"/>
  <c r="T20" i="6" s="1"/>
  <c r="U20" i="6" s="1"/>
  <c r="K16" i="6"/>
  <c r="N16" i="6" s="1"/>
  <c r="O5" i="6"/>
  <c r="P5" i="6" s="1"/>
  <c r="Q5" i="6" s="1"/>
  <c r="L10" i="6"/>
  <c r="O10" i="6" s="1"/>
  <c r="K25" i="6"/>
  <c r="N25" i="6" s="1"/>
  <c r="L15" i="6"/>
  <c r="O15" i="6" s="1"/>
  <c r="P15" i="6" s="1"/>
  <c r="Q15" i="6" s="1"/>
  <c r="T15" i="6" s="1"/>
  <c r="U15" i="6" s="1"/>
  <c r="L19" i="6"/>
  <c r="O19" i="6" s="1"/>
  <c r="L25" i="6"/>
  <c r="O25" i="6" s="1"/>
  <c r="L8" i="6"/>
  <c r="O8" i="6" s="1"/>
  <c r="K23" i="6"/>
  <c r="T14" i="6"/>
  <c r="U14" i="6" s="1"/>
  <c r="R14" i="6"/>
  <c r="P3" i="6"/>
  <c r="Q3" i="6" s="1"/>
  <c r="P26" i="6"/>
  <c r="Q26" i="6" s="1"/>
  <c r="O4" i="6"/>
  <c r="K6" i="6"/>
  <c r="N6" i="6" s="1"/>
  <c r="K10" i="6"/>
  <c r="N10" i="6" s="1"/>
  <c r="P10" i="6" s="1"/>
  <c r="Q10" i="6" s="1"/>
  <c r="K19" i="6"/>
  <c r="N19" i="6" s="1"/>
  <c r="K11" i="6"/>
  <c r="N11" i="6" s="1"/>
  <c r="N2" i="6"/>
  <c r="L7" i="6"/>
  <c r="O7" i="6" s="1"/>
  <c r="L11" i="6"/>
  <c r="O11" i="6" s="1"/>
  <c r="L16" i="6"/>
  <c r="O16" i="6" s="1"/>
  <c r="P16" i="6" s="1"/>
  <c r="Q16" i="6" s="1"/>
  <c r="L24" i="6"/>
  <c r="O24" i="6" s="1"/>
  <c r="O2" i="6"/>
  <c r="K4" i="6"/>
  <c r="N4" i="6" s="1"/>
  <c r="P4" i="6" s="1"/>
  <c r="Q4" i="6" s="1"/>
  <c r="O6" i="6"/>
  <c r="K8" i="6"/>
  <c r="N8" i="6" s="1"/>
  <c r="K21" i="6"/>
  <c r="N21" i="6" s="1"/>
  <c r="N7" i="6"/>
  <c r="L12" i="6"/>
  <c r="O12" i="6" s="1"/>
  <c r="P12" i="6" s="1"/>
  <c r="Q12" i="6" s="1"/>
  <c r="L17" i="6"/>
  <c r="O17" i="6" s="1"/>
  <c r="P17" i="6" s="1"/>
  <c r="Q17" i="6" s="1"/>
  <c r="L21" i="6"/>
  <c r="O21" i="6" s="1"/>
  <c r="K18" i="6"/>
  <c r="N18" i="6" s="1"/>
  <c r="P18" i="6" s="1"/>
  <c r="Q18" i="6" s="1"/>
  <c r="L13" i="6"/>
  <c r="O13" i="6" s="1"/>
  <c r="P13" i="6" s="1"/>
  <c r="Q13" i="6" s="1"/>
  <c r="O1039" i="5"/>
  <c r="Q1039" i="5" s="1"/>
  <c r="R1039" i="5" s="1"/>
  <c r="O1031" i="5"/>
  <c r="Q1031" i="5" s="1"/>
  <c r="R1031" i="5" s="1"/>
  <c r="O1023" i="5"/>
  <c r="Q1023" i="5" s="1"/>
  <c r="R1023" i="5" s="1"/>
  <c r="O1015" i="5"/>
  <c r="Q1015" i="5" s="1"/>
  <c r="R1015" i="5" s="1"/>
  <c r="O1007" i="5"/>
  <c r="Q1007" i="5" s="1"/>
  <c r="R1007" i="5" s="1"/>
  <c r="O999" i="5"/>
  <c r="Q999" i="5" s="1"/>
  <c r="R999" i="5" s="1"/>
  <c r="O991" i="5"/>
  <c r="Q991" i="5" s="1"/>
  <c r="R991" i="5" s="1"/>
  <c r="O983" i="5"/>
  <c r="Q983" i="5" s="1"/>
  <c r="R983" i="5" s="1"/>
  <c r="O975" i="5"/>
  <c r="Q975" i="5" s="1"/>
  <c r="R975" i="5" s="1"/>
  <c r="O967" i="5"/>
  <c r="Q967" i="5" s="1"/>
  <c r="R967" i="5" s="1"/>
  <c r="O959" i="5"/>
  <c r="Q959" i="5" s="1"/>
  <c r="R959" i="5" s="1"/>
  <c r="O951" i="5"/>
  <c r="Q951" i="5" s="1"/>
  <c r="R951" i="5" s="1"/>
  <c r="O943" i="5"/>
  <c r="Q943" i="5" s="1"/>
  <c r="R943" i="5" s="1"/>
  <c r="O935" i="5"/>
  <c r="Q935" i="5" s="1"/>
  <c r="R935" i="5" s="1"/>
  <c r="O878" i="5"/>
  <c r="Q878" i="5" s="1"/>
  <c r="R878" i="5" s="1"/>
  <c r="O870" i="5"/>
  <c r="Q870" i="5" s="1"/>
  <c r="R870" i="5" s="1"/>
  <c r="O862" i="5"/>
  <c r="Q862" i="5" s="1"/>
  <c r="R862" i="5" s="1"/>
  <c r="O854" i="5"/>
  <c r="Q854" i="5" s="1"/>
  <c r="R854" i="5" s="1"/>
  <c r="O846" i="5"/>
  <c r="Q846" i="5" s="1"/>
  <c r="R846" i="5" s="1"/>
  <c r="O838" i="5"/>
  <c r="Q838" i="5" s="1"/>
  <c r="R838" i="5" s="1"/>
  <c r="O830" i="5"/>
  <c r="Q830" i="5" s="1"/>
  <c r="R830" i="5" s="1"/>
  <c r="O822" i="5"/>
  <c r="Q822" i="5" s="1"/>
  <c r="R822" i="5" s="1"/>
  <c r="O814" i="5"/>
  <c r="Q814" i="5" s="1"/>
  <c r="R814" i="5" s="1"/>
  <c r="O806" i="5"/>
  <c r="Q806" i="5" s="1"/>
  <c r="R806" i="5" s="1"/>
  <c r="O798" i="5"/>
  <c r="Q798" i="5" s="1"/>
  <c r="R798" i="5" s="1"/>
  <c r="O790" i="5"/>
  <c r="Q790" i="5" s="1"/>
  <c r="R790" i="5" s="1"/>
  <c r="O782" i="5"/>
  <c r="Q782" i="5" s="1"/>
  <c r="R782" i="5" s="1"/>
  <c r="O774" i="5"/>
  <c r="Q774" i="5" s="1"/>
  <c r="R774" i="5" s="1"/>
  <c r="O766" i="5"/>
  <c r="Q766" i="5" s="1"/>
  <c r="R766" i="5" s="1"/>
  <c r="O758" i="5"/>
  <c r="Q758" i="5" s="1"/>
  <c r="R758" i="5" s="1"/>
  <c r="O750" i="5"/>
  <c r="Q750" i="5" s="1"/>
  <c r="R750" i="5" s="1"/>
  <c r="O742" i="5"/>
  <c r="Q742" i="5" s="1"/>
  <c r="R742" i="5" s="1"/>
  <c r="O734" i="5"/>
  <c r="Q734" i="5" s="1"/>
  <c r="R734" i="5" s="1"/>
  <c r="O726" i="5"/>
  <c r="Q726" i="5" s="1"/>
  <c r="R726" i="5" s="1"/>
  <c r="O718" i="5"/>
  <c r="Q718" i="5" s="1"/>
  <c r="R718" i="5" s="1"/>
  <c r="O710" i="5"/>
  <c r="Q710" i="5" s="1"/>
  <c r="R710" i="5" s="1"/>
  <c r="O927" i="5"/>
  <c r="Q927" i="5" s="1"/>
  <c r="R927" i="5" s="1"/>
  <c r="O919" i="5"/>
  <c r="Q919" i="5" s="1"/>
  <c r="R919" i="5" s="1"/>
  <c r="O911" i="5"/>
  <c r="Q911" i="5" s="1"/>
  <c r="R911" i="5" s="1"/>
  <c r="O903" i="5"/>
  <c r="Q903" i="5" s="1"/>
  <c r="R903" i="5" s="1"/>
  <c r="O895" i="5"/>
  <c r="Q895" i="5" s="1"/>
  <c r="R895" i="5" s="1"/>
  <c r="O887" i="5"/>
  <c r="Q887" i="5" s="1"/>
  <c r="R887" i="5" s="1"/>
  <c r="O879" i="5"/>
  <c r="Q879" i="5" s="1"/>
  <c r="R879" i="5" s="1"/>
  <c r="O871" i="5"/>
  <c r="Q871" i="5" s="1"/>
  <c r="R871" i="5" s="1"/>
  <c r="O863" i="5"/>
  <c r="Q863" i="5" s="1"/>
  <c r="R863" i="5" s="1"/>
  <c r="O855" i="5"/>
  <c r="Q855" i="5" s="1"/>
  <c r="R855" i="5" s="1"/>
  <c r="O847" i="5"/>
  <c r="Q847" i="5" s="1"/>
  <c r="R847" i="5" s="1"/>
  <c r="O839" i="5"/>
  <c r="Q839" i="5" s="1"/>
  <c r="R839" i="5" s="1"/>
  <c r="O831" i="5"/>
  <c r="Q831" i="5" s="1"/>
  <c r="R831" i="5" s="1"/>
  <c r="O823" i="5"/>
  <c r="Q823" i="5" s="1"/>
  <c r="R823" i="5" s="1"/>
  <c r="O815" i="5"/>
  <c r="Q815" i="5" s="1"/>
  <c r="R815" i="5" s="1"/>
  <c r="O807" i="5"/>
  <c r="Q807" i="5" s="1"/>
  <c r="R807" i="5" s="1"/>
  <c r="O799" i="5"/>
  <c r="Q799" i="5" s="1"/>
  <c r="R799" i="5" s="1"/>
  <c r="O791" i="5"/>
  <c r="Q791" i="5" s="1"/>
  <c r="R791" i="5" s="1"/>
  <c r="O783" i="5"/>
  <c r="Q783" i="5" s="1"/>
  <c r="R783" i="5" s="1"/>
  <c r="O775" i="5"/>
  <c r="Q775" i="5" s="1"/>
  <c r="R775" i="5" s="1"/>
  <c r="O767" i="5"/>
  <c r="Q767" i="5" s="1"/>
  <c r="R767" i="5" s="1"/>
  <c r="O759" i="5"/>
  <c r="Q759" i="5" s="1"/>
  <c r="R759" i="5" s="1"/>
  <c r="O751" i="5"/>
  <c r="Q751" i="5" s="1"/>
  <c r="R751" i="5" s="1"/>
  <c r="O743" i="5"/>
  <c r="Q743" i="5" s="1"/>
  <c r="R743" i="5" s="1"/>
  <c r="O735" i="5"/>
  <c r="Q735" i="5" s="1"/>
  <c r="R735" i="5" s="1"/>
  <c r="O727" i="5"/>
  <c r="Q727" i="5" s="1"/>
  <c r="R727" i="5" s="1"/>
  <c r="O719" i="5"/>
  <c r="Q719" i="5" s="1"/>
  <c r="R719" i="5" s="1"/>
  <c r="O711" i="5"/>
  <c r="Q711" i="5" s="1"/>
  <c r="R711" i="5" s="1"/>
  <c r="O703" i="5"/>
  <c r="Q703" i="5" s="1"/>
  <c r="R703" i="5" s="1"/>
  <c r="O695" i="5"/>
  <c r="Q695" i="5" s="1"/>
  <c r="R695" i="5" s="1"/>
  <c r="O687" i="5"/>
  <c r="Q687" i="5" s="1"/>
  <c r="R687" i="5" s="1"/>
  <c r="O679" i="5"/>
  <c r="Q679" i="5" s="1"/>
  <c r="R679" i="5" s="1"/>
  <c r="O671" i="5"/>
  <c r="Q671" i="5" s="1"/>
  <c r="R671" i="5" s="1"/>
  <c r="O663" i="5"/>
  <c r="Q663" i="5" s="1"/>
  <c r="R663" i="5" s="1"/>
  <c r="O655" i="5"/>
  <c r="Q655" i="5" s="1"/>
  <c r="R655" i="5" s="1"/>
  <c r="O647" i="5"/>
  <c r="Q647" i="5" s="1"/>
  <c r="R647" i="5" s="1"/>
  <c r="O639" i="5"/>
  <c r="Q639" i="5" s="1"/>
  <c r="R639" i="5" s="1"/>
  <c r="O631" i="5"/>
  <c r="Q631" i="5" s="1"/>
  <c r="R631" i="5" s="1"/>
  <c r="O623" i="5"/>
  <c r="Q623" i="5" s="1"/>
  <c r="R623" i="5" s="1"/>
  <c r="O615" i="5"/>
  <c r="Q615" i="5" s="1"/>
  <c r="R615" i="5" s="1"/>
  <c r="O607" i="5"/>
  <c r="Q607" i="5" s="1"/>
  <c r="R607" i="5" s="1"/>
  <c r="O599" i="5"/>
  <c r="Q599" i="5" s="1"/>
  <c r="R599" i="5" s="1"/>
  <c r="O591" i="5"/>
  <c r="Q591" i="5" s="1"/>
  <c r="R591" i="5" s="1"/>
  <c r="O583" i="5"/>
  <c r="Q583" i="5" s="1"/>
  <c r="R583" i="5" s="1"/>
  <c r="O575" i="5"/>
  <c r="Q575" i="5" s="1"/>
  <c r="R575" i="5" s="1"/>
  <c r="O567" i="5"/>
  <c r="Q567" i="5" s="1"/>
  <c r="R567" i="5" s="1"/>
  <c r="O559" i="5"/>
  <c r="Q559" i="5" s="1"/>
  <c r="R559" i="5" s="1"/>
  <c r="O551" i="5"/>
  <c r="Q551" i="5" s="1"/>
  <c r="R551" i="5" s="1"/>
  <c r="O543" i="5"/>
  <c r="Q543" i="5" s="1"/>
  <c r="R543" i="5" s="1"/>
  <c r="O535" i="5"/>
  <c r="Q535" i="5" s="1"/>
  <c r="R535" i="5" s="1"/>
  <c r="O527" i="5"/>
  <c r="Q527" i="5" s="1"/>
  <c r="R527" i="5" s="1"/>
  <c r="O519" i="5"/>
  <c r="Q519" i="5" s="1"/>
  <c r="R519" i="5" s="1"/>
  <c r="O511" i="5"/>
  <c r="Q511" i="5" s="1"/>
  <c r="R511" i="5" s="1"/>
  <c r="O503" i="5"/>
  <c r="Q503" i="5" s="1"/>
  <c r="R503" i="5" s="1"/>
  <c r="O495" i="5"/>
  <c r="Q495" i="5" s="1"/>
  <c r="R495" i="5" s="1"/>
  <c r="O487" i="5"/>
  <c r="Q487" i="5" s="1"/>
  <c r="R487" i="5" s="1"/>
  <c r="O479" i="5"/>
  <c r="Q479" i="5" s="1"/>
  <c r="R479" i="5" s="1"/>
  <c r="O471" i="5"/>
  <c r="Q471" i="5" s="1"/>
  <c r="R471" i="5" s="1"/>
  <c r="O463" i="5"/>
  <c r="Q463" i="5" s="1"/>
  <c r="R463" i="5" s="1"/>
  <c r="O455" i="5"/>
  <c r="Q455" i="5" s="1"/>
  <c r="R455" i="5" s="1"/>
  <c r="O447" i="5"/>
  <c r="Q447" i="5" s="1"/>
  <c r="R447" i="5" s="1"/>
  <c r="O439" i="5"/>
  <c r="Q439" i="5" s="1"/>
  <c r="R439" i="5" s="1"/>
  <c r="O431" i="5"/>
  <c r="Q431" i="5" s="1"/>
  <c r="R431" i="5" s="1"/>
  <c r="O423" i="5"/>
  <c r="Q423" i="5" s="1"/>
  <c r="R423" i="5" s="1"/>
  <c r="O415" i="5"/>
  <c r="Q415" i="5" s="1"/>
  <c r="R415" i="5" s="1"/>
  <c r="O407" i="5"/>
  <c r="Q407" i="5" s="1"/>
  <c r="R407" i="5" s="1"/>
  <c r="O399" i="5"/>
  <c r="Q399" i="5" s="1"/>
  <c r="R399" i="5" s="1"/>
  <c r="O391" i="5"/>
  <c r="Q391" i="5" s="1"/>
  <c r="R391" i="5" s="1"/>
  <c r="O383" i="5"/>
  <c r="Q383" i="5" s="1"/>
  <c r="R383" i="5" s="1"/>
  <c r="O375" i="5"/>
  <c r="Q375" i="5" s="1"/>
  <c r="R375" i="5" s="1"/>
  <c r="O367" i="5"/>
  <c r="Q367" i="5" s="1"/>
  <c r="R367" i="5" s="1"/>
  <c r="O359" i="5"/>
  <c r="Q359" i="5" s="1"/>
  <c r="R359" i="5" s="1"/>
  <c r="O351" i="5"/>
  <c r="Q351" i="5" s="1"/>
  <c r="R351" i="5" s="1"/>
  <c r="O343" i="5"/>
  <c r="Q343" i="5" s="1"/>
  <c r="R343" i="5" s="1"/>
  <c r="O335" i="5"/>
  <c r="Q335" i="5" s="1"/>
  <c r="R335" i="5" s="1"/>
  <c r="O327" i="5"/>
  <c r="Q327" i="5" s="1"/>
  <c r="R327" i="5" s="1"/>
  <c r="O319" i="5"/>
  <c r="Q319" i="5" s="1"/>
  <c r="R319" i="5" s="1"/>
  <c r="O311" i="5"/>
  <c r="Q311" i="5" s="1"/>
  <c r="R311" i="5" s="1"/>
  <c r="O303" i="5"/>
  <c r="Q303" i="5" s="1"/>
  <c r="R303" i="5" s="1"/>
  <c r="O295" i="5"/>
  <c r="Q295" i="5" s="1"/>
  <c r="R295" i="5" s="1"/>
  <c r="O287" i="5"/>
  <c r="Q287" i="5" s="1"/>
  <c r="R287" i="5" s="1"/>
  <c r="O279" i="5"/>
  <c r="Q279" i="5" s="1"/>
  <c r="R279" i="5" s="1"/>
  <c r="O271" i="5"/>
  <c r="Q271" i="5" s="1"/>
  <c r="R271" i="5" s="1"/>
  <c r="O263" i="5"/>
  <c r="Q263" i="5" s="1"/>
  <c r="R263" i="5" s="1"/>
  <c r="O255" i="5"/>
  <c r="Q255" i="5" s="1"/>
  <c r="R255" i="5" s="1"/>
  <c r="O247" i="5"/>
  <c r="Q247" i="5" s="1"/>
  <c r="R247" i="5" s="1"/>
  <c r="O239" i="5"/>
  <c r="Q239" i="5" s="1"/>
  <c r="R239" i="5" s="1"/>
  <c r="O231" i="5"/>
  <c r="Q231" i="5" s="1"/>
  <c r="R231" i="5" s="1"/>
  <c r="O223" i="5"/>
  <c r="Q223" i="5" s="1"/>
  <c r="R223" i="5" s="1"/>
  <c r="O215" i="5"/>
  <c r="Q215" i="5" s="1"/>
  <c r="R215" i="5" s="1"/>
  <c r="O207" i="5"/>
  <c r="Q207" i="5" s="1"/>
  <c r="R207" i="5" s="1"/>
  <c r="O199" i="5"/>
  <c r="Q199" i="5" s="1"/>
  <c r="R199" i="5" s="1"/>
  <c r="O191" i="5"/>
  <c r="Q191" i="5" s="1"/>
  <c r="R191" i="5" s="1"/>
  <c r="O183" i="5"/>
  <c r="Q183" i="5" s="1"/>
  <c r="R183" i="5" s="1"/>
  <c r="O175" i="5"/>
  <c r="Q175" i="5" s="1"/>
  <c r="R175" i="5" s="1"/>
  <c r="O167" i="5"/>
  <c r="Q167" i="5" s="1"/>
  <c r="R167" i="5" s="1"/>
  <c r="O159" i="5"/>
  <c r="Q159" i="5" s="1"/>
  <c r="R159" i="5" s="1"/>
  <c r="O151" i="5"/>
  <c r="Q151" i="5" s="1"/>
  <c r="R151" i="5" s="1"/>
  <c r="O143" i="5"/>
  <c r="Q143" i="5" s="1"/>
  <c r="R143" i="5" s="1"/>
  <c r="O135" i="5"/>
  <c r="Q135" i="5" s="1"/>
  <c r="R135" i="5" s="1"/>
  <c r="O127" i="5"/>
  <c r="Q127" i="5" s="1"/>
  <c r="R127" i="5" s="1"/>
  <c r="O119" i="5"/>
  <c r="Q119" i="5" s="1"/>
  <c r="R119" i="5" s="1"/>
  <c r="O111" i="5"/>
  <c r="Q111" i="5" s="1"/>
  <c r="R111" i="5" s="1"/>
  <c r="O103" i="5"/>
  <c r="Q103" i="5" s="1"/>
  <c r="R103" i="5" s="1"/>
  <c r="O95" i="5"/>
  <c r="Q95" i="5" s="1"/>
  <c r="R95" i="5" s="1"/>
  <c r="O87" i="5"/>
  <c r="Q87" i="5" s="1"/>
  <c r="R87" i="5" s="1"/>
  <c r="O79" i="5"/>
  <c r="Q79" i="5" s="1"/>
  <c r="R79" i="5" s="1"/>
  <c r="O71" i="5"/>
  <c r="Q71" i="5" s="1"/>
  <c r="R71" i="5" s="1"/>
  <c r="O63" i="5"/>
  <c r="Q63" i="5" s="1"/>
  <c r="R63" i="5" s="1"/>
  <c r="O55" i="5"/>
  <c r="Q55" i="5" s="1"/>
  <c r="R55" i="5" s="1"/>
  <c r="O47" i="5"/>
  <c r="Q47" i="5" s="1"/>
  <c r="R47" i="5" s="1"/>
  <c r="O39" i="5"/>
  <c r="Q39" i="5" s="1"/>
  <c r="R39" i="5" s="1"/>
  <c r="O31" i="5"/>
  <c r="Q31" i="5" s="1"/>
  <c r="R31" i="5" s="1"/>
  <c r="O23" i="5"/>
  <c r="Q23" i="5" s="1"/>
  <c r="R23" i="5" s="1"/>
  <c r="O15" i="5"/>
  <c r="Q15" i="5" s="1"/>
  <c r="R15" i="5" s="1"/>
  <c r="O7" i="5"/>
  <c r="Q7" i="5" s="1"/>
  <c r="R7" i="5" s="1"/>
  <c r="O1034" i="5"/>
  <c r="Q1034" i="5" s="1"/>
  <c r="R1034" i="5" s="1"/>
  <c r="O1026" i="5"/>
  <c r="Q1026" i="5" s="1"/>
  <c r="R1026" i="5" s="1"/>
  <c r="O1018" i="5"/>
  <c r="Q1018" i="5" s="1"/>
  <c r="R1018" i="5" s="1"/>
  <c r="O1010" i="5"/>
  <c r="Q1010" i="5" s="1"/>
  <c r="R1010" i="5" s="1"/>
  <c r="O1002" i="5"/>
  <c r="Q1002" i="5" s="1"/>
  <c r="R1002" i="5" s="1"/>
  <c r="O994" i="5"/>
  <c r="Q994" i="5" s="1"/>
  <c r="R994" i="5" s="1"/>
  <c r="O986" i="5"/>
  <c r="Q986" i="5" s="1"/>
  <c r="R986" i="5" s="1"/>
  <c r="O978" i="5"/>
  <c r="Q978" i="5" s="1"/>
  <c r="R978" i="5" s="1"/>
  <c r="O970" i="5"/>
  <c r="Q970" i="5" s="1"/>
  <c r="R970" i="5" s="1"/>
  <c r="O962" i="5"/>
  <c r="Q962" i="5" s="1"/>
  <c r="R962" i="5" s="1"/>
  <c r="O954" i="5"/>
  <c r="Q954" i="5" s="1"/>
  <c r="R954" i="5" s="1"/>
  <c r="O946" i="5"/>
  <c r="Q946" i="5" s="1"/>
  <c r="R946" i="5" s="1"/>
  <c r="O938" i="5"/>
  <c r="Q938" i="5" s="1"/>
  <c r="R938" i="5" s="1"/>
  <c r="O930" i="5"/>
  <c r="Q930" i="5" s="1"/>
  <c r="R930" i="5" s="1"/>
  <c r="O922" i="5"/>
  <c r="Q922" i="5" s="1"/>
  <c r="R922" i="5" s="1"/>
  <c r="O914" i="5"/>
  <c r="Q914" i="5" s="1"/>
  <c r="R914" i="5" s="1"/>
  <c r="O906" i="5"/>
  <c r="Q906" i="5" s="1"/>
  <c r="R906" i="5" s="1"/>
  <c r="O898" i="5"/>
  <c r="Q898" i="5" s="1"/>
  <c r="R898" i="5" s="1"/>
  <c r="O890" i="5"/>
  <c r="Q890" i="5" s="1"/>
  <c r="R890" i="5" s="1"/>
  <c r="O882" i="5"/>
  <c r="Q882" i="5" s="1"/>
  <c r="R882" i="5" s="1"/>
  <c r="O874" i="5"/>
  <c r="Q874" i="5" s="1"/>
  <c r="R874" i="5" s="1"/>
  <c r="O866" i="5"/>
  <c r="Q866" i="5" s="1"/>
  <c r="R866" i="5" s="1"/>
  <c r="O858" i="5"/>
  <c r="Q858" i="5" s="1"/>
  <c r="R858" i="5" s="1"/>
  <c r="O850" i="5"/>
  <c r="Q850" i="5" s="1"/>
  <c r="R850" i="5" s="1"/>
  <c r="O842" i="5"/>
  <c r="Q842" i="5" s="1"/>
  <c r="R842" i="5" s="1"/>
  <c r="O834" i="5"/>
  <c r="Q834" i="5" s="1"/>
  <c r="R834" i="5" s="1"/>
  <c r="O826" i="5"/>
  <c r="Q826" i="5" s="1"/>
  <c r="R826" i="5" s="1"/>
  <c r="O818" i="5"/>
  <c r="Q818" i="5" s="1"/>
  <c r="R818" i="5" s="1"/>
  <c r="O810" i="5"/>
  <c r="Q810" i="5" s="1"/>
  <c r="R810" i="5" s="1"/>
  <c r="O802" i="5"/>
  <c r="Q802" i="5" s="1"/>
  <c r="R802" i="5" s="1"/>
  <c r="O794" i="5"/>
  <c r="Q794" i="5" s="1"/>
  <c r="R794" i="5" s="1"/>
  <c r="O786" i="5"/>
  <c r="Q786" i="5" s="1"/>
  <c r="R786" i="5" s="1"/>
  <c r="O778" i="5"/>
  <c r="Q778" i="5" s="1"/>
  <c r="R778" i="5" s="1"/>
  <c r="O770" i="5"/>
  <c r="Q770" i="5" s="1"/>
  <c r="R770" i="5" s="1"/>
  <c r="O762" i="5"/>
  <c r="Q762" i="5" s="1"/>
  <c r="R762" i="5" s="1"/>
  <c r="O754" i="5"/>
  <c r="Q754" i="5" s="1"/>
  <c r="R754" i="5" s="1"/>
  <c r="O746" i="5"/>
  <c r="Q746" i="5" s="1"/>
  <c r="R746" i="5" s="1"/>
  <c r="O738" i="5"/>
  <c r="Q738" i="5" s="1"/>
  <c r="R738" i="5" s="1"/>
  <c r="O730" i="5"/>
  <c r="Q730" i="5" s="1"/>
  <c r="R730" i="5" s="1"/>
  <c r="O722" i="5"/>
  <c r="Q722" i="5" s="1"/>
  <c r="R722" i="5" s="1"/>
  <c r="O714" i="5"/>
  <c r="Q714" i="5" s="1"/>
  <c r="R714" i="5" s="1"/>
  <c r="O706" i="5"/>
  <c r="Q706" i="5" s="1"/>
  <c r="R706" i="5" s="1"/>
  <c r="O698" i="5"/>
  <c r="Q698" i="5" s="1"/>
  <c r="R698" i="5" s="1"/>
  <c r="O690" i="5"/>
  <c r="Q690" i="5" s="1"/>
  <c r="R690" i="5" s="1"/>
  <c r="O682" i="5"/>
  <c r="Q682" i="5" s="1"/>
  <c r="R682" i="5" s="1"/>
  <c r="O674" i="5"/>
  <c r="Q674" i="5" s="1"/>
  <c r="R674" i="5" s="1"/>
  <c r="O666" i="5"/>
  <c r="Q666" i="5" s="1"/>
  <c r="R666" i="5" s="1"/>
  <c r="O658" i="5"/>
  <c r="Q658" i="5" s="1"/>
  <c r="R658" i="5" s="1"/>
  <c r="O650" i="5"/>
  <c r="Q650" i="5" s="1"/>
  <c r="R650" i="5" s="1"/>
  <c r="O642" i="5"/>
  <c r="Q642" i="5" s="1"/>
  <c r="R642" i="5" s="1"/>
  <c r="O634" i="5"/>
  <c r="Q634" i="5" s="1"/>
  <c r="R634" i="5" s="1"/>
  <c r="O626" i="5"/>
  <c r="Q626" i="5" s="1"/>
  <c r="R626" i="5" s="1"/>
  <c r="O618" i="5"/>
  <c r="Q618" i="5" s="1"/>
  <c r="R618" i="5" s="1"/>
  <c r="O610" i="5"/>
  <c r="Q610" i="5" s="1"/>
  <c r="R610" i="5" s="1"/>
  <c r="O602" i="5"/>
  <c r="Q602" i="5" s="1"/>
  <c r="R602" i="5" s="1"/>
  <c r="O594" i="5"/>
  <c r="Q594" i="5" s="1"/>
  <c r="R594" i="5" s="1"/>
  <c r="O586" i="5"/>
  <c r="Q586" i="5" s="1"/>
  <c r="R586" i="5" s="1"/>
  <c r="O578" i="5"/>
  <c r="Q578" i="5" s="1"/>
  <c r="R578" i="5" s="1"/>
  <c r="O570" i="5"/>
  <c r="Q570" i="5" s="1"/>
  <c r="R570" i="5" s="1"/>
  <c r="O562" i="5"/>
  <c r="Q562" i="5" s="1"/>
  <c r="R562" i="5" s="1"/>
  <c r="O554" i="5"/>
  <c r="Q554" i="5" s="1"/>
  <c r="R554" i="5" s="1"/>
  <c r="O546" i="5"/>
  <c r="Q546" i="5" s="1"/>
  <c r="R546" i="5" s="1"/>
  <c r="O538" i="5"/>
  <c r="Q538" i="5" s="1"/>
  <c r="R538" i="5" s="1"/>
  <c r="O530" i="5"/>
  <c r="Q530" i="5" s="1"/>
  <c r="R530" i="5" s="1"/>
  <c r="O522" i="5"/>
  <c r="Q522" i="5" s="1"/>
  <c r="R522" i="5" s="1"/>
  <c r="O514" i="5"/>
  <c r="Q514" i="5" s="1"/>
  <c r="R514" i="5" s="1"/>
  <c r="O506" i="5"/>
  <c r="Q506" i="5" s="1"/>
  <c r="R506" i="5" s="1"/>
  <c r="O498" i="5"/>
  <c r="Q498" i="5" s="1"/>
  <c r="R498" i="5" s="1"/>
  <c r="O490" i="5"/>
  <c r="Q490" i="5" s="1"/>
  <c r="R490" i="5" s="1"/>
  <c r="O482" i="5"/>
  <c r="Q482" i="5" s="1"/>
  <c r="R482" i="5" s="1"/>
  <c r="O474" i="5"/>
  <c r="Q474" i="5" s="1"/>
  <c r="R474" i="5" s="1"/>
  <c r="O466" i="5"/>
  <c r="Q466" i="5" s="1"/>
  <c r="R466" i="5" s="1"/>
  <c r="O458" i="5"/>
  <c r="Q458" i="5" s="1"/>
  <c r="R458" i="5" s="1"/>
  <c r="O450" i="5"/>
  <c r="Q450" i="5" s="1"/>
  <c r="R450" i="5" s="1"/>
  <c r="O442" i="5"/>
  <c r="Q442" i="5" s="1"/>
  <c r="R442" i="5" s="1"/>
  <c r="O434" i="5"/>
  <c r="Q434" i="5" s="1"/>
  <c r="R434" i="5" s="1"/>
  <c r="O426" i="5"/>
  <c r="Q426" i="5" s="1"/>
  <c r="R426" i="5" s="1"/>
  <c r="O418" i="5"/>
  <c r="Q418" i="5" s="1"/>
  <c r="R418" i="5" s="1"/>
  <c r="O410" i="5"/>
  <c r="Q410" i="5" s="1"/>
  <c r="R410" i="5" s="1"/>
  <c r="O402" i="5"/>
  <c r="Q402" i="5" s="1"/>
  <c r="R402" i="5" s="1"/>
  <c r="O394" i="5"/>
  <c r="Q394" i="5" s="1"/>
  <c r="R394" i="5" s="1"/>
  <c r="O386" i="5"/>
  <c r="Q386" i="5" s="1"/>
  <c r="R386" i="5" s="1"/>
  <c r="O378" i="5"/>
  <c r="Q378" i="5" s="1"/>
  <c r="R378" i="5" s="1"/>
  <c r="O370" i="5"/>
  <c r="Q370" i="5" s="1"/>
  <c r="R370" i="5" s="1"/>
  <c r="O362" i="5"/>
  <c r="Q362" i="5" s="1"/>
  <c r="R362" i="5" s="1"/>
  <c r="O354" i="5"/>
  <c r="Q354" i="5" s="1"/>
  <c r="R354" i="5" s="1"/>
  <c r="O346" i="5"/>
  <c r="Q346" i="5" s="1"/>
  <c r="R346" i="5" s="1"/>
  <c r="O338" i="5"/>
  <c r="Q338" i="5" s="1"/>
  <c r="R338" i="5" s="1"/>
  <c r="O330" i="5"/>
  <c r="Q330" i="5" s="1"/>
  <c r="R330" i="5" s="1"/>
  <c r="O322" i="5"/>
  <c r="Q322" i="5" s="1"/>
  <c r="R322" i="5" s="1"/>
  <c r="O314" i="5"/>
  <c r="Q314" i="5" s="1"/>
  <c r="R314" i="5" s="1"/>
  <c r="O306" i="5"/>
  <c r="Q306" i="5" s="1"/>
  <c r="R306" i="5" s="1"/>
  <c r="O298" i="5"/>
  <c r="Q298" i="5" s="1"/>
  <c r="R298" i="5" s="1"/>
  <c r="O290" i="5"/>
  <c r="Q290" i="5" s="1"/>
  <c r="R290" i="5" s="1"/>
  <c r="O282" i="5"/>
  <c r="Q282" i="5" s="1"/>
  <c r="R282" i="5" s="1"/>
  <c r="O274" i="5"/>
  <c r="Q274" i="5" s="1"/>
  <c r="R274" i="5" s="1"/>
  <c r="O266" i="5"/>
  <c r="Q266" i="5" s="1"/>
  <c r="R266" i="5" s="1"/>
  <c r="O258" i="5"/>
  <c r="Q258" i="5" s="1"/>
  <c r="R258" i="5" s="1"/>
  <c r="O250" i="5"/>
  <c r="Q250" i="5" s="1"/>
  <c r="R250" i="5" s="1"/>
  <c r="O242" i="5"/>
  <c r="Q242" i="5" s="1"/>
  <c r="R242" i="5" s="1"/>
  <c r="O234" i="5"/>
  <c r="Q234" i="5" s="1"/>
  <c r="R234" i="5" s="1"/>
  <c r="O226" i="5"/>
  <c r="Q226" i="5" s="1"/>
  <c r="R226" i="5" s="1"/>
  <c r="O218" i="5"/>
  <c r="Q218" i="5" s="1"/>
  <c r="R218" i="5" s="1"/>
  <c r="O210" i="5"/>
  <c r="Q210" i="5" s="1"/>
  <c r="R210" i="5" s="1"/>
  <c r="O202" i="5"/>
  <c r="Q202" i="5" s="1"/>
  <c r="R202" i="5" s="1"/>
  <c r="O194" i="5"/>
  <c r="Q194" i="5" s="1"/>
  <c r="R194" i="5" s="1"/>
  <c r="O186" i="5"/>
  <c r="Q186" i="5" s="1"/>
  <c r="R186" i="5" s="1"/>
  <c r="O178" i="5"/>
  <c r="Q178" i="5" s="1"/>
  <c r="R178" i="5" s="1"/>
  <c r="O170" i="5"/>
  <c r="Q170" i="5" s="1"/>
  <c r="R170" i="5" s="1"/>
  <c r="O162" i="5"/>
  <c r="Q162" i="5" s="1"/>
  <c r="R162" i="5" s="1"/>
  <c r="O154" i="5"/>
  <c r="Q154" i="5" s="1"/>
  <c r="R154" i="5" s="1"/>
  <c r="O146" i="5"/>
  <c r="Q146" i="5" s="1"/>
  <c r="R146" i="5" s="1"/>
  <c r="O138" i="5"/>
  <c r="Q138" i="5" s="1"/>
  <c r="R138" i="5" s="1"/>
  <c r="O130" i="5"/>
  <c r="Q130" i="5" s="1"/>
  <c r="R130" i="5" s="1"/>
  <c r="O122" i="5"/>
  <c r="Q122" i="5" s="1"/>
  <c r="R122" i="5" s="1"/>
  <c r="O114" i="5"/>
  <c r="Q114" i="5" s="1"/>
  <c r="R114" i="5" s="1"/>
  <c r="O106" i="5"/>
  <c r="Q106" i="5" s="1"/>
  <c r="R106" i="5" s="1"/>
  <c r="O98" i="5"/>
  <c r="Q98" i="5" s="1"/>
  <c r="R98" i="5" s="1"/>
  <c r="O90" i="5"/>
  <c r="Q90" i="5" s="1"/>
  <c r="R90" i="5" s="1"/>
  <c r="O82" i="5"/>
  <c r="Q82" i="5" s="1"/>
  <c r="R82" i="5" s="1"/>
  <c r="O74" i="5"/>
  <c r="Q74" i="5" s="1"/>
  <c r="R74" i="5" s="1"/>
  <c r="O66" i="5"/>
  <c r="Q66" i="5" s="1"/>
  <c r="R66" i="5" s="1"/>
  <c r="O58" i="5"/>
  <c r="Q58" i="5" s="1"/>
  <c r="R58" i="5" s="1"/>
  <c r="O50" i="5"/>
  <c r="Q50" i="5" s="1"/>
  <c r="R50" i="5" s="1"/>
  <c r="O42" i="5"/>
  <c r="Q42" i="5" s="1"/>
  <c r="R42" i="5" s="1"/>
  <c r="O34" i="5"/>
  <c r="Q34" i="5" s="1"/>
  <c r="R34" i="5" s="1"/>
  <c r="O26" i="5"/>
  <c r="Q26" i="5" s="1"/>
  <c r="R26" i="5" s="1"/>
  <c r="O18" i="5"/>
  <c r="Q18" i="5" s="1"/>
  <c r="R18" i="5" s="1"/>
  <c r="O10" i="5"/>
  <c r="Q10" i="5" s="1"/>
  <c r="R10" i="5" s="1"/>
  <c r="O577" i="5"/>
  <c r="Q577" i="5" s="1"/>
  <c r="R577" i="5" s="1"/>
  <c r="O449" i="5"/>
  <c r="Q449" i="5" s="1"/>
  <c r="R449" i="5" s="1"/>
  <c r="O385" i="5"/>
  <c r="Q385" i="5" s="1"/>
  <c r="R385" i="5" s="1"/>
  <c r="O321" i="5"/>
  <c r="Q321" i="5" s="1"/>
  <c r="R321" i="5" s="1"/>
  <c r="O257" i="5"/>
  <c r="Q257" i="5" s="1"/>
  <c r="R257" i="5" s="1"/>
  <c r="O129" i="5"/>
  <c r="Q129" i="5" s="1"/>
  <c r="R129" i="5" s="1"/>
  <c r="O65" i="5"/>
  <c r="Q65" i="5" s="1"/>
  <c r="R65" i="5" s="1"/>
  <c r="O1033" i="5"/>
  <c r="Q1033" i="5" s="1"/>
  <c r="R1033" i="5" s="1"/>
  <c r="O1025" i="5"/>
  <c r="Q1025" i="5" s="1"/>
  <c r="R1025" i="5" s="1"/>
  <c r="O1017" i="5"/>
  <c r="Q1017" i="5" s="1"/>
  <c r="R1017" i="5" s="1"/>
  <c r="O1009" i="5"/>
  <c r="Q1009" i="5" s="1"/>
  <c r="R1009" i="5" s="1"/>
  <c r="O1001" i="5"/>
  <c r="Q1001" i="5" s="1"/>
  <c r="R1001" i="5" s="1"/>
  <c r="O993" i="5"/>
  <c r="Q993" i="5" s="1"/>
  <c r="R993" i="5" s="1"/>
  <c r="O985" i="5"/>
  <c r="Q985" i="5" s="1"/>
  <c r="R985" i="5" s="1"/>
  <c r="O977" i="5"/>
  <c r="Q977" i="5" s="1"/>
  <c r="R977" i="5" s="1"/>
  <c r="O969" i="5"/>
  <c r="Q969" i="5" s="1"/>
  <c r="R969" i="5" s="1"/>
  <c r="O961" i="5"/>
  <c r="Q961" i="5" s="1"/>
  <c r="R961" i="5" s="1"/>
  <c r="O953" i="5"/>
  <c r="Q953" i="5" s="1"/>
  <c r="R953" i="5" s="1"/>
  <c r="O945" i="5"/>
  <c r="Q945" i="5" s="1"/>
  <c r="R945" i="5" s="1"/>
  <c r="O937" i="5"/>
  <c r="Q937" i="5" s="1"/>
  <c r="R937" i="5" s="1"/>
  <c r="O929" i="5"/>
  <c r="Q929" i="5" s="1"/>
  <c r="R929" i="5" s="1"/>
  <c r="O921" i="5"/>
  <c r="Q921" i="5" s="1"/>
  <c r="R921" i="5" s="1"/>
  <c r="O913" i="5"/>
  <c r="Q913" i="5" s="1"/>
  <c r="R913" i="5" s="1"/>
  <c r="O905" i="5"/>
  <c r="Q905" i="5" s="1"/>
  <c r="R905" i="5" s="1"/>
  <c r="O897" i="5"/>
  <c r="Q897" i="5" s="1"/>
  <c r="R897" i="5" s="1"/>
  <c r="O889" i="5"/>
  <c r="Q889" i="5" s="1"/>
  <c r="R889" i="5" s="1"/>
  <c r="O881" i="5"/>
  <c r="Q881" i="5" s="1"/>
  <c r="R881" i="5" s="1"/>
  <c r="O873" i="5"/>
  <c r="Q873" i="5" s="1"/>
  <c r="R873" i="5" s="1"/>
  <c r="O865" i="5"/>
  <c r="Q865" i="5" s="1"/>
  <c r="R865" i="5" s="1"/>
  <c r="O857" i="5"/>
  <c r="Q857" i="5" s="1"/>
  <c r="R857" i="5" s="1"/>
  <c r="O849" i="5"/>
  <c r="Q849" i="5" s="1"/>
  <c r="R849" i="5" s="1"/>
  <c r="O841" i="5"/>
  <c r="Q841" i="5" s="1"/>
  <c r="R841" i="5" s="1"/>
  <c r="O833" i="5"/>
  <c r="Q833" i="5" s="1"/>
  <c r="R833" i="5" s="1"/>
  <c r="O825" i="5"/>
  <c r="Q825" i="5" s="1"/>
  <c r="R825" i="5" s="1"/>
  <c r="O817" i="5"/>
  <c r="Q817" i="5" s="1"/>
  <c r="R817" i="5" s="1"/>
  <c r="O809" i="5"/>
  <c r="Q809" i="5" s="1"/>
  <c r="R809" i="5" s="1"/>
  <c r="O801" i="5"/>
  <c r="Q801" i="5" s="1"/>
  <c r="R801" i="5" s="1"/>
  <c r="O793" i="5"/>
  <c r="Q793" i="5" s="1"/>
  <c r="R793" i="5" s="1"/>
  <c r="O785" i="5"/>
  <c r="Q785" i="5" s="1"/>
  <c r="R785" i="5" s="1"/>
  <c r="O777" i="5"/>
  <c r="Q777" i="5" s="1"/>
  <c r="R777" i="5" s="1"/>
  <c r="O769" i="5"/>
  <c r="Q769" i="5" s="1"/>
  <c r="R769" i="5" s="1"/>
  <c r="O761" i="5"/>
  <c r="Q761" i="5" s="1"/>
  <c r="R761" i="5" s="1"/>
  <c r="O753" i="5"/>
  <c r="Q753" i="5" s="1"/>
  <c r="R753" i="5" s="1"/>
  <c r="O745" i="5"/>
  <c r="Q745" i="5" s="1"/>
  <c r="R745" i="5" s="1"/>
  <c r="O737" i="5"/>
  <c r="Q737" i="5" s="1"/>
  <c r="R737" i="5" s="1"/>
  <c r="O729" i="5"/>
  <c r="Q729" i="5" s="1"/>
  <c r="R729" i="5" s="1"/>
  <c r="O721" i="5"/>
  <c r="Q721" i="5" s="1"/>
  <c r="R721" i="5" s="1"/>
  <c r="O713" i="5"/>
  <c r="Q713" i="5" s="1"/>
  <c r="R713" i="5" s="1"/>
  <c r="O705" i="5"/>
  <c r="Q705" i="5" s="1"/>
  <c r="R705" i="5" s="1"/>
  <c r="O697" i="5"/>
  <c r="Q697" i="5" s="1"/>
  <c r="R697" i="5" s="1"/>
  <c r="O689" i="5"/>
  <c r="Q689" i="5" s="1"/>
  <c r="R689" i="5" s="1"/>
  <c r="O681" i="5"/>
  <c r="Q681" i="5" s="1"/>
  <c r="R681" i="5" s="1"/>
  <c r="O673" i="5"/>
  <c r="Q673" i="5" s="1"/>
  <c r="R673" i="5" s="1"/>
  <c r="O665" i="5"/>
  <c r="Q665" i="5" s="1"/>
  <c r="R665" i="5" s="1"/>
  <c r="O657" i="5"/>
  <c r="Q657" i="5" s="1"/>
  <c r="R657" i="5" s="1"/>
  <c r="O649" i="5"/>
  <c r="Q649" i="5" s="1"/>
  <c r="R649" i="5" s="1"/>
  <c r="O641" i="5"/>
  <c r="Q641" i="5" s="1"/>
  <c r="R641" i="5" s="1"/>
  <c r="O633" i="5"/>
  <c r="Q633" i="5" s="1"/>
  <c r="R633" i="5" s="1"/>
  <c r="O625" i="5"/>
  <c r="Q625" i="5" s="1"/>
  <c r="R625" i="5" s="1"/>
  <c r="O617" i="5"/>
  <c r="Q617" i="5" s="1"/>
  <c r="R617" i="5" s="1"/>
  <c r="O609" i="5"/>
  <c r="Q609" i="5" s="1"/>
  <c r="R609" i="5" s="1"/>
  <c r="O601" i="5"/>
  <c r="Q601" i="5" s="1"/>
  <c r="R601" i="5" s="1"/>
  <c r="O593" i="5"/>
  <c r="Q593" i="5" s="1"/>
  <c r="R593" i="5" s="1"/>
  <c r="O585" i="5"/>
  <c r="Q585" i="5" s="1"/>
  <c r="R585" i="5" s="1"/>
  <c r="O569" i="5"/>
  <c r="Q569" i="5" s="1"/>
  <c r="R569" i="5" s="1"/>
  <c r="O561" i="5"/>
  <c r="Q561" i="5" s="1"/>
  <c r="R561" i="5" s="1"/>
  <c r="O553" i="5"/>
  <c r="Q553" i="5" s="1"/>
  <c r="R553" i="5" s="1"/>
  <c r="O545" i="5"/>
  <c r="Q545" i="5" s="1"/>
  <c r="R545" i="5" s="1"/>
  <c r="O537" i="5"/>
  <c r="Q537" i="5" s="1"/>
  <c r="R537" i="5" s="1"/>
  <c r="O529" i="5"/>
  <c r="Q529" i="5" s="1"/>
  <c r="R529" i="5" s="1"/>
  <c r="O521" i="5"/>
  <c r="Q521" i="5" s="1"/>
  <c r="R521" i="5" s="1"/>
  <c r="O505" i="5"/>
  <c r="Q505" i="5" s="1"/>
  <c r="R505" i="5" s="1"/>
  <c r="O497" i="5"/>
  <c r="Q497" i="5" s="1"/>
  <c r="R497" i="5" s="1"/>
  <c r="O489" i="5"/>
  <c r="Q489" i="5" s="1"/>
  <c r="R489" i="5" s="1"/>
  <c r="O481" i="5"/>
  <c r="Q481" i="5" s="1"/>
  <c r="R481" i="5" s="1"/>
  <c r="O473" i="5"/>
  <c r="Q473" i="5" s="1"/>
  <c r="R473" i="5" s="1"/>
  <c r="O465" i="5"/>
  <c r="Q465" i="5" s="1"/>
  <c r="R465" i="5" s="1"/>
  <c r="O457" i="5"/>
  <c r="Q457" i="5" s="1"/>
  <c r="R457" i="5" s="1"/>
  <c r="O441" i="5"/>
  <c r="Q441" i="5" s="1"/>
  <c r="R441" i="5" s="1"/>
  <c r="O433" i="5"/>
  <c r="Q433" i="5" s="1"/>
  <c r="R433" i="5" s="1"/>
  <c r="O425" i="5"/>
  <c r="Q425" i="5" s="1"/>
  <c r="R425" i="5" s="1"/>
  <c r="O417" i="5"/>
  <c r="Q417" i="5" s="1"/>
  <c r="R417" i="5" s="1"/>
  <c r="O409" i="5"/>
  <c r="Q409" i="5" s="1"/>
  <c r="R409" i="5" s="1"/>
  <c r="O401" i="5"/>
  <c r="Q401" i="5" s="1"/>
  <c r="R401" i="5" s="1"/>
  <c r="O393" i="5"/>
  <c r="Q393" i="5" s="1"/>
  <c r="R393" i="5" s="1"/>
  <c r="O377" i="5"/>
  <c r="Q377" i="5" s="1"/>
  <c r="R377" i="5" s="1"/>
  <c r="O369" i="5"/>
  <c r="Q369" i="5" s="1"/>
  <c r="R369" i="5" s="1"/>
  <c r="O361" i="5"/>
  <c r="Q361" i="5" s="1"/>
  <c r="R361" i="5" s="1"/>
  <c r="O353" i="5"/>
  <c r="Q353" i="5" s="1"/>
  <c r="R353" i="5" s="1"/>
  <c r="O345" i="5"/>
  <c r="Q345" i="5" s="1"/>
  <c r="R345" i="5" s="1"/>
  <c r="O337" i="5"/>
  <c r="Q337" i="5" s="1"/>
  <c r="R337" i="5" s="1"/>
  <c r="O329" i="5"/>
  <c r="Q329" i="5" s="1"/>
  <c r="R329" i="5" s="1"/>
  <c r="O313" i="5"/>
  <c r="Q313" i="5" s="1"/>
  <c r="R313" i="5" s="1"/>
  <c r="O305" i="5"/>
  <c r="Q305" i="5" s="1"/>
  <c r="R305" i="5" s="1"/>
  <c r="O297" i="5"/>
  <c r="Q297" i="5" s="1"/>
  <c r="R297" i="5" s="1"/>
  <c r="O289" i="5"/>
  <c r="Q289" i="5" s="1"/>
  <c r="R289" i="5" s="1"/>
  <c r="O281" i="5"/>
  <c r="Q281" i="5" s="1"/>
  <c r="R281" i="5" s="1"/>
  <c r="O273" i="5"/>
  <c r="Q273" i="5" s="1"/>
  <c r="R273" i="5" s="1"/>
  <c r="O265" i="5"/>
  <c r="Q265" i="5" s="1"/>
  <c r="R265" i="5" s="1"/>
  <c r="O2" i="5"/>
  <c r="Q2" i="5" s="1"/>
  <c r="R2" i="5" s="1"/>
  <c r="O1032" i="5"/>
  <c r="Q1032" i="5" s="1"/>
  <c r="R1032" i="5" s="1"/>
  <c r="O1024" i="5"/>
  <c r="Q1024" i="5" s="1"/>
  <c r="R1024" i="5" s="1"/>
  <c r="O1016" i="5"/>
  <c r="Q1016" i="5" s="1"/>
  <c r="R1016" i="5" s="1"/>
  <c r="O1008" i="5"/>
  <c r="Q1008" i="5" s="1"/>
  <c r="R1008" i="5" s="1"/>
  <c r="O1000" i="5"/>
  <c r="Q1000" i="5" s="1"/>
  <c r="R1000" i="5" s="1"/>
  <c r="O992" i="5"/>
  <c r="Q992" i="5" s="1"/>
  <c r="R992" i="5" s="1"/>
  <c r="O984" i="5"/>
  <c r="Q984" i="5" s="1"/>
  <c r="R984" i="5" s="1"/>
  <c r="O976" i="5"/>
  <c r="Q976" i="5" s="1"/>
  <c r="R976" i="5" s="1"/>
  <c r="O968" i="5"/>
  <c r="Q968" i="5" s="1"/>
  <c r="R968" i="5" s="1"/>
  <c r="O960" i="5"/>
  <c r="Q960" i="5" s="1"/>
  <c r="R960" i="5" s="1"/>
  <c r="O952" i="5"/>
  <c r="Q952" i="5" s="1"/>
  <c r="R952" i="5" s="1"/>
  <c r="O944" i="5"/>
  <c r="Q944" i="5" s="1"/>
  <c r="R944" i="5" s="1"/>
  <c r="O936" i="5"/>
  <c r="Q936" i="5" s="1"/>
  <c r="R936" i="5" s="1"/>
  <c r="O928" i="5"/>
  <c r="Q928" i="5" s="1"/>
  <c r="R928" i="5" s="1"/>
  <c r="O920" i="5"/>
  <c r="Q920" i="5" s="1"/>
  <c r="R920" i="5" s="1"/>
  <c r="O912" i="5"/>
  <c r="Q912" i="5" s="1"/>
  <c r="R912" i="5" s="1"/>
  <c r="O904" i="5"/>
  <c r="Q904" i="5" s="1"/>
  <c r="R904" i="5" s="1"/>
  <c r="O896" i="5"/>
  <c r="Q896" i="5" s="1"/>
  <c r="R896" i="5" s="1"/>
  <c r="O888" i="5"/>
  <c r="Q888" i="5" s="1"/>
  <c r="R888" i="5" s="1"/>
  <c r="O880" i="5"/>
  <c r="Q880" i="5" s="1"/>
  <c r="R880" i="5" s="1"/>
  <c r="O872" i="5"/>
  <c r="Q872" i="5" s="1"/>
  <c r="R872" i="5" s="1"/>
  <c r="O864" i="5"/>
  <c r="Q864" i="5" s="1"/>
  <c r="R864" i="5" s="1"/>
  <c r="O856" i="5"/>
  <c r="Q856" i="5" s="1"/>
  <c r="R856" i="5" s="1"/>
  <c r="O848" i="5"/>
  <c r="Q848" i="5" s="1"/>
  <c r="R848" i="5" s="1"/>
  <c r="O840" i="5"/>
  <c r="Q840" i="5" s="1"/>
  <c r="R840" i="5" s="1"/>
  <c r="O832" i="5"/>
  <c r="Q832" i="5" s="1"/>
  <c r="R832" i="5" s="1"/>
  <c r="O824" i="5"/>
  <c r="Q824" i="5" s="1"/>
  <c r="R824" i="5" s="1"/>
  <c r="O816" i="5"/>
  <c r="Q816" i="5" s="1"/>
  <c r="R816" i="5" s="1"/>
  <c r="O808" i="5"/>
  <c r="Q808" i="5" s="1"/>
  <c r="R808" i="5" s="1"/>
  <c r="O800" i="5"/>
  <c r="Q800" i="5" s="1"/>
  <c r="R800" i="5" s="1"/>
  <c r="O792" i="5"/>
  <c r="Q792" i="5" s="1"/>
  <c r="R792" i="5" s="1"/>
  <c r="O784" i="5"/>
  <c r="Q784" i="5" s="1"/>
  <c r="R784" i="5" s="1"/>
  <c r="O776" i="5"/>
  <c r="Q776" i="5" s="1"/>
  <c r="R776" i="5" s="1"/>
  <c r="O768" i="5"/>
  <c r="Q768" i="5" s="1"/>
  <c r="R768" i="5" s="1"/>
  <c r="O760" i="5"/>
  <c r="Q760" i="5" s="1"/>
  <c r="R760" i="5" s="1"/>
  <c r="O752" i="5"/>
  <c r="Q752" i="5" s="1"/>
  <c r="R752" i="5" s="1"/>
  <c r="O744" i="5"/>
  <c r="Q744" i="5" s="1"/>
  <c r="R744" i="5" s="1"/>
  <c r="O736" i="5"/>
  <c r="Q736" i="5" s="1"/>
  <c r="R736" i="5" s="1"/>
  <c r="O728" i="5"/>
  <c r="Q728" i="5" s="1"/>
  <c r="R728" i="5" s="1"/>
  <c r="O720" i="5"/>
  <c r="Q720" i="5" s="1"/>
  <c r="R720" i="5" s="1"/>
  <c r="O712" i="5"/>
  <c r="Q712" i="5" s="1"/>
  <c r="R712" i="5" s="1"/>
  <c r="O704" i="5"/>
  <c r="Q704" i="5" s="1"/>
  <c r="R704" i="5" s="1"/>
  <c r="O696" i="5"/>
  <c r="Q696" i="5" s="1"/>
  <c r="R696" i="5" s="1"/>
  <c r="O688" i="5"/>
  <c r="Q688" i="5" s="1"/>
  <c r="R688" i="5" s="1"/>
  <c r="O680" i="5"/>
  <c r="Q680" i="5" s="1"/>
  <c r="R680" i="5" s="1"/>
  <c r="O672" i="5"/>
  <c r="Q672" i="5" s="1"/>
  <c r="R672" i="5" s="1"/>
  <c r="O249" i="5"/>
  <c r="Q249" i="5" s="1"/>
  <c r="R249" i="5" s="1"/>
  <c r="O241" i="5"/>
  <c r="Q241" i="5" s="1"/>
  <c r="R241" i="5" s="1"/>
  <c r="O233" i="5"/>
  <c r="Q233" i="5" s="1"/>
  <c r="R233" i="5" s="1"/>
  <c r="O225" i="5"/>
  <c r="Q225" i="5" s="1"/>
  <c r="R225" i="5" s="1"/>
  <c r="O217" i="5"/>
  <c r="Q217" i="5" s="1"/>
  <c r="R217" i="5" s="1"/>
  <c r="O209" i="5"/>
  <c r="Q209" i="5" s="1"/>
  <c r="R209" i="5" s="1"/>
  <c r="O201" i="5"/>
  <c r="Q201" i="5" s="1"/>
  <c r="R201" i="5" s="1"/>
  <c r="O185" i="5"/>
  <c r="Q185" i="5" s="1"/>
  <c r="R185" i="5" s="1"/>
  <c r="O177" i="5"/>
  <c r="Q177" i="5" s="1"/>
  <c r="R177" i="5" s="1"/>
  <c r="O169" i="5"/>
  <c r="Q169" i="5" s="1"/>
  <c r="R169" i="5" s="1"/>
  <c r="O161" i="5"/>
  <c r="Q161" i="5" s="1"/>
  <c r="R161" i="5" s="1"/>
  <c r="O153" i="5"/>
  <c r="Q153" i="5" s="1"/>
  <c r="R153" i="5" s="1"/>
  <c r="O145" i="5"/>
  <c r="Q145" i="5" s="1"/>
  <c r="R145" i="5" s="1"/>
  <c r="O137" i="5"/>
  <c r="Q137" i="5" s="1"/>
  <c r="R137" i="5" s="1"/>
  <c r="O121" i="5"/>
  <c r="Q121" i="5" s="1"/>
  <c r="R121" i="5" s="1"/>
  <c r="O113" i="5"/>
  <c r="Q113" i="5" s="1"/>
  <c r="R113" i="5" s="1"/>
  <c r="O105" i="5"/>
  <c r="Q105" i="5" s="1"/>
  <c r="R105" i="5" s="1"/>
  <c r="O97" i="5"/>
  <c r="Q97" i="5" s="1"/>
  <c r="R97" i="5" s="1"/>
  <c r="O89" i="5"/>
  <c r="Q89" i="5" s="1"/>
  <c r="R89" i="5" s="1"/>
  <c r="O81" i="5"/>
  <c r="Q81" i="5" s="1"/>
  <c r="R81" i="5" s="1"/>
  <c r="O73" i="5"/>
  <c r="Q73" i="5" s="1"/>
  <c r="R73" i="5" s="1"/>
  <c r="O57" i="5"/>
  <c r="Q57" i="5" s="1"/>
  <c r="R57" i="5" s="1"/>
  <c r="O49" i="5"/>
  <c r="Q49" i="5" s="1"/>
  <c r="R49" i="5" s="1"/>
  <c r="O41" i="5"/>
  <c r="Q41" i="5" s="1"/>
  <c r="R41" i="5" s="1"/>
  <c r="O33" i="5"/>
  <c r="Q33" i="5" s="1"/>
  <c r="R33" i="5" s="1"/>
  <c r="O25" i="5"/>
  <c r="Q25" i="5" s="1"/>
  <c r="R25" i="5" s="1"/>
  <c r="O17" i="5"/>
  <c r="Q17" i="5" s="1"/>
  <c r="R17" i="5" s="1"/>
  <c r="O9" i="5"/>
  <c r="Q9" i="5" s="1"/>
  <c r="R9" i="5" s="1"/>
  <c r="O664" i="5"/>
  <c r="Q664" i="5" s="1"/>
  <c r="R664" i="5" s="1"/>
  <c r="O656" i="5"/>
  <c r="Q656" i="5" s="1"/>
  <c r="R656" i="5" s="1"/>
  <c r="O648" i="5"/>
  <c r="Q648" i="5" s="1"/>
  <c r="R648" i="5" s="1"/>
  <c r="O640" i="5"/>
  <c r="Q640" i="5" s="1"/>
  <c r="R640" i="5" s="1"/>
  <c r="O632" i="5"/>
  <c r="Q632" i="5" s="1"/>
  <c r="R632" i="5" s="1"/>
  <c r="O624" i="5"/>
  <c r="Q624" i="5" s="1"/>
  <c r="R624" i="5" s="1"/>
  <c r="O616" i="5"/>
  <c r="Q616" i="5" s="1"/>
  <c r="R616" i="5" s="1"/>
  <c r="O608" i="5"/>
  <c r="Q608" i="5" s="1"/>
  <c r="R608" i="5" s="1"/>
  <c r="O600" i="5"/>
  <c r="Q600" i="5" s="1"/>
  <c r="R600" i="5" s="1"/>
  <c r="O592" i="5"/>
  <c r="Q592" i="5" s="1"/>
  <c r="R592" i="5" s="1"/>
  <c r="O584" i="5"/>
  <c r="Q584" i="5" s="1"/>
  <c r="R584" i="5" s="1"/>
  <c r="O576" i="5"/>
  <c r="Q576" i="5" s="1"/>
  <c r="R576" i="5" s="1"/>
  <c r="O568" i="5"/>
  <c r="Q568" i="5" s="1"/>
  <c r="R568" i="5" s="1"/>
  <c r="O560" i="5"/>
  <c r="Q560" i="5" s="1"/>
  <c r="R560" i="5" s="1"/>
  <c r="O552" i="5"/>
  <c r="Q552" i="5" s="1"/>
  <c r="R552" i="5" s="1"/>
  <c r="O544" i="5"/>
  <c r="Q544" i="5" s="1"/>
  <c r="R544" i="5" s="1"/>
  <c r="O536" i="5"/>
  <c r="Q536" i="5" s="1"/>
  <c r="R536" i="5" s="1"/>
  <c r="O528" i="5"/>
  <c r="Q528" i="5" s="1"/>
  <c r="R528" i="5" s="1"/>
  <c r="O520" i="5"/>
  <c r="Q520" i="5" s="1"/>
  <c r="R520" i="5" s="1"/>
  <c r="O512" i="5"/>
  <c r="Q512" i="5" s="1"/>
  <c r="R512" i="5" s="1"/>
  <c r="O504" i="5"/>
  <c r="Q504" i="5" s="1"/>
  <c r="R504" i="5" s="1"/>
  <c r="O496" i="5"/>
  <c r="Q496" i="5" s="1"/>
  <c r="R496" i="5" s="1"/>
  <c r="O488" i="5"/>
  <c r="Q488" i="5" s="1"/>
  <c r="R488" i="5" s="1"/>
  <c r="O480" i="5"/>
  <c r="Q480" i="5" s="1"/>
  <c r="R480" i="5" s="1"/>
  <c r="O472" i="5"/>
  <c r="Q472" i="5" s="1"/>
  <c r="R472" i="5" s="1"/>
  <c r="O464" i="5"/>
  <c r="Q464" i="5" s="1"/>
  <c r="R464" i="5" s="1"/>
  <c r="O456" i="5"/>
  <c r="Q456" i="5" s="1"/>
  <c r="R456" i="5" s="1"/>
  <c r="O448" i="5"/>
  <c r="Q448" i="5" s="1"/>
  <c r="R448" i="5" s="1"/>
  <c r="O440" i="5"/>
  <c r="Q440" i="5" s="1"/>
  <c r="R440" i="5" s="1"/>
  <c r="O432" i="5"/>
  <c r="Q432" i="5" s="1"/>
  <c r="R432" i="5" s="1"/>
  <c r="O424" i="5"/>
  <c r="Q424" i="5" s="1"/>
  <c r="R424" i="5" s="1"/>
  <c r="O416" i="5"/>
  <c r="Q416" i="5" s="1"/>
  <c r="R416" i="5" s="1"/>
  <c r="O408" i="5"/>
  <c r="Q408" i="5" s="1"/>
  <c r="R408" i="5" s="1"/>
  <c r="O400" i="5"/>
  <c r="Q400" i="5" s="1"/>
  <c r="R400" i="5" s="1"/>
  <c r="O392" i="5"/>
  <c r="Q392" i="5" s="1"/>
  <c r="R392" i="5" s="1"/>
  <c r="O384" i="5"/>
  <c r="Q384" i="5" s="1"/>
  <c r="R384" i="5" s="1"/>
  <c r="O376" i="5"/>
  <c r="Q376" i="5" s="1"/>
  <c r="R376" i="5" s="1"/>
  <c r="O368" i="5"/>
  <c r="Q368" i="5" s="1"/>
  <c r="R368" i="5" s="1"/>
  <c r="O360" i="5"/>
  <c r="Q360" i="5" s="1"/>
  <c r="R360" i="5" s="1"/>
  <c r="O352" i="5"/>
  <c r="Q352" i="5" s="1"/>
  <c r="R352" i="5" s="1"/>
  <c r="O344" i="5"/>
  <c r="Q344" i="5" s="1"/>
  <c r="R344" i="5" s="1"/>
  <c r="O336" i="5"/>
  <c r="Q336" i="5" s="1"/>
  <c r="R336" i="5" s="1"/>
  <c r="O328" i="5"/>
  <c r="Q328" i="5" s="1"/>
  <c r="R328" i="5" s="1"/>
  <c r="O320" i="5"/>
  <c r="Q320" i="5" s="1"/>
  <c r="R320" i="5" s="1"/>
  <c r="O312" i="5"/>
  <c r="Q312" i="5" s="1"/>
  <c r="R312" i="5" s="1"/>
  <c r="O304" i="5"/>
  <c r="Q304" i="5" s="1"/>
  <c r="R304" i="5" s="1"/>
  <c r="O296" i="5"/>
  <c r="Q296" i="5" s="1"/>
  <c r="R296" i="5" s="1"/>
  <c r="O288" i="5"/>
  <c r="Q288" i="5" s="1"/>
  <c r="R288" i="5" s="1"/>
  <c r="O280" i="5"/>
  <c r="Q280" i="5" s="1"/>
  <c r="R280" i="5" s="1"/>
  <c r="O272" i="5"/>
  <c r="Q272" i="5" s="1"/>
  <c r="R272" i="5" s="1"/>
  <c r="O264" i="5"/>
  <c r="Q264" i="5" s="1"/>
  <c r="R264" i="5" s="1"/>
  <c r="O256" i="5"/>
  <c r="Q256" i="5" s="1"/>
  <c r="R256" i="5" s="1"/>
  <c r="O248" i="5"/>
  <c r="Q248" i="5" s="1"/>
  <c r="R248" i="5" s="1"/>
  <c r="O240" i="5"/>
  <c r="Q240" i="5" s="1"/>
  <c r="R240" i="5" s="1"/>
  <c r="O232" i="5"/>
  <c r="Q232" i="5" s="1"/>
  <c r="R232" i="5" s="1"/>
  <c r="O224" i="5"/>
  <c r="Q224" i="5" s="1"/>
  <c r="R224" i="5" s="1"/>
  <c r="O216" i="5"/>
  <c r="Q216" i="5" s="1"/>
  <c r="R216" i="5" s="1"/>
  <c r="O208" i="5"/>
  <c r="Q208" i="5" s="1"/>
  <c r="R208" i="5" s="1"/>
  <c r="O200" i="5"/>
  <c r="Q200" i="5" s="1"/>
  <c r="R200" i="5" s="1"/>
  <c r="O192" i="5"/>
  <c r="Q192" i="5" s="1"/>
  <c r="R192" i="5" s="1"/>
  <c r="O184" i="5"/>
  <c r="Q184" i="5" s="1"/>
  <c r="R184" i="5" s="1"/>
  <c r="O176" i="5"/>
  <c r="Q176" i="5" s="1"/>
  <c r="R176" i="5" s="1"/>
  <c r="O168" i="5"/>
  <c r="Q168" i="5" s="1"/>
  <c r="R168" i="5" s="1"/>
  <c r="O160" i="5"/>
  <c r="Q160" i="5" s="1"/>
  <c r="R160" i="5" s="1"/>
  <c r="O152" i="5"/>
  <c r="Q152" i="5" s="1"/>
  <c r="R152" i="5" s="1"/>
  <c r="O144" i="5"/>
  <c r="Q144" i="5" s="1"/>
  <c r="R144" i="5" s="1"/>
  <c r="O136" i="5"/>
  <c r="Q136" i="5" s="1"/>
  <c r="R136" i="5" s="1"/>
  <c r="O128" i="5"/>
  <c r="Q128" i="5" s="1"/>
  <c r="R128" i="5" s="1"/>
  <c r="O120" i="5"/>
  <c r="Q120" i="5" s="1"/>
  <c r="R120" i="5" s="1"/>
  <c r="O112" i="5"/>
  <c r="Q112" i="5" s="1"/>
  <c r="R112" i="5" s="1"/>
  <c r="O104" i="5"/>
  <c r="Q104" i="5" s="1"/>
  <c r="R104" i="5" s="1"/>
  <c r="O96" i="5"/>
  <c r="Q96" i="5" s="1"/>
  <c r="R96" i="5" s="1"/>
  <c r="O88" i="5"/>
  <c r="Q88" i="5" s="1"/>
  <c r="R88" i="5" s="1"/>
  <c r="O80" i="5"/>
  <c r="Q80" i="5" s="1"/>
  <c r="R80" i="5" s="1"/>
  <c r="O72" i="5"/>
  <c r="Q72" i="5" s="1"/>
  <c r="R72" i="5" s="1"/>
  <c r="O64" i="5"/>
  <c r="Q64" i="5" s="1"/>
  <c r="R64" i="5" s="1"/>
  <c r="O56" i="5"/>
  <c r="Q56" i="5" s="1"/>
  <c r="R56" i="5" s="1"/>
  <c r="O48" i="5"/>
  <c r="Q48" i="5" s="1"/>
  <c r="R48" i="5" s="1"/>
  <c r="O40" i="5"/>
  <c r="Q40" i="5" s="1"/>
  <c r="R40" i="5" s="1"/>
  <c r="O32" i="5"/>
  <c r="Q32" i="5" s="1"/>
  <c r="R32" i="5" s="1"/>
  <c r="O24" i="5"/>
  <c r="Q24" i="5" s="1"/>
  <c r="R24" i="5" s="1"/>
  <c r="O16" i="5"/>
  <c r="Q16" i="5" s="1"/>
  <c r="R16" i="5" s="1"/>
  <c r="O8" i="5"/>
  <c r="Q8" i="5" s="1"/>
  <c r="R8" i="5" s="1"/>
  <c r="AL12" i="3"/>
  <c r="AC1040" i="1"/>
  <c r="T12" i="7" l="1"/>
  <c r="U12" i="7" s="1"/>
  <c r="K3" i="7"/>
  <c r="P3" i="7"/>
  <c r="K4" i="7"/>
  <c r="P4" i="7"/>
  <c r="K25" i="7"/>
  <c r="P25" i="7"/>
  <c r="K10" i="7"/>
  <c r="P10" i="7"/>
  <c r="K9" i="7"/>
  <c r="P9" i="7"/>
  <c r="K24" i="7"/>
  <c r="P24" i="7"/>
  <c r="K11" i="7"/>
  <c r="P11" i="7"/>
  <c r="S17" i="7"/>
  <c r="K23" i="7"/>
  <c r="P23" i="7"/>
  <c r="S2" i="7"/>
  <c r="O2" i="7"/>
  <c r="U2" i="7" s="1"/>
  <c r="O7" i="7"/>
  <c r="R7" i="7" s="1"/>
  <c r="T7" i="7" s="1"/>
  <c r="U7" i="7" s="1"/>
  <c r="K5" i="7"/>
  <c r="P5" i="7"/>
  <c r="D19" i="7"/>
  <c r="P19" i="7" s="1"/>
  <c r="K18" i="7"/>
  <c r="P8" i="6"/>
  <c r="Q8" i="6" s="1"/>
  <c r="P7" i="6"/>
  <c r="Q7" i="6" s="1"/>
  <c r="T7" i="6" s="1"/>
  <c r="U7" i="6" s="1"/>
  <c r="R9" i="6"/>
  <c r="R20" i="6"/>
  <c r="T22" i="6"/>
  <c r="U22" i="6" s="1"/>
  <c r="P6" i="6"/>
  <c r="Q6" i="6" s="1"/>
  <c r="R6" i="6" s="1"/>
  <c r="R15" i="6"/>
  <c r="T5" i="6"/>
  <c r="U5" i="6" s="1"/>
  <c r="R5" i="6"/>
  <c r="P25" i="6"/>
  <c r="Q25" i="6" s="1"/>
  <c r="P2" i="6"/>
  <c r="Q2" i="6" s="1"/>
  <c r="T2" i="6" s="1"/>
  <c r="U2" i="6" s="1"/>
  <c r="N23" i="6"/>
  <c r="P23" i="6" s="1"/>
  <c r="Q23" i="6" s="1"/>
  <c r="R23" i="6" s="1"/>
  <c r="K24" i="6"/>
  <c r="N24" i="6" s="1"/>
  <c r="P24" i="6" s="1"/>
  <c r="Q24" i="6" s="1"/>
  <c r="R24" i="6" s="1"/>
  <c r="P11" i="6"/>
  <c r="Q11" i="6" s="1"/>
  <c r="R11" i="6" s="1"/>
  <c r="P19" i="6"/>
  <c r="Q19" i="6" s="1"/>
  <c r="R19" i="6" s="1"/>
  <c r="T13" i="6"/>
  <c r="U13" i="6" s="1"/>
  <c r="R13" i="6"/>
  <c r="T17" i="6"/>
  <c r="U17" i="6" s="1"/>
  <c r="R17" i="6"/>
  <c r="T12" i="6"/>
  <c r="U12" i="6" s="1"/>
  <c r="R12" i="6"/>
  <c r="R16" i="6"/>
  <c r="T16" i="6"/>
  <c r="U16" i="6" s="1"/>
  <c r="T4" i="6"/>
  <c r="U4" i="6" s="1"/>
  <c r="R4" i="6"/>
  <c r="R3" i="6"/>
  <c r="T3" i="6"/>
  <c r="U3" i="6" s="1"/>
  <c r="R10" i="6"/>
  <c r="T10" i="6"/>
  <c r="U10" i="6" s="1"/>
  <c r="T18" i="6"/>
  <c r="U18" i="6" s="1"/>
  <c r="R18" i="6"/>
  <c r="T26" i="6"/>
  <c r="U26" i="6" s="1"/>
  <c r="R26" i="6"/>
  <c r="P21" i="6"/>
  <c r="Q21" i="6" s="1"/>
  <c r="T8" i="6"/>
  <c r="U8" i="6" s="1"/>
  <c r="R8" i="6"/>
  <c r="S5" i="7" l="1"/>
  <c r="S23" i="7"/>
  <c r="S25" i="7"/>
  <c r="S24" i="7"/>
  <c r="S4" i="7"/>
  <c r="S9" i="7"/>
  <c r="S3" i="7"/>
  <c r="S11" i="7"/>
  <c r="S19" i="7"/>
  <c r="S10" i="7"/>
  <c r="D20" i="7"/>
  <c r="P20" i="7" s="1"/>
  <c r="K19" i="7"/>
  <c r="T6" i="6"/>
  <c r="U6" i="6" s="1"/>
  <c r="R7" i="6"/>
  <c r="T23" i="6"/>
  <c r="U23" i="6" s="1"/>
  <c r="R2" i="6"/>
  <c r="T19" i="6"/>
  <c r="U19" i="6" s="1"/>
  <c r="T24" i="6"/>
  <c r="U24" i="6" s="1"/>
  <c r="T11" i="6"/>
  <c r="U11" i="6" s="1"/>
  <c r="T25" i="6"/>
  <c r="U25" i="6" s="1"/>
  <c r="R25" i="6"/>
  <c r="T21" i="6"/>
  <c r="U21" i="6" s="1"/>
  <c r="R21" i="6"/>
  <c r="S20" i="7" l="1"/>
  <c r="K20" i="7"/>
  <c r="Y3" i="3" l="1"/>
  <c r="Y4" i="3"/>
  <c r="Y5" i="3"/>
  <c r="Y6" i="3"/>
  <c r="Y7" i="3"/>
  <c r="Y8" i="3"/>
  <c r="Y9" i="3"/>
  <c r="Y10" i="3"/>
  <c r="Y11" i="3"/>
  <c r="U11" i="3" l="1"/>
  <c r="J11" i="3" l="1"/>
  <c r="K11" i="3"/>
  <c r="M11" i="3"/>
  <c r="S11" i="3"/>
  <c r="W11" i="3" s="1"/>
  <c r="AF11" i="3"/>
  <c r="J10" i="3"/>
  <c r="K10" i="3"/>
  <c r="M10" i="3"/>
  <c r="S10" i="3"/>
  <c r="W10" i="3" s="1"/>
  <c r="U10" i="3"/>
  <c r="AF10" i="3"/>
  <c r="J8" i="3"/>
  <c r="K8" i="3"/>
  <c r="AA8" i="3" s="1"/>
  <c r="M8" i="3"/>
  <c r="S8" i="3"/>
  <c r="W8" i="3" s="1"/>
  <c r="U8" i="3"/>
  <c r="AF8" i="3"/>
  <c r="J5" i="3"/>
  <c r="K5" i="3"/>
  <c r="M5" i="3"/>
  <c r="S5" i="3"/>
  <c r="W5" i="3" s="1"/>
  <c r="U5" i="3"/>
  <c r="AF5" i="3"/>
  <c r="AF4" i="3"/>
  <c r="AF6" i="3"/>
  <c r="AF7" i="3"/>
  <c r="AF9" i="3"/>
  <c r="AF3" i="3"/>
  <c r="Y2" i="3"/>
  <c r="U3" i="3"/>
  <c r="U4" i="3"/>
  <c r="U6" i="3"/>
  <c r="U7" i="3"/>
  <c r="U9" i="3"/>
  <c r="U2" i="3"/>
  <c r="L8" i="3" l="1"/>
  <c r="N8" i="3"/>
  <c r="O8" i="3" s="1"/>
  <c r="Z8" i="3" s="1"/>
  <c r="L11" i="3"/>
  <c r="N11" i="3" s="1"/>
  <c r="O11" i="3" s="1"/>
  <c r="Z11" i="3" s="1"/>
  <c r="AA11" i="3"/>
  <c r="L5" i="3"/>
  <c r="R5" i="3" s="1"/>
  <c r="V5" i="3" s="1"/>
  <c r="AA5" i="3"/>
  <c r="L10" i="3"/>
  <c r="N10" i="3" s="1"/>
  <c r="AA10" i="3"/>
  <c r="R8" i="3"/>
  <c r="V8" i="3" s="1"/>
  <c r="AC8" i="3"/>
  <c r="P8" i="3"/>
  <c r="N5" i="3"/>
  <c r="O5" i="3" s="1"/>
  <c r="AB8" i="3" l="1"/>
  <c r="R11" i="3"/>
  <c r="V11" i="3" s="1"/>
  <c r="O10" i="3"/>
  <c r="AB11" i="3"/>
  <c r="R10" i="3"/>
  <c r="V10" i="3" s="1"/>
  <c r="AC11" i="3"/>
  <c r="P11" i="3"/>
  <c r="AD8" i="3"/>
  <c r="AH8" i="3"/>
  <c r="AI8" i="3" s="1"/>
  <c r="AC5" i="3"/>
  <c r="AB5" i="3"/>
  <c r="P5" i="3"/>
  <c r="Z5" i="3"/>
  <c r="Z10" i="3" l="1"/>
  <c r="P10" i="3"/>
  <c r="AC10" i="3"/>
  <c r="AB10" i="3"/>
  <c r="AD11" i="3"/>
  <c r="AH11" i="3"/>
  <c r="AI11" i="3" s="1"/>
  <c r="AD5" i="3"/>
  <c r="AH5" i="3"/>
  <c r="AI5" i="3" s="1"/>
  <c r="S9" i="3"/>
  <c r="W9" i="3" s="1"/>
  <c r="M9" i="3"/>
  <c r="K9" i="3"/>
  <c r="AA9" i="3" s="1"/>
  <c r="J9" i="3"/>
  <c r="S7" i="3"/>
  <c r="W7" i="3" s="1"/>
  <c r="M7" i="3"/>
  <c r="K7" i="3"/>
  <c r="AA7" i="3" s="1"/>
  <c r="J7" i="3"/>
  <c r="S6" i="3"/>
  <c r="W6" i="3" s="1"/>
  <c r="M6" i="3"/>
  <c r="K6" i="3"/>
  <c r="AA6" i="3" s="1"/>
  <c r="J6" i="3"/>
  <c r="S4" i="3"/>
  <c r="W4" i="3" s="1"/>
  <c r="M4" i="3"/>
  <c r="K4" i="3"/>
  <c r="AA4" i="3" s="1"/>
  <c r="J4" i="3"/>
  <c r="S3" i="3"/>
  <c r="W3" i="3" s="1"/>
  <c r="M3" i="3"/>
  <c r="K3" i="3"/>
  <c r="AA3" i="3" s="1"/>
  <c r="J3" i="3"/>
  <c r="S2" i="3"/>
  <c r="W2" i="3" s="1"/>
  <c r="M2" i="3"/>
  <c r="K2" i="3"/>
  <c r="J2" i="3"/>
  <c r="S1380" i="2"/>
  <c r="N1380" i="2"/>
  <c r="L1380" i="2"/>
  <c r="M1380" i="2" s="1"/>
  <c r="K1380" i="2"/>
  <c r="S1379" i="2"/>
  <c r="N1379" i="2"/>
  <c r="L1379" i="2"/>
  <c r="M1379" i="2" s="1"/>
  <c r="K1379" i="2"/>
  <c r="S1378" i="2"/>
  <c r="N1378" i="2"/>
  <c r="L1378" i="2"/>
  <c r="M1378" i="2" s="1"/>
  <c r="K1378" i="2"/>
  <c r="S1377" i="2"/>
  <c r="N1377" i="2"/>
  <c r="L1377" i="2"/>
  <c r="M1377" i="2" s="1"/>
  <c r="K1377" i="2"/>
  <c r="S1376" i="2"/>
  <c r="N1376" i="2"/>
  <c r="L1376" i="2"/>
  <c r="M1376" i="2" s="1"/>
  <c r="K1376" i="2"/>
  <c r="S1375" i="2"/>
  <c r="N1375" i="2"/>
  <c r="L1375" i="2"/>
  <c r="M1375" i="2" s="1"/>
  <c r="K1375" i="2"/>
  <c r="S1374" i="2"/>
  <c r="N1374" i="2"/>
  <c r="L1374" i="2"/>
  <c r="M1374" i="2" s="1"/>
  <c r="K1374" i="2"/>
  <c r="S1373" i="2"/>
  <c r="N1373" i="2"/>
  <c r="L1373" i="2"/>
  <c r="M1373" i="2" s="1"/>
  <c r="K1373" i="2"/>
  <c r="S1372" i="2"/>
  <c r="N1372" i="2"/>
  <c r="L1372" i="2"/>
  <c r="M1372" i="2" s="1"/>
  <c r="K1372" i="2"/>
  <c r="S1371" i="2"/>
  <c r="N1371" i="2"/>
  <c r="L1371" i="2"/>
  <c r="M1371" i="2" s="1"/>
  <c r="K1371" i="2"/>
  <c r="S1370" i="2"/>
  <c r="N1370" i="2"/>
  <c r="L1370" i="2"/>
  <c r="M1370" i="2" s="1"/>
  <c r="K1370" i="2"/>
  <c r="S1369" i="2"/>
  <c r="N1369" i="2"/>
  <c r="L1369" i="2"/>
  <c r="M1369" i="2" s="1"/>
  <c r="K1369" i="2"/>
  <c r="S1368" i="2"/>
  <c r="N1368" i="2"/>
  <c r="L1368" i="2"/>
  <c r="M1368" i="2" s="1"/>
  <c r="K1368" i="2"/>
  <c r="S1367" i="2"/>
  <c r="N1367" i="2"/>
  <c r="L1367" i="2"/>
  <c r="M1367" i="2" s="1"/>
  <c r="K1367" i="2"/>
  <c r="S1366" i="2"/>
  <c r="N1366" i="2"/>
  <c r="L1366" i="2"/>
  <c r="M1366" i="2" s="1"/>
  <c r="K1366" i="2"/>
  <c r="S1365" i="2"/>
  <c r="N1365" i="2"/>
  <c r="L1365" i="2"/>
  <c r="M1365" i="2" s="1"/>
  <c r="K1365" i="2"/>
  <c r="S1364" i="2"/>
  <c r="N1364" i="2"/>
  <c r="L1364" i="2"/>
  <c r="M1364" i="2" s="1"/>
  <c r="K1364" i="2"/>
  <c r="S1363" i="2"/>
  <c r="N1363" i="2"/>
  <c r="L1363" i="2"/>
  <c r="M1363" i="2" s="1"/>
  <c r="K1363" i="2"/>
  <c r="S1362" i="2"/>
  <c r="N1362" i="2"/>
  <c r="L1362" i="2"/>
  <c r="M1362" i="2" s="1"/>
  <c r="K1362" i="2"/>
  <c r="S1361" i="2"/>
  <c r="N1361" i="2"/>
  <c r="L1361" i="2"/>
  <c r="M1361" i="2" s="1"/>
  <c r="K1361" i="2"/>
  <c r="S1360" i="2"/>
  <c r="N1360" i="2"/>
  <c r="L1360" i="2"/>
  <c r="M1360" i="2" s="1"/>
  <c r="K1360" i="2"/>
  <c r="S1359" i="2"/>
  <c r="N1359" i="2"/>
  <c r="L1359" i="2"/>
  <c r="M1359" i="2" s="1"/>
  <c r="K1359" i="2"/>
  <c r="S1358" i="2"/>
  <c r="N1358" i="2"/>
  <c r="L1358" i="2"/>
  <c r="M1358" i="2" s="1"/>
  <c r="K1358" i="2"/>
  <c r="S1357" i="2"/>
  <c r="N1357" i="2"/>
  <c r="L1357" i="2"/>
  <c r="M1357" i="2" s="1"/>
  <c r="K1357" i="2"/>
  <c r="S1356" i="2"/>
  <c r="N1356" i="2"/>
  <c r="L1356" i="2"/>
  <c r="M1356" i="2" s="1"/>
  <c r="K1356" i="2"/>
  <c r="S1355" i="2"/>
  <c r="N1355" i="2"/>
  <c r="L1355" i="2"/>
  <c r="M1355" i="2" s="1"/>
  <c r="K1355" i="2"/>
  <c r="S1354" i="2"/>
  <c r="N1354" i="2"/>
  <c r="L1354" i="2"/>
  <c r="M1354" i="2" s="1"/>
  <c r="K1354" i="2"/>
  <c r="S1353" i="2"/>
  <c r="N1353" i="2"/>
  <c r="L1353" i="2"/>
  <c r="M1353" i="2" s="1"/>
  <c r="K1353" i="2"/>
  <c r="S1352" i="2"/>
  <c r="N1352" i="2"/>
  <c r="L1352" i="2"/>
  <c r="M1352" i="2" s="1"/>
  <c r="K1352" i="2"/>
  <c r="S1351" i="2"/>
  <c r="N1351" i="2"/>
  <c r="L1351" i="2"/>
  <c r="M1351" i="2" s="1"/>
  <c r="K1351" i="2"/>
  <c r="S1350" i="2"/>
  <c r="N1350" i="2"/>
  <c r="L1350" i="2"/>
  <c r="M1350" i="2" s="1"/>
  <c r="K1350" i="2"/>
  <c r="S1349" i="2"/>
  <c r="N1349" i="2"/>
  <c r="L1349" i="2"/>
  <c r="M1349" i="2" s="1"/>
  <c r="K1349" i="2"/>
  <c r="S1348" i="2"/>
  <c r="N1348" i="2"/>
  <c r="L1348" i="2"/>
  <c r="M1348" i="2" s="1"/>
  <c r="K1348" i="2"/>
  <c r="S1347" i="2"/>
  <c r="N1347" i="2"/>
  <c r="L1347" i="2"/>
  <c r="M1347" i="2" s="1"/>
  <c r="K1347" i="2"/>
  <c r="S1346" i="2"/>
  <c r="N1346" i="2"/>
  <c r="L1346" i="2"/>
  <c r="M1346" i="2" s="1"/>
  <c r="K1346" i="2"/>
  <c r="S1345" i="2"/>
  <c r="N1345" i="2"/>
  <c r="L1345" i="2"/>
  <c r="M1345" i="2" s="1"/>
  <c r="K1345" i="2"/>
  <c r="S1344" i="2"/>
  <c r="N1344" i="2"/>
  <c r="L1344" i="2"/>
  <c r="M1344" i="2" s="1"/>
  <c r="K1344" i="2"/>
  <c r="S1343" i="2"/>
  <c r="N1343" i="2"/>
  <c r="L1343" i="2"/>
  <c r="M1343" i="2" s="1"/>
  <c r="K1343" i="2"/>
  <c r="S1342" i="2"/>
  <c r="N1342" i="2"/>
  <c r="L1342" i="2"/>
  <c r="M1342" i="2" s="1"/>
  <c r="K1342" i="2"/>
  <c r="S1341" i="2"/>
  <c r="N1341" i="2"/>
  <c r="L1341" i="2"/>
  <c r="M1341" i="2" s="1"/>
  <c r="K1341" i="2"/>
  <c r="S1340" i="2"/>
  <c r="N1340" i="2"/>
  <c r="L1340" i="2"/>
  <c r="M1340" i="2" s="1"/>
  <c r="K1340" i="2"/>
  <c r="S1339" i="2"/>
  <c r="N1339" i="2"/>
  <c r="L1339" i="2"/>
  <c r="M1339" i="2" s="1"/>
  <c r="K1339" i="2"/>
  <c r="S1338" i="2"/>
  <c r="N1338" i="2"/>
  <c r="L1338" i="2"/>
  <c r="M1338" i="2" s="1"/>
  <c r="K1338" i="2"/>
  <c r="S1337" i="2"/>
  <c r="N1337" i="2"/>
  <c r="L1337" i="2"/>
  <c r="M1337" i="2" s="1"/>
  <c r="K1337" i="2"/>
  <c r="S1336" i="2"/>
  <c r="N1336" i="2"/>
  <c r="L1336" i="2"/>
  <c r="M1336" i="2" s="1"/>
  <c r="K1336" i="2"/>
  <c r="S1335" i="2"/>
  <c r="N1335" i="2"/>
  <c r="L1335" i="2"/>
  <c r="M1335" i="2" s="1"/>
  <c r="K1335" i="2"/>
  <c r="S1334" i="2"/>
  <c r="N1334" i="2"/>
  <c r="L1334" i="2"/>
  <c r="M1334" i="2" s="1"/>
  <c r="K1334" i="2"/>
  <c r="S1333" i="2"/>
  <c r="N1333" i="2"/>
  <c r="L1333" i="2"/>
  <c r="M1333" i="2" s="1"/>
  <c r="K1333" i="2"/>
  <c r="S1332" i="2"/>
  <c r="N1332" i="2"/>
  <c r="L1332" i="2"/>
  <c r="M1332" i="2" s="1"/>
  <c r="K1332" i="2"/>
  <c r="S1331" i="2"/>
  <c r="N1331" i="2"/>
  <c r="L1331" i="2"/>
  <c r="M1331" i="2" s="1"/>
  <c r="K1331" i="2"/>
  <c r="S1330" i="2"/>
  <c r="N1330" i="2"/>
  <c r="L1330" i="2"/>
  <c r="M1330" i="2" s="1"/>
  <c r="K1330" i="2"/>
  <c r="S1329" i="2"/>
  <c r="N1329" i="2"/>
  <c r="L1329" i="2"/>
  <c r="M1329" i="2" s="1"/>
  <c r="K1329" i="2"/>
  <c r="S1328" i="2"/>
  <c r="N1328" i="2"/>
  <c r="L1328" i="2"/>
  <c r="M1328" i="2" s="1"/>
  <c r="K1328" i="2"/>
  <c r="S1327" i="2"/>
  <c r="N1327" i="2"/>
  <c r="L1327" i="2"/>
  <c r="M1327" i="2" s="1"/>
  <c r="K1327" i="2"/>
  <c r="S1326" i="2"/>
  <c r="N1326" i="2"/>
  <c r="L1326" i="2"/>
  <c r="M1326" i="2" s="1"/>
  <c r="K1326" i="2"/>
  <c r="S1325" i="2"/>
  <c r="N1325" i="2"/>
  <c r="L1325" i="2"/>
  <c r="M1325" i="2" s="1"/>
  <c r="K1325" i="2"/>
  <c r="S1324" i="2"/>
  <c r="N1324" i="2"/>
  <c r="L1324" i="2"/>
  <c r="M1324" i="2" s="1"/>
  <c r="K1324" i="2"/>
  <c r="S1323" i="2"/>
  <c r="N1323" i="2"/>
  <c r="L1323" i="2"/>
  <c r="M1323" i="2" s="1"/>
  <c r="K1323" i="2"/>
  <c r="S1322" i="2"/>
  <c r="N1322" i="2"/>
  <c r="L1322" i="2"/>
  <c r="M1322" i="2" s="1"/>
  <c r="K1322" i="2"/>
  <c r="S1321" i="2"/>
  <c r="N1321" i="2"/>
  <c r="L1321" i="2"/>
  <c r="M1321" i="2" s="1"/>
  <c r="K1321" i="2"/>
  <c r="S1320" i="2"/>
  <c r="N1320" i="2"/>
  <c r="L1320" i="2"/>
  <c r="M1320" i="2" s="1"/>
  <c r="K1320" i="2"/>
  <c r="S1319" i="2"/>
  <c r="N1319" i="2"/>
  <c r="L1319" i="2"/>
  <c r="M1319" i="2" s="1"/>
  <c r="K1319" i="2"/>
  <c r="S1318" i="2"/>
  <c r="N1318" i="2"/>
  <c r="L1318" i="2"/>
  <c r="M1318" i="2" s="1"/>
  <c r="K1318" i="2"/>
  <c r="S1317" i="2"/>
  <c r="N1317" i="2"/>
  <c r="L1317" i="2"/>
  <c r="M1317" i="2" s="1"/>
  <c r="K1317" i="2"/>
  <c r="S1316" i="2"/>
  <c r="N1316" i="2"/>
  <c r="L1316" i="2"/>
  <c r="M1316" i="2" s="1"/>
  <c r="K1316" i="2"/>
  <c r="S1315" i="2"/>
  <c r="N1315" i="2"/>
  <c r="L1315" i="2"/>
  <c r="M1315" i="2" s="1"/>
  <c r="K1315" i="2"/>
  <c r="S1314" i="2"/>
  <c r="N1314" i="2"/>
  <c r="L1314" i="2"/>
  <c r="M1314" i="2" s="1"/>
  <c r="K1314" i="2"/>
  <c r="S1313" i="2"/>
  <c r="N1313" i="2"/>
  <c r="L1313" i="2"/>
  <c r="M1313" i="2" s="1"/>
  <c r="K1313" i="2"/>
  <c r="S1312" i="2"/>
  <c r="N1312" i="2"/>
  <c r="L1312" i="2"/>
  <c r="M1312" i="2" s="1"/>
  <c r="K1312" i="2"/>
  <c r="S1311" i="2"/>
  <c r="N1311" i="2"/>
  <c r="L1311" i="2"/>
  <c r="M1311" i="2" s="1"/>
  <c r="K1311" i="2"/>
  <c r="S1310" i="2"/>
  <c r="N1310" i="2"/>
  <c r="L1310" i="2"/>
  <c r="M1310" i="2" s="1"/>
  <c r="K1310" i="2"/>
  <c r="S1309" i="2"/>
  <c r="N1309" i="2"/>
  <c r="L1309" i="2"/>
  <c r="M1309" i="2" s="1"/>
  <c r="K1309" i="2"/>
  <c r="S1308" i="2"/>
  <c r="N1308" i="2"/>
  <c r="L1308" i="2"/>
  <c r="M1308" i="2" s="1"/>
  <c r="K1308" i="2"/>
  <c r="S1307" i="2"/>
  <c r="N1307" i="2"/>
  <c r="L1307" i="2"/>
  <c r="M1307" i="2" s="1"/>
  <c r="K1307" i="2"/>
  <c r="S1306" i="2"/>
  <c r="N1306" i="2"/>
  <c r="L1306" i="2"/>
  <c r="M1306" i="2" s="1"/>
  <c r="K1306" i="2"/>
  <c r="S1305" i="2"/>
  <c r="N1305" i="2"/>
  <c r="L1305" i="2"/>
  <c r="M1305" i="2" s="1"/>
  <c r="K1305" i="2"/>
  <c r="S1304" i="2"/>
  <c r="N1304" i="2"/>
  <c r="L1304" i="2"/>
  <c r="M1304" i="2" s="1"/>
  <c r="K1304" i="2"/>
  <c r="S1303" i="2"/>
  <c r="N1303" i="2"/>
  <c r="L1303" i="2"/>
  <c r="M1303" i="2" s="1"/>
  <c r="K1303" i="2"/>
  <c r="S1302" i="2"/>
  <c r="N1302" i="2"/>
  <c r="L1302" i="2"/>
  <c r="M1302" i="2" s="1"/>
  <c r="K1302" i="2"/>
  <c r="S1301" i="2"/>
  <c r="N1301" i="2"/>
  <c r="L1301" i="2"/>
  <c r="M1301" i="2" s="1"/>
  <c r="K1301" i="2"/>
  <c r="S1300" i="2"/>
  <c r="N1300" i="2"/>
  <c r="L1300" i="2"/>
  <c r="M1300" i="2" s="1"/>
  <c r="K1300" i="2"/>
  <c r="S1299" i="2"/>
  <c r="N1299" i="2"/>
  <c r="L1299" i="2"/>
  <c r="M1299" i="2" s="1"/>
  <c r="K1299" i="2"/>
  <c r="S1298" i="2"/>
  <c r="N1298" i="2"/>
  <c r="L1298" i="2"/>
  <c r="M1298" i="2" s="1"/>
  <c r="K1298" i="2"/>
  <c r="S1297" i="2"/>
  <c r="N1297" i="2"/>
  <c r="L1297" i="2"/>
  <c r="M1297" i="2" s="1"/>
  <c r="K1297" i="2"/>
  <c r="S1296" i="2"/>
  <c r="N1296" i="2"/>
  <c r="L1296" i="2"/>
  <c r="M1296" i="2" s="1"/>
  <c r="K1296" i="2"/>
  <c r="S1295" i="2"/>
  <c r="N1295" i="2"/>
  <c r="L1295" i="2"/>
  <c r="M1295" i="2" s="1"/>
  <c r="K1295" i="2"/>
  <c r="S1294" i="2"/>
  <c r="N1294" i="2"/>
  <c r="L1294" i="2"/>
  <c r="M1294" i="2" s="1"/>
  <c r="K1294" i="2"/>
  <c r="S1293" i="2"/>
  <c r="N1293" i="2"/>
  <c r="L1293" i="2"/>
  <c r="M1293" i="2" s="1"/>
  <c r="K1293" i="2"/>
  <c r="S1292" i="2"/>
  <c r="N1292" i="2"/>
  <c r="L1292" i="2"/>
  <c r="M1292" i="2" s="1"/>
  <c r="K1292" i="2"/>
  <c r="S1291" i="2"/>
  <c r="N1291" i="2"/>
  <c r="L1291" i="2"/>
  <c r="M1291" i="2" s="1"/>
  <c r="K1291" i="2"/>
  <c r="S1290" i="2"/>
  <c r="N1290" i="2"/>
  <c r="L1290" i="2"/>
  <c r="M1290" i="2" s="1"/>
  <c r="K1290" i="2"/>
  <c r="S1289" i="2"/>
  <c r="N1289" i="2"/>
  <c r="L1289" i="2"/>
  <c r="M1289" i="2" s="1"/>
  <c r="K1289" i="2"/>
  <c r="S1288" i="2"/>
  <c r="N1288" i="2"/>
  <c r="L1288" i="2"/>
  <c r="M1288" i="2" s="1"/>
  <c r="K1288" i="2"/>
  <c r="S1287" i="2"/>
  <c r="N1287" i="2"/>
  <c r="L1287" i="2"/>
  <c r="M1287" i="2" s="1"/>
  <c r="K1287" i="2"/>
  <c r="S1286" i="2"/>
  <c r="N1286" i="2"/>
  <c r="L1286" i="2"/>
  <c r="M1286" i="2" s="1"/>
  <c r="K1286" i="2"/>
  <c r="S1285" i="2"/>
  <c r="N1285" i="2"/>
  <c r="L1285" i="2"/>
  <c r="M1285" i="2" s="1"/>
  <c r="K1285" i="2"/>
  <c r="S1284" i="2"/>
  <c r="N1284" i="2"/>
  <c r="L1284" i="2"/>
  <c r="M1284" i="2" s="1"/>
  <c r="K1284" i="2"/>
  <c r="S1283" i="2"/>
  <c r="N1283" i="2"/>
  <c r="L1283" i="2"/>
  <c r="M1283" i="2" s="1"/>
  <c r="K1283" i="2"/>
  <c r="S1282" i="2"/>
  <c r="N1282" i="2"/>
  <c r="L1282" i="2"/>
  <c r="M1282" i="2" s="1"/>
  <c r="K1282" i="2"/>
  <c r="S1281" i="2"/>
  <c r="N1281" i="2"/>
  <c r="L1281" i="2"/>
  <c r="M1281" i="2" s="1"/>
  <c r="K1281" i="2"/>
  <c r="S1280" i="2"/>
  <c r="N1280" i="2"/>
  <c r="L1280" i="2"/>
  <c r="M1280" i="2" s="1"/>
  <c r="K1280" i="2"/>
  <c r="S1279" i="2"/>
  <c r="N1279" i="2"/>
  <c r="L1279" i="2"/>
  <c r="M1279" i="2" s="1"/>
  <c r="K1279" i="2"/>
  <c r="S1278" i="2"/>
  <c r="N1278" i="2"/>
  <c r="L1278" i="2"/>
  <c r="M1278" i="2" s="1"/>
  <c r="K1278" i="2"/>
  <c r="S1277" i="2"/>
  <c r="N1277" i="2"/>
  <c r="L1277" i="2"/>
  <c r="M1277" i="2" s="1"/>
  <c r="K1277" i="2"/>
  <c r="S1276" i="2"/>
  <c r="N1276" i="2"/>
  <c r="L1276" i="2"/>
  <c r="M1276" i="2" s="1"/>
  <c r="K1276" i="2"/>
  <c r="S1275" i="2"/>
  <c r="N1275" i="2"/>
  <c r="L1275" i="2"/>
  <c r="M1275" i="2" s="1"/>
  <c r="K1275" i="2"/>
  <c r="S1274" i="2"/>
  <c r="N1274" i="2"/>
  <c r="L1274" i="2"/>
  <c r="M1274" i="2" s="1"/>
  <c r="K1274" i="2"/>
  <c r="S1273" i="2"/>
  <c r="N1273" i="2"/>
  <c r="L1273" i="2"/>
  <c r="M1273" i="2" s="1"/>
  <c r="K1273" i="2"/>
  <c r="S1272" i="2"/>
  <c r="N1272" i="2"/>
  <c r="L1272" i="2"/>
  <c r="M1272" i="2" s="1"/>
  <c r="K1272" i="2"/>
  <c r="S1271" i="2"/>
  <c r="N1271" i="2"/>
  <c r="L1271" i="2"/>
  <c r="M1271" i="2" s="1"/>
  <c r="K1271" i="2"/>
  <c r="S1270" i="2"/>
  <c r="N1270" i="2"/>
  <c r="L1270" i="2"/>
  <c r="M1270" i="2" s="1"/>
  <c r="K1270" i="2"/>
  <c r="S1269" i="2"/>
  <c r="N1269" i="2"/>
  <c r="L1269" i="2"/>
  <c r="M1269" i="2" s="1"/>
  <c r="K1269" i="2"/>
  <c r="S1268" i="2"/>
  <c r="N1268" i="2"/>
  <c r="L1268" i="2"/>
  <c r="M1268" i="2" s="1"/>
  <c r="K1268" i="2"/>
  <c r="S1267" i="2"/>
  <c r="N1267" i="2"/>
  <c r="L1267" i="2"/>
  <c r="M1267" i="2" s="1"/>
  <c r="K1267" i="2"/>
  <c r="S1266" i="2"/>
  <c r="N1266" i="2"/>
  <c r="L1266" i="2"/>
  <c r="M1266" i="2" s="1"/>
  <c r="K1266" i="2"/>
  <c r="S1265" i="2"/>
  <c r="N1265" i="2"/>
  <c r="L1265" i="2"/>
  <c r="M1265" i="2" s="1"/>
  <c r="K1265" i="2"/>
  <c r="S1264" i="2"/>
  <c r="N1264" i="2"/>
  <c r="L1264" i="2"/>
  <c r="M1264" i="2" s="1"/>
  <c r="K1264" i="2"/>
  <c r="S1263" i="2"/>
  <c r="N1263" i="2"/>
  <c r="L1263" i="2"/>
  <c r="M1263" i="2" s="1"/>
  <c r="K1263" i="2"/>
  <c r="S1262" i="2"/>
  <c r="N1262" i="2"/>
  <c r="L1262" i="2"/>
  <c r="M1262" i="2" s="1"/>
  <c r="K1262" i="2"/>
  <c r="S1261" i="2"/>
  <c r="N1261" i="2"/>
  <c r="L1261" i="2"/>
  <c r="M1261" i="2" s="1"/>
  <c r="K1261" i="2"/>
  <c r="S1260" i="2"/>
  <c r="N1260" i="2"/>
  <c r="L1260" i="2"/>
  <c r="M1260" i="2" s="1"/>
  <c r="K1260" i="2"/>
  <c r="S1259" i="2"/>
  <c r="N1259" i="2"/>
  <c r="L1259" i="2"/>
  <c r="M1259" i="2" s="1"/>
  <c r="K1259" i="2"/>
  <c r="S1258" i="2"/>
  <c r="N1258" i="2"/>
  <c r="L1258" i="2"/>
  <c r="M1258" i="2" s="1"/>
  <c r="K1258" i="2"/>
  <c r="S1257" i="2"/>
  <c r="N1257" i="2"/>
  <c r="L1257" i="2"/>
  <c r="M1257" i="2" s="1"/>
  <c r="K1257" i="2"/>
  <c r="S1256" i="2"/>
  <c r="N1256" i="2"/>
  <c r="L1256" i="2"/>
  <c r="M1256" i="2" s="1"/>
  <c r="K1256" i="2"/>
  <c r="S1255" i="2"/>
  <c r="N1255" i="2"/>
  <c r="L1255" i="2"/>
  <c r="M1255" i="2" s="1"/>
  <c r="K1255" i="2"/>
  <c r="S1254" i="2"/>
  <c r="N1254" i="2"/>
  <c r="L1254" i="2"/>
  <c r="M1254" i="2" s="1"/>
  <c r="K1254" i="2"/>
  <c r="S1253" i="2"/>
  <c r="N1253" i="2"/>
  <c r="L1253" i="2"/>
  <c r="M1253" i="2" s="1"/>
  <c r="K1253" i="2"/>
  <c r="S1252" i="2"/>
  <c r="N1252" i="2"/>
  <c r="L1252" i="2"/>
  <c r="M1252" i="2" s="1"/>
  <c r="K1252" i="2"/>
  <c r="S1251" i="2"/>
  <c r="N1251" i="2"/>
  <c r="L1251" i="2"/>
  <c r="M1251" i="2" s="1"/>
  <c r="K1251" i="2"/>
  <c r="S1250" i="2"/>
  <c r="N1250" i="2"/>
  <c r="L1250" i="2"/>
  <c r="M1250" i="2" s="1"/>
  <c r="K1250" i="2"/>
  <c r="S1249" i="2"/>
  <c r="N1249" i="2"/>
  <c r="L1249" i="2"/>
  <c r="M1249" i="2" s="1"/>
  <c r="K1249" i="2"/>
  <c r="S1248" i="2"/>
  <c r="N1248" i="2"/>
  <c r="L1248" i="2"/>
  <c r="M1248" i="2" s="1"/>
  <c r="K1248" i="2"/>
  <c r="S1247" i="2"/>
  <c r="N1247" i="2"/>
  <c r="L1247" i="2"/>
  <c r="M1247" i="2" s="1"/>
  <c r="K1247" i="2"/>
  <c r="S1246" i="2"/>
  <c r="N1246" i="2"/>
  <c r="L1246" i="2"/>
  <c r="M1246" i="2" s="1"/>
  <c r="K1246" i="2"/>
  <c r="S1245" i="2"/>
  <c r="N1245" i="2"/>
  <c r="L1245" i="2"/>
  <c r="M1245" i="2" s="1"/>
  <c r="K1245" i="2"/>
  <c r="S1244" i="2"/>
  <c r="N1244" i="2"/>
  <c r="L1244" i="2"/>
  <c r="M1244" i="2" s="1"/>
  <c r="K1244" i="2"/>
  <c r="S1243" i="2"/>
  <c r="N1243" i="2"/>
  <c r="L1243" i="2"/>
  <c r="M1243" i="2" s="1"/>
  <c r="K1243" i="2"/>
  <c r="S1242" i="2"/>
  <c r="N1242" i="2"/>
  <c r="L1242" i="2"/>
  <c r="M1242" i="2" s="1"/>
  <c r="K1242" i="2"/>
  <c r="S1241" i="2"/>
  <c r="N1241" i="2"/>
  <c r="L1241" i="2"/>
  <c r="M1241" i="2" s="1"/>
  <c r="K1241" i="2"/>
  <c r="S1240" i="2"/>
  <c r="N1240" i="2"/>
  <c r="L1240" i="2"/>
  <c r="M1240" i="2" s="1"/>
  <c r="K1240" i="2"/>
  <c r="S1239" i="2"/>
  <c r="N1239" i="2"/>
  <c r="L1239" i="2"/>
  <c r="M1239" i="2" s="1"/>
  <c r="K1239" i="2"/>
  <c r="S1238" i="2"/>
  <c r="N1238" i="2"/>
  <c r="L1238" i="2"/>
  <c r="M1238" i="2" s="1"/>
  <c r="K1238" i="2"/>
  <c r="S1237" i="2"/>
  <c r="N1237" i="2"/>
  <c r="L1237" i="2"/>
  <c r="M1237" i="2" s="1"/>
  <c r="K1237" i="2"/>
  <c r="S1236" i="2"/>
  <c r="N1236" i="2"/>
  <c r="L1236" i="2"/>
  <c r="M1236" i="2" s="1"/>
  <c r="K1236" i="2"/>
  <c r="S1235" i="2"/>
  <c r="N1235" i="2"/>
  <c r="L1235" i="2"/>
  <c r="M1235" i="2" s="1"/>
  <c r="K1235" i="2"/>
  <c r="S1234" i="2"/>
  <c r="N1234" i="2"/>
  <c r="L1234" i="2"/>
  <c r="M1234" i="2" s="1"/>
  <c r="K1234" i="2"/>
  <c r="S1233" i="2"/>
  <c r="N1233" i="2"/>
  <c r="L1233" i="2"/>
  <c r="M1233" i="2" s="1"/>
  <c r="K1233" i="2"/>
  <c r="S1232" i="2"/>
  <c r="N1232" i="2"/>
  <c r="L1232" i="2"/>
  <c r="M1232" i="2" s="1"/>
  <c r="K1232" i="2"/>
  <c r="S1231" i="2"/>
  <c r="N1231" i="2"/>
  <c r="L1231" i="2"/>
  <c r="M1231" i="2" s="1"/>
  <c r="K1231" i="2"/>
  <c r="S1230" i="2"/>
  <c r="N1230" i="2"/>
  <c r="L1230" i="2"/>
  <c r="M1230" i="2" s="1"/>
  <c r="K1230" i="2"/>
  <c r="S1229" i="2"/>
  <c r="N1229" i="2"/>
  <c r="L1229" i="2"/>
  <c r="M1229" i="2" s="1"/>
  <c r="K1229" i="2"/>
  <c r="S1228" i="2"/>
  <c r="N1228" i="2"/>
  <c r="L1228" i="2"/>
  <c r="M1228" i="2" s="1"/>
  <c r="K1228" i="2"/>
  <c r="S1227" i="2"/>
  <c r="N1227" i="2"/>
  <c r="L1227" i="2"/>
  <c r="M1227" i="2" s="1"/>
  <c r="K1227" i="2"/>
  <c r="S1226" i="2"/>
  <c r="N1226" i="2"/>
  <c r="L1226" i="2"/>
  <c r="M1226" i="2" s="1"/>
  <c r="K1226" i="2"/>
  <c r="S1225" i="2"/>
  <c r="N1225" i="2"/>
  <c r="L1225" i="2"/>
  <c r="M1225" i="2" s="1"/>
  <c r="K1225" i="2"/>
  <c r="S1224" i="2"/>
  <c r="N1224" i="2"/>
  <c r="L1224" i="2"/>
  <c r="M1224" i="2" s="1"/>
  <c r="K1224" i="2"/>
  <c r="S1223" i="2"/>
  <c r="N1223" i="2"/>
  <c r="L1223" i="2"/>
  <c r="M1223" i="2" s="1"/>
  <c r="K1223" i="2"/>
  <c r="S1222" i="2"/>
  <c r="N1222" i="2"/>
  <c r="L1222" i="2"/>
  <c r="M1222" i="2" s="1"/>
  <c r="K1222" i="2"/>
  <c r="S1221" i="2"/>
  <c r="N1221" i="2"/>
  <c r="L1221" i="2"/>
  <c r="M1221" i="2" s="1"/>
  <c r="K1221" i="2"/>
  <c r="S1220" i="2"/>
  <c r="N1220" i="2"/>
  <c r="L1220" i="2"/>
  <c r="M1220" i="2" s="1"/>
  <c r="K1220" i="2"/>
  <c r="S1219" i="2"/>
  <c r="N1219" i="2"/>
  <c r="L1219" i="2"/>
  <c r="M1219" i="2" s="1"/>
  <c r="K1219" i="2"/>
  <c r="S1218" i="2"/>
  <c r="N1218" i="2"/>
  <c r="L1218" i="2"/>
  <c r="M1218" i="2" s="1"/>
  <c r="K1218" i="2"/>
  <c r="S1217" i="2"/>
  <c r="N1217" i="2"/>
  <c r="L1217" i="2"/>
  <c r="M1217" i="2" s="1"/>
  <c r="K1217" i="2"/>
  <c r="S1216" i="2"/>
  <c r="N1216" i="2"/>
  <c r="L1216" i="2"/>
  <c r="M1216" i="2" s="1"/>
  <c r="K1216" i="2"/>
  <c r="S1215" i="2"/>
  <c r="N1215" i="2"/>
  <c r="L1215" i="2"/>
  <c r="M1215" i="2" s="1"/>
  <c r="K1215" i="2"/>
  <c r="S1214" i="2"/>
  <c r="N1214" i="2"/>
  <c r="L1214" i="2"/>
  <c r="M1214" i="2" s="1"/>
  <c r="K1214" i="2"/>
  <c r="S1213" i="2"/>
  <c r="N1213" i="2"/>
  <c r="L1213" i="2"/>
  <c r="M1213" i="2" s="1"/>
  <c r="K1213" i="2"/>
  <c r="S1212" i="2"/>
  <c r="N1212" i="2"/>
  <c r="L1212" i="2"/>
  <c r="M1212" i="2" s="1"/>
  <c r="K1212" i="2"/>
  <c r="S1211" i="2"/>
  <c r="N1211" i="2"/>
  <c r="L1211" i="2"/>
  <c r="M1211" i="2" s="1"/>
  <c r="K1211" i="2"/>
  <c r="S1210" i="2"/>
  <c r="N1210" i="2"/>
  <c r="L1210" i="2"/>
  <c r="M1210" i="2" s="1"/>
  <c r="K1210" i="2"/>
  <c r="S1209" i="2"/>
  <c r="N1209" i="2"/>
  <c r="L1209" i="2"/>
  <c r="M1209" i="2" s="1"/>
  <c r="K1209" i="2"/>
  <c r="S1208" i="2"/>
  <c r="N1208" i="2"/>
  <c r="L1208" i="2"/>
  <c r="M1208" i="2" s="1"/>
  <c r="K1208" i="2"/>
  <c r="S1207" i="2"/>
  <c r="N1207" i="2"/>
  <c r="L1207" i="2"/>
  <c r="M1207" i="2" s="1"/>
  <c r="K1207" i="2"/>
  <c r="S1206" i="2"/>
  <c r="N1206" i="2"/>
  <c r="L1206" i="2"/>
  <c r="M1206" i="2" s="1"/>
  <c r="K1206" i="2"/>
  <c r="S1205" i="2"/>
  <c r="N1205" i="2"/>
  <c r="L1205" i="2"/>
  <c r="M1205" i="2" s="1"/>
  <c r="K1205" i="2"/>
  <c r="S1204" i="2"/>
  <c r="N1204" i="2"/>
  <c r="L1204" i="2"/>
  <c r="M1204" i="2" s="1"/>
  <c r="K1204" i="2"/>
  <c r="S1203" i="2"/>
  <c r="N1203" i="2"/>
  <c r="L1203" i="2"/>
  <c r="M1203" i="2" s="1"/>
  <c r="K1203" i="2"/>
  <c r="S1202" i="2"/>
  <c r="N1202" i="2"/>
  <c r="L1202" i="2"/>
  <c r="M1202" i="2" s="1"/>
  <c r="K1202" i="2"/>
  <c r="S1201" i="2"/>
  <c r="N1201" i="2"/>
  <c r="L1201" i="2"/>
  <c r="M1201" i="2" s="1"/>
  <c r="K1201" i="2"/>
  <c r="S1200" i="2"/>
  <c r="N1200" i="2"/>
  <c r="L1200" i="2"/>
  <c r="M1200" i="2" s="1"/>
  <c r="K1200" i="2"/>
  <c r="S1199" i="2"/>
  <c r="N1199" i="2"/>
  <c r="L1199" i="2"/>
  <c r="M1199" i="2" s="1"/>
  <c r="K1199" i="2"/>
  <c r="S1198" i="2"/>
  <c r="N1198" i="2"/>
  <c r="L1198" i="2"/>
  <c r="M1198" i="2" s="1"/>
  <c r="K1198" i="2"/>
  <c r="S1197" i="2"/>
  <c r="N1197" i="2"/>
  <c r="L1197" i="2"/>
  <c r="M1197" i="2" s="1"/>
  <c r="K1197" i="2"/>
  <c r="S1196" i="2"/>
  <c r="N1196" i="2"/>
  <c r="L1196" i="2"/>
  <c r="M1196" i="2" s="1"/>
  <c r="K1196" i="2"/>
  <c r="S1195" i="2"/>
  <c r="N1195" i="2"/>
  <c r="L1195" i="2"/>
  <c r="M1195" i="2" s="1"/>
  <c r="K1195" i="2"/>
  <c r="S1194" i="2"/>
  <c r="N1194" i="2"/>
  <c r="L1194" i="2"/>
  <c r="M1194" i="2" s="1"/>
  <c r="K1194" i="2"/>
  <c r="S1193" i="2"/>
  <c r="N1193" i="2"/>
  <c r="L1193" i="2"/>
  <c r="M1193" i="2" s="1"/>
  <c r="K1193" i="2"/>
  <c r="S1192" i="2"/>
  <c r="N1192" i="2"/>
  <c r="L1192" i="2"/>
  <c r="M1192" i="2" s="1"/>
  <c r="K1192" i="2"/>
  <c r="S1191" i="2"/>
  <c r="N1191" i="2"/>
  <c r="L1191" i="2"/>
  <c r="M1191" i="2" s="1"/>
  <c r="K1191" i="2"/>
  <c r="S1190" i="2"/>
  <c r="N1190" i="2"/>
  <c r="L1190" i="2"/>
  <c r="M1190" i="2" s="1"/>
  <c r="K1190" i="2"/>
  <c r="S1189" i="2"/>
  <c r="N1189" i="2"/>
  <c r="L1189" i="2"/>
  <c r="M1189" i="2" s="1"/>
  <c r="K1189" i="2"/>
  <c r="S1188" i="2"/>
  <c r="N1188" i="2"/>
  <c r="L1188" i="2"/>
  <c r="M1188" i="2" s="1"/>
  <c r="K1188" i="2"/>
  <c r="S1187" i="2"/>
  <c r="N1187" i="2"/>
  <c r="L1187" i="2"/>
  <c r="M1187" i="2" s="1"/>
  <c r="K1187" i="2"/>
  <c r="S1186" i="2"/>
  <c r="N1186" i="2"/>
  <c r="L1186" i="2"/>
  <c r="M1186" i="2" s="1"/>
  <c r="K1186" i="2"/>
  <c r="S1185" i="2"/>
  <c r="N1185" i="2"/>
  <c r="L1185" i="2"/>
  <c r="M1185" i="2" s="1"/>
  <c r="K1185" i="2"/>
  <c r="S1184" i="2"/>
  <c r="N1184" i="2"/>
  <c r="L1184" i="2"/>
  <c r="M1184" i="2" s="1"/>
  <c r="K1184" i="2"/>
  <c r="S1183" i="2"/>
  <c r="N1183" i="2"/>
  <c r="L1183" i="2"/>
  <c r="M1183" i="2" s="1"/>
  <c r="K1183" i="2"/>
  <c r="S1182" i="2"/>
  <c r="N1182" i="2"/>
  <c r="L1182" i="2"/>
  <c r="M1182" i="2" s="1"/>
  <c r="K1182" i="2"/>
  <c r="S1181" i="2"/>
  <c r="N1181" i="2"/>
  <c r="L1181" i="2"/>
  <c r="M1181" i="2" s="1"/>
  <c r="K1181" i="2"/>
  <c r="S1180" i="2"/>
  <c r="N1180" i="2"/>
  <c r="L1180" i="2"/>
  <c r="M1180" i="2" s="1"/>
  <c r="K1180" i="2"/>
  <c r="S1179" i="2"/>
  <c r="N1179" i="2"/>
  <c r="L1179" i="2"/>
  <c r="M1179" i="2" s="1"/>
  <c r="K1179" i="2"/>
  <c r="S1178" i="2"/>
  <c r="N1178" i="2"/>
  <c r="L1178" i="2"/>
  <c r="M1178" i="2" s="1"/>
  <c r="K1178" i="2"/>
  <c r="S1177" i="2"/>
  <c r="N1177" i="2"/>
  <c r="L1177" i="2"/>
  <c r="M1177" i="2" s="1"/>
  <c r="K1177" i="2"/>
  <c r="S1176" i="2"/>
  <c r="N1176" i="2"/>
  <c r="L1176" i="2"/>
  <c r="M1176" i="2" s="1"/>
  <c r="K1176" i="2"/>
  <c r="S1175" i="2"/>
  <c r="N1175" i="2"/>
  <c r="L1175" i="2"/>
  <c r="M1175" i="2" s="1"/>
  <c r="K1175" i="2"/>
  <c r="S1174" i="2"/>
  <c r="N1174" i="2"/>
  <c r="L1174" i="2"/>
  <c r="M1174" i="2" s="1"/>
  <c r="K1174" i="2"/>
  <c r="S1173" i="2"/>
  <c r="N1173" i="2"/>
  <c r="L1173" i="2"/>
  <c r="M1173" i="2" s="1"/>
  <c r="K1173" i="2"/>
  <c r="S1172" i="2"/>
  <c r="N1172" i="2"/>
  <c r="L1172" i="2"/>
  <c r="M1172" i="2" s="1"/>
  <c r="K1172" i="2"/>
  <c r="S1171" i="2"/>
  <c r="N1171" i="2"/>
  <c r="L1171" i="2"/>
  <c r="M1171" i="2" s="1"/>
  <c r="K1171" i="2"/>
  <c r="S1170" i="2"/>
  <c r="N1170" i="2"/>
  <c r="L1170" i="2"/>
  <c r="M1170" i="2" s="1"/>
  <c r="K1170" i="2"/>
  <c r="S1169" i="2"/>
  <c r="N1169" i="2"/>
  <c r="L1169" i="2"/>
  <c r="M1169" i="2" s="1"/>
  <c r="K1169" i="2"/>
  <c r="S1168" i="2"/>
  <c r="N1168" i="2"/>
  <c r="L1168" i="2"/>
  <c r="M1168" i="2" s="1"/>
  <c r="K1168" i="2"/>
  <c r="S1167" i="2"/>
  <c r="N1167" i="2"/>
  <c r="L1167" i="2"/>
  <c r="M1167" i="2" s="1"/>
  <c r="K1167" i="2"/>
  <c r="S1166" i="2"/>
  <c r="N1166" i="2"/>
  <c r="L1166" i="2"/>
  <c r="M1166" i="2" s="1"/>
  <c r="K1166" i="2"/>
  <c r="S1165" i="2"/>
  <c r="N1165" i="2"/>
  <c r="L1165" i="2"/>
  <c r="M1165" i="2" s="1"/>
  <c r="K1165" i="2"/>
  <c r="S1164" i="2"/>
  <c r="N1164" i="2"/>
  <c r="L1164" i="2"/>
  <c r="M1164" i="2" s="1"/>
  <c r="K1164" i="2"/>
  <c r="S1163" i="2"/>
  <c r="N1163" i="2"/>
  <c r="L1163" i="2"/>
  <c r="M1163" i="2" s="1"/>
  <c r="K1163" i="2"/>
  <c r="S1162" i="2"/>
  <c r="N1162" i="2"/>
  <c r="L1162" i="2"/>
  <c r="M1162" i="2" s="1"/>
  <c r="K1162" i="2"/>
  <c r="S1161" i="2"/>
  <c r="N1161" i="2"/>
  <c r="L1161" i="2"/>
  <c r="M1161" i="2" s="1"/>
  <c r="K1161" i="2"/>
  <c r="S1160" i="2"/>
  <c r="N1160" i="2"/>
  <c r="L1160" i="2"/>
  <c r="M1160" i="2" s="1"/>
  <c r="K1160" i="2"/>
  <c r="S1159" i="2"/>
  <c r="N1159" i="2"/>
  <c r="L1159" i="2"/>
  <c r="M1159" i="2" s="1"/>
  <c r="K1159" i="2"/>
  <c r="S1158" i="2"/>
  <c r="N1158" i="2"/>
  <c r="L1158" i="2"/>
  <c r="M1158" i="2" s="1"/>
  <c r="K1158" i="2"/>
  <c r="S1157" i="2"/>
  <c r="N1157" i="2"/>
  <c r="L1157" i="2"/>
  <c r="M1157" i="2" s="1"/>
  <c r="K1157" i="2"/>
  <c r="S1156" i="2"/>
  <c r="N1156" i="2"/>
  <c r="L1156" i="2"/>
  <c r="M1156" i="2" s="1"/>
  <c r="K1156" i="2"/>
  <c r="S1155" i="2"/>
  <c r="N1155" i="2"/>
  <c r="L1155" i="2"/>
  <c r="M1155" i="2" s="1"/>
  <c r="K1155" i="2"/>
  <c r="S1154" i="2"/>
  <c r="N1154" i="2"/>
  <c r="L1154" i="2"/>
  <c r="M1154" i="2" s="1"/>
  <c r="K1154" i="2"/>
  <c r="S1153" i="2"/>
  <c r="N1153" i="2"/>
  <c r="L1153" i="2"/>
  <c r="M1153" i="2" s="1"/>
  <c r="K1153" i="2"/>
  <c r="S1152" i="2"/>
  <c r="N1152" i="2"/>
  <c r="L1152" i="2"/>
  <c r="M1152" i="2" s="1"/>
  <c r="K1152" i="2"/>
  <c r="S1151" i="2"/>
  <c r="N1151" i="2"/>
  <c r="L1151" i="2"/>
  <c r="M1151" i="2" s="1"/>
  <c r="K1151" i="2"/>
  <c r="S1150" i="2"/>
  <c r="N1150" i="2"/>
  <c r="L1150" i="2"/>
  <c r="M1150" i="2" s="1"/>
  <c r="K1150" i="2"/>
  <c r="S1149" i="2"/>
  <c r="N1149" i="2"/>
  <c r="L1149" i="2"/>
  <c r="M1149" i="2" s="1"/>
  <c r="K1149" i="2"/>
  <c r="S1148" i="2"/>
  <c r="N1148" i="2"/>
  <c r="L1148" i="2"/>
  <c r="M1148" i="2" s="1"/>
  <c r="K1148" i="2"/>
  <c r="S1147" i="2"/>
  <c r="N1147" i="2"/>
  <c r="L1147" i="2"/>
  <c r="M1147" i="2" s="1"/>
  <c r="K1147" i="2"/>
  <c r="S1146" i="2"/>
  <c r="N1146" i="2"/>
  <c r="L1146" i="2"/>
  <c r="M1146" i="2" s="1"/>
  <c r="K1146" i="2"/>
  <c r="S1145" i="2"/>
  <c r="N1145" i="2"/>
  <c r="L1145" i="2"/>
  <c r="M1145" i="2" s="1"/>
  <c r="K1145" i="2"/>
  <c r="S1144" i="2"/>
  <c r="N1144" i="2"/>
  <c r="L1144" i="2"/>
  <c r="M1144" i="2" s="1"/>
  <c r="K1144" i="2"/>
  <c r="S1143" i="2"/>
  <c r="N1143" i="2"/>
  <c r="L1143" i="2"/>
  <c r="M1143" i="2" s="1"/>
  <c r="K1143" i="2"/>
  <c r="S1142" i="2"/>
  <c r="N1142" i="2"/>
  <c r="L1142" i="2"/>
  <c r="M1142" i="2" s="1"/>
  <c r="K1142" i="2"/>
  <c r="S1141" i="2"/>
  <c r="N1141" i="2"/>
  <c r="L1141" i="2"/>
  <c r="M1141" i="2" s="1"/>
  <c r="K1141" i="2"/>
  <c r="S1140" i="2"/>
  <c r="N1140" i="2"/>
  <c r="L1140" i="2"/>
  <c r="M1140" i="2" s="1"/>
  <c r="K1140" i="2"/>
  <c r="S1139" i="2"/>
  <c r="N1139" i="2"/>
  <c r="L1139" i="2"/>
  <c r="M1139" i="2" s="1"/>
  <c r="K1139" i="2"/>
  <c r="S1138" i="2"/>
  <c r="N1138" i="2"/>
  <c r="L1138" i="2"/>
  <c r="M1138" i="2" s="1"/>
  <c r="K1138" i="2"/>
  <c r="S1137" i="2"/>
  <c r="N1137" i="2"/>
  <c r="L1137" i="2"/>
  <c r="M1137" i="2" s="1"/>
  <c r="K1137" i="2"/>
  <c r="S1136" i="2"/>
  <c r="N1136" i="2"/>
  <c r="L1136" i="2"/>
  <c r="M1136" i="2" s="1"/>
  <c r="K1136" i="2"/>
  <c r="S1135" i="2"/>
  <c r="N1135" i="2"/>
  <c r="L1135" i="2"/>
  <c r="M1135" i="2" s="1"/>
  <c r="K1135" i="2"/>
  <c r="S1134" i="2"/>
  <c r="N1134" i="2"/>
  <c r="L1134" i="2"/>
  <c r="M1134" i="2" s="1"/>
  <c r="K1134" i="2"/>
  <c r="S1133" i="2"/>
  <c r="N1133" i="2"/>
  <c r="L1133" i="2"/>
  <c r="M1133" i="2" s="1"/>
  <c r="K1133" i="2"/>
  <c r="S1132" i="2"/>
  <c r="N1132" i="2"/>
  <c r="L1132" i="2"/>
  <c r="M1132" i="2" s="1"/>
  <c r="K1132" i="2"/>
  <c r="S1131" i="2"/>
  <c r="N1131" i="2"/>
  <c r="L1131" i="2"/>
  <c r="M1131" i="2" s="1"/>
  <c r="K1131" i="2"/>
  <c r="S1130" i="2"/>
  <c r="N1130" i="2"/>
  <c r="L1130" i="2"/>
  <c r="M1130" i="2" s="1"/>
  <c r="K1130" i="2"/>
  <c r="S1129" i="2"/>
  <c r="N1129" i="2"/>
  <c r="L1129" i="2"/>
  <c r="M1129" i="2" s="1"/>
  <c r="K1129" i="2"/>
  <c r="S1128" i="2"/>
  <c r="N1128" i="2"/>
  <c r="L1128" i="2"/>
  <c r="M1128" i="2" s="1"/>
  <c r="K1128" i="2"/>
  <c r="S1127" i="2"/>
  <c r="N1127" i="2"/>
  <c r="L1127" i="2"/>
  <c r="M1127" i="2" s="1"/>
  <c r="K1127" i="2"/>
  <c r="S1126" i="2"/>
  <c r="N1126" i="2"/>
  <c r="L1126" i="2"/>
  <c r="M1126" i="2" s="1"/>
  <c r="K1126" i="2"/>
  <c r="S1125" i="2"/>
  <c r="N1125" i="2"/>
  <c r="L1125" i="2"/>
  <c r="M1125" i="2" s="1"/>
  <c r="K1125" i="2"/>
  <c r="S1124" i="2"/>
  <c r="N1124" i="2"/>
  <c r="L1124" i="2"/>
  <c r="M1124" i="2" s="1"/>
  <c r="K1124" i="2"/>
  <c r="S1123" i="2"/>
  <c r="N1123" i="2"/>
  <c r="L1123" i="2"/>
  <c r="M1123" i="2" s="1"/>
  <c r="K1123" i="2"/>
  <c r="S1122" i="2"/>
  <c r="N1122" i="2"/>
  <c r="L1122" i="2"/>
  <c r="M1122" i="2" s="1"/>
  <c r="K1122" i="2"/>
  <c r="S1121" i="2"/>
  <c r="N1121" i="2"/>
  <c r="L1121" i="2"/>
  <c r="M1121" i="2" s="1"/>
  <c r="K1121" i="2"/>
  <c r="S1120" i="2"/>
  <c r="N1120" i="2"/>
  <c r="L1120" i="2"/>
  <c r="M1120" i="2" s="1"/>
  <c r="K1120" i="2"/>
  <c r="S1119" i="2"/>
  <c r="N1119" i="2"/>
  <c r="L1119" i="2"/>
  <c r="M1119" i="2" s="1"/>
  <c r="K1119" i="2"/>
  <c r="S1118" i="2"/>
  <c r="N1118" i="2"/>
  <c r="L1118" i="2"/>
  <c r="M1118" i="2" s="1"/>
  <c r="K1118" i="2"/>
  <c r="S1117" i="2"/>
  <c r="N1117" i="2"/>
  <c r="L1117" i="2"/>
  <c r="M1117" i="2" s="1"/>
  <c r="K1117" i="2"/>
  <c r="S1116" i="2"/>
  <c r="N1116" i="2"/>
  <c r="L1116" i="2"/>
  <c r="M1116" i="2" s="1"/>
  <c r="K1116" i="2"/>
  <c r="S1115" i="2"/>
  <c r="N1115" i="2"/>
  <c r="L1115" i="2"/>
  <c r="M1115" i="2" s="1"/>
  <c r="K1115" i="2"/>
  <c r="S1114" i="2"/>
  <c r="N1114" i="2"/>
  <c r="L1114" i="2"/>
  <c r="M1114" i="2" s="1"/>
  <c r="K1114" i="2"/>
  <c r="S1113" i="2"/>
  <c r="N1113" i="2"/>
  <c r="L1113" i="2"/>
  <c r="M1113" i="2" s="1"/>
  <c r="K1113" i="2"/>
  <c r="S1112" i="2"/>
  <c r="N1112" i="2"/>
  <c r="L1112" i="2"/>
  <c r="M1112" i="2" s="1"/>
  <c r="K1112" i="2"/>
  <c r="S1111" i="2"/>
  <c r="N1111" i="2"/>
  <c r="L1111" i="2"/>
  <c r="M1111" i="2" s="1"/>
  <c r="K1111" i="2"/>
  <c r="S1110" i="2"/>
  <c r="N1110" i="2"/>
  <c r="L1110" i="2"/>
  <c r="M1110" i="2" s="1"/>
  <c r="K1110" i="2"/>
  <c r="S1109" i="2"/>
  <c r="N1109" i="2"/>
  <c r="L1109" i="2"/>
  <c r="M1109" i="2" s="1"/>
  <c r="K1109" i="2"/>
  <c r="S1108" i="2"/>
  <c r="N1108" i="2"/>
  <c r="L1108" i="2"/>
  <c r="M1108" i="2" s="1"/>
  <c r="K1108" i="2"/>
  <c r="S1107" i="2"/>
  <c r="N1107" i="2"/>
  <c r="L1107" i="2"/>
  <c r="M1107" i="2" s="1"/>
  <c r="K1107" i="2"/>
  <c r="S1106" i="2"/>
  <c r="N1106" i="2"/>
  <c r="L1106" i="2"/>
  <c r="M1106" i="2" s="1"/>
  <c r="K1106" i="2"/>
  <c r="S1105" i="2"/>
  <c r="N1105" i="2"/>
  <c r="L1105" i="2"/>
  <c r="M1105" i="2" s="1"/>
  <c r="K1105" i="2"/>
  <c r="S1104" i="2"/>
  <c r="N1104" i="2"/>
  <c r="L1104" i="2"/>
  <c r="M1104" i="2" s="1"/>
  <c r="K1104" i="2"/>
  <c r="S1103" i="2"/>
  <c r="N1103" i="2"/>
  <c r="L1103" i="2"/>
  <c r="M1103" i="2" s="1"/>
  <c r="K1103" i="2"/>
  <c r="S1102" i="2"/>
  <c r="N1102" i="2"/>
  <c r="L1102" i="2"/>
  <c r="M1102" i="2" s="1"/>
  <c r="K1102" i="2"/>
  <c r="S1101" i="2"/>
  <c r="N1101" i="2"/>
  <c r="L1101" i="2"/>
  <c r="M1101" i="2" s="1"/>
  <c r="K1101" i="2"/>
  <c r="S1100" i="2"/>
  <c r="N1100" i="2"/>
  <c r="L1100" i="2"/>
  <c r="M1100" i="2" s="1"/>
  <c r="K1100" i="2"/>
  <c r="S1099" i="2"/>
  <c r="N1099" i="2"/>
  <c r="L1099" i="2"/>
  <c r="M1099" i="2" s="1"/>
  <c r="K1099" i="2"/>
  <c r="S1098" i="2"/>
  <c r="N1098" i="2"/>
  <c r="L1098" i="2"/>
  <c r="M1098" i="2" s="1"/>
  <c r="K1098" i="2"/>
  <c r="S1097" i="2"/>
  <c r="N1097" i="2"/>
  <c r="L1097" i="2"/>
  <c r="M1097" i="2" s="1"/>
  <c r="K1097" i="2"/>
  <c r="S1096" i="2"/>
  <c r="N1096" i="2"/>
  <c r="L1096" i="2"/>
  <c r="M1096" i="2" s="1"/>
  <c r="K1096" i="2"/>
  <c r="S1095" i="2"/>
  <c r="N1095" i="2"/>
  <c r="L1095" i="2"/>
  <c r="M1095" i="2" s="1"/>
  <c r="K1095" i="2"/>
  <c r="S1094" i="2"/>
  <c r="N1094" i="2"/>
  <c r="L1094" i="2"/>
  <c r="M1094" i="2" s="1"/>
  <c r="K1094" i="2"/>
  <c r="S1093" i="2"/>
  <c r="N1093" i="2"/>
  <c r="L1093" i="2"/>
  <c r="M1093" i="2" s="1"/>
  <c r="K1093" i="2"/>
  <c r="S1092" i="2"/>
  <c r="N1092" i="2"/>
  <c r="L1092" i="2"/>
  <c r="M1092" i="2" s="1"/>
  <c r="K1092" i="2"/>
  <c r="S1091" i="2"/>
  <c r="N1091" i="2"/>
  <c r="L1091" i="2"/>
  <c r="M1091" i="2" s="1"/>
  <c r="K1091" i="2"/>
  <c r="S1090" i="2"/>
  <c r="N1090" i="2"/>
  <c r="L1090" i="2"/>
  <c r="M1090" i="2" s="1"/>
  <c r="K1090" i="2"/>
  <c r="S1089" i="2"/>
  <c r="N1089" i="2"/>
  <c r="L1089" i="2"/>
  <c r="M1089" i="2" s="1"/>
  <c r="K1089" i="2"/>
  <c r="S1088" i="2"/>
  <c r="N1088" i="2"/>
  <c r="L1088" i="2"/>
  <c r="M1088" i="2" s="1"/>
  <c r="K1088" i="2"/>
  <c r="S1087" i="2"/>
  <c r="N1087" i="2"/>
  <c r="L1087" i="2"/>
  <c r="M1087" i="2" s="1"/>
  <c r="K1087" i="2"/>
  <c r="S1086" i="2"/>
  <c r="N1086" i="2"/>
  <c r="L1086" i="2"/>
  <c r="M1086" i="2" s="1"/>
  <c r="K1086" i="2"/>
  <c r="S1085" i="2"/>
  <c r="N1085" i="2"/>
  <c r="L1085" i="2"/>
  <c r="M1085" i="2" s="1"/>
  <c r="K1085" i="2"/>
  <c r="S1084" i="2"/>
  <c r="N1084" i="2"/>
  <c r="L1084" i="2"/>
  <c r="M1084" i="2" s="1"/>
  <c r="K1084" i="2"/>
  <c r="S1083" i="2"/>
  <c r="N1083" i="2"/>
  <c r="L1083" i="2"/>
  <c r="M1083" i="2" s="1"/>
  <c r="K1083" i="2"/>
  <c r="S1082" i="2"/>
  <c r="N1082" i="2"/>
  <c r="L1082" i="2"/>
  <c r="M1082" i="2" s="1"/>
  <c r="K1082" i="2"/>
  <c r="S1081" i="2"/>
  <c r="N1081" i="2"/>
  <c r="L1081" i="2"/>
  <c r="M1081" i="2" s="1"/>
  <c r="K1081" i="2"/>
  <c r="S1080" i="2"/>
  <c r="N1080" i="2"/>
  <c r="L1080" i="2"/>
  <c r="M1080" i="2" s="1"/>
  <c r="K1080" i="2"/>
  <c r="S1079" i="2"/>
  <c r="N1079" i="2"/>
  <c r="L1079" i="2"/>
  <c r="M1079" i="2" s="1"/>
  <c r="K1079" i="2"/>
  <c r="S1078" i="2"/>
  <c r="N1078" i="2"/>
  <c r="L1078" i="2"/>
  <c r="M1078" i="2" s="1"/>
  <c r="K1078" i="2"/>
  <c r="S1077" i="2"/>
  <c r="N1077" i="2"/>
  <c r="L1077" i="2"/>
  <c r="M1077" i="2" s="1"/>
  <c r="K1077" i="2"/>
  <c r="S1076" i="2"/>
  <c r="N1076" i="2"/>
  <c r="L1076" i="2"/>
  <c r="M1076" i="2" s="1"/>
  <c r="K1076" i="2"/>
  <c r="S1075" i="2"/>
  <c r="N1075" i="2"/>
  <c r="L1075" i="2"/>
  <c r="M1075" i="2" s="1"/>
  <c r="K1075" i="2"/>
  <c r="S1074" i="2"/>
  <c r="N1074" i="2"/>
  <c r="L1074" i="2"/>
  <c r="M1074" i="2" s="1"/>
  <c r="K1074" i="2"/>
  <c r="S1073" i="2"/>
  <c r="N1073" i="2"/>
  <c r="L1073" i="2"/>
  <c r="M1073" i="2" s="1"/>
  <c r="K1073" i="2"/>
  <c r="S1072" i="2"/>
  <c r="N1072" i="2"/>
  <c r="L1072" i="2"/>
  <c r="M1072" i="2" s="1"/>
  <c r="K1072" i="2"/>
  <c r="S1071" i="2"/>
  <c r="N1071" i="2"/>
  <c r="L1071" i="2"/>
  <c r="M1071" i="2" s="1"/>
  <c r="K1071" i="2"/>
  <c r="S1070" i="2"/>
  <c r="N1070" i="2"/>
  <c r="L1070" i="2"/>
  <c r="M1070" i="2" s="1"/>
  <c r="K1070" i="2"/>
  <c r="S1069" i="2"/>
  <c r="N1069" i="2"/>
  <c r="L1069" i="2"/>
  <c r="M1069" i="2" s="1"/>
  <c r="K1069" i="2"/>
  <c r="S1068" i="2"/>
  <c r="N1068" i="2"/>
  <c r="L1068" i="2"/>
  <c r="M1068" i="2" s="1"/>
  <c r="K1068" i="2"/>
  <c r="S1067" i="2"/>
  <c r="N1067" i="2"/>
  <c r="L1067" i="2"/>
  <c r="M1067" i="2" s="1"/>
  <c r="K1067" i="2"/>
  <c r="S1066" i="2"/>
  <c r="N1066" i="2"/>
  <c r="L1066" i="2"/>
  <c r="M1066" i="2" s="1"/>
  <c r="K1066" i="2"/>
  <c r="S1065" i="2"/>
  <c r="N1065" i="2"/>
  <c r="L1065" i="2"/>
  <c r="M1065" i="2" s="1"/>
  <c r="K1065" i="2"/>
  <c r="S1064" i="2"/>
  <c r="N1064" i="2"/>
  <c r="L1064" i="2"/>
  <c r="M1064" i="2" s="1"/>
  <c r="K1064" i="2"/>
  <c r="S1063" i="2"/>
  <c r="N1063" i="2"/>
  <c r="L1063" i="2"/>
  <c r="M1063" i="2" s="1"/>
  <c r="K1063" i="2"/>
  <c r="S1062" i="2"/>
  <c r="N1062" i="2"/>
  <c r="L1062" i="2"/>
  <c r="M1062" i="2" s="1"/>
  <c r="K1062" i="2"/>
  <c r="S1061" i="2"/>
  <c r="N1061" i="2"/>
  <c r="L1061" i="2"/>
  <c r="M1061" i="2" s="1"/>
  <c r="K1061" i="2"/>
  <c r="S1060" i="2"/>
  <c r="N1060" i="2"/>
  <c r="L1060" i="2"/>
  <c r="M1060" i="2" s="1"/>
  <c r="K1060" i="2"/>
  <c r="S1059" i="2"/>
  <c r="N1059" i="2"/>
  <c r="L1059" i="2"/>
  <c r="M1059" i="2" s="1"/>
  <c r="K1059" i="2"/>
  <c r="S1058" i="2"/>
  <c r="N1058" i="2"/>
  <c r="L1058" i="2"/>
  <c r="M1058" i="2" s="1"/>
  <c r="K1058" i="2"/>
  <c r="S1057" i="2"/>
  <c r="N1057" i="2"/>
  <c r="L1057" i="2"/>
  <c r="M1057" i="2" s="1"/>
  <c r="K1057" i="2"/>
  <c r="S1056" i="2"/>
  <c r="N1056" i="2"/>
  <c r="L1056" i="2"/>
  <c r="M1056" i="2" s="1"/>
  <c r="K1056" i="2"/>
  <c r="S1055" i="2"/>
  <c r="N1055" i="2"/>
  <c r="L1055" i="2"/>
  <c r="M1055" i="2" s="1"/>
  <c r="K1055" i="2"/>
  <c r="S1054" i="2"/>
  <c r="N1054" i="2"/>
  <c r="L1054" i="2"/>
  <c r="M1054" i="2" s="1"/>
  <c r="K1054" i="2"/>
  <c r="S1053" i="2"/>
  <c r="N1053" i="2"/>
  <c r="L1053" i="2"/>
  <c r="M1053" i="2" s="1"/>
  <c r="K1053" i="2"/>
  <c r="S1052" i="2"/>
  <c r="N1052" i="2"/>
  <c r="L1052" i="2"/>
  <c r="M1052" i="2" s="1"/>
  <c r="K1052" i="2"/>
  <c r="S1051" i="2"/>
  <c r="N1051" i="2"/>
  <c r="L1051" i="2"/>
  <c r="M1051" i="2" s="1"/>
  <c r="K1051" i="2"/>
  <c r="S1050" i="2"/>
  <c r="N1050" i="2"/>
  <c r="L1050" i="2"/>
  <c r="M1050" i="2" s="1"/>
  <c r="K1050" i="2"/>
  <c r="S1049" i="2"/>
  <c r="N1049" i="2"/>
  <c r="L1049" i="2"/>
  <c r="M1049" i="2" s="1"/>
  <c r="K1049" i="2"/>
  <c r="S1048" i="2"/>
  <c r="N1048" i="2"/>
  <c r="L1048" i="2"/>
  <c r="M1048" i="2" s="1"/>
  <c r="K1048" i="2"/>
  <c r="S1047" i="2"/>
  <c r="N1047" i="2"/>
  <c r="L1047" i="2"/>
  <c r="M1047" i="2" s="1"/>
  <c r="K1047" i="2"/>
  <c r="S1046" i="2"/>
  <c r="N1046" i="2"/>
  <c r="L1046" i="2"/>
  <c r="M1046" i="2" s="1"/>
  <c r="K1046" i="2"/>
  <c r="S1045" i="2"/>
  <c r="N1045" i="2"/>
  <c r="L1045" i="2"/>
  <c r="M1045" i="2" s="1"/>
  <c r="K1045" i="2"/>
  <c r="S1044" i="2"/>
  <c r="N1044" i="2"/>
  <c r="L1044" i="2"/>
  <c r="M1044" i="2" s="1"/>
  <c r="K1044" i="2"/>
  <c r="S1043" i="2"/>
  <c r="N1043" i="2"/>
  <c r="L1043" i="2"/>
  <c r="M1043" i="2" s="1"/>
  <c r="K1043" i="2"/>
  <c r="S1042" i="2"/>
  <c r="N1042" i="2"/>
  <c r="L1042" i="2"/>
  <c r="M1042" i="2" s="1"/>
  <c r="K1042" i="2"/>
  <c r="S1041" i="2"/>
  <c r="N1041" i="2"/>
  <c r="L1041" i="2"/>
  <c r="M1041" i="2" s="1"/>
  <c r="K1041" i="2"/>
  <c r="S1040" i="2"/>
  <c r="N1040" i="2"/>
  <c r="L1040" i="2"/>
  <c r="M1040" i="2" s="1"/>
  <c r="K1040" i="2"/>
  <c r="S1039" i="2"/>
  <c r="N1039" i="2"/>
  <c r="L1039" i="2"/>
  <c r="M1039" i="2" s="1"/>
  <c r="K1039" i="2"/>
  <c r="S1038" i="2"/>
  <c r="N1038" i="2"/>
  <c r="L1038" i="2"/>
  <c r="M1038" i="2" s="1"/>
  <c r="K1038" i="2"/>
  <c r="S1037" i="2"/>
  <c r="N1037" i="2"/>
  <c r="L1037" i="2"/>
  <c r="M1037" i="2" s="1"/>
  <c r="K1037" i="2"/>
  <c r="S1036" i="2"/>
  <c r="N1036" i="2"/>
  <c r="L1036" i="2"/>
  <c r="M1036" i="2" s="1"/>
  <c r="K1036" i="2"/>
  <c r="S1035" i="2"/>
  <c r="N1035" i="2"/>
  <c r="L1035" i="2"/>
  <c r="M1035" i="2" s="1"/>
  <c r="K1035" i="2"/>
  <c r="S1034" i="2"/>
  <c r="N1034" i="2"/>
  <c r="L1034" i="2"/>
  <c r="M1034" i="2" s="1"/>
  <c r="K1034" i="2"/>
  <c r="S1033" i="2"/>
  <c r="N1033" i="2"/>
  <c r="L1033" i="2"/>
  <c r="M1033" i="2" s="1"/>
  <c r="K1033" i="2"/>
  <c r="S1032" i="2"/>
  <c r="N1032" i="2"/>
  <c r="L1032" i="2"/>
  <c r="M1032" i="2" s="1"/>
  <c r="K1032" i="2"/>
  <c r="S1031" i="2"/>
  <c r="N1031" i="2"/>
  <c r="L1031" i="2"/>
  <c r="M1031" i="2" s="1"/>
  <c r="K1031" i="2"/>
  <c r="S1030" i="2"/>
  <c r="N1030" i="2"/>
  <c r="L1030" i="2"/>
  <c r="M1030" i="2" s="1"/>
  <c r="K1030" i="2"/>
  <c r="S1029" i="2"/>
  <c r="N1029" i="2"/>
  <c r="L1029" i="2"/>
  <c r="M1029" i="2" s="1"/>
  <c r="K1029" i="2"/>
  <c r="S1028" i="2"/>
  <c r="N1028" i="2"/>
  <c r="L1028" i="2"/>
  <c r="M1028" i="2" s="1"/>
  <c r="K1028" i="2"/>
  <c r="S1027" i="2"/>
  <c r="N1027" i="2"/>
  <c r="L1027" i="2"/>
  <c r="M1027" i="2" s="1"/>
  <c r="K1027" i="2"/>
  <c r="S1026" i="2"/>
  <c r="N1026" i="2"/>
  <c r="L1026" i="2"/>
  <c r="M1026" i="2" s="1"/>
  <c r="K1026" i="2"/>
  <c r="S1025" i="2"/>
  <c r="N1025" i="2"/>
  <c r="L1025" i="2"/>
  <c r="M1025" i="2" s="1"/>
  <c r="K1025" i="2"/>
  <c r="S1024" i="2"/>
  <c r="N1024" i="2"/>
  <c r="L1024" i="2"/>
  <c r="M1024" i="2" s="1"/>
  <c r="K1024" i="2"/>
  <c r="S1023" i="2"/>
  <c r="N1023" i="2"/>
  <c r="L1023" i="2"/>
  <c r="M1023" i="2" s="1"/>
  <c r="K1023" i="2"/>
  <c r="S1022" i="2"/>
  <c r="N1022" i="2"/>
  <c r="L1022" i="2"/>
  <c r="M1022" i="2" s="1"/>
  <c r="K1022" i="2"/>
  <c r="S1021" i="2"/>
  <c r="N1021" i="2"/>
  <c r="L1021" i="2"/>
  <c r="M1021" i="2" s="1"/>
  <c r="K1021" i="2"/>
  <c r="S1020" i="2"/>
  <c r="N1020" i="2"/>
  <c r="L1020" i="2"/>
  <c r="M1020" i="2" s="1"/>
  <c r="K1020" i="2"/>
  <c r="S1019" i="2"/>
  <c r="N1019" i="2"/>
  <c r="L1019" i="2"/>
  <c r="M1019" i="2" s="1"/>
  <c r="K1019" i="2"/>
  <c r="S1018" i="2"/>
  <c r="N1018" i="2"/>
  <c r="L1018" i="2"/>
  <c r="M1018" i="2" s="1"/>
  <c r="K1018" i="2"/>
  <c r="S1017" i="2"/>
  <c r="N1017" i="2"/>
  <c r="L1017" i="2"/>
  <c r="M1017" i="2" s="1"/>
  <c r="K1017" i="2"/>
  <c r="S1016" i="2"/>
  <c r="N1016" i="2"/>
  <c r="L1016" i="2"/>
  <c r="M1016" i="2" s="1"/>
  <c r="K1016" i="2"/>
  <c r="S1015" i="2"/>
  <c r="N1015" i="2"/>
  <c r="L1015" i="2"/>
  <c r="M1015" i="2" s="1"/>
  <c r="K1015" i="2"/>
  <c r="S1014" i="2"/>
  <c r="N1014" i="2"/>
  <c r="L1014" i="2"/>
  <c r="M1014" i="2" s="1"/>
  <c r="K1014" i="2"/>
  <c r="S1013" i="2"/>
  <c r="N1013" i="2"/>
  <c r="L1013" i="2"/>
  <c r="M1013" i="2" s="1"/>
  <c r="K1013" i="2"/>
  <c r="S1012" i="2"/>
  <c r="N1012" i="2"/>
  <c r="L1012" i="2"/>
  <c r="M1012" i="2" s="1"/>
  <c r="K1012" i="2"/>
  <c r="S1011" i="2"/>
  <c r="N1011" i="2"/>
  <c r="L1011" i="2"/>
  <c r="M1011" i="2" s="1"/>
  <c r="K1011" i="2"/>
  <c r="S1010" i="2"/>
  <c r="N1010" i="2"/>
  <c r="L1010" i="2"/>
  <c r="M1010" i="2" s="1"/>
  <c r="K1010" i="2"/>
  <c r="S1009" i="2"/>
  <c r="N1009" i="2"/>
  <c r="L1009" i="2"/>
  <c r="M1009" i="2" s="1"/>
  <c r="K1009" i="2"/>
  <c r="S1008" i="2"/>
  <c r="N1008" i="2"/>
  <c r="L1008" i="2"/>
  <c r="M1008" i="2" s="1"/>
  <c r="K1008" i="2"/>
  <c r="S1007" i="2"/>
  <c r="N1007" i="2"/>
  <c r="L1007" i="2"/>
  <c r="M1007" i="2" s="1"/>
  <c r="K1007" i="2"/>
  <c r="S1006" i="2"/>
  <c r="N1006" i="2"/>
  <c r="L1006" i="2"/>
  <c r="M1006" i="2" s="1"/>
  <c r="K1006" i="2"/>
  <c r="S1005" i="2"/>
  <c r="N1005" i="2"/>
  <c r="L1005" i="2"/>
  <c r="M1005" i="2" s="1"/>
  <c r="K1005" i="2"/>
  <c r="S1004" i="2"/>
  <c r="N1004" i="2"/>
  <c r="L1004" i="2"/>
  <c r="M1004" i="2" s="1"/>
  <c r="K1004" i="2"/>
  <c r="S1003" i="2"/>
  <c r="N1003" i="2"/>
  <c r="L1003" i="2"/>
  <c r="M1003" i="2" s="1"/>
  <c r="K1003" i="2"/>
  <c r="S1002" i="2"/>
  <c r="N1002" i="2"/>
  <c r="L1002" i="2"/>
  <c r="M1002" i="2" s="1"/>
  <c r="K1002" i="2"/>
  <c r="S1001" i="2"/>
  <c r="N1001" i="2"/>
  <c r="L1001" i="2"/>
  <c r="M1001" i="2" s="1"/>
  <c r="K1001" i="2"/>
  <c r="S1000" i="2"/>
  <c r="N1000" i="2"/>
  <c r="L1000" i="2"/>
  <c r="M1000" i="2" s="1"/>
  <c r="K1000" i="2"/>
  <c r="S999" i="2"/>
  <c r="N999" i="2"/>
  <c r="L999" i="2"/>
  <c r="M999" i="2" s="1"/>
  <c r="K999" i="2"/>
  <c r="S998" i="2"/>
  <c r="N998" i="2"/>
  <c r="L998" i="2"/>
  <c r="M998" i="2" s="1"/>
  <c r="K998" i="2"/>
  <c r="S997" i="2"/>
  <c r="N997" i="2"/>
  <c r="L997" i="2"/>
  <c r="M997" i="2" s="1"/>
  <c r="K997" i="2"/>
  <c r="S996" i="2"/>
  <c r="N996" i="2"/>
  <c r="L996" i="2"/>
  <c r="M996" i="2" s="1"/>
  <c r="K996" i="2"/>
  <c r="S995" i="2"/>
  <c r="N995" i="2"/>
  <c r="L995" i="2"/>
  <c r="M995" i="2" s="1"/>
  <c r="K995" i="2"/>
  <c r="S994" i="2"/>
  <c r="N994" i="2"/>
  <c r="L994" i="2"/>
  <c r="M994" i="2" s="1"/>
  <c r="K994" i="2"/>
  <c r="S993" i="2"/>
  <c r="N993" i="2"/>
  <c r="L993" i="2"/>
  <c r="M993" i="2" s="1"/>
  <c r="K993" i="2"/>
  <c r="S992" i="2"/>
  <c r="N992" i="2"/>
  <c r="L992" i="2"/>
  <c r="M992" i="2" s="1"/>
  <c r="K992" i="2"/>
  <c r="S991" i="2"/>
  <c r="N991" i="2"/>
  <c r="L991" i="2"/>
  <c r="M991" i="2" s="1"/>
  <c r="K991" i="2"/>
  <c r="S990" i="2"/>
  <c r="N990" i="2"/>
  <c r="L990" i="2"/>
  <c r="M990" i="2" s="1"/>
  <c r="K990" i="2"/>
  <c r="S989" i="2"/>
  <c r="N989" i="2"/>
  <c r="L989" i="2"/>
  <c r="M989" i="2" s="1"/>
  <c r="K989" i="2"/>
  <c r="S988" i="2"/>
  <c r="N988" i="2"/>
  <c r="L988" i="2"/>
  <c r="M988" i="2" s="1"/>
  <c r="K988" i="2"/>
  <c r="S987" i="2"/>
  <c r="N987" i="2"/>
  <c r="L987" i="2"/>
  <c r="M987" i="2" s="1"/>
  <c r="K987" i="2"/>
  <c r="S986" i="2"/>
  <c r="N986" i="2"/>
  <c r="L986" i="2"/>
  <c r="M986" i="2" s="1"/>
  <c r="K986" i="2"/>
  <c r="S985" i="2"/>
  <c r="N985" i="2"/>
  <c r="L985" i="2"/>
  <c r="M985" i="2" s="1"/>
  <c r="K985" i="2"/>
  <c r="S984" i="2"/>
  <c r="N984" i="2"/>
  <c r="L984" i="2"/>
  <c r="M984" i="2" s="1"/>
  <c r="K984" i="2"/>
  <c r="S983" i="2"/>
  <c r="N983" i="2"/>
  <c r="L983" i="2"/>
  <c r="M983" i="2" s="1"/>
  <c r="K983" i="2"/>
  <c r="S982" i="2"/>
  <c r="N982" i="2"/>
  <c r="L982" i="2"/>
  <c r="M982" i="2" s="1"/>
  <c r="K982" i="2"/>
  <c r="S981" i="2"/>
  <c r="N981" i="2"/>
  <c r="L981" i="2"/>
  <c r="M981" i="2" s="1"/>
  <c r="K981" i="2"/>
  <c r="S980" i="2"/>
  <c r="N980" i="2"/>
  <c r="L980" i="2"/>
  <c r="M980" i="2" s="1"/>
  <c r="K980" i="2"/>
  <c r="S979" i="2"/>
  <c r="N979" i="2"/>
  <c r="L979" i="2"/>
  <c r="M979" i="2" s="1"/>
  <c r="K979" i="2"/>
  <c r="S978" i="2"/>
  <c r="N978" i="2"/>
  <c r="L978" i="2"/>
  <c r="M978" i="2" s="1"/>
  <c r="K978" i="2"/>
  <c r="S977" i="2"/>
  <c r="N977" i="2"/>
  <c r="L977" i="2"/>
  <c r="M977" i="2" s="1"/>
  <c r="K977" i="2"/>
  <c r="S976" i="2"/>
  <c r="N976" i="2"/>
  <c r="L976" i="2"/>
  <c r="M976" i="2" s="1"/>
  <c r="K976" i="2"/>
  <c r="S975" i="2"/>
  <c r="N975" i="2"/>
  <c r="L975" i="2"/>
  <c r="M975" i="2" s="1"/>
  <c r="K975" i="2"/>
  <c r="S974" i="2"/>
  <c r="N974" i="2"/>
  <c r="L974" i="2"/>
  <c r="M974" i="2" s="1"/>
  <c r="K974" i="2"/>
  <c r="S973" i="2"/>
  <c r="N973" i="2"/>
  <c r="L973" i="2"/>
  <c r="M973" i="2" s="1"/>
  <c r="K973" i="2"/>
  <c r="S972" i="2"/>
  <c r="N972" i="2"/>
  <c r="L972" i="2"/>
  <c r="M972" i="2" s="1"/>
  <c r="K972" i="2"/>
  <c r="S971" i="2"/>
  <c r="N971" i="2"/>
  <c r="L971" i="2"/>
  <c r="M971" i="2" s="1"/>
  <c r="K971" i="2"/>
  <c r="S970" i="2"/>
  <c r="N970" i="2"/>
  <c r="L970" i="2"/>
  <c r="M970" i="2" s="1"/>
  <c r="K970" i="2"/>
  <c r="S969" i="2"/>
  <c r="N969" i="2"/>
  <c r="L969" i="2"/>
  <c r="M969" i="2" s="1"/>
  <c r="K969" i="2"/>
  <c r="S968" i="2"/>
  <c r="N968" i="2"/>
  <c r="L968" i="2"/>
  <c r="M968" i="2" s="1"/>
  <c r="K968" i="2"/>
  <c r="S967" i="2"/>
  <c r="N967" i="2"/>
  <c r="L967" i="2"/>
  <c r="M967" i="2" s="1"/>
  <c r="K967" i="2"/>
  <c r="S966" i="2"/>
  <c r="N966" i="2"/>
  <c r="L966" i="2"/>
  <c r="M966" i="2" s="1"/>
  <c r="K966" i="2"/>
  <c r="S965" i="2"/>
  <c r="N965" i="2"/>
  <c r="L965" i="2"/>
  <c r="M965" i="2" s="1"/>
  <c r="K965" i="2"/>
  <c r="S964" i="2"/>
  <c r="N964" i="2"/>
  <c r="L964" i="2"/>
  <c r="M964" i="2" s="1"/>
  <c r="K964" i="2"/>
  <c r="S963" i="2"/>
  <c r="N963" i="2"/>
  <c r="L963" i="2"/>
  <c r="M963" i="2" s="1"/>
  <c r="K963" i="2"/>
  <c r="S962" i="2"/>
  <c r="N962" i="2"/>
  <c r="L962" i="2"/>
  <c r="M962" i="2" s="1"/>
  <c r="K962" i="2"/>
  <c r="S961" i="2"/>
  <c r="N961" i="2"/>
  <c r="L961" i="2"/>
  <c r="M961" i="2" s="1"/>
  <c r="K961" i="2"/>
  <c r="S960" i="2"/>
  <c r="N960" i="2"/>
  <c r="L960" i="2"/>
  <c r="M960" i="2" s="1"/>
  <c r="K960" i="2"/>
  <c r="S959" i="2"/>
  <c r="N959" i="2"/>
  <c r="L959" i="2"/>
  <c r="M959" i="2" s="1"/>
  <c r="K959" i="2"/>
  <c r="S958" i="2"/>
  <c r="N958" i="2"/>
  <c r="L958" i="2"/>
  <c r="M958" i="2" s="1"/>
  <c r="K958" i="2"/>
  <c r="S957" i="2"/>
  <c r="N957" i="2"/>
  <c r="L957" i="2"/>
  <c r="M957" i="2" s="1"/>
  <c r="K957" i="2"/>
  <c r="S956" i="2"/>
  <c r="N956" i="2"/>
  <c r="L956" i="2"/>
  <c r="M956" i="2" s="1"/>
  <c r="K956" i="2"/>
  <c r="S955" i="2"/>
  <c r="N955" i="2"/>
  <c r="L955" i="2"/>
  <c r="M955" i="2" s="1"/>
  <c r="K955" i="2"/>
  <c r="S954" i="2"/>
  <c r="N954" i="2"/>
  <c r="L954" i="2"/>
  <c r="M954" i="2" s="1"/>
  <c r="K954" i="2"/>
  <c r="S953" i="2"/>
  <c r="N953" i="2"/>
  <c r="L953" i="2"/>
  <c r="M953" i="2" s="1"/>
  <c r="K953" i="2"/>
  <c r="S952" i="2"/>
  <c r="N952" i="2"/>
  <c r="L952" i="2"/>
  <c r="M952" i="2" s="1"/>
  <c r="K952" i="2"/>
  <c r="S951" i="2"/>
  <c r="N951" i="2"/>
  <c r="L951" i="2"/>
  <c r="M951" i="2" s="1"/>
  <c r="K951" i="2"/>
  <c r="S950" i="2"/>
  <c r="N950" i="2"/>
  <c r="L950" i="2"/>
  <c r="M950" i="2" s="1"/>
  <c r="K950" i="2"/>
  <c r="S949" i="2"/>
  <c r="N949" i="2"/>
  <c r="L949" i="2"/>
  <c r="M949" i="2" s="1"/>
  <c r="K949" i="2"/>
  <c r="S948" i="2"/>
  <c r="N948" i="2"/>
  <c r="L948" i="2"/>
  <c r="M948" i="2" s="1"/>
  <c r="K948" i="2"/>
  <c r="S947" i="2"/>
  <c r="N947" i="2"/>
  <c r="L947" i="2"/>
  <c r="M947" i="2" s="1"/>
  <c r="K947" i="2"/>
  <c r="S946" i="2"/>
  <c r="N946" i="2"/>
  <c r="L946" i="2"/>
  <c r="M946" i="2" s="1"/>
  <c r="K946" i="2"/>
  <c r="S945" i="2"/>
  <c r="N945" i="2"/>
  <c r="L945" i="2"/>
  <c r="M945" i="2" s="1"/>
  <c r="K945" i="2"/>
  <c r="S944" i="2"/>
  <c r="N944" i="2"/>
  <c r="L944" i="2"/>
  <c r="M944" i="2" s="1"/>
  <c r="K944" i="2"/>
  <c r="S943" i="2"/>
  <c r="N943" i="2"/>
  <c r="L943" i="2"/>
  <c r="M943" i="2" s="1"/>
  <c r="K943" i="2"/>
  <c r="S942" i="2"/>
  <c r="N942" i="2"/>
  <c r="L942" i="2"/>
  <c r="M942" i="2" s="1"/>
  <c r="K942" i="2"/>
  <c r="S941" i="2"/>
  <c r="N941" i="2"/>
  <c r="L941" i="2"/>
  <c r="M941" i="2" s="1"/>
  <c r="K941" i="2"/>
  <c r="S940" i="2"/>
  <c r="N940" i="2"/>
  <c r="L940" i="2"/>
  <c r="M940" i="2" s="1"/>
  <c r="K940" i="2"/>
  <c r="S939" i="2"/>
  <c r="N939" i="2"/>
  <c r="L939" i="2"/>
  <c r="M939" i="2" s="1"/>
  <c r="K939" i="2"/>
  <c r="S938" i="2"/>
  <c r="N938" i="2"/>
  <c r="L938" i="2"/>
  <c r="M938" i="2" s="1"/>
  <c r="K938" i="2"/>
  <c r="S937" i="2"/>
  <c r="N937" i="2"/>
  <c r="L937" i="2"/>
  <c r="M937" i="2" s="1"/>
  <c r="K937" i="2"/>
  <c r="S936" i="2"/>
  <c r="N936" i="2"/>
  <c r="L936" i="2"/>
  <c r="M936" i="2" s="1"/>
  <c r="K936" i="2"/>
  <c r="S935" i="2"/>
  <c r="N935" i="2"/>
  <c r="L935" i="2"/>
  <c r="M935" i="2" s="1"/>
  <c r="K935" i="2"/>
  <c r="S934" i="2"/>
  <c r="N934" i="2"/>
  <c r="L934" i="2"/>
  <c r="M934" i="2" s="1"/>
  <c r="K934" i="2"/>
  <c r="S933" i="2"/>
  <c r="N933" i="2"/>
  <c r="L933" i="2"/>
  <c r="M933" i="2" s="1"/>
  <c r="K933" i="2"/>
  <c r="S932" i="2"/>
  <c r="N932" i="2"/>
  <c r="L932" i="2"/>
  <c r="M932" i="2" s="1"/>
  <c r="K932" i="2"/>
  <c r="S931" i="2"/>
  <c r="N931" i="2"/>
  <c r="L931" i="2"/>
  <c r="M931" i="2" s="1"/>
  <c r="K931" i="2"/>
  <c r="S930" i="2"/>
  <c r="N930" i="2"/>
  <c r="L930" i="2"/>
  <c r="M930" i="2" s="1"/>
  <c r="K930" i="2"/>
  <c r="S929" i="2"/>
  <c r="N929" i="2"/>
  <c r="L929" i="2"/>
  <c r="M929" i="2" s="1"/>
  <c r="K929" i="2"/>
  <c r="S928" i="2"/>
  <c r="N928" i="2"/>
  <c r="L928" i="2"/>
  <c r="M928" i="2" s="1"/>
  <c r="K928" i="2"/>
  <c r="S927" i="2"/>
  <c r="N927" i="2"/>
  <c r="L927" i="2"/>
  <c r="M927" i="2" s="1"/>
  <c r="K927" i="2"/>
  <c r="S926" i="2"/>
  <c r="N926" i="2"/>
  <c r="L926" i="2"/>
  <c r="M926" i="2" s="1"/>
  <c r="K926" i="2"/>
  <c r="S925" i="2"/>
  <c r="N925" i="2"/>
  <c r="L925" i="2"/>
  <c r="M925" i="2" s="1"/>
  <c r="K925" i="2"/>
  <c r="S924" i="2"/>
  <c r="N924" i="2"/>
  <c r="L924" i="2"/>
  <c r="M924" i="2" s="1"/>
  <c r="K924" i="2"/>
  <c r="S923" i="2"/>
  <c r="N923" i="2"/>
  <c r="L923" i="2"/>
  <c r="M923" i="2" s="1"/>
  <c r="K923" i="2"/>
  <c r="S922" i="2"/>
  <c r="N922" i="2"/>
  <c r="L922" i="2"/>
  <c r="M922" i="2" s="1"/>
  <c r="K922" i="2"/>
  <c r="S921" i="2"/>
  <c r="N921" i="2"/>
  <c r="L921" i="2"/>
  <c r="M921" i="2" s="1"/>
  <c r="K921" i="2"/>
  <c r="S920" i="2"/>
  <c r="N920" i="2"/>
  <c r="L920" i="2"/>
  <c r="M920" i="2" s="1"/>
  <c r="K920" i="2"/>
  <c r="S919" i="2"/>
  <c r="N919" i="2"/>
  <c r="L919" i="2"/>
  <c r="M919" i="2" s="1"/>
  <c r="K919" i="2"/>
  <c r="S918" i="2"/>
  <c r="N918" i="2"/>
  <c r="L918" i="2"/>
  <c r="M918" i="2" s="1"/>
  <c r="K918" i="2"/>
  <c r="S917" i="2"/>
  <c r="N917" i="2"/>
  <c r="L917" i="2"/>
  <c r="M917" i="2" s="1"/>
  <c r="K917" i="2"/>
  <c r="S916" i="2"/>
  <c r="N916" i="2"/>
  <c r="L916" i="2"/>
  <c r="M916" i="2" s="1"/>
  <c r="K916" i="2"/>
  <c r="S915" i="2"/>
  <c r="N915" i="2"/>
  <c r="L915" i="2"/>
  <c r="M915" i="2" s="1"/>
  <c r="K915" i="2"/>
  <c r="S914" i="2"/>
  <c r="N914" i="2"/>
  <c r="L914" i="2"/>
  <c r="M914" i="2" s="1"/>
  <c r="K914" i="2"/>
  <c r="S913" i="2"/>
  <c r="N913" i="2"/>
  <c r="L913" i="2"/>
  <c r="M913" i="2" s="1"/>
  <c r="K913" i="2"/>
  <c r="S912" i="2"/>
  <c r="N912" i="2"/>
  <c r="L912" i="2"/>
  <c r="M912" i="2" s="1"/>
  <c r="K912" i="2"/>
  <c r="S911" i="2"/>
  <c r="N911" i="2"/>
  <c r="L911" i="2"/>
  <c r="M911" i="2" s="1"/>
  <c r="K911" i="2"/>
  <c r="S910" i="2"/>
  <c r="N910" i="2"/>
  <c r="L910" i="2"/>
  <c r="M910" i="2" s="1"/>
  <c r="K910" i="2"/>
  <c r="S909" i="2"/>
  <c r="N909" i="2"/>
  <c r="L909" i="2"/>
  <c r="M909" i="2" s="1"/>
  <c r="K909" i="2"/>
  <c r="S908" i="2"/>
  <c r="N908" i="2"/>
  <c r="L908" i="2"/>
  <c r="M908" i="2" s="1"/>
  <c r="K908" i="2"/>
  <c r="S907" i="2"/>
  <c r="N907" i="2"/>
  <c r="L907" i="2"/>
  <c r="M907" i="2" s="1"/>
  <c r="K907" i="2"/>
  <c r="S906" i="2"/>
  <c r="N906" i="2"/>
  <c r="L906" i="2"/>
  <c r="M906" i="2" s="1"/>
  <c r="K906" i="2"/>
  <c r="S905" i="2"/>
  <c r="N905" i="2"/>
  <c r="L905" i="2"/>
  <c r="M905" i="2" s="1"/>
  <c r="K905" i="2"/>
  <c r="S904" i="2"/>
  <c r="N904" i="2"/>
  <c r="L904" i="2"/>
  <c r="M904" i="2" s="1"/>
  <c r="K904" i="2"/>
  <c r="S903" i="2"/>
  <c r="N903" i="2"/>
  <c r="L903" i="2"/>
  <c r="M903" i="2" s="1"/>
  <c r="K903" i="2"/>
  <c r="S902" i="2"/>
  <c r="N902" i="2"/>
  <c r="L902" i="2"/>
  <c r="M902" i="2" s="1"/>
  <c r="K902" i="2"/>
  <c r="S901" i="2"/>
  <c r="N901" i="2"/>
  <c r="L901" i="2"/>
  <c r="M901" i="2" s="1"/>
  <c r="K901" i="2"/>
  <c r="S900" i="2"/>
  <c r="N900" i="2"/>
  <c r="L900" i="2"/>
  <c r="M900" i="2" s="1"/>
  <c r="K900" i="2"/>
  <c r="S899" i="2"/>
  <c r="N899" i="2"/>
  <c r="L899" i="2"/>
  <c r="M899" i="2" s="1"/>
  <c r="K899" i="2"/>
  <c r="S898" i="2"/>
  <c r="N898" i="2"/>
  <c r="L898" i="2"/>
  <c r="M898" i="2" s="1"/>
  <c r="K898" i="2"/>
  <c r="S897" i="2"/>
  <c r="N897" i="2"/>
  <c r="L897" i="2"/>
  <c r="M897" i="2" s="1"/>
  <c r="K897" i="2"/>
  <c r="S896" i="2"/>
  <c r="N896" i="2"/>
  <c r="L896" i="2"/>
  <c r="M896" i="2" s="1"/>
  <c r="K896" i="2"/>
  <c r="S895" i="2"/>
  <c r="N895" i="2"/>
  <c r="L895" i="2"/>
  <c r="M895" i="2" s="1"/>
  <c r="K895" i="2"/>
  <c r="S894" i="2"/>
  <c r="N894" i="2"/>
  <c r="L894" i="2"/>
  <c r="M894" i="2" s="1"/>
  <c r="K894" i="2"/>
  <c r="S893" i="2"/>
  <c r="N893" i="2"/>
  <c r="L893" i="2"/>
  <c r="M893" i="2" s="1"/>
  <c r="K893" i="2"/>
  <c r="S892" i="2"/>
  <c r="N892" i="2"/>
  <c r="L892" i="2"/>
  <c r="M892" i="2" s="1"/>
  <c r="K892" i="2"/>
  <c r="S891" i="2"/>
  <c r="N891" i="2"/>
  <c r="L891" i="2"/>
  <c r="M891" i="2" s="1"/>
  <c r="K891" i="2"/>
  <c r="S890" i="2"/>
  <c r="N890" i="2"/>
  <c r="L890" i="2"/>
  <c r="M890" i="2" s="1"/>
  <c r="K890" i="2"/>
  <c r="S889" i="2"/>
  <c r="N889" i="2"/>
  <c r="L889" i="2"/>
  <c r="M889" i="2" s="1"/>
  <c r="K889" i="2"/>
  <c r="S888" i="2"/>
  <c r="N888" i="2"/>
  <c r="L888" i="2"/>
  <c r="M888" i="2" s="1"/>
  <c r="K888" i="2"/>
  <c r="S887" i="2"/>
  <c r="N887" i="2"/>
  <c r="L887" i="2"/>
  <c r="M887" i="2" s="1"/>
  <c r="K887" i="2"/>
  <c r="S886" i="2"/>
  <c r="N886" i="2"/>
  <c r="L886" i="2"/>
  <c r="M886" i="2" s="1"/>
  <c r="K886" i="2"/>
  <c r="S885" i="2"/>
  <c r="N885" i="2"/>
  <c r="L885" i="2"/>
  <c r="M885" i="2" s="1"/>
  <c r="K885" i="2"/>
  <c r="S884" i="2"/>
  <c r="N884" i="2"/>
  <c r="L884" i="2"/>
  <c r="M884" i="2" s="1"/>
  <c r="K884" i="2"/>
  <c r="S883" i="2"/>
  <c r="N883" i="2"/>
  <c r="L883" i="2"/>
  <c r="M883" i="2" s="1"/>
  <c r="K883" i="2"/>
  <c r="S882" i="2"/>
  <c r="N882" i="2"/>
  <c r="L882" i="2"/>
  <c r="M882" i="2" s="1"/>
  <c r="K882" i="2"/>
  <c r="S881" i="2"/>
  <c r="N881" i="2"/>
  <c r="L881" i="2"/>
  <c r="M881" i="2" s="1"/>
  <c r="K881" i="2"/>
  <c r="S880" i="2"/>
  <c r="N880" i="2"/>
  <c r="L880" i="2"/>
  <c r="M880" i="2" s="1"/>
  <c r="K880" i="2"/>
  <c r="S879" i="2"/>
  <c r="N879" i="2"/>
  <c r="L879" i="2"/>
  <c r="M879" i="2" s="1"/>
  <c r="K879" i="2"/>
  <c r="S878" i="2"/>
  <c r="N878" i="2"/>
  <c r="L878" i="2"/>
  <c r="M878" i="2" s="1"/>
  <c r="K878" i="2"/>
  <c r="S877" i="2"/>
  <c r="N877" i="2"/>
  <c r="L877" i="2"/>
  <c r="M877" i="2" s="1"/>
  <c r="K877" i="2"/>
  <c r="S876" i="2"/>
  <c r="N876" i="2"/>
  <c r="L876" i="2"/>
  <c r="M876" i="2" s="1"/>
  <c r="K876" i="2"/>
  <c r="S875" i="2"/>
  <c r="N875" i="2"/>
  <c r="L875" i="2"/>
  <c r="M875" i="2" s="1"/>
  <c r="K875" i="2"/>
  <c r="S874" i="2"/>
  <c r="N874" i="2"/>
  <c r="L874" i="2"/>
  <c r="M874" i="2" s="1"/>
  <c r="K874" i="2"/>
  <c r="S873" i="2"/>
  <c r="N873" i="2"/>
  <c r="L873" i="2"/>
  <c r="M873" i="2" s="1"/>
  <c r="K873" i="2"/>
  <c r="S872" i="2"/>
  <c r="N872" i="2"/>
  <c r="L872" i="2"/>
  <c r="M872" i="2" s="1"/>
  <c r="K872" i="2"/>
  <c r="S871" i="2"/>
  <c r="N871" i="2"/>
  <c r="L871" i="2"/>
  <c r="M871" i="2" s="1"/>
  <c r="K871" i="2"/>
  <c r="S870" i="2"/>
  <c r="N870" i="2"/>
  <c r="L870" i="2"/>
  <c r="M870" i="2" s="1"/>
  <c r="K870" i="2"/>
  <c r="S869" i="2"/>
  <c r="N869" i="2"/>
  <c r="L869" i="2"/>
  <c r="M869" i="2" s="1"/>
  <c r="K869" i="2"/>
  <c r="S868" i="2"/>
  <c r="N868" i="2"/>
  <c r="L868" i="2"/>
  <c r="M868" i="2" s="1"/>
  <c r="K868" i="2"/>
  <c r="S867" i="2"/>
  <c r="N867" i="2"/>
  <c r="L867" i="2"/>
  <c r="M867" i="2" s="1"/>
  <c r="K867" i="2"/>
  <c r="S866" i="2"/>
  <c r="N866" i="2"/>
  <c r="L866" i="2"/>
  <c r="M866" i="2" s="1"/>
  <c r="K866" i="2"/>
  <c r="S865" i="2"/>
  <c r="N865" i="2"/>
  <c r="L865" i="2"/>
  <c r="M865" i="2" s="1"/>
  <c r="K865" i="2"/>
  <c r="S864" i="2"/>
  <c r="N864" i="2"/>
  <c r="L864" i="2"/>
  <c r="M864" i="2" s="1"/>
  <c r="K864" i="2"/>
  <c r="S863" i="2"/>
  <c r="N863" i="2"/>
  <c r="L863" i="2"/>
  <c r="M863" i="2" s="1"/>
  <c r="K863" i="2"/>
  <c r="S862" i="2"/>
  <c r="N862" i="2"/>
  <c r="L862" i="2"/>
  <c r="M862" i="2" s="1"/>
  <c r="K862" i="2"/>
  <c r="S861" i="2"/>
  <c r="N861" i="2"/>
  <c r="L861" i="2"/>
  <c r="M861" i="2" s="1"/>
  <c r="K861" i="2"/>
  <c r="S860" i="2"/>
  <c r="N860" i="2"/>
  <c r="L860" i="2"/>
  <c r="M860" i="2" s="1"/>
  <c r="K860" i="2"/>
  <c r="S859" i="2"/>
  <c r="N859" i="2"/>
  <c r="L859" i="2"/>
  <c r="M859" i="2" s="1"/>
  <c r="K859" i="2"/>
  <c r="S858" i="2"/>
  <c r="N858" i="2"/>
  <c r="L858" i="2"/>
  <c r="M858" i="2" s="1"/>
  <c r="K858" i="2"/>
  <c r="S857" i="2"/>
  <c r="N857" i="2"/>
  <c r="L857" i="2"/>
  <c r="M857" i="2" s="1"/>
  <c r="K857" i="2"/>
  <c r="S856" i="2"/>
  <c r="N856" i="2"/>
  <c r="L856" i="2"/>
  <c r="M856" i="2" s="1"/>
  <c r="K856" i="2"/>
  <c r="S855" i="2"/>
  <c r="N855" i="2"/>
  <c r="L855" i="2"/>
  <c r="M855" i="2" s="1"/>
  <c r="K855" i="2"/>
  <c r="S854" i="2"/>
  <c r="N854" i="2"/>
  <c r="L854" i="2"/>
  <c r="M854" i="2" s="1"/>
  <c r="K854" i="2"/>
  <c r="S853" i="2"/>
  <c r="N853" i="2"/>
  <c r="L853" i="2"/>
  <c r="M853" i="2" s="1"/>
  <c r="K853" i="2"/>
  <c r="S852" i="2"/>
  <c r="N852" i="2"/>
  <c r="L852" i="2"/>
  <c r="M852" i="2" s="1"/>
  <c r="K852" i="2"/>
  <c r="S851" i="2"/>
  <c r="N851" i="2"/>
  <c r="L851" i="2"/>
  <c r="M851" i="2" s="1"/>
  <c r="K851" i="2"/>
  <c r="S850" i="2"/>
  <c r="N850" i="2"/>
  <c r="L850" i="2"/>
  <c r="M850" i="2" s="1"/>
  <c r="K850" i="2"/>
  <c r="S849" i="2"/>
  <c r="N849" i="2"/>
  <c r="L849" i="2"/>
  <c r="M849" i="2" s="1"/>
  <c r="K849" i="2"/>
  <c r="S848" i="2"/>
  <c r="N848" i="2"/>
  <c r="L848" i="2"/>
  <c r="M848" i="2" s="1"/>
  <c r="K848" i="2"/>
  <c r="S847" i="2"/>
  <c r="N847" i="2"/>
  <c r="L847" i="2"/>
  <c r="M847" i="2" s="1"/>
  <c r="K847" i="2"/>
  <c r="S846" i="2"/>
  <c r="N846" i="2"/>
  <c r="L846" i="2"/>
  <c r="M846" i="2" s="1"/>
  <c r="K846" i="2"/>
  <c r="S845" i="2"/>
  <c r="N845" i="2"/>
  <c r="L845" i="2"/>
  <c r="M845" i="2" s="1"/>
  <c r="K845" i="2"/>
  <c r="S844" i="2"/>
  <c r="N844" i="2"/>
  <c r="L844" i="2"/>
  <c r="M844" i="2" s="1"/>
  <c r="K844" i="2"/>
  <c r="S843" i="2"/>
  <c r="N843" i="2"/>
  <c r="L843" i="2"/>
  <c r="M843" i="2" s="1"/>
  <c r="K843" i="2"/>
  <c r="S842" i="2"/>
  <c r="N842" i="2"/>
  <c r="L842" i="2"/>
  <c r="M842" i="2" s="1"/>
  <c r="K842" i="2"/>
  <c r="S841" i="2"/>
  <c r="N841" i="2"/>
  <c r="L841" i="2"/>
  <c r="M841" i="2" s="1"/>
  <c r="K841" i="2"/>
  <c r="S840" i="2"/>
  <c r="N840" i="2"/>
  <c r="L840" i="2"/>
  <c r="M840" i="2" s="1"/>
  <c r="K840" i="2"/>
  <c r="S839" i="2"/>
  <c r="N839" i="2"/>
  <c r="L839" i="2"/>
  <c r="M839" i="2" s="1"/>
  <c r="K839" i="2"/>
  <c r="S838" i="2"/>
  <c r="N838" i="2"/>
  <c r="L838" i="2"/>
  <c r="M838" i="2" s="1"/>
  <c r="K838" i="2"/>
  <c r="S837" i="2"/>
  <c r="N837" i="2"/>
  <c r="L837" i="2"/>
  <c r="M837" i="2" s="1"/>
  <c r="K837" i="2"/>
  <c r="S836" i="2"/>
  <c r="N836" i="2"/>
  <c r="L836" i="2"/>
  <c r="M836" i="2" s="1"/>
  <c r="K836" i="2"/>
  <c r="S835" i="2"/>
  <c r="N835" i="2"/>
  <c r="L835" i="2"/>
  <c r="M835" i="2" s="1"/>
  <c r="K835" i="2"/>
  <c r="S834" i="2"/>
  <c r="N834" i="2"/>
  <c r="L834" i="2"/>
  <c r="M834" i="2" s="1"/>
  <c r="K834" i="2"/>
  <c r="S833" i="2"/>
  <c r="N833" i="2"/>
  <c r="L833" i="2"/>
  <c r="M833" i="2" s="1"/>
  <c r="K833" i="2"/>
  <c r="S832" i="2"/>
  <c r="N832" i="2"/>
  <c r="L832" i="2"/>
  <c r="M832" i="2" s="1"/>
  <c r="K832" i="2"/>
  <c r="S831" i="2"/>
  <c r="N831" i="2"/>
  <c r="L831" i="2"/>
  <c r="M831" i="2" s="1"/>
  <c r="K831" i="2"/>
  <c r="S830" i="2"/>
  <c r="N830" i="2"/>
  <c r="L830" i="2"/>
  <c r="M830" i="2" s="1"/>
  <c r="K830" i="2"/>
  <c r="S829" i="2"/>
  <c r="N829" i="2"/>
  <c r="L829" i="2"/>
  <c r="M829" i="2" s="1"/>
  <c r="K829" i="2"/>
  <c r="S828" i="2"/>
  <c r="N828" i="2"/>
  <c r="L828" i="2"/>
  <c r="M828" i="2" s="1"/>
  <c r="K828" i="2"/>
  <c r="S827" i="2"/>
  <c r="N827" i="2"/>
  <c r="L827" i="2"/>
  <c r="M827" i="2" s="1"/>
  <c r="K827" i="2"/>
  <c r="S826" i="2"/>
  <c r="N826" i="2"/>
  <c r="L826" i="2"/>
  <c r="M826" i="2" s="1"/>
  <c r="K826" i="2"/>
  <c r="S825" i="2"/>
  <c r="N825" i="2"/>
  <c r="L825" i="2"/>
  <c r="M825" i="2" s="1"/>
  <c r="K825" i="2"/>
  <c r="S824" i="2"/>
  <c r="N824" i="2"/>
  <c r="L824" i="2"/>
  <c r="M824" i="2" s="1"/>
  <c r="K824" i="2"/>
  <c r="S823" i="2"/>
  <c r="N823" i="2"/>
  <c r="L823" i="2"/>
  <c r="M823" i="2" s="1"/>
  <c r="K823" i="2"/>
  <c r="S822" i="2"/>
  <c r="N822" i="2"/>
  <c r="L822" i="2"/>
  <c r="M822" i="2" s="1"/>
  <c r="K822" i="2"/>
  <c r="S821" i="2"/>
  <c r="N821" i="2"/>
  <c r="L821" i="2"/>
  <c r="M821" i="2" s="1"/>
  <c r="K821" i="2"/>
  <c r="S820" i="2"/>
  <c r="N820" i="2"/>
  <c r="L820" i="2"/>
  <c r="M820" i="2" s="1"/>
  <c r="K820" i="2"/>
  <c r="S819" i="2"/>
  <c r="N819" i="2"/>
  <c r="L819" i="2"/>
  <c r="M819" i="2" s="1"/>
  <c r="K819" i="2"/>
  <c r="S818" i="2"/>
  <c r="N818" i="2"/>
  <c r="L818" i="2"/>
  <c r="M818" i="2" s="1"/>
  <c r="K818" i="2"/>
  <c r="S817" i="2"/>
  <c r="N817" i="2"/>
  <c r="L817" i="2"/>
  <c r="M817" i="2" s="1"/>
  <c r="K817" i="2"/>
  <c r="S816" i="2"/>
  <c r="N816" i="2"/>
  <c r="L816" i="2"/>
  <c r="M816" i="2" s="1"/>
  <c r="K816" i="2"/>
  <c r="S815" i="2"/>
  <c r="N815" i="2"/>
  <c r="L815" i="2"/>
  <c r="M815" i="2" s="1"/>
  <c r="K815" i="2"/>
  <c r="S814" i="2"/>
  <c r="N814" i="2"/>
  <c r="L814" i="2"/>
  <c r="M814" i="2" s="1"/>
  <c r="K814" i="2"/>
  <c r="S813" i="2"/>
  <c r="N813" i="2"/>
  <c r="L813" i="2"/>
  <c r="M813" i="2" s="1"/>
  <c r="K813" i="2"/>
  <c r="S812" i="2"/>
  <c r="N812" i="2"/>
  <c r="L812" i="2"/>
  <c r="M812" i="2" s="1"/>
  <c r="K812" i="2"/>
  <c r="S811" i="2"/>
  <c r="N811" i="2"/>
  <c r="L811" i="2"/>
  <c r="M811" i="2" s="1"/>
  <c r="K811" i="2"/>
  <c r="S810" i="2"/>
  <c r="N810" i="2"/>
  <c r="L810" i="2"/>
  <c r="M810" i="2" s="1"/>
  <c r="K810" i="2"/>
  <c r="S809" i="2"/>
  <c r="N809" i="2"/>
  <c r="L809" i="2"/>
  <c r="M809" i="2" s="1"/>
  <c r="K809" i="2"/>
  <c r="S808" i="2"/>
  <c r="N808" i="2"/>
  <c r="L808" i="2"/>
  <c r="M808" i="2" s="1"/>
  <c r="K808" i="2"/>
  <c r="S807" i="2"/>
  <c r="N807" i="2"/>
  <c r="L807" i="2"/>
  <c r="M807" i="2" s="1"/>
  <c r="K807" i="2"/>
  <c r="S806" i="2"/>
  <c r="N806" i="2"/>
  <c r="L806" i="2"/>
  <c r="M806" i="2" s="1"/>
  <c r="K806" i="2"/>
  <c r="S805" i="2"/>
  <c r="N805" i="2"/>
  <c r="L805" i="2"/>
  <c r="M805" i="2" s="1"/>
  <c r="K805" i="2"/>
  <c r="S804" i="2"/>
  <c r="N804" i="2"/>
  <c r="L804" i="2"/>
  <c r="M804" i="2" s="1"/>
  <c r="K804" i="2"/>
  <c r="S803" i="2"/>
  <c r="N803" i="2"/>
  <c r="L803" i="2"/>
  <c r="M803" i="2" s="1"/>
  <c r="K803" i="2"/>
  <c r="S802" i="2"/>
  <c r="N802" i="2"/>
  <c r="L802" i="2"/>
  <c r="M802" i="2" s="1"/>
  <c r="K802" i="2"/>
  <c r="S801" i="2"/>
  <c r="N801" i="2"/>
  <c r="L801" i="2"/>
  <c r="M801" i="2" s="1"/>
  <c r="K801" i="2"/>
  <c r="S800" i="2"/>
  <c r="N800" i="2"/>
  <c r="L800" i="2"/>
  <c r="M800" i="2" s="1"/>
  <c r="K800" i="2"/>
  <c r="S799" i="2"/>
  <c r="N799" i="2"/>
  <c r="L799" i="2"/>
  <c r="M799" i="2" s="1"/>
  <c r="K799" i="2"/>
  <c r="S798" i="2"/>
  <c r="N798" i="2"/>
  <c r="L798" i="2"/>
  <c r="M798" i="2" s="1"/>
  <c r="K798" i="2"/>
  <c r="S797" i="2"/>
  <c r="N797" i="2"/>
  <c r="L797" i="2"/>
  <c r="M797" i="2" s="1"/>
  <c r="K797" i="2"/>
  <c r="S796" i="2"/>
  <c r="N796" i="2"/>
  <c r="L796" i="2"/>
  <c r="M796" i="2" s="1"/>
  <c r="K796" i="2"/>
  <c r="S795" i="2"/>
  <c r="N795" i="2"/>
  <c r="L795" i="2"/>
  <c r="M795" i="2" s="1"/>
  <c r="K795" i="2"/>
  <c r="S794" i="2"/>
  <c r="N794" i="2"/>
  <c r="L794" i="2"/>
  <c r="M794" i="2" s="1"/>
  <c r="K794" i="2"/>
  <c r="S793" i="2"/>
  <c r="N793" i="2"/>
  <c r="L793" i="2"/>
  <c r="M793" i="2" s="1"/>
  <c r="K793" i="2"/>
  <c r="S792" i="2"/>
  <c r="N792" i="2"/>
  <c r="L792" i="2"/>
  <c r="M792" i="2" s="1"/>
  <c r="K792" i="2"/>
  <c r="S791" i="2"/>
  <c r="N791" i="2"/>
  <c r="L791" i="2"/>
  <c r="M791" i="2" s="1"/>
  <c r="K791" i="2"/>
  <c r="S790" i="2"/>
  <c r="N790" i="2"/>
  <c r="L790" i="2"/>
  <c r="M790" i="2" s="1"/>
  <c r="K790" i="2"/>
  <c r="S789" i="2"/>
  <c r="N789" i="2"/>
  <c r="L789" i="2"/>
  <c r="M789" i="2" s="1"/>
  <c r="K789" i="2"/>
  <c r="S788" i="2"/>
  <c r="N788" i="2"/>
  <c r="L788" i="2"/>
  <c r="M788" i="2" s="1"/>
  <c r="K788" i="2"/>
  <c r="S787" i="2"/>
  <c r="N787" i="2"/>
  <c r="L787" i="2"/>
  <c r="M787" i="2" s="1"/>
  <c r="K787" i="2"/>
  <c r="S786" i="2"/>
  <c r="N786" i="2"/>
  <c r="L786" i="2"/>
  <c r="M786" i="2" s="1"/>
  <c r="K786" i="2"/>
  <c r="S785" i="2"/>
  <c r="N785" i="2"/>
  <c r="L785" i="2"/>
  <c r="M785" i="2" s="1"/>
  <c r="K785" i="2"/>
  <c r="S784" i="2"/>
  <c r="N784" i="2"/>
  <c r="L784" i="2"/>
  <c r="M784" i="2" s="1"/>
  <c r="O784" i="2" s="1"/>
  <c r="P784" i="2" s="1"/>
  <c r="Q784" i="2" s="1"/>
  <c r="K784" i="2"/>
  <c r="S783" i="2"/>
  <c r="N783" i="2"/>
  <c r="L783" i="2"/>
  <c r="M783" i="2" s="1"/>
  <c r="K783" i="2"/>
  <c r="S782" i="2"/>
  <c r="N782" i="2"/>
  <c r="L782" i="2"/>
  <c r="M782" i="2" s="1"/>
  <c r="K782" i="2"/>
  <c r="S781" i="2"/>
  <c r="N781" i="2"/>
  <c r="L781" i="2"/>
  <c r="M781" i="2" s="1"/>
  <c r="K781" i="2"/>
  <c r="S780" i="2"/>
  <c r="N780" i="2"/>
  <c r="L780" i="2"/>
  <c r="M780" i="2" s="1"/>
  <c r="K780" i="2"/>
  <c r="S779" i="2"/>
  <c r="N779" i="2"/>
  <c r="L779" i="2"/>
  <c r="M779" i="2" s="1"/>
  <c r="K779" i="2"/>
  <c r="S778" i="2"/>
  <c r="N778" i="2"/>
  <c r="L778" i="2"/>
  <c r="M778" i="2" s="1"/>
  <c r="O778" i="2" s="1"/>
  <c r="P778" i="2" s="1"/>
  <c r="Q778" i="2" s="1"/>
  <c r="K778" i="2"/>
  <c r="S777" i="2"/>
  <c r="N777" i="2"/>
  <c r="L777" i="2"/>
  <c r="M777" i="2" s="1"/>
  <c r="K777" i="2"/>
  <c r="S776" i="2"/>
  <c r="N776" i="2"/>
  <c r="L776" i="2"/>
  <c r="M776" i="2" s="1"/>
  <c r="K776" i="2"/>
  <c r="S775" i="2"/>
  <c r="N775" i="2"/>
  <c r="L775" i="2"/>
  <c r="M775" i="2" s="1"/>
  <c r="K775" i="2"/>
  <c r="S774" i="2"/>
  <c r="N774" i="2"/>
  <c r="L774" i="2"/>
  <c r="M774" i="2" s="1"/>
  <c r="K774" i="2"/>
  <c r="S773" i="2"/>
  <c r="N773" i="2"/>
  <c r="L773" i="2"/>
  <c r="M773" i="2" s="1"/>
  <c r="K773" i="2"/>
  <c r="S772" i="2"/>
  <c r="N772" i="2"/>
  <c r="L772" i="2"/>
  <c r="M772" i="2" s="1"/>
  <c r="K772" i="2"/>
  <c r="S771" i="2"/>
  <c r="N771" i="2"/>
  <c r="L771" i="2"/>
  <c r="M771" i="2" s="1"/>
  <c r="K771" i="2"/>
  <c r="S770" i="2"/>
  <c r="N770" i="2"/>
  <c r="L770" i="2"/>
  <c r="M770" i="2" s="1"/>
  <c r="K770" i="2"/>
  <c r="S769" i="2"/>
  <c r="N769" i="2"/>
  <c r="L769" i="2"/>
  <c r="M769" i="2" s="1"/>
  <c r="K769" i="2"/>
  <c r="S768" i="2"/>
  <c r="N768" i="2"/>
  <c r="L768" i="2"/>
  <c r="M768" i="2" s="1"/>
  <c r="K768" i="2"/>
  <c r="S767" i="2"/>
  <c r="N767" i="2"/>
  <c r="L767" i="2"/>
  <c r="M767" i="2" s="1"/>
  <c r="K767" i="2"/>
  <c r="S766" i="2"/>
  <c r="N766" i="2"/>
  <c r="L766" i="2"/>
  <c r="M766" i="2" s="1"/>
  <c r="K766" i="2"/>
  <c r="S765" i="2"/>
  <c r="N765" i="2"/>
  <c r="L765" i="2"/>
  <c r="M765" i="2" s="1"/>
  <c r="K765" i="2"/>
  <c r="S764" i="2"/>
  <c r="N764" i="2"/>
  <c r="L764" i="2"/>
  <c r="M764" i="2" s="1"/>
  <c r="K764" i="2"/>
  <c r="S763" i="2"/>
  <c r="N763" i="2"/>
  <c r="L763" i="2"/>
  <c r="M763" i="2" s="1"/>
  <c r="K763" i="2"/>
  <c r="S762" i="2"/>
  <c r="N762" i="2"/>
  <c r="L762" i="2"/>
  <c r="M762" i="2" s="1"/>
  <c r="K762" i="2"/>
  <c r="S761" i="2"/>
  <c r="N761" i="2"/>
  <c r="L761" i="2"/>
  <c r="M761" i="2" s="1"/>
  <c r="K761" i="2"/>
  <c r="S760" i="2"/>
  <c r="N760" i="2"/>
  <c r="L760" i="2"/>
  <c r="M760" i="2" s="1"/>
  <c r="K760" i="2"/>
  <c r="S759" i="2"/>
  <c r="N759" i="2"/>
  <c r="L759" i="2"/>
  <c r="M759" i="2" s="1"/>
  <c r="K759" i="2"/>
  <c r="S758" i="2"/>
  <c r="N758" i="2"/>
  <c r="L758" i="2"/>
  <c r="M758" i="2" s="1"/>
  <c r="K758" i="2"/>
  <c r="S757" i="2"/>
  <c r="N757" i="2"/>
  <c r="L757" i="2"/>
  <c r="M757" i="2" s="1"/>
  <c r="K757" i="2"/>
  <c r="S756" i="2"/>
  <c r="N756" i="2"/>
  <c r="L756" i="2"/>
  <c r="M756" i="2" s="1"/>
  <c r="K756" i="2"/>
  <c r="S755" i="2"/>
  <c r="N755" i="2"/>
  <c r="L755" i="2"/>
  <c r="M755" i="2" s="1"/>
  <c r="K755" i="2"/>
  <c r="S754" i="2"/>
  <c r="N754" i="2"/>
  <c r="L754" i="2"/>
  <c r="M754" i="2" s="1"/>
  <c r="K754" i="2"/>
  <c r="S753" i="2"/>
  <c r="N753" i="2"/>
  <c r="L753" i="2"/>
  <c r="M753" i="2" s="1"/>
  <c r="K753" i="2"/>
  <c r="S752" i="2"/>
  <c r="N752" i="2"/>
  <c r="L752" i="2"/>
  <c r="M752" i="2" s="1"/>
  <c r="K752" i="2"/>
  <c r="S751" i="2"/>
  <c r="N751" i="2"/>
  <c r="L751" i="2"/>
  <c r="M751" i="2" s="1"/>
  <c r="K751" i="2"/>
  <c r="S750" i="2"/>
  <c r="N750" i="2"/>
  <c r="L750" i="2"/>
  <c r="M750" i="2" s="1"/>
  <c r="K750" i="2"/>
  <c r="S749" i="2"/>
  <c r="N749" i="2"/>
  <c r="L749" i="2"/>
  <c r="M749" i="2" s="1"/>
  <c r="K749" i="2"/>
  <c r="S748" i="2"/>
  <c r="N748" i="2"/>
  <c r="L748" i="2"/>
  <c r="M748" i="2" s="1"/>
  <c r="K748" i="2"/>
  <c r="S747" i="2"/>
  <c r="N747" i="2"/>
  <c r="L747" i="2"/>
  <c r="M747" i="2" s="1"/>
  <c r="K747" i="2"/>
  <c r="S746" i="2"/>
  <c r="N746" i="2"/>
  <c r="L746" i="2"/>
  <c r="M746" i="2" s="1"/>
  <c r="K746" i="2"/>
  <c r="S745" i="2"/>
  <c r="N745" i="2"/>
  <c r="L745" i="2"/>
  <c r="M745" i="2" s="1"/>
  <c r="K745" i="2"/>
  <c r="S744" i="2"/>
  <c r="N744" i="2"/>
  <c r="L744" i="2"/>
  <c r="M744" i="2" s="1"/>
  <c r="K744" i="2"/>
  <c r="S743" i="2"/>
  <c r="N743" i="2"/>
  <c r="L743" i="2"/>
  <c r="M743" i="2" s="1"/>
  <c r="K743" i="2"/>
  <c r="S742" i="2"/>
  <c r="N742" i="2"/>
  <c r="L742" i="2"/>
  <c r="M742" i="2" s="1"/>
  <c r="K742" i="2"/>
  <c r="S741" i="2"/>
  <c r="N741" i="2"/>
  <c r="L741" i="2"/>
  <c r="M741" i="2" s="1"/>
  <c r="K741" i="2"/>
  <c r="S740" i="2"/>
  <c r="N740" i="2"/>
  <c r="L740" i="2"/>
  <c r="M740" i="2" s="1"/>
  <c r="K740" i="2"/>
  <c r="S739" i="2"/>
  <c r="N739" i="2"/>
  <c r="L739" i="2"/>
  <c r="M739" i="2" s="1"/>
  <c r="K739" i="2"/>
  <c r="S738" i="2"/>
  <c r="N738" i="2"/>
  <c r="L738" i="2"/>
  <c r="M738" i="2" s="1"/>
  <c r="K738" i="2"/>
  <c r="S737" i="2"/>
  <c r="N737" i="2"/>
  <c r="L737" i="2"/>
  <c r="M737" i="2" s="1"/>
  <c r="K737" i="2"/>
  <c r="S736" i="2"/>
  <c r="N736" i="2"/>
  <c r="L736" i="2"/>
  <c r="M736" i="2" s="1"/>
  <c r="K736" i="2"/>
  <c r="S735" i="2"/>
  <c r="N735" i="2"/>
  <c r="L735" i="2"/>
  <c r="M735" i="2" s="1"/>
  <c r="K735" i="2"/>
  <c r="S734" i="2"/>
  <c r="N734" i="2"/>
  <c r="L734" i="2"/>
  <c r="M734" i="2" s="1"/>
  <c r="K734" i="2"/>
  <c r="S733" i="2"/>
  <c r="N733" i="2"/>
  <c r="L733" i="2"/>
  <c r="M733" i="2" s="1"/>
  <c r="K733" i="2"/>
  <c r="S732" i="2"/>
  <c r="N732" i="2"/>
  <c r="L732" i="2"/>
  <c r="M732" i="2" s="1"/>
  <c r="K732" i="2"/>
  <c r="S731" i="2"/>
  <c r="N731" i="2"/>
  <c r="L731" i="2"/>
  <c r="M731" i="2" s="1"/>
  <c r="K731" i="2"/>
  <c r="S730" i="2"/>
  <c r="N730" i="2"/>
  <c r="L730" i="2"/>
  <c r="M730" i="2" s="1"/>
  <c r="K730" i="2"/>
  <c r="S729" i="2"/>
  <c r="N729" i="2"/>
  <c r="L729" i="2"/>
  <c r="M729" i="2" s="1"/>
  <c r="K729" i="2"/>
  <c r="S728" i="2"/>
  <c r="N728" i="2"/>
  <c r="L728" i="2"/>
  <c r="M728" i="2" s="1"/>
  <c r="K728" i="2"/>
  <c r="S727" i="2"/>
  <c r="N727" i="2"/>
  <c r="L727" i="2"/>
  <c r="M727" i="2" s="1"/>
  <c r="K727" i="2"/>
  <c r="S726" i="2"/>
  <c r="N726" i="2"/>
  <c r="L726" i="2"/>
  <c r="M726" i="2" s="1"/>
  <c r="K726" i="2"/>
  <c r="S725" i="2"/>
  <c r="N725" i="2"/>
  <c r="L725" i="2"/>
  <c r="M725" i="2" s="1"/>
  <c r="K725" i="2"/>
  <c r="S724" i="2"/>
  <c r="N724" i="2"/>
  <c r="L724" i="2"/>
  <c r="M724" i="2" s="1"/>
  <c r="K724" i="2"/>
  <c r="S723" i="2"/>
  <c r="N723" i="2"/>
  <c r="L723" i="2"/>
  <c r="M723" i="2" s="1"/>
  <c r="K723" i="2"/>
  <c r="S722" i="2"/>
  <c r="N722" i="2"/>
  <c r="L722" i="2"/>
  <c r="M722" i="2" s="1"/>
  <c r="K722" i="2"/>
  <c r="S721" i="2"/>
  <c r="N721" i="2"/>
  <c r="L721" i="2"/>
  <c r="M721" i="2" s="1"/>
  <c r="K721" i="2"/>
  <c r="S720" i="2"/>
  <c r="N720" i="2"/>
  <c r="L720" i="2"/>
  <c r="M720" i="2" s="1"/>
  <c r="K720" i="2"/>
  <c r="S719" i="2"/>
  <c r="N719" i="2"/>
  <c r="L719" i="2"/>
  <c r="M719" i="2" s="1"/>
  <c r="K719" i="2"/>
  <c r="S718" i="2"/>
  <c r="N718" i="2"/>
  <c r="L718" i="2"/>
  <c r="M718" i="2" s="1"/>
  <c r="K718" i="2"/>
  <c r="S717" i="2"/>
  <c r="N717" i="2"/>
  <c r="L717" i="2"/>
  <c r="M717" i="2" s="1"/>
  <c r="K717" i="2"/>
  <c r="S716" i="2"/>
  <c r="N716" i="2"/>
  <c r="L716" i="2"/>
  <c r="M716" i="2" s="1"/>
  <c r="K716" i="2"/>
  <c r="S715" i="2"/>
  <c r="N715" i="2"/>
  <c r="L715" i="2"/>
  <c r="M715" i="2" s="1"/>
  <c r="K715" i="2"/>
  <c r="S714" i="2"/>
  <c r="N714" i="2"/>
  <c r="L714" i="2"/>
  <c r="M714" i="2" s="1"/>
  <c r="K714" i="2"/>
  <c r="S713" i="2"/>
  <c r="N713" i="2"/>
  <c r="L713" i="2"/>
  <c r="M713" i="2" s="1"/>
  <c r="K713" i="2"/>
  <c r="S712" i="2"/>
  <c r="N712" i="2"/>
  <c r="L712" i="2"/>
  <c r="M712" i="2" s="1"/>
  <c r="K712" i="2"/>
  <c r="S711" i="2"/>
  <c r="N711" i="2"/>
  <c r="L711" i="2"/>
  <c r="M711" i="2" s="1"/>
  <c r="K711" i="2"/>
  <c r="S710" i="2"/>
  <c r="N710" i="2"/>
  <c r="L710" i="2"/>
  <c r="M710" i="2" s="1"/>
  <c r="K710" i="2"/>
  <c r="S709" i="2"/>
  <c r="N709" i="2"/>
  <c r="L709" i="2"/>
  <c r="M709" i="2" s="1"/>
  <c r="K709" i="2"/>
  <c r="S708" i="2"/>
  <c r="N708" i="2"/>
  <c r="L708" i="2"/>
  <c r="M708" i="2" s="1"/>
  <c r="K708" i="2"/>
  <c r="S707" i="2"/>
  <c r="N707" i="2"/>
  <c r="L707" i="2"/>
  <c r="M707" i="2" s="1"/>
  <c r="K707" i="2"/>
  <c r="S706" i="2"/>
  <c r="N706" i="2"/>
  <c r="L706" i="2"/>
  <c r="M706" i="2" s="1"/>
  <c r="K706" i="2"/>
  <c r="S705" i="2"/>
  <c r="N705" i="2"/>
  <c r="L705" i="2"/>
  <c r="M705" i="2" s="1"/>
  <c r="K705" i="2"/>
  <c r="S704" i="2"/>
  <c r="N704" i="2"/>
  <c r="L704" i="2"/>
  <c r="M704" i="2" s="1"/>
  <c r="K704" i="2"/>
  <c r="S703" i="2"/>
  <c r="N703" i="2"/>
  <c r="L703" i="2"/>
  <c r="M703" i="2" s="1"/>
  <c r="K703" i="2"/>
  <c r="S702" i="2"/>
  <c r="N702" i="2"/>
  <c r="L702" i="2"/>
  <c r="M702" i="2" s="1"/>
  <c r="K702" i="2"/>
  <c r="S701" i="2"/>
  <c r="N701" i="2"/>
  <c r="L701" i="2"/>
  <c r="M701" i="2" s="1"/>
  <c r="K701" i="2"/>
  <c r="S700" i="2"/>
  <c r="N700" i="2"/>
  <c r="L700" i="2"/>
  <c r="M700" i="2" s="1"/>
  <c r="K700" i="2"/>
  <c r="S699" i="2"/>
  <c r="N699" i="2"/>
  <c r="L699" i="2"/>
  <c r="M699" i="2" s="1"/>
  <c r="K699" i="2"/>
  <c r="S698" i="2"/>
  <c r="N698" i="2"/>
  <c r="L698" i="2"/>
  <c r="M698" i="2" s="1"/>
  <c r="K698" i="2"/>
  <c r="S697" i="2"/>
  <c r="N697" i="2"/>
  <c r="L697" i="2"/>
  <c r="M697" i="2" s="1"/>
  <c r="K697" i="2"/>
  <c r="S696" i="2"/>
  <c r="N696" i="2"/>
  <c r="L696" i="2"/>
  <c r="M696" i="2" s="1"/>
  <c r="K696" i="2"/>
  <c r="S695" i="2"/>
  <c r="N695" i="2"/>
  <c r="L695" i="2"/>
  <c r="M695" i="2" s="1"/>
  <c r="K695" i="2"/>
  <c r="S694" i="2"/>
  <c r="N694" i="2"/>
  <c r="L694" i="2"/>
  <c r="M694" i="2" s="1"/>
  <c r="K694" i="2"/>
  <c r="S693" i="2"/>
  <c r="N693" i="2"/>
  <c r="L693" i="2"/>
  <c r="M693" i="2" s="1"/>
  <c r="K693" i="2"/>
  <c r="S692" i="2"/>
  <c r="N692" i="2"/>
  <c r="L692" i="2"/>
  <c r="M692" i="2" s="1"/>
  <c r="K692" i="2"/>
  <c r="S691" i="2"/>
  <c r="N691" i="2"/>
  <c r="L691" i="2"/>
  <c r="M691" i="2" s="1"/>
  <c r="K691" i="2"/>
  <c r="S690" i="2"/>
  <c r="N690" i="2"/>
  <c r="L690" i="2"/>
  <c r="M690" i="2" s="1"/>
  <c r="K690" i="2"/>
  <c r="S689" i="2"/>
  <c r="N689" i="2"/>
  <c r="L689" i="2"/>
  <c r="M689" i="2" s="1"/>
  <c r="K689" i="2"/>
  <c r="S688" i="2"/>
  <c r="N688" i="2"/>
  <c r="L688" i="2"/>
  <c r="M688" i="2" s="1"/>
  <c r="K688" i="2"/>
  <c r="S687" i="2"/>
  <c r="N687" i="2"/>
  <c r="L687" i="2"/>
  <c r="M687" i="2" s="1"/>
  <c r="K687" i="2"/>
  <c r="S686" i="2"/>
  <c r="N686" i="2"/>
  <c r="L686" i="2"/>
  <c r="M686" i="2" s="1"/>
  <c r="K686" i="2"/>
  <c r="S685" i="2"/>
  <c r="N685" i="2"/>
  <c r="L685" i="2"/>
  <c r="M685" i="2" s="1"/>
  <c r="K685" i="2"/>
  <c r="S684" i="2"/>
  <c r="N684" i="2"/>
  <c r="L684" i="2"/>
  <c r="M684" i="2" s="1"/>
  <c r="K684" i="2"/>
  <c r="S683" i="2"/>
  <c r="N683" i="2"/>
  <c r="L683" i="2"/>
  <c r="M683" i="2" s="1"/>
  <c r="K683" i="2"/>
  <c r="S682" i="2"/>
  <c r="N682" i="2"/>
  <c r="L682" i="2"/>
  <c r="M682" i="2" s="1"/>
  <c r="K682" i="2"/>
  <c r="S681" i="2"/>
  <c r="N681" i="2"/>
  <c r="L681" i="2"/>
  <c r="M681" i="2" s="1"/>
  <c r="K681" i="2"/>
  <c r="S680" i="2"/>
  <c r="N680" i="2"/>
  <c r="L680" i="2"/>
  <c r="M680" i="2" s="1"/>
  <c r="K680" i="2"/>
  <c r="S679" i="2"/>
  <c r="N679" i="2"/>
  <c r="L679" i="2"/>
  <c r="M679" i="2" s="1"/>
  <c r="K679" i="2"/>
  <c r="S678" i="2"/>
  <c r="N678" i="2"/>
  <c r="L678" i="2"/>
  <c r="M678" i="2" s="1"/>
  <c r="K678" i="2"/>
  <c r="S677" i="2"/>
  <c r="N677" i="2"/>
  <c r="L677" i="2"/>
  <c r="M677" i="2" s="1"/>
  <c r="K677" i="2"/>
  <c r="S676" i="2"/>
  <c r="N676" i="2"/>
  <c r="L676" i="2"/>
  <c r="M676" i="2" s="1"/>
  <c r="K676" i="2"/>
  <c r="S675" i="2"/>
  <c r="N675" i="2"/>
  <c r="L675" i="2"/>
  <c r="M675" i="2" s="1"/>
  <c r="K675" i="2"/>
  <c r="S674" i="2"/>
  <c r="N674" i="2"/>
  <c r="L674" i="2"/>
  <c r="M674" i="2" s="1"/>
  <c r="K674" i="2"/>
  <c r="S673" i="2"/>
  <c r="N673" i="2"/>
  <c r="L673" i="2"/>
  <c r="M673" i="2" s="1"/>
  <c r="K673" i="2"/>
  <c r="S672" i="2"/>
  <c r="N672" i="2"/>
  <c r="L672" i="2"/>
  <c r="M672" i="2" s="1"/>
  <c r="K672" i="2"/>
  <c r="S671" i="2"/>
  <c r="N671" i="2"/>
  <c r="L671" i="2"/>
  <c r="M671" i="2" s="1"/>
  <c r="K671" i="2"/>
  <c r="S670" i="2"/>
  <c r="N670" i="2"/>
  <c r="L670" i="2"/>
  <c r="M670" i="2" s="1"/>
  <c r="K670" i="2"/>
  <c r="S669" i="2"/>
  <c r="N669" i="2"/>
  <c r="L669" i="2"/>
  <c r="M669" i="2" s="1"/>
  <c r="K669" i="2"/>
  <c r="S668" i="2"/>
  <c r="N668" i="2"/>
  <c r="L668" i="2"/>
  <c r="M668" i="2" s="1"/>
  <c r="K668" i="2"/>
  <c r="S667" i="2"/>
  <c r="N667" i="2"/>
  <c r="L667" i="2"/>
  <c r="M667" i="2" s="1"/>
  <c r="K667" i="2"/>
  <c r="S666" i="2"/>
  <c r="N666" i="2"/>
  <c r="L666" i="2"/>
  <c r="M666" i="2" s="1"/>
  <c r="K666" i="2"/>
  <c r="S665" i="2"/>
  <c r="N665" i="2"/>
  <c r="L665" i="2"/>
  <c r="M665" i="2" s="1"/>
  <c r="K665" i="2"/>
  <c r="S664" i="2"/>
  <c r="N664" i="2"/>
  <c r="L664" i="2"/>
  <c r="M664" i="2" s="1"/>
  <c r="K664" i="2"/>
  <c r="S663" i="2"/>
  <c r="N663" i="2"/>
  <c r="L663" i="2"/>
  <c r="M663" i="2" s="1"/>
  <c r="K663" i="2"/>
  <c r="S662" i="2"/>
  <c r="N662" i="2"/>
  <c r="L662" i="2"/>
  <c r="M662" i="2" s="1"/>
  <c r="K662" i="2"/>
  <c r="S661" i="2"/>
  <c r="N661" i="2"/>
  <c r="L661" i="2"/>
  <c r="M661" i="2" s="1"/>
  <c r="K661" i="2"/>
  <c r="S660" i="2"/>
  <c r="N660" i="2"/>
  <c r="L660" i="2"/>
  <c r="M660" i="2" s="1"/>
  <c r="K660" i="2"/>
  <c r="S659" i="2"/>
  <c r="N659" i="2"/>
  <c r="L659" i="2"/>
  <c r="M659" i="2" s="1"/>
  <c r="K659" i="2"/>
  <c r="S658" i="2"/>
  <c r="N658" i="2"/>
  <c r="L658" i="2"/>
  <c r="M658" i="2" s="1"/>
  <c r="K658" i="2"/>
  <c r="S657" i="2"/>
  <c r="N657" i="2"/>
  <c r="L657" i="2"/>
  <c r="M657" i="2" s="1"/>
  <c r="K657" i="2"/>
  <c r="S656" i="2"/>
  <c r="N656" i="2"/>
  <c r="L656" i="2"/>
  <c r="M656" i="2" s="1"/>
  <c r="K656" i="2"/>
  <c r="S655" i="2"/>
  <c r="N655" i="2"/>
  <c r="L655" i="2"/>
  <c r="M655" i="2" s="1"/>
  <c r="K655" i="2"/>
  <c r="S654" i="2"/>
  <c r="N654" i="2"/>
  <c r="L654" i="2"/>
  <c r="M654" i="2" s="1"/>
  <c r="K654" i="2"/>
  <c r="S653" i="2"/>
  <c r="N653" i="2"/>
  <c r="L653" i="2"/>
  <c r="M653" i="2" s="1"/>
  <c r="K653" i="2"/>
  <c r="S652" i="2"/>
  <c r="N652" i="2"/>
  <c r="L652" i="2"/>
  <c r="M652" i="2" s="1"/>
  <c r="K652" i="2"/>
  <c r="S651" i="2"/>
  <c r="N651" i="2"/>
  <c r="L651" i="2"/>
  <c r="M651" i="2" s="1"/>
  <c r="K651" i="2"/>
  <c r="S650" i="2"/>
  <c r="N650" i="2"/>
  <c r="L650" i="2"/>
  <c r="M650" i="2" s="1"/>
  <c r="K650" i="2"/>
  <c r="S649" i="2"/>
  <c r="N649" i="2"/>
  <c r="L649" i="2"/>
  <c r="M649" i="2" s="1"/>
  <c r="K649" i="2"/>
  <c r="S648" i="2"/>
  <c r="N648" i="2"/>
  <c r="L648" i="2"/>
  <c r="M648" i="2" s="1"/>
  <c r="K648" i="2"/>
  <c r="S647" i="2"/>
  <c r="N647" i="2"/>
  <c r="L647" i="2"/>
  <c r="M647" i="2" s="1"/>
  <c r="K647" i="2"/>
  <c r="S646" i="2"/>
  <c r="N646" i="2"/>
  <c r="L646" i="2"/>
  <c r="M646" i="2" s="1"/>
  <c r="K646" i="2"/>
  <c r="S645" i="2"/>
  <c r="N645" i="2"/>
  <c r="L645" i="2"/>
  <c r="M645" i="2" s="1"/>
  <c r="K645" i="2"/>
  <c r="S644" i="2"/>
  <c r="N644" i="2"/>
  <c r="L644" i="2"/>
  <c r="M644" i="2" s="1"/>
  <c r="K644" i="2"/>
  <c r="S643" i="2"/>
  <c r="N643" i="2"/>
  <c r="L643" i="2"/>
  <c r="M643" i="2" s="1"/>
  <c r="K643" i="2"/>
  <c r="S642" i="2"/>
  <c r="N642" i="2"/>
  <c r="L642" i="2"/>
  <c r="M642" i="2" s="1"/>
  <c r="K642" i="2"/>
  <c r="S641" i="2"/>
  <c r="N641" i="2"/>
  <c r="L641" i="2"/>
  <c r="M641" i="2" s="1"/>
  <c r="K641" i="2"/>
  <c r="S640" i="2"/>
  <c r="N640" i="2"/>
  <c r="L640" i="2"/>
  <c r="M640" i="2" s="1"/>
  <c r="K640" i="2"/>
  <c r="S639" i="2"/>
  <c r="N639" i="2"/>
  <c r="L639" i="2"/>
  <c r="M639" i="2" s="1"/>
  <c r="K639" i="2"/>
  <c r="S638" i="2"/>
  <c r="N638" i="2"/>
  <c r="L638" i="2"/>
  <c r="M638" i="2" s="1"/>
  <c r="K638" i="2"/>
  <c r="S637" i="2"/>
  <c r="N637" i="2"/>
  <c r="L637" i="2"/>
  <c r="M637" i="2" s="1"/>
  <c r="K637" i="2"/>
  <c r="S636" i="2"/>
  <c r="N636" i="2"/>
  <c r="L636" i="2"/>
  <c r="M636" i="2" s="1"/>
  <c r="K636" i="2"/>
  <c r="S635" i="2"/>
  <c r="N635" i="2"/>
  <c r="L635" i="2"/>
  <c r="M635" i="2" s="1"/>
  <c r="K635" i="2"/>
  <c r="S634" i="2"/>
  <c r="N634" i="2"/>
  <c r="L634" i="2"/>
  <c r="M634" i="2" s="1"/>
  <c r="K634" i="2"/>
  <c r="S633" i="2"/>
  <c r="N633" i="2"/>
  <c r="L633" i="2"/>
  <c r="M633" i="2" s="1"/>
  <c r="K633" i="2"/>
  <c r="S632" i="2"/>
  <c r="N632" i="2"/>
  <c r="L632" i="2"/>
  <c r="M632" i="2" s="1"/>
  <c r="K632" i="2"/>
  <c r="S631" i="2"/>
  <c r="N631" i="2"/>
  <c r="L631" i="2"/>
  <c r="M631" i="2" s="1"/>
  <c r="K631" i="2"/>
  <c r="S630" i="2"/>
  <c r="N630" i="2"/>
  <c r="L630" i="2"/>
  <c r="M630" i="2" s="1"/>
  <c r="K630" i="2"/>
  <c r="S629" i="2"/>
  <c r="N629" i="2"/>
  <c r="L629" i="2"/>
  <c r="M629" i="2" s="1"/>
  <c r="K629" i="2"/>
  <c r="S628" i="2"/>
  <c r="N628" i="2"/>
  <c r="L628" i="2"/>
  <c r="M628" i="2" s="1"/>
  <c r="K628" i="2"/>
  <c r="S627" i="2"/>
  <c r="N627" i="2"/>
  <c r="L627" i="2"/>
  <c r="M627" i="2" s="1"/>
  <c r="K627" i="2"/>
  <c r="S626" i="2"/>
  <c r="N626" i="2"/>
  <c r="L626" i="2"/>
  <c r="M626" i="2" s="1"/>
  <c r="K626" i="2"/>
  <c r="S625" i="2"/>
  <c r="N625" i="2"/>
  <c r="L625" i="2"/>
  <c r="M625" i="2" s="1"/>
  <c r="K625" i="2"/>
  <c r="S624" i="2"/>
  <c r="N624" i="2"/>
  <c r="L624" i="2"/>
  <c r="M624" i="2" s="1"/>
  <c r="K624" i="2"/>
  <c r="S623" i="2"/>
  <c r="N623" i="2"/>
  <c r="L623" i="2"/>
  <c r="M623" i="2" s="1"/>
  <c r="K623" i="2"/>
  <c r="S622" i="2"/>
  <c r="N622" i="2"/>
  <c r="L622" i="2"/>
  <c r="M622" i="2" s="1"/>
  <c r="K622" i="2"/>
  <c r="S621" i="2"/>
  <c r="N621" i="2"/>
  <c r="L621" i="2"/>
  <c r="M621" i="2" s="1"/>
  <c r="K621" i="2"/>
  <c r="S620" i="2"/>
  <c r="N620" i="2"/>
  <c r="L620" i="2"/>
  <c r="M620" i="2" s="1"/>
  <c r="K620" i="2"/>
  <c r="S619" i="2"/>
  <c r="N619" i="2"/>
  <c r="L619" i="2"/>
  <c r="M619" i="2" s="1"/>
  <c r="K619" i="2"/>
  <c r="S618" i="2"/>
  <c r="N618" i="2"/>
  <c r="L618" i="2"/>
  <c r="M618" i="2" s="1"/>
  <c r="K618" i="2"/>
  <c r="S617" i="2"/>
  <c r="N617" i="2"/>
  <c r="L617" i="2"/>
  <c r="M617" i="2" s="1"/>
  <c r="K617" i="2"/>
  <c r="S616" i="2"/>
  <c r="N616" i="2"/>
  <c r="L616" i="2"/>
  <c r="M616" i="2" s="1"/>
  <c r="K616" i="2"/>
  <c r="S615" i="2"/>
  <c r="N615" i="2"/>
  <c r="L615" i="2"/>
  <c r="M615" i="2" s="1"/>
  <c r="K615" i="2"/>
  <c r="S614" i="2"/>
  <c r="N614" i="2"/>
  <c r="L614" i="2"/>
  <c r="M614" i="2" s="1"/>
  <c r="K614" i="2"/>
  <c r="S613" i="2"/>
  <c r="N613" i="2"/>
  <c r="L613" i="2"/>
  <c r="M613" i="2" s="1"/>
  <c r="K613" i="2"/>
  <c r="S612" i="2"/>
  <c r="N612" i="2"/>
  <c r="L612" i="2"/>
  <c r="M612" i="2" s="1"/>
  <c r="K612" i="2"/>
  <c r="S611" i="2"/>
  <c r="N611" i="2"/>
  <c r="L611" i="2"/>
  <c r="M611" i="2" s="1"/>
  <c r="K611" i="2"/>
  <c r="S610" i="2"/>
  <c r="N610" i="2"/>
  <c r="L610" i="2"/>
  <c r="M610" i="2" s="1"/>
  <c r="K610" i="2"/>
  <c r="S609" i="2"/>
  <c r="N609" i="2"/>
  <c r="L609" i="2"/>
  <c r="M609" i="2" s="1"/>
  <c r="K609" i="2"/>
  <c r="S608" i="2"/>
  <c r="N608" i="2"/>
  <c r="L608" i="2"/>
  <c r="M608" i="2" s="1"/>
  <c r="K608" i="2"/>
  <c r="S607" i="2"/>
  <c r="N607" i="2"/>
  <c r="L607" i="2"/>
  <c r="M607" i="2" s="1"/>
  <c r="K607" i="2"/>
  <c r="S606" i="2"/>
  <c r="N606" i="2"/>
  <c r="L606" i="2"/>
  <c r="M606" i="2" s="1"/>
  <c r="K606" i="2"/>
  <c r="S605" i="2"/>
  <c r="N605" i="2"/>
  <c r="L605" i="2"/>
  <c r="M605" i="2" s="1"/>
  <c r="K605" i="2"/>
  <c r="S604" i="2"/>
  <c r="N604" i="2"/>
  <c r="L604" i="2"/>
  <c r="M604" i="2" s="1"/>
  <c r="K604" i="2"/>
  <c r="S603" i="2"/>
  <c r="N603" i="2"/>
  <c r="L603" i="2"/>
  <c r="M603" i="2" s="1"/>
  <c r="K603" i="2"/>
  <c r="S602" i="2"/>
  <c r="N602" i="2"/>
  <c r="L602" i="2"/>
  <c r="M602" i="2" s="1"/>
  <c r="K602" i="2"/>
  <c r="S601" i="2"/>
  <c r="N601" i="2"/>
  <c r="L601" i="2"/>
  <c r="M601" i="2" s="1"/>
  <c r="K601" i="2"/>
  <c r="S600" i="2"/>
  <c r="N600" i="2"/>
  <c r="L600" i="2"/>
  <c r="M600" i="2" s="1"/>
  <c r="K600" i="2"/>
  <c r="S599" i="2"/>
  <c r="N599" i="2"/>
  <c r="L599" i="2"/>
  <c r="M599" i="2" s="1"/>
  <c r="K599" i="2"/>
  <c r="S598" i="2"/>
  <c r="N598" i="2"/>
  <c r="L598" i="2"/>
  <c r="M598" i="2" s="1"/>
  <c r="K598" i="2"/>
  <c r="S597" i="2"/>
  <c r="N597" i="2"/>
  <c r="L597" i="2"/>
  <c r="M597" i="2" s="1"/>
  <c r="K597" i="2"/>
  <c r="S596" i="2"/>
  <c r="N596" i="2"/>
  <c r="L596" i="2"/>
  <c r="M596" i="2" s="1"/>
  <c r="K596" i="2"/>
  <c r="S595" i="2"/>
  <c r="N595" i="2"/>
  <c r="L595" i="2"/>
  <c r="M595" i="2" s="1"/>
  <c r="K595" i="2"/>
  <c r="S594" i="2"/>
  <c r="N594" i="2"/>
  <c r="L594" i="2"/>
  <c r="M594" i="2" s="1"/>
  <c r="K594" i="2"/>
  <c r="S593" i="2"/>
  <c r="N593" i="2"/>
  <c r="L593" i="2"/>
  <c r="M593" i="2" s="1"/>
  <c r="K593" i="2"/>
  <c r="S592" i="2"/>
  <c r="N592" i="2"/>
  <c r="L592" i="2"/>
  <c r="M592" i="2" s="1"/>
  <c r="K592" i="2"/>
  <c r="S591" i="2"/>
  <c r="N591" i="2"/>
  <c r="L591" i="2"/>
  <c r="M591" i="2" s="1"/>
  <c r="K591" i="2"/>
  <c r="S590" i="2"/>
  <c r="N590" i="2"/>
  <c r="L590" i="2"/>
  <c r="M590" i="2" s="1"/>
  <c r="K590" i="2"/>
  <c r="S589" i="2"/>
  <c r="N589" i="2"/>
  <c r="L589" i="2"/>
  <c r="M589" i="2" s="1"/>
  <c r="K589" i="2"/>
  <c r="S588" i="2"/>
  <c r="N588" i="2"/>
  <c r="L588" i="2"/>
  <c r="M588" i="2" s="1"/>
  <c r="K588" i="2"/>
  <c r="S587" i="2"/>
  <c r="N587" i="2"/>
  <c r="L587" i="2"/>
  <c r="M587" i="2" s="1"/>
  <c r="K587" i="2"/>
  <c r="S586" i="2"/>
  <c r="N586" i="2"/>
  <c r="L586" i="2"/>
  <c r="M586" i="2" s="1"/>
  <c r="K586" i="2"/>
  <c r="S585" i="2"/>
  <c r="N585" i="2"/>
  <c r="L585" i="2"/>
  <c r="M585" i="2" s="1"/>
  <c r="K585" i="2"/>
  <c r="S584" i="2"/>
  <c r="N584" i="2"/>
  <c r="L584" i="2"/>
  <c r="M584" i="2" s="1"/>
  <c r="K584" i="2"/>
  <c r="S583" i="2"/>
  <c r="N583" i="2"/>
  <c r="L583" i="2"/>
  <c r="M583" i="2" s="1"/>
  <c r="K583" i="2"/>
  <c r="S582" i="2"/>
  <c r="N582" i="2"/>
  <c r="L582" i="2"/>
  <c r="M582" i="2" s="1"/>
  <c r="K582" i="2"/>
  <c r="S581" i="2"/>
  <c r="N581" i="2"/>
  <c r="L581" i="2"/>
  <c r="M581" i="2" s="1"/>
  <c r="K581" i="2"/>
  <c r="S580" i="2"/>
  <c r="N580" i="2"/>
  <c r="L580" i="2"/>
  <c r="M580" i="2" s="1"/>
  <c r="K580" i="2"/>
  <c r="S579" i="2"/>
  <c r="N579" i="2"/>
  <c r="L579" i="2"/>
  <c r="M579" i="2" s="1"/>
  <c r="K579" i="2"/>
  <c r="S578" i="2"/>
  <c r="N578" i="2"/>
  <c r="L578" i="2"/>
  <c r="M578" i="2" s="1"/>
  <c r="K578" i="2"/>
  <c r="S577" i="2"/>
  <c r="N577" i="2"/>
  <c r="L577" i="2"/>
  <c r="M577" i="2" s="1"/>
  <c r="K577" i="2"/>
  <c r="S576" i="2"/>
  <c r="N576" i="2"/>
  <c r="L576" i="2"/>
  <c r="M576" i="2" s="1"/>
  <c r="K576" i="2"/>
  <c r="S575" i="2"/>
  <c r="N575" i="2"/>
  <c r="L575" i="2"/>
  <c r="M575" i="2" s="1"/>
  <c r="K575" i="2"/>
  <c r="S574" i="2"/>
  <c r="N574" i="2"/>
  <c r="L574" i="2"/>
  <c r="M574" i="2" s="1"/>
  <c r="K574" i="2"/>
  <c r="S573" i="2"/>
  <c r="N573" i="2"/>
  <c r="L573" i="2"/>
  <c r="M573" i="2" s="1"/>
  <c r="K573" i="2"/>
  <c r="S572" i="2"/>
  <c r="N572" i="2"/>
  <c r="L572" i="2"/>
  <c r="M572" i="2" s="1"/>
  <c r="K572" i="2"/>
  <c r="S571" i="2"/>
  <c r="N571" i="2"/>
  <c r="L571" i="2"/>
  <c r="M571" i="2" s="1"/>
  <c r="K571" i="2"/>
  <c r="S570" i="2"/>
  <c r="N570" i="2"/>
  <c r="L570" i="2"/>
  <c r="M570" i="2" s="1"/>
  <c r="K570" i="2"/>
  <c r="S569" i="2"/>
  <c r="N569" i="2"/>
  <c r="L569" i="2"/>
  <c r="M569" i="2" s="1"/>
  <c r="K569" i="2"/>
  <c r="S568" i="2"/>
  <c r="N568" i="2"/>
  <c r="L568" i="2"/>
  <c r="M568" i="2" s="1"/>
  <c r="K568" i="2"/>
  <c r="S567" i="2"/>
  <c r="N567" i="2"/>
  <c r="L567" i="2"/>
  <c r="M567" i="2" s="1"/>
  <c r="K567" i="2"/>
  <c r="S566" i="2"/>
  <c r="N566" i="2"/>
  <c r="L566" i="2"/>
  <c r="M566" i="2" s="1"/>
  <c r="K566" i="2"/>
  <c r="S565" i="2"/>
  <c r="N565" i="2"/>
  <c r="L565" i="2"/>
  <c r="M565" i="2" s="1"/>
  <c r="K565" i="2"/>
  <c r="S564" i="2"/>
  <c r="N564" i="2"/>
  <c r="L564" i="2"/>
  <c r="M564" i="2" s="1"/>
  <c r="K564" i="2"/>
  <c r="S563" i="2"/>
  <c r="N563" i="2"/>
  <c r="L563" i="2"/>
  <c r="M563" i="2" s="1"/>
  <c r="K563" i="2"/>
  <c r="S562" i="2"/>
  <c r="N562" i="2"/>
  <c r="L562" i="2"/>
  <c r="M562" i="2" s="1"/>
  <c r="K562" i="2"/>
  <c r="S561" i="2"/>
  <c r="N561" i="2"/>
  <c r="L561" i="2"/>
  <c r="M561" i="2" s="1"/>
  <c r="K561" i="2"/>
  <c r="S560" i="2"/>
  <c r="N560" i="2"/>
  <c r="L560" i="2"/>
  <c r="M560" i="2" s="1"/>
  <c r="K560" i="2"/>
  <c r="S559" i="2"/>
  <c r="N559" i="2"/>
  <c r="L559" i="2"/>
  <c r="M559" i="2" s="1"/>
  <c r="K559" i="2"/>
  <c r="S558" i="2"/>
  <c r="N558" i="2"/>
  <c r="L558" i="2"/>
  <c r="M558" i="2" s="1"/>
  <c r="K558" i="2"/>
  <c r="S557" i="2"/>
  <c r="N557" i="2"/>
  <c r="L557" i="2"/>
  <c r="M557" i="2" s="1"/>
  <c r="K557" i="2"/>
  <c r="S556" i="2"/>
  <c r="N556" i="2"/>
  <c r="L556" i="2"/>
  <c r="M556" i="2" s="1"/>
  <c r="K556" i="2"/>
  <c r="S555" i="2"/>
  <c r="N555" i="2"/>
  <c r="L555" i="2"/>
  <c r="M555" i="2" s="1"/>
  <c r="K555" i="2"/>
  <c r="S554" i="2"/>
  <c r="N554" i="2"/>
  <c r="L554" i="2"/>
  <c r="M554" i="2" s="1"/>
  <c r="K554" i="2"/>
  <c r="S553" i="2"/>
  <c r="N553" i="2"/>
  <c r="L553" i="2"/>
  <c r="M553" i="2" s="1"/>
  <c r="K553" i="2"/>
  <c r="S552" i="2"/>
  <c r="N552" i="2"/>
  <c r="L552" i="2"/>
  <c r="M552" i="2" s="1"/>
  <c r="K552" i="2"/>
  <c r="S551" i="2"/>
  <c r="N551" i="2"/>
  <c r="L551" i="2"/>
  <c r="M551" i="2" s="1"/>
  <c r="K551" i="2"/>
  <c r="S550" i="2"/>
  <c r="N550" i="2"/>
  <c r="L550" i="2"/>
  <c r="M550" i="2" s="1"/>
  <c r="K550" i="2"/>
  <c r="S549" i="2"/>
  <c r="N549" i="2"/>
  <c r="L549" i="2"/>
  <c r="M549" i="2" s="1"/>
  <c r="K549" i="2"/>
  <c r="S548" i="2"/>
  <c r="N548" i="2"/>
  <c r="L548" i="2"/>
  <c r="M548" i="2" s="1"/>
  <c r="K548" i="2"/>
  <c r="S547" i="2"/>
  <c r="N547" i="2"/>
  <c r="L547" i="2"/>
  <c r="M547" i="2" s="1"/>
  <c r="K547" i="2"/>
  <c r="S546" i="2"/>
  <c r="N546" i="2"/>
  <c r="L546" i="2"/>
  <c r="M546" i="2" s="1"/>
  <c r="K546" i="2"/>
  <c r="S545" i="2"/>
  <c r="N545" i="2"/>
  <c r="L545" i="2"/>
  <c r="M545" i="2" s="1"/>
  <c r="K545" i="2"/>
  <c r="S544" i="2"/>
  <c r="N544" i="2"/>
  <c r="L544" i="2"/>
  <c r="M544" i="2" s="1"/>
  <c r="K544" i="2"/>
  <c r="S543" i="2"/>
  <c r="N543" i="2"/>
  <c r="L543" i="2"/>
  <c r="M543" i="2" s="1"/>
  <c r="K543" i="2"/>
  <c r="S542" i="2"/>
  <c r="N542" i="2"/>
  <c r="L542" i="2"/>
  <c r="M542" i="2" s="1"/>
  <c r="K542" i="2"/>
  <c r="S541" i="2"/>
  <c r="N541" i="2"/>
  <c r="L541" i="2"/>
  <c r="M541" i="2" s="1"/>
  <c r="K541" i="2"/>
  <c r="S540" i="2"/>
  <c r="N540" i="2"/>
  <c r="L540" i="2"/>
  <c r="M540" i="2" s="1"/>
  <c r="K540" i="2"/>
  <c r="S539" i="2"/>
  <c r="N539" i="2"/>
  <c r="L539" i="2"/>
  <c r="M539" i="2" s="1"/>
  <c r="K539" i="2"/>
  <c r="S538" i="2"/>
  <c r="N538" i="2"/>
  <c r="L538" i="2"/>
  <c r="M538" i="2" s="1"/>
  <c r="K538" i="2"/>
  <c r="S537" i="2"/>
  <c r="N537" i="2"/>
  <c r="L537" i="2"/>
  <c r="M537" i="2" s="1"/>
  <c r="K537" i="2"/>
  <c r="S536" i="2"/>
  <c r="N536" i="2"/>
  <c r="L536" i="2"/>
  <c r="M536" i="2" s="1"/>
  <c r="K536" i="2"/>
  <c r="S535" i="2"/>
  <c r="N535" i="2"/>
  <c r="L535" i="2"/>
  <c r="M535" i="2" s="1"/>
  <c r="K535" i="2"/>
  <c r="S534" i="2"/>
  <c r="N534" i="2"/>
  <c r="L534" i="2"/>
  <c r="M534" i="2" s="1"/>
  <c r="K534" i="2"/>
  <c r="S533" i="2"/>
  <c r="N533" i="2"/>
  <c r="L533" i="2"/>
  <c r="M533" i="2" s="1"/>
  <c r="K533" i="2"/>
  <c r="S532" i="2"/>
  <c r="N532" i="2"/>
  <c r="L532" i="2"/>
  <c r="M532" i="2" s="1"/>
  <c r="K532" i="2"/>
  <c r="S531" i="2"/>
  <c r="N531" i="2"/>
  <c r="L531" i="2"/>
  <c r="M531" i="2" s="1"/>
  <c r="K531" i="2"/>
  <c r="S530" i="2"/>
  <c r="N530" i="2"/>
  <c r="L530" i="2"/>
  <c r="M530" i="2" s="1"/>
  <c r="K530" i="2"/>
  <c r="S529" i="2"/>
  <c r="N529" i="2"/>
  <c r="L529" i="2"/>
  <c r="M529" i="2" s="1"/>
  <c r="K529" i="2"/>
  <c r="S528" i="2"/>
  <c r="N528" i="2"/>
  <c r="L528" i="2"/>
  <c r="M528" i="2" s="1"/>
  <c r="K528" i="2"/>
  <c r="S527" i="2"/>
  <c r="N527" i="2"/>
  <c r="L527" i="2"/>
  <c r="M527" i="2" s="1"/>
  <c r="K527" i="2"/>
  <c r="S526" i="2"/>
  <c r="N526" i="2"/>
  <c r="L526" i="2"/>
  <c r="M526" i="2" s="1"/>
  <c r="K526" i="2"/>
  <c r="S525" i="2"/>
  <c r="N525" i="2"/>
  <c r="L525" i="2"/>
  <c r="M525" i="2" s="1"/>
  <c r="K525" i="2"/>
  <c r="S524" i="2"/>
  <c r="N524" i="2"/>
  <c r="L524" i="2"/>
  <c r="M524" i="2" s="1"/>
  <c r="K524" i="2"/>
  <c r="S523" i="2"/>
  <c r="N523" i="2"/>
  <c r="L523" i="2"/>
  <c r="M523" i="2" s="1"/>
  <c r="K523" i="2"/>
  <c r="S522" i="2"/>
  <c r="N522" i="2"/>
  <c r="L522" i="2"/>
  <c r="M522" i="2" s="1"/>
  <c r="K522" i="2"/>
  <c r="S521" i="2"/>
  <c r="N521" i="2"/>
  <c r="L521" i="2"/>
  <c r="M521" i="2" s="1"/>
  <c r="K521" i="2"/>
  <c r="S520" i="2"/>
  <c r="N520" i="2"/>
  <c r="L520" i="2"/>
  <c r="M520" i="2" s="1"/>
  <c r="K520" i="2"/>
  <c r="S519" i="2"/>
  <c r="N519" i="2"/>
  <c r="L519" i="2"/>
  <c r="M519" i="2" s="1"/>
  <c r="K519" i="2"/>
  <c r="S518" i="2"/>
  <c r="N518" i="2"/>
  <c r="L518" i="2"/>
  <c r="M518" i="2" s="1"/>
  <c r="K518" i="2"/>
  <c r="S517" i="2"/>
  <c r="N517" i="2"/>
  <c r="L517" i="2"/>
  <c r="M517" i="2" s="1"/>
  <c r="K517" i="2"/>
  <c r="S516" i="2"/>
  <c r="N516" i="2"/>
  <c r="L516" i="2"/>
  <c r="M516" i="2" s="1"/>
  <c r="K516" i="2"/>
  <c r="S515" i="2"/>
  <c r="N515" i="2"/>
  <c r="L515" i="2"/>
  <c r="M515" i="2" s="1"/>
  <c r="K515" i="2"/>
  <c r="S514" i="2"/>
  <c r="N514" i="2"/>
  <c r="L514" i="2"/>
  <c r="M514" i="2" s="1"/>
  <c r="K514" i="2"/>
  <c r="S513" i="2"/>
  <c r="N513" i="2"/>
  <c r="L513" i="2"/>
  <c r="M513" i="2" s="1"/>
  <c r="K513" i="2"/>
  <c r="S512" i="2"/>
  <c r="N512" i="2"/>
  <c r="L512" i="2"/>
  <c r="M512" i="2" s="1"/>
  <c r="K512" i="2"/>
  <c r="S511" i="2"/>
  <c r="N511" i="2"/>
  <c r="L511" i="2"/>
  <c r="M511" i="2" s="1"/>
  <c r="K511" i="2"/>
  <c r="S510" i="2"/>
  <c r="N510" i="2"/>
  <c r="L510" i="2"/>
  <c r="M510" i="2" s="1"/>
  <c r="K510" i="2"/>
  <c r="S509" i="2"/>
  <c r="N509" i="2"/>
  <c r="L509" i="2"/>
  <c r="M509" i="2" s="1"/>
  <c r="K509" i="2"/>
  <c r="S508" i="2"/>
  <c r="N508" i="2"/>
  <c r="L508" i="2"/>
  <c r="M508" i="2" s="1"/>
  <c r="K508" i="2"/>
  <c r="S507" i="2"/>
  <c r="N507" i="2"/>
  <c r="L507" i="2"/>
  <c r="M507" i="2" s="1"/>
  <c r="K507" i="2"/>
  <c r="S506" i="2"/>
  <c r="N506" i="2"/>
  <c r="L506" i="2"/>
  <c r="M506" i="2" s="1"/>
  <c r="K506" i="2"/>
  <c r="S505" i="2"/>
  <c r="N505" i="2"/>
  <c r="L505" i="2"/>
  <c r="M505" i="2" s="1"/>
  <c r="K505" i="2"/>
  <c r="S504" i="2"/>
  <c r="N504" i="2"/>
  <c r="L504" i="2"/>
  <c r="M504" i="2" s="1"/>
  <c r="K504" i="2"/>
  <c r="S503" i="2"/>
  <c r="N503" i="2"/>
  <c r="L503" i="2"/>
  <c r="M503" i="2" s="1"/>
  <c r="K503" i="2"/>
  <c r="S502" i="2"/>
  <c r="N502" i="2"/>
  <c r="L502" i="2"/>
  <c r="M502" i="2" s="1"/>
  <c r="K502" i="2"/>
  <c r="S501" i="2"/>
  <c r="N501" i="2"/>
  <c r="L501" i="2"/>
  <c r="M501" i="2" s="1"/>
  <c r="K501" i="2"/>
  <c r="S500" i="2"/>
  <c r="N500" i="2"/>
  <c r="L500" i="2"/>
  <c r="M500" i="2" s="1"/>
  <c r="K500" i="2"/>
  <c r="S499" i="2"/>
  <c r="N499" i="2"/>
  <c r="L499" i="2"/>
  <c r="M499" i="2" s="1"/>
  <c r="K499" i="2"/>
  <c r="S498" i="2"/>
  <c r="N498" i="2"/>
  <c r="L498" i="2"/>
  <c r="M498" i="2" s="1"/>
  <c r="K498" i="2"/>
  <c r="S497" i="2"/>
  <c r="N497" i="2"/>
  <c r="L497" i="2"/>
  <c r="M497" i="2" s="1"/>
  <c r="K497" i="2"/>
  <c r="S496" i="2"/>
  <c r="N496" i="2"/>
  <c r="L496" i="2"/>
  <c r="M496" i="2" s="1"/>
  <c r="K496" i="2"/>
  <c r="S495" i="2"/>
  <c r="N495" i="2"/>
  <c r="L495" i="2"/>
  <c r="M495" i="2" s="1"/>
  <c r="K495" i="2"/>
  <c r="S494" i="2"/>
  <c r="N494" i="2"/>
  <c r="L494" i="2"/>
  <c r="M494" i="2" s="1"/>
  <c r="K494" i="2"/>
  <c r="S493" i="2"/>
  <c r="N493" i="2"/>
  <c r="L493" i="2"/>
  <c r="M493" i="2" s="1"/>
  <c r="K493" i="2"/>
  <c r="S492" i="2"/>
  <c r="N492" i="2"/>
  <c r="L492" i="2"/>
  <c r="M492" i="2" s="1"/>
  <c r="O492" i="2" s="1"/>
  <c r="P492" i="2" s="1"/>
  <c r="Q492" i="2" s="1"/>
  <c r="K492" i="2"/>
  <c r="S491" i="2"/>
  <c r="N491" i="2"/>
  <c r="L491" i="2"/>
  <c r="M491" i="2" s="1"/>
  <c r="K491" i="2"/>
  <c r="S490" i="2"/>
  <c r="N490" i="2"/>
  <c r="L490" i="2"/>
  <c r="M490" i="2" s="1"/>
  <c r="K490" i="2"/>
  <c r="S489" i="2"/>
  <c r="N489" i="2"/>
  <c r="L489" i="2"/>
  <c r="M489" i="2" s="1"/>
  <c r="K489" i="2"/>
  <c r="S488" i="2"/>
  <c r="N488" i="2"/>
  <c r="L488" i="2"/>
  <c r="M488" i="2" s="1"/>
  <c r="K488" i="2"/>
  <c r="S487" i="2"/>
  <c r="N487" i="2"/>
  <c r="L487" i="2"/>
  <c r="M487" i="2" s="1"/>
  <c r="K487" i="2"/>
  <c r="S486" i="2"/>
  <c r="N486" i="2"/>
  <c r="L486" i="2"/>
  <c r="M486" i="2" s="1"/>
  <c r="O486" i="2" s="1"/>
  <c r="P486" i="2" s="1"/>
  <c r="Q486" i="2" s="1"/>
  <c r="K486" i="2"/>
  <c r="S485" i="2"/>
  <c r="N485" i="2"/>
  <c r="L485" i="2"/>
  <c r="M485" i="2" s="1"/>
  <c r="K485" i="2"/>
  <c r="S484" i="2"/>
  <c r="N484" i="2"/>
  <c r="L484" i="2"/>
  <c r="M484" i="2" s="1"/>
  <c r="O484" i="2" s="1"/>
  <c r="P484" i="2" s="1"/>
  <c r="Q484" i="2" s="1"/>
  <c r="K484" i="2"/>
  <c r="S483" i="2"/>
  <c r="N483" i="2"/>
  <c r="L483" i="2"/>
  <c r="M483" i="2" s="1"/>
  <c r="K483" i="2"/>
  <c r="S482" i="2"/>
  <c r="N482" i="2"/>
  <c r="L482" i="2"/>
  <c r="M482" i="2" s="1"/>
  <c r="K482" i="2"/>
  <c r="S481" i="2"/>
  <c r="N481" i="2"/>
  <c r="L481" i="2"/>
  <c r="M481" i="2" s="1"/>
  <c r="K481" i="2"/>
  <c r="S480" i="2"/>
  <c r="N480" i="2"/>
  <c r="L480" i="2"/>
  <c r="M480" i="2" s="1"/>
  <c r="K480" i="2"/>
  <c r="S479" i="2"/>
  <c r="N479" i="2"/>
  <c r="L479" i="2"/>
  <c r="M479" i="2" s="1"/>
  <c r="K479" i="2"/>
  <c r="S478" i="2"/>
  <c r="N478" i="2"/>
  <c r="L478" i="2"/>
  <c r="M478" i="2" s="1"/>
  <c r="K478" i="2"/>
  <c r="S477" i="2"/>
  <c r="N477" i="2"/>
  <c r="L477" i="2"/>
  <c r="M477" i="2" s="1"/>
  <c r="K477" i="2"/>
  <c r="S476" i="2"/>
  <c r="N476" i="2"/>
  <c r="L476" i="2"/>
  <c r="M476" i="2" s="1"/>
  <c r="K476" i="2"/>
  <c r="S475" i="2"/>
  <c r="N475" i="2"/>
  <c r="L475" i="2"/>
  <c r="M475" i="2" s="1"/>
  <c r="K475" i="2"/>
  <c r="S474" i="2"/>
  <c r="N474" i="2"/>
  <c r="L474" i="2"/>
  <c r="M474" i="2" s="1"/>
  <c r="K474" i="2"/>
  <c r="S473" i="2"/>
  <c r="N473" i="2"/>
  <c r="L473" i="2"/>
  <c r="M473" i="2" s="1"/>
  <c r="K473" i="2"/>
  <c r="S472" i="2"/>
  <c r="N472" i="2"/>
  <c r="L472" i="2"/>
  <c r="M472" i="2" s="1"/>
  <c r="K472" i="2"/>
  <c r="S471" i="2"/>
  <c r="N471" i="2"/>
  <c r="L471" i="2"/>
  <c r="M471" i="2" s="1"/>
  <c r="K471" i="2"/>
  <c r="S470" i="2"/>
  <c r="N470" i="2"/>
  <c r="L470" i="2"/>
  <c r="M470" i="2" s="1"/>
  <c r="K470" i="2"/>
  <c r="S469" i="2"/>
  <c r="N469" i="2"/>
  <c r="L469" i="2"/>
  <c r="M469" i="2" s="1"/>
  <c r="K469" i="2"/>
  <c r="S468" i="2"/>
  <c r="N468" i="2"/>
  <c r="L468" i="2"/>
  <c r="M468" i="2" s="1"/>
  <c r="K468" i="2"/>
  <c r="S467" i="2"/>
  <c r="N467" i="2"/>
  <c r="L467" i="2"/>
  <c r="M467" i="2" s="1"/>
  <c r="K467" i="2"/>
  <c r="S466" i="2"/>
  <c r="N466" i="2"/>
  <c r="L466" i="2"/>
  <c r="M466" i="2" s="1"/>
  <c r="K466" i="2"/>
  <c r="S465" i="2"/>
  <c r="N465" i="2"/>
  <c r="L465" i="2"/>
  <c r="M465" i="2" s="1"/>
  <c r="K465" i="2"/>
  <c r="S464" i="2"/>
  <c r="N464" i="2"/>
  <c r="L464" i="2"/>
  <c r="M464" i="2" s="1"/>
  <c r="K464" i="2"/>
  <c r="S463" i="2"/>
  <c r="N463" i="2"/>
  <c r="L463" i="2"/>
  <c r="M463" i="2" s="1"/>
  <c r="K463" i="2"/>
  <c r="S462" i="2"/>
  <c r="N462" i="2"/>
  <c r="L462" i="2"/>
  <c r="M462" i="2" s="1"/>
  <c r="K462" i="2"/>
  <c r="S461" i="2"/>
  <c r="N461" i="2"/>
  <c r="L461" i="2"/>
  <c r="M461" i="2" s="1"/>
  <c r="K461" i="2"/>
  <c r="S460" i="2"/>
  <c r="N460" i="2"/>
  <c r="L460" i="2"/>
  <c r="M460" i="2" s="1"/>
  <c r="K460" i="2"/>
  <c r="S459" i="2"/>
  <c r="N459" i="2"/>
  <c r="L459" i="2"/>
  <c r="M459" i="2" s="1"/>
  <c r="K459" i="2"/>
  <c r="S458" i="2"/>
  <c r="N458" i="2"/>
  <c r="L458" i="2"/>
  <c r="M458" i="2" s="1"/>
  <c r="K458" i="2"/>
  <c r="S457" i="2"/>
  <c r="N457" i="2"/>
  <c r="L457" i="2"/>
  <c r="M457" i="2" s="1"/>
  <c r="K457" i="2"/>
  <c r="S456" i="2"/>
  <c r="N456" i="2"/>
  <c r="L456" i="2"/>
  <c r="M456" i="2" s="1"/>
  <c r="K456" i="2"/>
  <c r="S455" i="2"/>
  <c r="N455" i="2"/>
  <c r="L455" i="2"/>
  <c r="M455" i="2" s="1"/>
  <c r="K455" i="2"/>
  <c r="S454" i="2"/>
  <c r="N454" i="2"/>
  <c r="L454" i="2"/>
  <c r="M454" i="2" s="1"/>
  <c r="K454" i="2"/>
  <c r="S453" i="2"/>
  <c r="N453" i="2"/>
  <c r="L453" i="2"/>
  <c r="M453" i="2" s="1"/>
  <c r="K453" i="2"/>
  <c r="S452" i="2"/>
  <c r="N452" i="2"/>
  <c r="L452" i="2"/>
  <c r="M452" i="2" s="1"/>
  <c r="K452" i="2"/>
  <c r="S451" i="2"/>
  <c r="N451" i="2"/>
  <c r="L451" i="2"/>
  <c r="M451" i="2" s="1"/>
  <c r="K451" i="2"/>
  <c r="S450" i="2"/>
  <c r="N450" i="2"/>
  <c r="L450" i="2"/>
  <c r="M450" i="2" s="1"/>
  <c r="K450" i="2"/>
  <c r="S449" i="2"/>
  <c r="N449" i="2"/>
  <c r="L449" i="2"/>
  <c r="M449" i="2" s="1"/>
  <c r="K449" i="2"/>
  <c r="S448" i="2"/>
  <c r="N448" i="2"/>
  <c r="L448" i="2"/>
  <c r="M448" i="2" s="1"/>
  <c r="K448" i="2"/>
  <c r="S447" i="2"/>
  <c r="N447" i="2"/>
  <c r="L447" i="2"/>
  <c r="M447" i="2" s="1"/>
  <c r="K447" i="2"/>
  <c r="S446" i="2"/>
  <c r="N446" i="2"/>
  <c r="L446" i="2"/>
  <c r="M446" i="2" s="1"/>
  <c r="K446" i="2"/>
  <c r="S445" i="2"/>
  <c r="N445" i="2"/>
  <c r="L445" i="2"/>
  <c r="M445" i="2" s="1"/>
  <c r="K445" i="2"/>
  <c r="S444" i="2"/>
  <c r="N444" i="2"/>
  <c r="L444" i="2"/>
  <c r="M444" i="2" s="1"/>
  <c r="K444" i="2"/>
  <c r="S443" i="2"/>
  <c r="N443" i="2"/>
  <c r="L443" i="2"/>
  <c r="M443" i="2" s="1"/>
  <c r="K443" i="2"/>
  <c r="S442" i="2"/>
  <c r="N442" i="2"/>
  <c r="L442" i="2"/>
  <c r="M442" i="2" s="1"/>
  <c r="K442" i="2"/>
  <c r="S441" i="2"/>
  <c r="N441" i="2"/>
  <c r="L441" i="2"/>
  <c r="M441" i="2" s="1"/>
  <c r="K441" i="2"/>
  <c r="S440" i="2"/>
  <c r="N440" i="2"/>
  <c r="L440" i="2"/>
  <c r="M440" i="2" s="1"/>
  <c r="K440" i="2"/>
  <c r="S439" i="2"/>
  <c r="N439" i="2"/>
  <c r="L439" i="2"/>
  <c r="M439" i="2" s="1"/>
  <c r="K439" i="2"/>
  <c r="S438" i="2"/>
  <c r="N438" i="2"/>
  <c r="L438" i="2"/>
  <c r="M438" i="2" s="1"/>
  <c r="K438" i="2"/>
  <c r="S437" i="2"/>
  <c r="N437" i="2"/>
  <c r="L437" i="2"/>
  <c r="M437" i="2" s="1"/>
  <c r="K437" i="2"/>
  <c r="S436" i="2"/>
  <c r="N436" i="2"/>
  <c r="L436" i="2"/>
  <c r="M436" i="2" s="1"/>
  <c r="K436" i="2"/>
  <c r="S435" i="2"/>
  <c r="N435" i="2"/>
  <c r="L435" i="2"/>
  <c r="M435" i="2" s="1"/>
  <c r="K435" i="2"/>
  <c r="S434" i="2"/>
  <c r="N434" i="2"/>
  <c r="L434" i="2"/>
  <c r="M434" i="2" s="1"/>
  <c r="K434" i="2"/>
  <c r="S433" i="2"/>
  <c r="N433" i="2"/>
  <c r="L433" i="2"/>
  <c r="M433" i="2" s="1"/>
  <c r="K433" i="2"/>
  <c r="S432" i="2"/>
  <c r="N432" i="2"/>
  <c r="L432" i="2"/>
  <c r="M432" i="2" s="1"/>
  <c r="K432" i="2"/>
  <c r="S431" i="2"/>
  <c r="N431" i="2"/>
  <c r="L431" i="2"/>
  <c r="M431" i="2" s="1"/>
  <c r="K431" i="2"/>
  <c r="S430" i="2"/>
  <c r="N430" i="2"/>
  <c r="L430" i="2"/>
  <c r="M430" i="2" s="1"/>
  <c r="K430" i="2"/>
  <c r="S429" i="2"/>
  <c r="N429" i="2"/>
  <c r="L429" i="2"/>
  <c r="M429" i="2" s="1"/>
  <c r="K429" i="2"/>
  <c r="S428" i="2"/>
  <c r="N428" i="2"/>
  <c r="L428" i="2"/>
  <c r="M428" i="2" s="1"/>
  <c r="K428" i="2"/>
  <c r="S427" i="2"/>
  <c r="N427" i="2"/>
  <c r="L427" i="2"/>
  <c r="M427" i="2" s="1"/>
  <c r="K427" i="2"/>
  <c r="S426" i="2"/>
  <c r="N426" i="2"/>
  <c r="L426" i="2"/>
  <c r="M426" i="2" s="1"/>
  <c r="K426" i="2"/>
  <c r="S425" i="2"/>
  <c r="N425" i="2"/>
  <c r="L425" i="2"/>
  <c r="M425" i="2" s="1"/>
  <c r="K425" i="2"/>
  <c r="S424" i="2"/>
  <c r="N424" i="2"/>
  <c r="L424" i="2"/>
  <c r="M424" i="2" s="1"/>
  <c r="K424" i="2"/>
  <c r="S423" i="2"/>
  <c r="N423" i="2"/>
  <c r="L423" i="2"/>
  <c r="M423" i="2" s="1"/>
  <c r="K423" i="2"/>
  <c r="S422" i="2"/>
  <c r="N422" i="2"/>
  <c r="L422" i="2"/>
  <c r="M422" i="2" s="1"/>
  <c r="K422" i="2"/>
  <c r="S421" i="2"/>
  <c r="N421" i="2"/>
  <c r="L421" i="2"/>
  <c r="M421" i="2" s="1"/>
  <c r="K421" i="2"/>
  <c r="S420" i="2"/>
  <c r="N420" i="2"/>
  <c r="L420" i="2"/>
  <c r="M420" i="2" s="1"/>
  <c r="K420" i="2"/>
  <c r="S419" i="2"/>
  <c r="N419" i="2"/>
  <c r="L419" i="2"/>
  <c r="M419" i="2" s="1"/>
  <c r="K419" i="2"/>
  <c r="S418" i="2"/>
  <c r="N418" i="2"/>
  <c r="L418" i="2"/>
  <c r="M418" i="2" s="1"/>
  <c r="K418" i="2"/>
  <c r="S417" i="2"/>
  <c r="N417" i="2"/>
  <c r="L417" i="2"/>
  <c r="M417" i="2" s="1"/>
  <c r="K417" i="2"/>
  <c r="S416" i="2"/>
  <c r="N416" i="2"/>
  <c r="L416" i="2"/>
  <c r="M416" i="2" s="1"/>
  <c r="K416" i="2"/>
  <c r="S415" i="2"/>
  <c r="N415" i="2"/>
  <c r="L415" i="2"/>
  <c r="M415" i="2" s="1"/>
  <c r="K415" i="2"/>
  <c r="S414" i="2"/>
  <c r="N414" i="2"/>
  <c r="L414" i="2"/>
  <c r="M414" i="2" s="1"/>
  <c r="K414" i="2"/>
  <c r="S413" i="2"/>
  <c r="N413" i="2"/>
  <c r="L413" i="2"/>
  <c r="M413" i="2" s="1"/>
  <c r="K413" i="2"/>
  <c r="S412" i="2"/>
  <c r="N412" i="2"/>
  <c r="L412" i="2"/>
  <c r="M412" i="2" s="1"/>
  <c r="K412" i="2"/>
  <c r="S411" i="2"/>
  <c r="N411" i="2"/>
  <c r="L411" i="2"/>
  <c r="M411" i="2" s="1"/>
  <c r="K411" i="2"/>
  <c r="S410" i="2"/>
  <c r="N410" i="2"/>
  <c r="L410" i="2"/>
  <c r="M410" i="2" s="1"/>
  <c r="K410" i="2"/>
  <c r="S409" i="2"/>
  <c r="N409" i="2"/>
  <c r="L409" i="2"/>
  <c r="M409" i="2" s="1"/>
  <c r="K409" i="2"/>
  <c r="S408" i="2"/>
  <c r="N408" i="2"/>
  <c r="L408" i="2"/>
  <c r="M408" i="2" s="1"/>
  <c r="K408" i="2"/>
  <c r="S407" i="2"/>
  <c r="N407" i="2"/>
  <c r="L407" i="2"/>
  <c r="M407" i="2" s="1"/>
  <c r="K407" i="2"/>
  <c r="S406" i="2"/>
  <c r="N406" i="2"/>
  <c r="L406" i="2"/>
  <c r="M406" i="2" s="1"/>
  <c r="K406" i="2"/>
  <c r="S405" i="2"/>
  <c r="N405" i="2"/>
  <c r="L405" i="2"/>
  <c r="M405" i="2" s="1"/>
  <c r="K405" i="2"/>
  <c r="S404" i="2"/>
  <c r="N404" i="2"/>
  <c r="L404" i="2"/>
  <c r="M404" i="2" s="1"/>
  <c r="K404" i="2"/>
  <c r="S403" i="2"/>
  <c r="N403" i="2"/>
  <c r="L403" i="2"/>
  <c r="M403" i="2" s="1"/>
  <c r="K403" i="2"/>
  <c r="S402" i="2"/>
  <c r="N402" i="2"/>
  <c r="L402" i="2"/>
  <c r="M402" i="2" s="1"/>
  <c r="K402" i="2"/>
  <c r="S401" i="2"/>
  <c r="N401" i="2"/>
  <c r="L401" i="2"/>
  <c r="M401" i="2" s="1"/>
  <c r="K401" i="2"/>
  <c r="S400" i="2"/>
  <c r="N400" i="2"/>
  <c r="L400" i="2"/>
  <c r="M400" i="2" s="1"/>
  <c r="K400" i="2"/>
  <c r="S399" i="2"/>
  <c r="N399" i="2"/>
  <c r="L399" i="2"/>
  <c r="M399" i="2" s="1"/>
  <c r="K399" i="2"/>
  <c r="S398" i="2"/>
  <c r="N398" i="2"/>
  <c r="L398" i="2"/>
  <c r="M398" i="2" s="1"/>
  <c r="K398" i="2"/>
  <c r="S397" i="2"/>
  <c r="N397" i="2"/>
  <c r="L397" i="2"/>
  <c r="M397" i="2" s="1"/>
  <c r="K397" i="2"/>
  <c r="S396" i="2"/>
  <c r="N396" i="2"/>
  <c r="L396" i="2"/>
  <c r="M396" i="2" s="1"/>
  <c r="K396" i="2"/>
  <c r="S395" i="2"/>
  <c r="N395" i="2"/>
  <c r="L395" i="2"/>
  <c r="M395" i="2" s="1"/>
  <c r="K395" i="2"/>
  <c r="S394" i="2"/>
  <c r="N394" i="2"/>
  <c r="L394" i="2"/>
  <c r="M394" i="2" s="1"/>
  <c r="K394" i="2"/>
  <c r="S393" i="2"/>
  <c r="N393" i="2"/>
  <c r="L393" i="2"/>
  <c r="M393" i="2" s="1"/>
  <c r="K393" i="2"/>
  <c r="S392" i="2"/>
  <c r="N392" i="2"/>
  <c r="L392" i="2"/>
  <c r="M392" i="2" s="1"/>
  <c r="K392" i="2"/>
  <c r="S391" i="2"/>
  <c r="N391" i="2"/>
  <c r="L391" i="2"/>
  <c r="M391" i="2" s="1"/>
  <c r="K391" i="2"/>
  <c r="S390" i="2"/>
  <c r="N390" i="2"/>
  <c r="L390" i="2"/>
  <c r="M390" i="2" s="1"/>
  <c r="K390" i="2"/>
  <c r="S389" i="2"/>
  <c r="N389" i="2"/>
  <c r="L389" i="2"/>
  <c r="M389" i="2" s="1"/>
  <c r="K389" i="2"/>
  <c r="S388" i="2"/>
  <c r="N388" i="2"/>
  <c r="L388" i="2"/>
  <c r="M388" i="2" s="1"/>
  <c r="K388" i="2"/>
  <c r="S387" i="2"/>
  <c r="N387" i="2"/>
  <c r="L387" i="2"/>
  <c r="M387" i="2" s="1"/>
  <c r="K387" i="2"/>
  <c r="S386" i="2"/>
  <c r="N386" i="2"/>
  <c r="L386" i="2"/>
  <c r="M386" i="2" s="1"/>
  <c r="K386" i="2"/>
  <c r="S385" i="2"/>
  <c r="N385" i="2"/>
  <c r="L385" i="2"/>
  <c r="M385" i="2" s="1"/>
  <c r="K385" i="2"/>
  <c r="S384" i="2"/>
  <c r="N384" i="2"/>
  <c r="L384" i="2"/>
  <c r="M384" i="2" s="1"/>
  <c r="K384" i="2"/>
  <c r="S383" i="2"/>
  <c r="N383" i="2"/>
  <c r="L383" i="2"/>
  <c r="M383" i="2" s="1"/>
  <c r="K383" i="2"/>
  <c r="S382" i="2"/>
  <c r="N382" i="2"/>
  <c r="L382" i="2"/>
  <c r="M382" i="2" s="1"/>
  <c r="K382" i="2"/>
  <c r="S381" i="2"/>
  <c r="N381" i="2"/>
  <c r="L381" i="2"/>
  <c r="M381" i="2" s="1"/>
  <c r="K381" i="2"/>
  <c r="S380" i="2"/>
  <c r="N380" i="2"/>
  <c r="L380" i="2"/>
  <c r="M380" i="2" s="1"/>
  <c r="K380" i="2"/>
  <c r="S379" i="2"/>
  <c r="N379" i="2"/>
  <c r="L379" i="2"/>
  <c r="M379" i="2" s="1"/>
  <c r="K379" i="2"/>
  <c r="S378" i="2"/>
  <c r="N378" i="2"/>
  <c r="L378" i="2"/>
  <c r="M378" i="2" s="1"/>
  <c r="K378" i="2"/>
  <c r="S377" i="2"/>
  <c r="N377" i="2"/>
  <c r="L377" i="2"/>
  <c r="M377" i="2" s="1"/>
  <c r="K377" i="2"/>
  <c r="S376" i="2"/>
  <c r="N376" i="2"/>
  <c r="L376" i="2"/>
  <c r="M376" i="2" s="1"/>
  <c r="K376" i="2"/>
  <c r="S375" i="2"/>
  <c r="N375" i="2"/>
  <c r="L375" i="2"/>
  <c r="M375" i="2" s="1"/>
  <c r="K375" i="2"/>
  <c r="S374" i="2"/>
  <c r="N374" i="2"/>
  <c r="L374" i="2"/>
  <c r="M374" i="2" s="1"/>
  <c r="K374" i="2"/>
  <c r="S373" i="2"/>
  <c r="N373" i="2"/>
  <c r="L373" i="2"/>
  <c r="M373" i="2" s="1"/>
  <c r="K373" i="2"/>
  <c r="S372" i="2"/>
  <c r="N372" i="2"/>
  <c r="L372" i="2"/>
  <c r="M372" i="2" s="1"/>
  <c r="K372" i="2"/>
  <c r="S371" i="2"/>
  <c r="N371" i="2"/>
  <c r="L371" i="2"/>
  <c r="M371" i="2" s="1"/>
  <c r="K371" i="2"/>
  <c r="S370" i="2"/>
  <c r="N370" i="2"/>
  <c r="L370" i="2"/>
  <c r="M370" i="2" s="1"/>
  <c r="K370" i="2"/>
  <c r="S369" i="2"/>
  <c r="N369" i="2"/>
  <c r="L369" i="2"/>
  <c r="M369" i="2" s="1"/>
  <c r="K369" i="2"/>
  <c r="S368" i="2"/>
  <c r="N368" i="2"/>
  <c r="L368" i="2"/>
  <c r="M368" i="2" s="1"/>
  <c r="K368" i="2"/>
  <c r="S367" i="2"/>
  <c r="N367" i="2"/>
  <c r="L367" i="2"/>
  <c r="M367" i="2" s="1"/>
  <c r="K367" i="2"/>
  <c r="S366" i="2"/>
  <c r="N366" i="2"/>
  <c r="L366" i="2"/>
  <c r="M366" i="2" s="1"/>
  <c r="K366" i="2"/>
  <c r="S365" i="2"/>
  <c r="N365" i="2"/>
  <c r="L365" i="2"/>
  <c r="M365" i="2" s="1"/>
  <c r="K365" i="2"/>
  <c r="S364" i="2"/>
  <c r="N364" i="2"/>
  <c r="L364" i="2"/>
  <c r="M364" i="2" s="1"/>
  <c r="K364" i="2"/>
  <c r="S363" i="2"/>
  <c r="N363" i="2"/>
  <c r="L363" i="2"/>
  <c r="M363" i="2" s="1"/>
  <c r="K363" i="2"/>
  <c r="S362" i="2"/>
  <c r="N362" i="2"/>
  <c r="L362" i="2"/>
  <c r="M362" i="2" s="1"/>
  <c r="K362" i="2"/>
  <c r="S361" i="2"/>
  <c r="N361" i="2"/>
  <c r="L361" i="2"/>
  <c r="M361" i="2" s="1"/>
  <c r="K361" i="2"/>
  <c r="S360" i="2"/>
  <c r="N360" i="2"/>
  <c r="L360" i="2"/>
  <c r="M360" i="2" s="1"/>
  <c r="K360" i="2"/>
  <c r="S359" i="2"/>
  <c r="N359" i="2"/>
  <c r="L359" i="2"/>
  <c r="M359" i="2" s="1"/>
  <c r="K359" i="2"/>
  <c r="S358" i="2"/>
  <c r="N358" i="2"/>
  <c r="L358" i="2"/>
  <c r="M358" i="2" s="1"/>
  <c r="K358" i="2"/>
  <c r="S357" i="2"/>
  <c r="N357" i="2"/>
  <c r="L357" i="2"/>
  <c r="M357" i="2" s="1"/>
  <c r="K357" i="2"/>
  <c r="S356" i="2"/>
  <c r="N356" i="2"/>
  <c r="L356" i="2"/>
  <c r="M356" i="2" s="1"/>
  <c r="K356" i="2"/>
  <c r="S355" i="2"/>
  <c r="N355" i="2"/>
  <c r="L355" i="2"/>
  <c r="M355" i="2" s="1"/>
  <c r="K355" i="2"/>
  <c r="S354" i="2"/>
  <c r="N354" i="2"/>
  <c r="L354" i="2"/>
  <c r="M354" i="2" s="1"/>
  <c r="K354" i="2"/>
  <c r="S353" i="2"/>
  <c r="N353" i="2"/>
  <c r="L353" i="2"/>
  <c r="M353" i="2" s="1"/>
  <c r="K353" i="2"/>
  <c r="S352" i="2"/>
  <c r="N352" i="2"/>
  <c r="L352" i="2"/>
  <c r="M352" i="2" s="1"/>
  <c r="K352" i="2"/>
  <c r="S351" i="2"/>
  <c r="N351" i="2"/>
  <c r="L351" i="2"/>
  <c r="M351" i="2" s="1"/>
  <c r="K351" i="2"/>
  <c r="S350" i="2"/>
  <c r="N350" i="2"/>
  <c r="L350" i="2"/>
  <c r="M350" i="2" s="1"/>
  <c r="K350" i="2"/>
  <c r="S349" i="2"/>
  <c r="N349" i="2"/>
  <c r="L349" i="2"/>
  <c r="M349" i="2" s="1"/>
  <c r="K349" i="2"/>
  <c r="S348" i="2"/>
  <c r="N348" i="2"/>
  <c r="L348" i="2"/>
  <c r="M348" i="2" s="1"/>
  <c r="K348" i="2"/>
  <c r="S347" i="2"/>
  <c r="N347" i="2"/>
  <c r="L347" i="2"/>
  <c r="M347" i="2" s="1"/>
  <c r="K347" i="2"/>
  <c r="S346" i="2"/>
  <c r="N346" i="2"/>
  <c r="L346" i="2"/>
  <c r="M346" i="2" s="1"/>
  <c r="K346" i="2"/>
  <c r="S345" i="2"/>
  <c r="N345" i="2"/>
  <c r="L345" i="2"/>
  <c r="M345" i="2" s="1"/>
  <c r="K345" i="2"/>
  <c r="S344" i="2"/>
  <c r="N344" i="2"/>
  <c r="L344" i="2"/>
  <c r="M344" i="2" s="1"/>
  <c r="K344" i="2"/>
  <c r="S343" i="2"/>
  <c r="N343" i="2"/>
  <c r="L343" i="2"/>
  <c r="M343" i="2" s="1"/>
  <c r="K343" i="2"/>
  <c r="S342" i="2"/>
  <c r="N342" i="2"/>
  <c r="L342" i="2"/>
  <c r="M342" i="2" s="1"/>
  <c r="K342" i="2"/>
  <c r="S341" i="2"/>
  <c r="N341" i="2"/>
  <c r="L341" i="2"/>
  <c r="M341" i="2" s="1"/>
  <c r="K341" i="2"/>
  <c r="S340" i="2"/>
  <c r="N340" i="2"/>
  <c r="L340" i="2"/>
  <c r="M340" i="2" s="1"/>
  <c r="K340" i="2"/>
  <c r="S339" i="2"/>
  <c r="N339" i="2"/>
  <c r="L339" i="2"/>
  <c r="M339" i="2" s="1"/>
  <c r="K339" i="2"/>
  <c r="S338" i="2"/>
  <c r="N338" i="2"/>
  <c r="L338" i="2"/>
  <c r="M338" i="2" s="1"/>
  <c r="K338" i="2"/>
  <c r="S337" i="2"/>
  <c r="N337" i="2"/>
  <c r="L337" i="2"/>
  <c r="M337" i="2" s="1"/>
  <c r="K337" i="2"/>
  <c r="S336" i="2"/>
  <c r="N336" i="2"/>
  <c r="L336" i="2"/>
  <c r="M336" i="2" s="1"/>
  <c r="K336" i="2"/>
  <c r="S335" i="2"/>
  <c r="N335" i="2"/>
  <c r="L335" i="2"/>
  <c r="M335" i="2" s="1"/>
  <c r="K335" i="2"/>
  <c r="S334" i="2"/>
  <c r="N334" i="2"/>
  <c r="L334" i="2"/>
  <c r="M334" i="2" s="1"/>
  <c r="K334" i="2"/>
  <c r="S333" i="2"/>
  <c r="N333" i="2"/>
  <c r="L333" i="2"/>
  <c r="M333" i="2" s="1"/>
  <c r="K333" i="2"/>
  <c r="S332" i="2"/>
  <c r="N332" i="2"/>
  <c r="L332" i="2"/>
  <c r="M332" i="2" s="1"/>
  <c r="K332" i="2"/>
  <c r="S331" i="2"/>
  <c r="N331" i="2"/>
  <c r="L331" i="2"/>
  <c r="M331" i="2" s="1"/>
  <c r="K331" i="2"/>
  <c r="S330" i="2"/>
  <c r="N330" i="2"/>
  <c r="L330" i="2"/>
  <c r="M330" i="2" s="1"/>
  <c r="K330" i="2"/>
  <c r="S329" i="2"/>
  <c r="N329" i="2"/>
  <c r="L329" i="2"/>
  <c r="M329" i="2" s="1"/>
  <c r="K329" i="2"/>
  <c r="S328" i="2"/>
  <c r="N328" i="2"/>
  <c r="L328" i="2"/>
  <c r="M328" i="2" s="1"/>
  <c r="K328" i="2"/>
  <c r="S327" i="2"/>
  <c r="N327" i="2"/>
  <c r="L327" i="2"/>
  <c r="M327" i="2" s="1"/>
  <c r="K327" i="2"/>
  <c r="S326" i="2"/>
  <c r="N326" i="2"/>
  <c r="L326" i="2"/>
  <c r="M326" i="2" s="1"/>
  <c r="K326" i="2"/>
  <c r="S325" i="2"/>
  <c r="N325" i="2"/>
  <c r="L325" i="2"/>
  <c r="M325" i="2" s="1"/>
  <c r="K325" i="2"/>
  <c r="S324" i="2"/>
  <c r="N324" i="2"/>
  <c r="L324" i="2"/>
  <c r="M324" i="2" s="1"/>
  <c r="K324" i="2"/>
  <c r="S323" i="2"/>
  <c r="N323" i="2"/>
  <c r="L323" i="2"/>
  <c r="M323" i="2" s="1"/>
  <c r="K323" i="2"/>
  <c r="S322" i="2"/>
  <c r="N322" i="2"/>
  <c r="L322" i="2"/>
  <c r="M322" i="2" s="1"/>
  <c r="K322" i="2"/>
  <c r="S321" i="2"/>
  <c r="N321" i="2"/>
  <c r="L321" i="2"/>
  <c r="M321" i="2" s="1"/>
  <c r="K321" i="2"/>
  <c r="S320" i="2"/>
  <c r="N320" i="2"/>
  <c r="L320" i="2"/>
  <c r="M320" i="2" s="1"/>
  <c r="K320" i="2"/>
  <c r="S319" i="2"/>
  <c r="N319" i="2"/>
  <c r="L319" i="2"/>
  <c r="M319" i="2" s="1"/>
  <c r="K319" i="2"/>
  <c r="S318" i="2"/>
  <c r="N318" i="2"/>
  <c r="L318" i="2"/>
  <c r="M318" i="2" s="1"/>
  <c r="K318" i="2"/>
  <c r="S317" i="2"/>
  <c r="N317" i="2"/>
  <c r="L317" i="2"/>
  <c r="M317" i="2" s="1"/>
  <c r="K317" i="2"/>
  <c r="S316" i="2"/>
  <c r="N316" i="2"/>
  <c r="L316" i="2"/>
  <c r="M316" i="2" s="1"/>
  <c r="K316" i="2"/>
  <c r="S315" i="2"/>
  <c r="N315" i="2"/>
  <c r="L315" i="2"/>
  <c r="M315" i="2" s="1"/>
  <c r="K315" i="2"/>
  <c r="S314" i="2"/>
  <c r="N314" i="2"/>
  <c r="L314" i="2"/>
  <c r="M314" i="2" s="1"/>
  <c r="K314" i="2"/>
  <c r="S313" i="2"/>
  <c r="N313" i="2"/>
  <c r="L313" i="2"/>
  <c r="M313" i="2" s="1"/>
  <c r="K313" i="2"/>
  <c r="S312" i="2"/>
  <c r="N312" i="2"/>
  <c r="L312" i="2"/>
  <c r="M312" i="2" s="1"/>
  <c r="K312" i="2"/>
  <c r="S311" i="2"/>
  <c r="N311" i="2"/>
  <c r="L311" i="2"/>
  <c r="M311" i="2" s="1"/>
  <c r="K311" i="2"/>
  <c r="S310" i="2"/>
  <c r="N310" i="2"/>
  <c r="L310" i="2"/>
  <c r="M310" i="2" s="1"/>
  <c r="K310" i="2"/>
  <c r="S309" i="2"/>
  <c r="N309" i="2"/>
  <c r="L309" i="2"/>
  <c r="M309" i="2" s="1"/>
  <c r="K309" i="2"/>
  <c r="S308" i="2"/>
  <c r="N308" i="2"/>
  <c r="L308" i="2"/>
  <c r="M308" i="2" s="1"/>
  <c r="K308" i="2"/>
  <c r="S307" i="2"/>
  <c r="N307" i="2"/>
  <c r="L307" i="2"/>
  <c r="M307" i="2" s="1"/>
  <c r="K307" i="2"/>
  <c r="S306" i="2"/>
  <c r="N306" i="2"/>
  <c r="L306" i="2"/>
  <c r="M306" i="2" s="1"/>
  <c r="K306" i="2"/>
  <c r="S305" i="2"/>
  <c r="N305" i="2"/>
  <c r="L305" i="2"/>
  <c r="M305" i="2" s="1"/>
  <c r="K305" i="2"/>
  <c r="S304" i="2"/>
  <c r="N304" i="2"/>
  <c r="L304" i="2"/>
  <c r="M304" i="2" s="1"/>
  <c r="K304" i="2"/>
  <c r="S303" i="2"/>
  <c r="N303" i="2"/>
  <c r="L303" i="2"/>
  <c r="M303" i="2" s="1"/>
  <c r="K303" i="2"/>
  <c r="S302" i="2"/>
  <c r="N302" i="2"/>
  <c r="L302" i="2"/>
  <c r="M302" i="2" s="1"/>
  <c r="K302" i="2"/>
  <c r="S301" i="2"/>
  <c r="N301" i="2"/>
  <c r="L301" i="2"/>
  <c r="M301" i="2" s="1"/>
  <c r="K301" i="2"/>
  <c r="S300" i="2"/>
  <c r="N300" i="2"/>
  <c r="L300" i="2"/>
  <c r="M300" i="2" s="1"/>
  <c r="K300" i="2"/>
  <c r="S299" i="2"/>
  <c r="N299" i="2"/>
  <c r="L299" i="2"/>
  <c r="M299" i="2" s="1"/>
  <c r="K299" i="2"/>
  <c r="S298" i="2"/>
  <c r="N298" i="2"/>
  <c r="L298" i="2"/>
  <c r="M298" i="2" s="1"/>
  <c r="K298" i="2"/>
  <c r="S297" i="2"/>
  <c r="N297" i="2"/>
  <c r="L297" i="2"/>
  <c r="M297" i="2" s="1"/>
  <c r="K297" i="2"/>
  <c r="S296" i="2"/>
  <c r="N296" i="2"/>
  <c r="L296" i="2"/>
  <c r="M296" i="2" s="1"/>
  <c r="K296" i="2"/>
  <c r="S295" i="2"/>
  <c r="N295" i="2"/>
  <c r="L295" i="2"/>
  <c r="M295" i="2" s="1"/>
  <c r="K295" i="2"/>
  <c r="S294" i="2"/>
  <c r="N294" i="2"/>
  <c r="L294" i="2"/>
  <c r="M294" i="2" s="1"/>
  <c r="K294" i="2"/>
  <c r="S293" i="2"/>
  <c r="N293" i="2"/>
  <c r="L293" i="2"/>
  <c r="M293" i="2" s="1"/>
  <c r="K293" i="2"/>
  <c r="S292" i="2"/>
  <c r="N292" i="2"/>
  <c r="L292" i="2"/>
  <c r="M292" i="2" s="1"/>
  <c r="K292" i="2"/>
  <c r="S291" i="2"/>
  <c r="N291" i="2"/>
  <c r="L291" i="2"/>
  <c r="M291" i="2" s="1"/>
  <c r="K291" i="2"/>
  <c r="S290" i="2"/>
  <c r="N290" i="2"/>
  <c r="L290" i="2"/>
  <c r="M290" i="2" s="1"/>
  <c r="K290" i="2"/>
  <c r="S289" i="2"/>
  <c r="N289" i="2"/>
  <c r="L289" i="2"/>
  <c r="M289" i="2" s="1"/>
  <c r="K289" i="2"/>
  <c r="S288" i="2"/>
  <c r="N288" i="2"/>
  <c r="L288" i="2"/>
  <c r="M288" i="2" s="1"/>
  <c r="K288" i="2"/>
  <c r="S287" i="2"/>
  <c r="N287" i="2"/>
  <c r="L287" i="2"/>
  <c r="M287" i="2" s="1"/>
  <c r="K287" i="2"/>
  <c r="S286" i="2"/>
  <c r="N286" i="2"/>
  <c r="L286" i="2"/>
  <c r="M286" i="2" s="1"/>
  <c r="K286" i="2"/>
  <c r="S285" i="2"/>
  <c r="N285" i="2"/>
  <c r="L285" i="2"/>
  <c r="M285" i="2" s="1"/>
  <c r="K285" i="2"/>
  <c r="S284" i="2"/>
  <c r="N284" i="2"/>
  <c r="L284" i="2"/>
  <c r="M284" i="2" s="1"/>
  <c r="K284" i="2"/>
  <c r="S283" i="2"/>
  <c r="N283" i="2"/>
  <c r="L283" i="2"/>
  <c r="M283" i="2" s="1"/>
  <c r="K283" i="2"/>
  <c r="S282" i="2"/>
  <c r="N282" i="2"/>
  <c r="L282" i="2"/>
  <c r="M282" i="2" s="1"/>
  <c r="K282" i="2"/>
  <c r="S281" i="2"/>
  <c r="N281" i="2"/>
  <c r="L281" i="2"/>
  <c r="M281" i="2" s="1"/>
  <c r="K281" i="2"/>
  <c r="S280" i="2"/>
  <c r="N280" i="2"/>
  <c r="L280" i="2"/>
  <c r="M280" i="2" s="1"/>
  <c r="K280" i="2"/>
  <c r="S279" i="2"/>
  <c r="N279" i="2"/>
  <c r="L279" i="2"/>
  <c r="M279" i="2" s="1"/>
  <c r="K279" i="2"/>
  <c r="S278" i="2"/>
  <c r="N278" i="2"/>
  <c r="L278" i="2"/>
  <c r="M278" i="2" s="1"/>
  <c r="K278" i="2"/>
  <c r="S277" i="2"/>
  <c r="N277" i="2"/>
  <c r="L277" i="2"/>
  <c r="M277" i="2" s="1"/>
  <c r="K277" i="2"/>
  <c r="S276" i="2"/>
  <c r="N276" i="2"/>
  <c r="L276" i="2"/>
  <c r="M276" i="2" s="1"/>
  <c r="K276" i="2"/>
  <c r="S275" i="2"/>
  <c r="N275" i="2"/>
  <c r="L275" i="2"/>
  <c r="M275" i="2" s="1"/>
  <c r="K275" i="2"/>
  <c r="S274" i="2"/>
  <c r="N274" i="2"/>
  <c r="L274" i="2"/>
  <c r="M274" i="2" s="1"/>
  <c r="K274" i="2"/>
  <c r="S273" i="2"/>
  <c r="N273" i="2"/>
  <c r="L273" i="2"/>
  <c r="M273" i="2" s="1"/>
  <c r="K273" i="2"/>
  <c r="S272" i="2"/>
  <c r="N272" i="2"/>
  <c r="L272" i="2"/>
  <c r="M272" i="2" s="1"/>
  <c r="K272" i="2"/>
  <c r="S271" i="2"/>
  <c r="N271" i="2"/>
  <c r="L271" i="2"/>
  <c r="M271" i="2" s="1"/>
  <c r="K271" i="2"/>
  <c r="S270" i="2"/>
  <c r="N270" i="2"/>
  <c r="L270" i="2"/>
  <c r="M270" i="2" s="1"/>
  <c r="K270" i="2"/>
  <c r="S269" i="2"/>
  <c r="N269" i="2"/>
  <c r="L269" i="2"/>
  <c r="M269" i="2" s="1"/>
  <c r="K269" i="2"/>
  <c r="S268" i="2"/>
  <c r="N268" i="2"/>
  <c r="L268" i="2"/>
  <c r="M268" i="2" s="1"/>
  <c r="K268" i="2"/>
  <c r="S267" i="2"/>
  <c r="N267" i="2"/>
  <c r="L267" i="2"/>
  <c r="M267" i="2" s="1"/>
  <c r="K267" i="2"/>
  <c r="S266" i="2"/>
  <c r="N266" i="2"/>
  <c r="L266" i="2"/>
  <c r="M266" i="2" s="1"/>
  <c r="K266" i="2"/>
  <c r="S265" i="2"/>
  <c r="N265" i="2"/>
  <c r="L265" i="2"/>
  <c r="M265" i="2" s="1"/>
  <c r="K265" i="2"/>
  <c r="S264" i="2"/>
  <c r="N264" i="2"/>
  <c r="L264" i="2"/>
  <c r="M264" i="2" s="1"/>
  <c r="K264" i="2"/>
  <c r="S263" i="2"/>
  <c r="N263" i="2"/>
  <c r="L263" i="2"/>
  <c r="M263" i="2" s="1"/>
  <c r="K263" i="2"/>
  <c r="S262" i="2"/>
  <c r="N262" i="2"/>
  <c r="L262" i="2"/>
  <c r="M262" i="2" s="1"/>
  <c r="K262" i="2"/>
  <c r="S261" i="2"/>
  <c r="N261" i="2"/>
  <c r="L261" i="2"/>
  <c r="M261" i="2" s="1"/>
  <c r="K261" i="2"/>
  <c r="S260" i="2"/>
  <c r="N260" i="2"/>
  <c r="L260" i="2"/>
  <c r="M260" i="2" s="1"/>
  <c r="K260" i="2"/>
  <c r="S259" i="2"/>
  <c r="N259" i="2"/>
  <c r="L259" i="2"/>
  <c r="M259" i="2" s="1"/>
  <c r="K259" i="2"/>
  <c r="S258" i="2"/>
  <c r="N258" i="2"/>
  <c r="L258" i="2"/>
  <c r="M258" i="2" s="1"/>
  <c r="K258" i="2"/>
  <c r="S257" i="2"/>
  <c r="N257" i="2"/>
  <c r="L257" i="2"/>
  <c r="M257" i="2" s="1"/>
  <c r="K257" i="2"/>
  <c r="S256" i="2"/>
  <c r="N256" i="2"/>
  <c r="L256" i="2"/>
  <c r="M256" i="2" s="1"/>
  <c r="K256" i="2"/>
  <c r="S255" i="2"/>
  <c r="N255" i="2"/>
  <c r="L255" i="2"/>
  <c r="M255" i="2" s="1"/>
  <c r="K255" i="2"/>
  <c r="S254" i="2"/>
  <c r="N254" i="2"/>
  <c r="L254" i="2"/>
  <c r="M254" i="2" s="1"/>
  <c r="K254" i="2"/>
  <c r="S253" i="2"/>
  <c r="N253" i="2"/>
  <c r="L253" i="2"/>
  <c r="M253" i="2" s="1"/>
  <c r="K253" i="2"/>
  <c r="S252" i="2"/>
  <c r="N252" i="2"/>
  <c r="L252" i="2"/>
  <c r="M252" i="2" s="1"/>
  <c r="K252" i="2"/>
  <c r="S251" i="2"/>
  <c r="N251" i="2"/>
  <c r="L251" i="2"/>
  <c r="M251" i="2" s="1"/>
  <c r="K251" i="2"/>
  <c r="S250" i="2"/>
  <c r="N250" i="2"/>
  <c r="L250" i="2"/>
  <c r="M250" i="2" s="1"/>
  <c r="K250" i="2"/>
  <c r="S249" i="2"/>
  <c r="N249" i="2"/>
  <c r="L249" i="2"/>
  <c r="M249" i="2" s="1"/>
  <c r="K249" i="2"/>
  <c r="S248" i="2"/>
  <c r="N248" i="2"/>
  <c r="L248" i="2"/>
  <c r="M248" i="2" s="1"/>
  <c r="K248" i="2"/>
  <c r="S247" i="2"/>
  <c r="N247" i="2"/>
  <c r="L247" i="2"/>
  <c r="M247" i="2" s="1"/>
  <c r="K247" i="2"/>
  <c r="S246" i="2"/>
  <c r="N246" i="2"/>
  <c r="L246" i="2"/>
  <c r="M246" i="2" s="1"/>
  <c r="K246" i="2"/>
  <c r="S245" i="2"/>
  <c r="N245" i="2"/>
  <c r="L245" i="2"/>
  <c r="M245" i="2" s="1"/>
  <c r="K245" i="2"/>
  <c r="S244" i="2"/>
  <c r="N244" i="2"/>
  <c r="L244" i="2"/>
  <c r="M244" i="2" s="1"/>
  <c r="K244" i="2"/>
  <c r="S243" i="2"/>
  <c r="N243" i="2"/>
  <c r="L243" i="2"/>
  <c r="M243" i="2" s="1"/>
  <c r="K243" i="2"/>
  <c r="S242" i="2"/>
  <c r="N242" i="2"/>
  <c r="L242" i="2"/>
  <c r="M242" i="2" s="1"/>
  <c r="K242" i="2"/>
  <c r="S241" i="2"/>
  <c r="N241" i="2"/>
  <c r="L241" i="2"/>
  <c r="M241" i="2" s="1"/>
  <c r="K241" i="2"/>
  <c r="S240" i="2"/>
  <c r="N240" i="2"/>
  <c r="L240" i="2"/>
  <c r="M240" i="2" s="1"/>
  <c r="K240" i="2"/>
  <c r="S239" i="2"/>
  <c r="N239" i="2"/>
  <c r="L239" i="2"/>
  <c r="M239" i="2" s="1"/>
  <c r="K239" i="2"/>
  <c r="S238" i="2"/>
  <c r="N238" i="2"/>
  <c r="L238" i="2"/>
  <c r="M238" i="2" s="1"/>
  <c r="K238" i="2"/>
  <c r="S237" i="2"/>
  <c r="N237" i="2"/>
  <c r="L237" i="2"/>
  <c r="M237" i="2" s="1"/>
  <c r="K237" i="2"/>
  <c r="S236" i="2"/>
  <c r="N236" i="2"/>
  <c r="L236" i="2"/>
  <c r="M236" i="2" s="1"/>
  <c r="K236" i="2"/>
  <c r="S235" i="2"/>
  <c r="N235" i="2"/>
  <c r="L235" i="2"/>
  <c r="M235" i="2" s="1"/>
  <c r="K235" i="2"/>
  <c r="S234" i="2"/>
  <c r="N234" i="2"/>
  <c r="L234" i="2"/>
  <c r="M234" i="2" s="1"/>
  <c r="K234" i="2"/>
  <c r="S233" i="2"/>
  <c r="N233" i="2"/>
  <c r="L233" i="2"/>
  <c r="M233" i="2" s="1"/>
  <c r="K233" i="2"/>
  <c r="S232" i="2"/>
  <c r="N232" i="2"/>
  <c r="L232" i="2"/>
  <c r="M232" i="2" s="1"/>
  <c r="K232" i="2"/>
  <c r="S231" i="2"/>
  <c r="N231" i="2"/>
  <c r="L231" i="2"/>
  <c r="M231" i="2" s="1"/>
  <c r="K231" i="2"/>
  <c r="S230" i="2"/>
  <c r="N230" i="2"/>
  <c r="L230" i="2"/>
  <c r="M230" i="2" s="1"/>
  <c r="K230" i="2"/>
  <c r="S229" i="2"/>
  <c r="N229" i="2"/>
  <c r="L229" i="2"/>
  <c r="M229" i="2" s="1"/>
  <c r="K229" i="2"/>
  <c r="S228" i="2"/>
  <c r="N228" i="2"/>
  <c r="L228" i="2"/>
  <c r="M228" i="2" s="1"/>
  <c r="K228" i="2"/>
  <c r="S227" i="2"/>
  <c r="N227" i="2"/>
  <c r="L227" i="2"/>
  <c r="M227" i="2" s="1"/>
  <c r="K227" i="2"/>
  <c r="S226" i="2"/>
  <c r="N226" i="2"/>
  <c r="L226" i="2"/>
  <c r="M226" i="2" s="1"/>
  <c r="K226" i="2"/>
  <c r="S225" i="2"/>
  <c r="N225" i="2"/>
  <c r="L225" i="2"/>
  <c r="M225" i="2" s="1"/>
  <c r="K225" i="2"/>
  <c r="S224" i="2"/>
  <c r="N224" i="2"/>
  <c r="L224" i="2"/>
  <c r="M224" i="2" s="1"/>
  <c r="K224" i="2"/>
  <c r="S223" i="2"/>
  <c r="N223" i="2"/>
  <c r="L223" i="2"/>
  <c r="M223" i="2" s="1"/>
  <c r="K223" i="2"/>
  <c r="S222" i="2"/>
  <c r="N222" i="2"/>
  <c r="L222" i="2"/>
  <c r="M222" i="2" s="1"/>
  <c r="K222" i="2"/>
  <c r="S221" i="2"/>
  <c r="N221" i="2"/>
  <c r="L221" i="2"/>
  <c r="M221" i="2" s="1"/>
  <c r="K221" i="2"/>
  <c r="S220" i="2"/>
  <c r="N220" i="2"/>
  <c r="L220" i="2"/>
  <c r="M220" i="2" s="1"/>
  <c r="K220" i="2"/>
  <c r="S219" i="2"/>
  <c r="N219" i="2"/>
  <c r="L219" i="2"/>
  <c r="M219" i="2" s="1"/>
  <c r="K219" i="2"/>
  <c r="S218" i="2"/>
  <c r="N218" i="2"/>
  <c r="L218" i="2"/>
  <c r="M218" i="2" s="1"/>
  <c r="K218" i="2"/>
  <c r="S217" i="2"/>
  <c r="N217" i="2"/>
  <c r="L217" i="2"/>
  <c r="M217" i="2" s="1"/>
  <c r="K217" i="2"/>
  <c r="S216" i="2"/>
  <c r="N216" i="2"/>
  <c r="L216" i="2"/>
  <c r="M216" i="2" s="1"/>
  <c r="K216" i="2"/>
  <c r="S215" i="2"/>
  <c r="N215" i="2"/>
  <c r="L215" i="2"/>
  <c r="M215" i="2" s="1"/>
  <c r="K215" i="2"/>
  <c r="S214" i="2"/>
  <c r="N214" i="2"/>
  <c r="L214" i="2"/>
  <c r="M214" i="2" s="1"/>
  <c r="K214" i="2"/>
  <c r="S213" i="2"/>
  <c r="N213" i="2"/>
  <c r="L213" i="2"/>
  <c r="M213" i="2" s="1"/>
  <c r="K213" i="2"/>
  <c r="S212" i="2"/>
  <c r="N212" i="2"/>
  <c r="L212" i="2"/>
  <c r="M212" i="2" s="1"/>
  <c r="K212" i="2"/>
  <c r="S211" i="2"/>
  <c r="N211" i="2"/>
  <c r="L211" i="2"/>
  <c r="M211" i="2" s="1"/>
  <c r="K211" i="2"/>
  <c r="S210" i="2"/>
  <c r="N210" i="2"/>
  <c r="L210" i="2"/>
  <c r="M210" i="2" s="1"/>
  <c r="K210" i="2"/>
  <c r="S209" i="2"/>
  <c r="N209" i="2"/>
  <c r="L209" i="2"/>
  <c r="M209" i="2" s="1"/>
  <c r="K209" i="2"/>
  <c r="S208" i="2"/>
  <c r="N208" i="2"/>
  <c r="L208" i="2"/>
  <c r="M208" i="2" s="1"/>
  <c r="K208" i="2"/>
  <c r="S207" i="2"/>
  <c r="N207" i="2"/>
  <c r="L207" i="2"/>
  <c r="M207" i="2" s="1"/>
  <c r="K207" i="2"/>
  <c r="S206" i="2"/>
  <c r="N206" i="2"/>
  <c r="L206" i="2"/>
  <c r="M206" i="2" s="1"/>
  <c r="K206" i="2"/>
  <c r="S205" i="2"/>
  <c r="N205" i="2"/>
  <c r="L205" i="2"/>
  <c r="M205" i="2" s="1"/>
  <c r="K205" i="2"/>
  <c r="S204" i="2"/>
  <c r="N204" i="2"/>
  <c r="L204" i="2"/>
  <c r="M204" i="2" s="1"/>
  <c r="K204" i="2"/>
  <c r="S203" i="2"/>
  <c r="N203" i="2"/>
  <c r="L203" i="2"/>
  <c r="M203" i="2" s="1"/>
  <c r="K203" i="2"/>
  <c r="S202" i="2"/>
  <c r="N202" i="2"/>
  <c r="L202" i="2"/>
  <c r="M202" i="2" s="1"/>
  <c r="K202" i="2"/>
  <c r="S201" i="2"/>
  <c r="N201" i="2"/>
  <c r="L201" i="2"/>
  <c r="M201" i="2" s="1"/>
  <c r="K201" i="2"/>
  <c r="S200" i="2"/>
  <c r="N200" i="2"/>
  <c r="L200" i="2"/>
  <c r="M200" i="2" s="1"/>
  <c r="K200" i="2"/>
  <c r="S199" i="2"/>
  <c r="N199" i="2"/>
  <c r="L199" i="2"/>
  <c r="M199" i="2" s="1"/>
  <c r="K199" i="2"/>
  <c r="S198" i="2"/>
  <c r="N198" i="2"/>
  <c r="L198" i="2"/>
  <c r="M198" i="2" s="1"/>
  <c r="K198" i="2"/>
  <c r="S197" i="2"/>
  <c r="N197" i="2"/>
  <c r="L197" i="2"/>
  <c r="M197" i="2" s="1"/>
  <c r="K197" i="2"/>
  <c r="S196" i="2"/>
  <c r="N196" i="2"/>
  <c r="L196" i="2"/>
  <c r="M196" i="2" s="1"/>
  <c r="K196" i="2"/>
  <c r="S195" i="2"/>
  <c r="N195" i="2"/>
  <c r="L195" i="2"/>
  <c r="M195" i="2" s="1"/>
  <c r="K195" i="2"/>
  <c r="S194" i="2"/>
  <c r="N194" i="2"/>
  <c r="L194" i="2"/>
  <c r="M194" i="2" s="1"/>
  <c r="K194" i="2"/>
  <c r="S193" i="2"/>
  <c r="N193" i="2"/>
  <c r="L193" i="2"/>
  <c r="M193" i="2" s="1"/>
  <c r="K193" i="2"/>
  <c r="S192" i="2"/>
  <c r="N192" i="2"/>
  <c r="L192" i="2"/>
  <c r="M192" i="2" s="1"/>
  <c r="K192" i="2"/>
  <c r="S191" i="2"/>
  <c r="N191" i="2"/>
  <c r="L191" i="2"/>
  <c r="M191" i="2" s="1"/>
  <c r="K191" i="2"/>
  <c r="S190" i="2"/>
  <c r="N190" i="2"/>
  <c r="L190" i="2"/>
  <c r="M190" i="2" s="1"/>
  <c r="K190" i="2"/>
  <c r="S189" i="2"/>
  <c r="N189" i="2"/>
  <c r="L189" i="2"/>
  <c r="M189" i="2" s="1"/>
  <c r="K189" i="2"/>
  <c r="S188" i="2"/>
  <c r="N188" i="2"/>
  <c r="L188" i="2"/>
  <c r="M188" i="2" s="1"/>
  <c r="K188" i="2"/>
  <c r="S187" i="2"/>
  <c r="N187" i="2"/>
  <c r="L187" i="2"/>
  <c r="M187" i="2" s="1"/>
  <c r="K187" i="2"/>
  <c r="S186" i="2"/>
  <c r="N186" i="2"/>
  <c r="L186" i="2"/>
  <c r="M186" i="2" s="1"/>
  <c r="K186" i="2"/>
  <c r="S185" i="2"/>
  <c r="N185" i="2"/>
  <c r="L185" i="2"/>
  <c r="M185" i="2" s="1"/>
  <c r="K185" i="2"/>
  <c r="S184" i="2"/>
  <c r="N184" i="2"/>
  <c r="L184" i="2"/>
  <c r="M184" i="2" s="1"/>
  <c r="K184" i="2"/>
  <c r="S183" i="2"/>
  <c r="N183" i="2"/>
  <c r="L183" i="2"/>
  <c r="M183" i="2" s="1"/>
  <c r="K183" i="2"/>
  <c r="S182" i="2"/>
  <c r="N182" i="2"/>
  <c r="L182" i="2"/>
  <c r="M182" i="2" s="1"/>
  <c r="K182" i="2"/>
  <c r="S181" i="2"/>
  <c r="N181" i="2"/>
  <c r="L181" i="2"/>
  <c r="M181" i="2" s="1"/>
  <c r="K181" i="2"/>
  <c r="S180" i="2"/>
  <c r="N180" i="2"/>
  <c r="L180" i="2"/>
  <c r="M180" i="2" s="1"/>
  <c r="K180" i="2"/>
  <c r="S179" i="2"/>
  <c r="N179" i="2"/>
  <c r="L179" i="2"/>
  <c r="M179" i="2" s="1"/>
  <c r="K179" i="2"/>
  <c r="S178" i="2"/>
  <c r="N178" i="2"/>
  <c r="L178" i="2"/>
  <c r="M178" i="2" s="1"/>
  <c r="K178" i="2"/>
  <c r="S177" i="2"/>
  <c r="N177" i="2"/>
  <c r="L177" i="2"/>
  <c r="M177" i="2" s="1"/>
  <c r="K177" i="2"/>
  <c r="S176" i="2"/>
  <c r="N176" i="2"/>
  <c r="L176" i="2"/>
  <c r="M176" i="2" s="1"/>
  <c r="K176" i="2"/>
  <c r="S175" i="2"/>
  <c r="N175" i="2"/>
  <c r="L175" i="2"/>
  <c r="M175" i="2" s="1"/>
  <c r="K175" i="2"/>
  <c r="S174" i="2"/>
  <c r="N174" i="2"/>
  <c r="L174" i="2"/>
  <c r="M174" i="2" s="1"/>
  <c r="K174" i="2"/>
  <c r="S173" i="2"/>
  <c r="N173" i="2"/>
  <c r="L173" i="2"/>
  <c r="M173" i="2" s="1"/>
  <c r="K173" i="2"/>
  <c r="S172" i="2"/>
  <c r="N172" i="2"/>
  <c r="L172" i="2"/>
  <c r="M172" i="2" s="1"/>
  <c r="K172" i="2"/>
  <c r="S171" i="2"/>
  <c r="N171" i="2"/>
  <c r="L171" i="2"/>
  <c r="M171" i="2" s="1"/>
  <c r="K171" i="2"/>
  <c r="S170" i="2"/>
  <c r="N170" i="2"/>
  <c r="L170" i="2"/>
  <c r="M170" i="2" s="1"/>
  <c r="K170" i="2"/>
  <c r="S169" i="2"/>
  <c r="N169" i="2"/>
  <c r="L169" i="2"/>
  <c r="M169" i="2" s="1"/>
  <c r="K169" i="2"/>
  <c r="S168" i="2"/>
  <c r="N168" i="2"/>
  <c r="L168" i="2"/>
  <c r="M168" i="2" s="1"/>
  <c r="K168" i="2"/>
  <c r="S167" i="2"/>
  <c r="N167" i="2"/>
  <c r="L167" i="2"/>
  <c r="M167" i="2" s="1"/>
  <c r="K167" i="2"/>
  <c r="S166" i="2"/>
  <c r="N166" i="2"/>
  <c r="L166" i="2"/>
  <c r="M166" i="2" s="1"/>
  <c r="K166" i="2"/>
  <c r="S165" i="2"/>
  <c r="N165" i="2"/>
  <c r="L165" i="2"/>
  <c r="M165" i="2" s="1"/>
  <c r="K165" i="2"/>
  <c r="S164" i="2"/>
  <c r="N164" i="2"/>
  <c r="L164" i="2"/>
  <c r="M164" i="2" s="1"/>
  <c r="K164" i="2"/>
  <c r="S163" i="2"/>
  <c r="N163" i="2"/>
  <c r="L163" i="2"/>
  <c r="M163" i="2" s="1"/>
  <c r="K163" i="2"/>
  <c r="S162" i="2"/>
  <c r="N162" i="2"/>
  <c r="L162" i="2"/>
  <c r="M162" i="2" s="1"/>
  <c r="K162" i="2"/>
  <c r="S161" i="2"/>
  <c r="N161" i="2"/>
  <c r="L161" i="2"/>
  <c r="M161" i="2" s="1"/>
  <c r="K161" i="2"/>
  <c r="S160" i="2"/>
  <c r="N160" i="2"/>
  <c r="L160" i="2"/>
  <c r="M160" i="2" s="1"/>
  <c r="K160" i="2"/>
  <c r="S159" i="2"/>
  <c r="N159" i="2"/>
  <c r="L159" i="2"/>
  <c r="M159" i="2" s="1"/>
  <c r="K159" i="2"/>
  <c r="S158" i="2"/>
  <c r="N158" i="2"/>
  <c r="L158" i="2"/>
  <c r="M158" i="2" s="1"/>
  <c r="K158" i="2"/>
  <c r="S157" i="2"/>
  <c r="N157" i="2"/>
  <c r="L157" i="2"/>
  <c r="M157" i="2" s="1"/>
  <c r="K157" i="2"/>
  <c r="S156" i="2"/>
  <c r="N156" i="2"/>
  <c r="L156" i="2"/>
  <c r="M156" i="2" s="1"/>
  <c r="K156" i="2"/>
  <c r="S155" i="2"/>
  <c r="N155" i="2"/>
  <c r="L155" i="2"/>
  <c r="M155" i="2" s="1"/>
  <c r="K155" i="2"/>
  <c r="S154" i="2"/>
  <c r="N154" i="2"/>
  <c r="L154" i="2"/>
  <c r="M154" i="2" s="1"/>
  <c r="K154" i="2"/>
  <c r="S153" i="2"/>
  <c r="N153" i="2"/>
  <c r="L153" i="2"/>
  <c r="M153" i="2" s="1"/>
  <c r="K153" i="2"/>
  <c r="S152" i="2"/>
  <c r="N152" i="2"/>
  <c r="L152" i="2"/>
  <c r="M152" i="2" s="1"/>
  <c r="K152" i="2"/>
  <c r="S151" i="2"/>
  <c r="N151" i="2"/>
  <c r="L151" i="2"/>
  <c r="M151" i="2" s="1"/>
  <c r="K151" i="2"/>
  <c r="S150" i="2"/>
  <c r="N150" i="2"/>
  <c r="L150" i="2"/>
  <c r="M150" i="2" s="1"/>
  <c r="K150" i="2"/>
  <c r="S149" i="2"/>
  <c r="N149" i="2"/>
  <c r="L149" i="2"/>
  <c r="M149" i="2" s="1"/>
  <c r="K149" i="2"/>
  <c r="S148" i="2"/>
  <c r="N148" i="2"/>
  <c r="L148" i="2"/>
  <c r="M148" i="2" s="1"/>
  <c r="K148" i="2"/>
  <c r="S147" i="2"/>
  <c r="N147" i="2"/>
  <c r="L147" i="2"/>
  <c r="M147" i="2" s="1"/>
  <c r="K147" i="2"/>
  <c r="S146" i="2"/>
  <c r="N146" i="2"/>
  <c r="L146" i="2"/>
  <c r="M146" i="2" s="1"/>
  <c r="K146" i="2"/>
  <c r="S145" i="2"/>
  <c r="N145" i="2"/>
  <c r="L145" i="2"/>
  <c r="M145" i="2" s="1"/>
  <c r="K145" i="2"/>
  <c r="S144" i="2"/>
  <c r="N144" i="2"/>
  <c r="L144" i="2"/>
  <c r="M144" i="2" s="1"/>
  <c r="K144" i="2"/>
  <c r="S143" i="2"/>
  <c r="N143" i="2"/>
  <c r="L143" i="2"/>
  <c r="M143" i="2" s="1"/>
  <c r="K143" i="2"/>
  <c r="S142" i="2"/>
  <c r="N142" i="2"/>
  <c r="L142" i="2"/>
  <c r="M142" i="2" s="1"/>
  <c r="K142" i="2"/>
  <c r="S141" i="2"/>
  <c r="N141" i="2"/>
  <c r="L141" i="2"/>
  <c r="M141" i="2" s="1"/>
  <c r="K141" i="2"/>
  <c r="S140" i="2"/>
  <c r="N140" i="2"/>
  <c r="L140" i="2"/>
  <c r="M140" i="2" s="1"/>
  <c r="K140" i="2"/>
  <c r="S139" i="2"/>
  <c r="N139" i="2"/>
  <c r="L139" i="2"/>
  <c r="M139" i="2" s="1"/>
  <c r="K139" i="2"/>
  <c r="S138" i="2"/>
  <c r="N138" i="2"/>
  <c r="L138" i="2"/>
  <c r="M138" i="2" s="1"/>
  <c r="K138" i="2"/>
  <c r="S137" i="2"/>
  <c r="N137" i="2"/>
  <c r="L137" i="2"/>
  <c r="M137" i="2" s="1"/>
  <c r="K137" i="2"/>
  <c r="S136" i="2"/>
  <c r="N136" i="2"/>
  <c r="L136" i="2"/>
  <c r="M136" i="2" s="1"/>
  <c r="K136" i="2"/>
  <c r="S135" i="2"/>
  <c r="N135" i="2"/>
  <c r="L135" i="2"/>
  <c r="M135" i="2" s="1"/>
  <c r="K135" i="2"/>
  <c r="S134" i="2"/>
  <c r="N134" i="2"/>
  <c r="L134" i="2"/>
  <c r="M134" i="2" s="1"/>
  <c r="K134" i="2"/>
  <c r="S133" i="2"/>
  <c r="N133" i="2"/>
  <c r="L133" i="2"/>
  <c r="M133" i="2" s="1"/>
  <c r="K133" i="2"/>
  <c r="S132" i="2"/>
  <c r="N132" i="2"/>
  <c r="L132" i="2"/>
  <c r="M132" i="2" s="1"/>
  <c r="K132" i="2"/>
  <c r="S131" i="2"/>
  <c r="N131" i="2"/>
  <c r="L131" i="2"/>
  <c r="M131" i="2" s="1"/>
  <c r="K131" i="2"/>
  <c r="S130" i="2"/>
  <c r="N130" i="2"/>
  <c r="L130" i="2"/>
  <c r="M130" i="2" s="1"/>
  <c r="K130" i="2"/>
  <c r="S129" i="2"/>
  <c r="N129" i="2"/>
  <c r="L129" i="2"/>
  <c r="M129" i="2" s="1"/>
  <c r="K129" i="2"/>
  <c r="S128" i="2"/>
  <c r="N128" i="2"/>
  <c r="L128" i="2"/>
  <c r="M128" i="2" s="1"/>
  <c r="K128" i="2"/>
  <c r="S127" i="2"/>
  <c r="N127" i="2"/>
  <c r="L127" i="2"/>
  <c r="M127" i="2" s="1"/>
  <c r="K127" i="2"/>
  <c r="S126" i="2"/>
  <c r="N126" i="2"/>
  <c r="L126" i="2"/>
  <c r="M126" i="2" s="1"/>
  <c r="K126" i="2"/>
  <c r="S125" i="2"/>
  <c r="N125" i="2"/>
  <c r="L125" i="2"/>
  <c r="M125" i="2" s="1"/>
  <c r="K125" i="2"/>
  <c r="S124" i="2"/>
  <c r="N124" i="2"/>
  <c r="L124" i="2"/>
  <c r="M124" i="2" s="1"/>
  <c r="K124" i="2"/>
  <c r="S123" i="2"/>
  <c r="N123" i="2"/>
  <c r="L123" i="2"/>
  <c r="M123" i="2" s="1"/>
  <c r="K123" i="2"/>
  <c r="S122" i="2"/>
  <c r="N122" i="2"/>
  <c r="L122" i="2"/>
  <c r="M122" i="2" s="1"/>
  <c r="K122" i="2"/>
  <c r="S121" i="2"/>
  <c r="N121" i="2"/>
  <c r="L121" i="2"/>
  <c r="M121" i="2" s="1"/>
  <c r="K121" i="2"/>
  <c r="S120" i="2"/>
  <c r="N120" i="2"/>
  <c r="L120" i="2"/>
  <c r="M120" i="2" s="1"/>
  <c r="K120" i="2"/>
  <c r="S119" i="2"/>
  <c r="N119" i="2"/>
  <c r="L119" i="2"/>
  <c r="M119" i="2" s="1"/>
  <c r="K119" i="2"/>
  <c r="S118" i="2"/>
  <c r="N118" i="2"/>
  <c r="L118" i="2"/>
  <c r="M118" i="2" s="1"/>
  <c r="K118" i="2"/>
  <c r="S117" i="2"/>
  <c r="N117" i="2"/>
  <c r="L117" i="2"/>
  <c r="M117" i="2" s="1"/>
  <c r="K117" i="2"/>
  <c r="S116" i="2"/>
  <c r="N116" i="2"/>
  <c r="L116" i="2"/>
  <c r="M116" i="2" s="1"/>
  <c r="K116" i="2"/>
  <c r="S115" i="2"/>
  <c r="N115" i="2"/>
  <c r="L115" i="2"/>
  <c r="M115" i="2" s="1"/>
  <c r="K115" i="2"/>
  <c r="S114" i="2"/>
  <c r="N114" i="2"/>
  <c r="L114" i="2"/>
  <c r="M114" i="2" s="1"/>
  <c r="K114" i="2"/>
  <c r="S113" i="2"/>
  <c r="N113" i="2"/>
  <c r="L113" i="2"/>
  <c r="M113" i="2" s="1"/>
  <c r="K113" i="2"/>
  <c r="S112" i="2"/>
  <c r="N112" i="2"/>
  <c r="L112" i="2"/>
  <c r="M112" i="2" s="1"/>
  <c r="K112" i="2"/>
  <c r="S111" i="2"/>
  <c r="N111" i="2"/>
  <c r="L111" i="2"/>
  <c r="M111" i="2" s="1"/>
  <c r="K111" i="2"/>
  <c r="S110" i="2"/>
  <c r="N110" i="2"/>
  <c r="L110" i="2"/>
  <c r="M110" i="2" s="1"/>
  <c r="K110" i="2"/>
  <c r="S109" i="2"/>
  <c r="N109" i="2"/>
  <c r="L109" i="2"/>
  <c r="M109" i="2" s="1"/>
  <c r="K109" i="2"/>
  <c r="S108" i="2"/>
  <c r="N108" i="2"/>
  <c r="L108" i="2"/>
  <c r="M108" i="2" s="1"/>
  <c r="K108" i="2"/>
  <c r="S107" i="2"/>
  <c r="N107" i="2"/>
  <c r="L107" i="2"/>
  <c r="M107" i="2" s="1"/>
  <c r="K107" i="2"/>
  <c r="S106" i="2"/>
  <c r="N106" i="2"/>
  <c r="L106" i="2"/>
  <c r="M106" i="2" s="1"/>
  <c r="K106" i="2"/>
  <c r="S105" i="2"/>
  <c r="N105" i="2"/>
  <c r="L105" i="2"/>
  <c r="M105" i="2" s="1"/>
  <c r="K105" i="2"/>
  <c r="S104" i="2"/>
  <c r="N104" i="2"/>
  <c r="L104" i="2"/>
  <c r="M104" i="2" s="1"/>
  <c r="K104" i="2"/>
  <c r="S103" i="2"/>
  <c r="N103" i="2"/>
  <c r="L103" i="2"/>
  <c r="M103" i="2" s="1"/>
  <c r="K103" i="2"/>
  <c r="S102" i="2"/>
  <c r="N102" i="2"/>
  <c r="L102" i="2"/>
  <c r="M102" i="2" s="1"/>
  <c r="K102" i="2"/>
  <c r="S101" i="2"/>
  <c r="N101" i="2"/>
  <c r="L101" i="2"/>
  <c r="M101" i="2" s="1"/>
  <c r="K101" i="2"/>
  <c r="S100" i="2"/>
  <c r="N100" i="2"/>
  <c r="L100" i="2"/>
  <c r="M100" i="2" s="1"/>
  <c r="K100" i="2"/>
  <c r="S99" i="2"/>
  <c r="N99" i="2"/>
  <c r="L99" i="2"/>
  <c r="M99" i="2" s="1"/>
  <c r="K99" i="2"/>
  <c r="S98" i="2"/>
  <c r="N98" i="2"/>
  <c r="L98" i="2"/>
  <c r="M98" i="2" s="1"/>
  <c r="K98" i="2"/>
  <c r="S97" i="2"/>
  <c r="N97" i="2"/>
  <c r="L97" i="2"/>
  <c r="M97" i="2" s="1"/>
  <c r="K97" i="2"/>
  <c r="S96" i="2"/>
  <c r="N96" i="2"/>
  <c r="L96" i="2"/>
  <c r="M96" i="2" s="1"/>
  <c r="K96" i="2"/>
  <c r="S95" i="2"/>
  <c r="N95" i="2"/>
  <c r="L95" i="2"/>
  <c r="M95" i="2" s="1"/>
  <c r="K95" i="2"/>
  <c r="S94" i="2"/>
  <c r="N94" i="2"/>
  <c r="L94" i="2"/>
  <c r="M94" i="2" s="1"/>
  <c r="K94" i="2"/>
  <c r="S93" i="2"/>
  <c r="N93" i="2"/>
  <c r="L93" i="2"/>
  <c r="M93" i="2" s="1"/>
  <c r="K93" i="2"/>
  <c r="S92" i="2"/>
  <c r="N92" i="2"/>
  <c r="L92" i="2"/>
  <c r="M92" i="2" s="1"/>
  <c r="K92" i="2"/>
  <c r="S91" i="2"/>
  <c r="N91" i="2"/>
  <c r="L91" i="2"/>
  <c r="M91" i="2" s="1"/>
  <c r="K91" i="2"/>
  <c r="S90" i="2"/>
  <c r="N90" i="2"/>
  <c r="L90" i="2"/>
  <c r="M90" i="2" s="1"/>
  <c r="K90" i="2"/>
  <c r="S89" i="2"/>
  <c r="N89" i="2"/>
  <c r="L89" i="2"/>
  <c r="M89" i="2" s="1"/>
  <c r="K89" i="2"/>
  <c r="S88" i="2"/>
  <c r="N88" i="2"/>
  <c r="L88" i="2"/>
  <c r="M88" i="2" s="1"/>
  <c r="K88" i="2"/>
  <c r="S87" i="2"/>
  <c r="N87" i="2"/>
  <c r="L87" i="2"/>
  <c r="M87" i="2" s="1"/>
  <c r="K87" i="2"/>
  <c r="S86" i="2"/>
  <c r="N86" i="2"/>
  <c r="L86" i="2"/>
  <c r="M86" i="2" s="1"/>
  <c r="K86" i="2"/>
  <c r="S85" i="2"/>
  <c r="N85" i="2"/>
  <c r="L85" i="2"/>
  <c r="M85" i="2" s="1"/>
  <c r="K85" i="2"/>
  <c r="S84" i="2"/>
  <c r="N84" i="2"/>
  <c r="L84" i="2"/>
  <c r="M84" i="2" s="1"/>
  <c r="K84" i="2"/>
  <c r="S83" i="2"/>
  <c r="N83" i="2"/>
  <c r="L83" i="2"/>
  <c r="M83" i="2" s="1"/>
  <c r="K83" i="2"/>
  <c r="S82" i="2"/>
  <c r="N82" i="2"/>
  <c r="L82" i="2"/>
  <c r="M82" i="2" s="1"/>
  <c r="K82" i="2"/>
  <c r="S81" i="2"/>
  <c r="N81" i="2"/>
  <c r="L81" i="2"/>
  <c r="M81" i="2" s="1"/>
  <c r="K81" i="2"/>
  <c r="S80" i="2"/>
  <c r="N80" i="2"/>
  <c r="L80" i="2"/>
  <c r="M80" i="2" s="1"/>
  <c r="K80" i="2"/>
  <c r="S79" i="2"/>
  <c r="N79" i="2"/>
  <c r="L79" i="2"/>
  <c r="M79" i="2" s="1"/>
  <c r="K79" i="2"/>
  <c r="S78" i="2"/>
  <c r="N78" i="2"/>
  <c r="L78" i="2"/>
  <c r="M78" i="2" s="1"/>
  <c r="K78" i="2"/>
  <c r="S77" i="2"/>
  <c r="N77" i="2"/>
  <c r="L77" i="2"/>
  <c r="M77" i="2" s="1"/>
  <c r="K77" i="2"/>
  <c r="S76" i="2"/>
  <c r="N76" i="2"/>
  <c r="L76" i="2"/>
  <c r="M76" i="2" s="1"/>
  <c r="K76" i="2"/>
  <c r="S75" i="2"/>
  <c r="N75" i="2"/>
  <c r="L75" i="2"/>
  <c r="M75" i="2" s="1"/>
  <c r="K75" i="2"/>
  <c r="S74" i="2"/>
  <c r="N74" i="2"/>
  <c r="L74" i="2"/>
  <c r="M74" i="2" s="1"/>
  <c r="K74" i="2"/>
  <c r="S73" i="2"/>
  <c r="N73" i="2"/>
  <c r="L73" i="2"/>
  <c r="M73" i="2" s="1"/>
  <c r="K73" i="2"/>
  <c r="S72" i="2"/>
  <c r="N72" i="2"/>
  <c r="L72" i="2"/>
  <c r="M72" i="2" s="1"/>
  <c r="K72" i="2"/>
  <c r="S71" i="2"/>
  <c r="N71" i="2"/>
  <c r="L71" i="2"/>
  <c r="M71" i="2" s="1"/>
  <c r="K71" i="2"/>
  <c r="S70" i="2"/>
  <c r="N70" i="2"/>
  <c r="L70" i="2"/>
  <c r="M70" i="2" s="1"/>
  <c r="K70" i="2"/>
  <c r="S69" i="2"/>
  <c r="N69" i="2"/>
  <c r="L69" i="2"/>
  <c r="M69" i="2" s="1"/>
  <c r="K69" i="2"/>
  <c r="S68" i="2"/>
  <c r="N68" i="2"/>
  <c r="L68" i="2"/>
  <c r="M68" i="2" s="1"/>
  <c r="K68" i="2"/>
  <c r="S67" i="2"/>
  <c r="N67" i="2"/>
  <c r="L67" i="2"/>
  <c r="M67" i="2" s="1"/>
  <c r="K67" i="2"/>
  <c r="S66" i="2"/>
  <c r="N66" i="2"/>
  <c r="L66" i="2"/>
  <c r="M66" i="2" s="1"/>
  <c r="K66" i="2"/>
  <c r="S65" i="2"/>
  <c r="N65" i="2"/>
  <c r="L65" i="2"/>
  <c r="M65" i="2" s="1"/>
  <c r="K65" i="2"/>
  <c r="S64" i="2"/>
  <c r="N64" i="2"/>
  <c r="L64" i="2"/>
  <c r="M64" i="2" s="1"/>
  <c r="K64" i="2"/>
  <c r="S63" i="2"/>
  <c r="N63" i="2"/>
  <c r="L63" i="2"/>
  <c r="M63" i="2" s="1"/>
  <c r="K63" i="2"/>
  <c r="S62" i="2"/>
  <c r="N62" i="2"/>
  <c r="L62" i="2"/>
  <c r="M62" i="2" s="1"/>
  <c r="K62" i="2"/>
  <c r="S61" i="2"/>
  <c r="N61" i="2"/>
  <c r="L61" i="2"/>
  <c r="M61" i="2" s="1"/>
  <c r="K61" i="2"/>
  <c r="S60" i="2"/>
  <c r="N60" i="2"/>
  <c r="L60" i="2"/>
  <c r="M60" i="2" s="1"/>
  <c r="K60" i="2"/>
  <c r="S59" i="2"/>
  <c r="N59" i="2"/>
  <c r="L59" i="2"/>
  <c r="M59" i="2" s="1"/>
  <c r="K59" i="2"/>
  <c r="S58" i="2"/>
  <c r="N58" i="2"/>
  <c r="L58" i="2"/>
  <c r="M58" i="2" s="1"/>
  <c r="K58" i="2"/>
  <c r="S57" i="2"/>
  <c r="N57" i="2"/>
  <c r="L57" i="2"/>
  <c r="M57" i="2" s="1"/>
  <c r="K57" i="2"/>
  <c r="S56" i="2"/>
  <c r="N56" i="2"/>
  <c r="L56" i="2"/>
  <c r="M56" i="2" s="1"/>
  <c r="K56" i="2"/>
  <c r="S55" i="2"/>
  <c r="N55" i="2"/>
  <c r="L55" i="2"/>
  <c r="M55" i="2" s="1"/>
  <c r="K55" i="2"/>
  <c r="S54" i="2"/>
  <c r="N54" i="2"/>
  <c r="L54" i="2"/>
  <c r="M54" i="2" s="1"/>
  <c r="K54" i="2"/>
  <c r="S53" i="2"/>
  <c r="N53" i="2"/>
  <c r="L53" i="2"/>
  <c r="M53" i="2" s="1"/>
  <c r="K53" i="2"/>
  <c r="S52" i="2"/>
  <c r="N52" i="2"/>
  <c r="L52" i="2"/>
  <c r="M52" i="2" s="1"/>
  <c r="K52" i="2"/>
  <c r="S51" i="2"/>
  <c r="N51" i="2"/>
  <c r="L51" i="2"/>
  <c r="M51" i="2" s="1"/>
  <c r="K51" i="2"/>
  <c r="S50" i="2"/>
  <c r="N50" i="2"/>
  <c r="L50" i="2"/>
  <c r="M50" i="2" s="1"/>
  <c r="K50" i="2"/>
  <c r="S49" i="2"/>
  <c r="N49" i="2"/>
  <c r="L49" i="2"/>
  <c r="M49" i="2" s="1"/>
  <c r="K49" i="2"/>
  <c r="S48" i="2"/>
  <c r="N48" i="2"/>
  <c r="L48" i="2"/>
  <c r="M48" i="2" s="1"/>
  <c r="K48" i="2"/>
  <c r="S47" i="2"/>
  <c r="N47" i="2"/>
  <c r="L47" i="2"/>
  <c r="M47" i="2" s="1"/>
  <c r="K47" i="2"/>
  <c r="S46" i="2"/>
  <c r="N46" i="2"/>
  <c r="L46" i="2"/>
  <c r="M46" i="2" s="1"/>
  <c r="K46" i="2"/>
  <c r="S45" i="2"/>
  <c r="N45" i="2"/>
  <c r="L45" i="2"/>
  <c r="M45" i="2" s="1"/>
  <c r="K45" i="2"/>
  <c r="S44" i="2"/>
  <c r="N44" i="2"/>
  <c r="L44" i="2"/>
  <c r="M44" i="2" s="1"/>
  <c r="K44" i="2"/>
  <c r="S43" i="2"/>
  <c r="N43" i="2"/>
  <c r="L43" i="2"/>
  <c r="M43" i="2" s="1"/>
  <c r="K43" i="2"/>
  <c r="S42" i="2"/>
  <c r="N42" i="2"/>
  <c r="L42" i="2"/>
  <c r="M42" i="2" s="1"/>
  <c r="K42" i="2"/>
  <c r="S41" i="2"/>
  <c r="N41" i="2"/>
  <c r="L41" i="2"/>
  <c r="M41" i="2" s="1"/>
  <c r="K41" i="2"/>
  <c r="S40" i="2"/>
  <c r="N40" i="2"/>
  <c r="L40" i="2"/>
  <c r="M40" i="2" s="1"/>
  <c r="K40" i="2"/>
  <c r="S39" i="2"/>
  <c r="N39" i="2"/>
  <c r="L39" i="2"/>
  <c r="M39" i="2" s="1"/>
  <c r="K39" i="2"/>
  <c r="S38" i="2"/>
  <c r="N38" i="2"/>
  <c r="L38" i="2"/>
  <c r="M38" i="2" s="1"/>
  <c r="K38" i="2"/>
  <c r="S37" i="2"/>
  <c r="N37" i="2"/>
  <c r="L37" i="2"/>
  <c r="M37" i="2" s="1"/>
  <c r="K37" i="2"/>
  <c r="S36" i="2"/>
  <c r="N36" i="2"/>
  <c r="L36" i="2"/>
  <c r="M36" i="2" s="1"/>
  <c r="K36" i="2"/>
  <c r="S35" i="2"/>
  <c r="N35" i="2"/>
  <c r="L35" i="2"/>
  <c r="M35" i="2" s="1"/>
  <c r="K35" i="2"/>
  <c r="S34" i="2"/>
  <c r="N34" i="2"/>
  <c r="L34" i="2"/>
  <c r="M34" i="2" s="1"/>
  <c r="K34" i="2"/>
  <c r="S33" i="2"/>
  <c r="N33" i="2"/>
  <c r="L33" i="2"/>
  <c r="M33" i="2" s="1"/>
  <c r="K33" i="2"/>
  <c r="S32" i="2"/>
  <c r="N32" i="2"/>
  <c r="L32" i="2"/>
  <c r="M32" i="2" s="1"/>
  <c r="K32" i="2"/>
  <c r="S31" i="2"/>
  <c r="N31" i="2"/>
  <c r="L31" i="2"/>
  <c r="M31" i="2" s="1"/>
  <c r="K31" i="2"/>
  <c r="S30" i="2"/>
  <c r="N30" i="2"/>
  <c r="L30" i="2"/>
  <c r="M30" i="2" s="1"/>
  <c r="K30" i="2"/>
  <c r="S29" i="2"/>
  <c r="N29" i="2"/>
  <c r="L29" i="2"/>
  <c r="M29" i="2" s="1"/>
  <c r="K29" i="2"/>
  <c r="S28" i="2"/>
  <c r="N28" i="2"/>
  <c r="L28" i="2"/>
  <c r="M28" i="2" s="1"/>
  <c r="K28" i="2"/>
  <c r="S27" i="2"/>
  <c r="N27" i="2"/>
  <c r="L27" i="2"/>
  <c r="M27" i="2" s="1"/>
  <c r="K27" i="2"/>
  <c r="S26" i="2"/>
  <c r="N26" i="2"/>
  <c r="L26" i="2"/>
  <c r="M26" i="2" s="1"/>
  <c r="K26" i="2"/>
  <c r="S25" i="2"/>
  <c r="N25" i="2"/>
  <c r="L25" i="2"/>
  <c r="M25" i="2" s="1"/>
  <c r="K25" i="2"/>
  <c r="S24" i="2"/>
  <c r="N24" i="2"/>
  <c r="L24" i="2"/>
  <c r="M24" i="2" s="1"/>
  <c r="K24" i="2"/>
  <c r="S23" i="2"/>
  <c r="N23" i="2"/>
  <c r="L23" i="2"/>
  <c r="M23" i="2" s="1"/>
  <c r="K23" i="2"/>
  <c r="S22" i="2"/>
  <c r="N22" i="2"/>
  <c r="L22" i="2"/>
  <c r="M22" i="2" s="1"/>
  <c r="K22" i="2"/>
  <c r="S21" i="2"/>
  <c r="N21" i="2"/>
  <c r="L21" i="2"/>
  <c r="M21" i="2" s="1"/>
  <c r="K21" i="2"/>
  <c r="S20" i="2"/>
  <c r="N20" i="2"/>
  <c r="L20" i="2"/>
  <c r="M20" i="2" s="1"/>
  <c r="K20" i="2"/>
  <c r="S19" i="2"/>
  <c r="N19" i="2"/>
  <c r="L19" i="2"/>
  <c r="M19" i="2" s="1"/>
  <c r="K19" i="2"/>
  <c r="S18" i="2"/>
  <c r="N18" i="2"/>
  <c r="L18" i="2"/>
  <c r="M18" i="2" s="1"/>
  <c r="K18" i="2"/>
  <c r="S17" i="2"/>
  <c r="N17" i="2"/>
  <c r="L17" i="2"/>
  <c r="M17" i="2" s="1"/>
  <c r="K17" i="2"/>
  <c r="S16" i="2"/>
  <c r="N16" i="2"/>
  <c r="L16" i="2"/>
  <c r="M16" i="2" s="1"/>
  <c r="K16" i="2"/>
  <c r="S15" i="2"/>
  <c r="N15" i="2"/>
  <c r="L15" i="2"/>
  <c r="M15" i="2" s="1"/>
  <c r="K15" i="2"/>
  <c r="S14" i="2"/>
  <c r="N14" i="2"/>
  <c r="L14" i="2"/>
  <c r="M14" i="2" s="1"/>
  <c r="K14" i="2"/>
  <c r="S13" i="2"/>
  <c r="N13" i="2"/>
  <c r="L13" i="2"/>
  <c r="M13" i="2" s="1"/>
  <c r="K13" i="2"/>
  <c r="S12" i="2"/>
  <c r="N12" i="2"/>
  <c r="L12" i="2"/>
  <c r="M12" i="2" s="1"/>
  <c r="K12" i="2"/>
  <c r="S11" i="2"/>
  <c r="N11" i="2"/>
  <c r="L11" i="2"/>
  <c r="M11" i="2" s="1"/>
  <c r="K11" i="2"/>
  <c r="S10" i="2"/>
  <c r="N10" i="2"/>
  <c r="L10" i="2"/>
  <c r="M10" i="2" s="1"/>
  <c r="K10" i="2"/>
  <c r="S9" i="2"/>
  <c r="N9" i="2"/>
  <c r="L9" i="2"/>
  <c r="M9" i="2" s="1"/>
  <c r="K9" i="2"/>
  <c r="S8" i="2"/>
  <c r="N8" i="2"/>
  <c r="L8" i="2"/>
  <c r="M8" i="2" s="1"/>
  <c r="K8" i="2"/>
  <c r="S7" i="2"/>
  <c r="N7" i="2"/>
  <c r="L7" i="2"/>
  <c r="M7" i="2" s="1"/>
  <c r="K7" i="2"/>
  <c r="S6" i="2"/>
  <c r="N6" i="2"/>
  <c r="L6" i="2"/>
  <c r="M6" i="2" s="1"/>
  <c r="K6" i="2"/>
  <c r="S5" i="2"/>
  <c r="N5" i="2"/>
  <c r="L5" i="2"/>
  <c r="M5" i="2" s="1"/>
  <c r="K5" i="2"/>
  <c r="S4" i="2"/>
  <c r="N4" i="2"/>
  <c r="L4" i="2"/>
  <c r="M4" i="2" s="1"/>
  <c r="K4" i="2"/>
  <c r="S3" i="2"/>
  <c r="N3" i="2"/>
  <c r="L3" i="2"/>
  <c r="M3" i="2" s="1"/>
  <c r="K3" i="2"/>
  <c r="S2" i="2"/>
  <c r="N2" i="2"/>
  <c r="L2" i="2"/>
  <c r="M2" i="2" s="1"/>
  <c r="K2" i="2"/>
  <c r="AD10" i="3" l="1"/>
  <c r="AH10" i="3"/>
  <c r="AI10" i="3" s="1"/>
  <c r="L2" i="3"/>
  <c r="R2" i="3" s="1"/>
  <c r="V2" i="3" s="1"/>
  <c r="AA2" i="3"/>
  <c r="L4" i="3"/>
  <c r="N4" i="3" s="1"/>
  <c r="L9" i="3"/>
  <c r="L7" i="3"/>
  <c r="N7" i="3" s="1"/>
  <c r="L6" i="3"/>
  <c r="L3" i="3"/>
  <c r="O1256" i="2"/>
  <c r="P1256" i="2" s="1"/>
  <c r="Q1256" i="2" s="1"/>
  <c r="R1242" i="2"/>
  <c r="O1335" i="2"/>
  <c r="P1335" i="2" s="1"/>
  <c r="Q1335" i="2" s="1"/>
  <c r="O1339" i="2"/>
  <c r="P1339" i="2" s="1"/>
  <c r="Q1339" i="2" s="1"/>
  <c r="O508" i="2"/>
  <c r="P508" i="2" s="1"/>
  <c r="Q508" i="2" s="1"/>
  <c r="O640" i="2"/>
  <c r="P640" i="2" s="1"/>
  <c r="Q640" i="2" s="1"/>
  <c r="O718" i="2"/>
  <c r="P718" i="2" s="1"/>
  <c r="Q718" i="2" s="1"/>
  <c r="O838" i="2"/>
  <c r="P838" i="2" s="1"/>
  <c r="Q838" i="2" s="1"/>
  <c r="O850" i="2"/>
  <c r="P850" i="2" s="1"/>
  <c r="Q850" i="2" s="1"/>
  <c r="O852" i="2"/>
  <c r="P852" i="2" s="1"/>
  <c r="Q852" i="2" s="1"/>
  <c r="O928" i="2"/>
  <c r="P928" i="2" s="1"/>
  <c r="Q928" i="2" s="1"/>
  <c r="R649" i="2"/>
  <c r="O106" i="2"/>
  <c r="P106" i="2" s="1"/>
  <c r="Q106" i="2" s="1"/>
  <c r="O739" i="2"/>
  <c r="P739" i="2" s="1"/>
  <c r="Q739" i="2" s="1"/>
  <c r="O833" i="2"/>
  <c r="P833" i="2" s="1"/>
  <c r="Q833" i="2" s="1"/>
  <c r="O835" i="2"/>
  <c r="P835" i="2" s="1"/>
  <c r="Q835" i="2" s="1"/>
  <c r="R888" i="2"/>
  <c r="R655" i="2"/>
  <c r="R663" i="2"/>
  <c r="O667" i="2"/>
  <c r="P667" i="2" s="1"/>
  <c r="Q667" i="2" s="1"/>
  <c r="O31" i="2"/>
  <c r="P31" i="2" s="1"/>
  <c r="Q31" i="2" s="1"/>
  <c r="O33" i="2"/>
  <c r="P33" i="2" s="1"/>
  <c r="Q33" i="2" s="1"/>
  <c r="R721" i="2"/>
  <c r="R929" i="2"/>
  <c r="R961" i="2"/>
  <c r="R89" i="2"/>
  <c r="R97" i="2"/>
  <c r="O133" i="2"/>
  <c r="P133" i="2" s="1"/>
  <c r="Q133" i="2" s="1"/>
  <c r="O203" i="2"/>
  <c r="P203" i="2" s="1"/>
  <c r="Q203" i="2" s="1"/>
  <c r="O660" i="2"/>
  <c r="P660" i="2" s="1"/>
  <c r="Q660" i="2" s="1"/>
  <c r="O666" i="2"/>
  <c r="P666" i="2" s="1"/>
  <c r="Q666" i="2" s="1"/>
  <c r="R827" i="2"/>
  <c r="O373" i="2"/>
  <c r="P373" i="2" s="1"/>
  <c r="Q373" i="2" s="1"/>
  <c r="O379" i="2"/>
  <c r="P379" i="2" s="1"/>
  <c r="Q379" i="2" s="1"/>
  <c r="O387" i="2"/>
  <c r="P387" i="2" s="1"/>
  <c r="Q387" i="2" s="1"/>
  <c r="O423" i="2"/>
  <c r="P423" i="2" s="1"/>
  <c r="Q423" i="2" s="1"/>
  <c r="R875" i="2"/>
  <c r="R879" i="2"/>
  <c r="R881" i="2"/>
  <c r="O1087" i="2"/>
  <c r="P1087" i="2" s="1"/>
  <c r="Q1087" i="2" s="1"/>
  <c r="R697" i="2"/>
  <c r="O1236" i="2"/>
  <c r="P1236" i="2" s="1"/>
  <c r="Q1236" i="2" s="1"/>
  <c r="R497" i="2"/>
  <c r="O696" i="2"/>
  <c r="P696" i="2" s="1"/>
  <c r="Q696" i="2" s="1"/>
  <c r="O916" i="2"/>
  <c r="P916" i="2" s="1"/>
  <c r="Q916" i="2" s="1"/>
  <c r="O1183" i="2"/>
  <c r="P1183" i="2" s="1"/>
  <c r="Q1183" i="2" s="1"/>
  <c r="O815" i="2"/>
  <c r="P815" i="2" s="1"/>
  <c r="Q815" i="2" s="1"/>
  <c r="R884" i="2"/>
  <c r="R982" i="2"/>
  <c r="O1006" i="2"/>
  <c r="P1006" i="2" s="1"/>
  <c r="Q1006" i="2" s="1"/>
  <c r="O1014" i="2"/>
  <c r="P1014" i="2" s="1"/>
  <c r="Q1014" i="2" s="1"/>
  <c r="R829" i="2"/>
  <c r="R65" i="2"/>
  <c r="O452" i="2"/>
  <c r="P452" i="2" s="1"/>
  <c r="Q452" i="2" s="1"/>
  <c r="O764" i="2"/>
  <c r="P764" i="2" s="1"/>
  <c r="Q764" i="2" s="1"/>
  <c r="O1249" i="2"/>
  <c r="P1249" i="2" s="1"/>
  <c r="Q1249" i="2" s="1"/>
  <c r="O1255" i="2"/>
  <c r="P1255" i="2" s="1"/>
  <c r="Q1255" i="2" s="1"/>
  <c r="O1263" i="2"/>
  <c r="P1263" i="2" s="1"/>
  <c r="Q1263" i="2" s="1"/>
  <c r="O1265" i="2"/>
  <c r="P1265" i="2" s="1"/>
  <c r="Q1265" i="2" s="1"/>
  <c r="O1297" i="2"/>
  <c r="P1297" i="2" s="1"/>
  <c r="Q1297" i="2" s="1"/>
  <c r="O1303" i="2"/>
  <c r="P1303" i="2" s="1"/>
  <c r="Q1303" i="2" s="1"/>
  <c r="O1305" i="2"/>
  <c r="P1305" i="2" s="1"/>
  <c r="Q1305" i="2" s="1"/>
  <c r="O164" i="2"/>
  <c r="P164" i="2" s="1"/>
  <c r="Q164" i="2" s="1"/>
  <c r="O166" i="2"/>
  <c r="P166" i="2" s="1"/>
  <c r="Q166" i="2" s="1"/>
  <c r="O168" i="2"/>
  <c r="P168" i="2" s="1"/>
  <c r="Q168" i="2" s="1"/>
  <c r="O416" i="2"/>
  <c r="P416" i="2" s="1"/>
  <c r="Q416" i="2" s="1"/>
  <c r="O420" i="2"/>
  <c r="P420" i="2" s="1"/>
  <c r="Q420" i="2" s="1"/>
  <c r="R513" i="2"/>
  <c r="O614" i="2"/>
  <c r="P614" i="2" s="1"/>
  <c r="Q614" i="2" s="1"/>
  <c r="O939" i="2"/>
  <c r="P939" i="2" s="1"/>
  <c r="Q939" i="2" s="1"/>
  <c r="O947" i="2"/>
  <c r="P947" i="2" s="1"/>
  <c r="Q947" i="2" s="1"/>
  <c r="O955" i="2"/>
  <c r="P955" i="2" s="1"/>
  <c r="Q955" i="2" s="1"/>
  <c r="O965" i="2"/>
  <c r="P965" i="2" s="1"/>
  <c r="Q965" i="2" s="1"/>
  <c r="R1007" i="2"/>
  <c r="R1280" i="2"/>
  <c r="O365" i="2"/>
  <c r="P365" i="2" s="1"/>
  <c r="Q365" i="2" s="1"/>
  <c r="O454" i="2"/>
  <c r="P454" i="2" s="1"/>
  <c r="Q454" i="2" s="1"/>
  <c r="O537" i="2"/>
  <c r="P537" i="2" s="1"/>
  <c r="Q537" i="2" s="1"/>
  <c r="R561" i="2"/>
  <c r="O642" i="2"/>
  <c r="P642" i="2" s="1"/>
  <c r="Q642" i="2" s="1"/>
  <c r="O904" i="2"/>
  <c r="P904" i="2" s="1"/>
  <c r="Q904" i="2" s="1"/>
  <c r="O906" i="2"/>
  <c r="P906" i="2" s="1"/>
  <c r="Q906" i="2" s="1"/>
  <c r="R21" i="2"/>
  <c r="R353" i="2"/>
  <c r="R169" i="2"/>
  <c r="R193" i="2"/>
  <c r="R264" i="2"/>
  <c r="O1123" i="2"/>
  <c r="P1123" i="2" s="1"/>
  <c r="Q1123" i="2" s="1"/>
  <c r="O1356" i="2"/>
  <c r="P1356" i="2" s="1"/>
  <c r="Q1356" i="2" s="1"/>
  <c r="O1376" i="2"/>
  <c r="P1376" i="2" s="1"/>
  <c r="Q1376" i="2" s="1"/>
  <c r="R25" i="2"/>
  <c r="R142" i="2"/>
  <c r="O64" i="2"/>
  <c r="P64" i="2" s="1"/>
  <c r="Q64" i="2" s="1"/>
  <c r="O231" i="2"/>
  <c r="P231" i="2" s="1"/>
  <c r="Q231" i="2" s="1"/>
  <c r="R233" i="2"/>
  <c r="O344" i="2"/>
  <c r="P344" i="2" s="1"/>
  <c r="Q344" i="2" s="1"/>
  <c r="O352" i="2"/>
  <c r="P352" i="2" s="1"/>
  <c r="Q352" i="2" s="1"/>
  <c r="O358" i="2"/>
  <c r="P358" i="2" s="1"/>
  <c r="Q358" i="2" s="1"/>
  <c r="R449" i="2"/>
  <c r="O518" i="2"/>
  <c r="P518" i="2" s="1"/>
  <c r="Q518" i="2" s="1"/>
  <c r="O992" i="2"/>
  <c r="P992" i="2" s="1"/>
  <c r="Q992" i="2" s="1"/>
  <c r="R1022" i="2"/>
  <c r="R1281" i="2"/>
  <c r="R7" i="2"/>
  <c r="O78" i="2"/>
  <c r="P78" i="2" s="1"/>
  <c r="Q78" i="2" s="1"/>
  <c r="O548" i="2"/>
  <c r="P548" i="2" s="1"/>
  <c r="Q548" i="2" s="1"/>
  <c r="O550" i="2"/>
  <c r="P550" i="2" s="1"/>
  <c r="Q550" i="2" s="1"/>
  <c r="O708" i="2"/>
  <c r="P708" i="2" s="1"/>
  <c r="Q708" i="2" s="1"/>
  <c r="O783" i="2"/>
  <c r="P783" i="2" s="1"/>
  <c r="Q783" i="2" s="1"/>
  <c r="O915" i="2"/>
  <c r="P915" i="2" s="1"/>
  <c r="Q915" i="2" s="1"/>
  <c r="O1042" i="2"/>
  <c r="P1042" i="2" s="1"/>
  <c r="Q1042" i="2" s="1"/>
  <c r="O1151" i="2"/>
  <c r="P1151" i="2" s="1"/>
  <c r="Q1151" i="2" s="1"/>
  <c r="O1155" i="2"/>
  <c r="P1155" i="2" s="1"/>
  <c r="Q1155" i="2" s="1"/>
  <c r="O1163" i="2"/>
  <c r="P1163" i="2" s="1"/>
  <c r="Q1163" i="2" s="1"/>
  <c r="O1165" i="2"/>
  <c r="P1165" i="2" s="1"/>
  <c r="Q1165" i="2" s="1"/>
  <c r="O1329" i="2"/>
  <c r="P1329" i="2" s="1"/>
  <c r="Q1329" i="2" s="1"/>
  <c r="R1279" i="2"/>
  <c r="O80" i="2"/>
  <c r="P80" i="2" s="1"/>
  <c r="Q80" i="2" s="1"/>
  <c r="O84" i="2"/>
  <c r="P84" i="2" s="1"/>
  <c r="Q84" i="2" s="1"/>
  <c r="O86" i="2"/>
  <c r="P86" i="2" s="1"/>
  <c r="Q86" i="2" s="1"/>
  <c r="O88" i="2"/>
  <c r="P88" i="2" s="1"/>
  <c r="Q88" i="2" s="1"/>
  <c r="O90" i="2"/>
  <c r="P90" i="2" s="1"/>
  <c r="Q90" i="2" s="1"/>
  <c r="O92" i="2"/>
  <c r="P92" i="2" s="1"/>
  <c r="Q92" i="2" s="1"/>
  <c r="O94" i="2"/>
  <c r="P94" i="2" s="1"/>
  <c r="Q94" i="2" s="1"/>
  <c r="O96" i="2"/>
  <c r="P96" i="2" s="1"/>
  <c r="Q96" i="2" s="1"/>
  <c r="O104" i="2"/>
  <c r="P104" i="2" s="1"/>
  <c r="Q104" i="2" s="1"/>
  <c r="R218" i="2"/>
  <c r="O220" i="2"/>
  <c r="P220" i="2" s="1"/>
  <c r="Q220" i="2" s="1"/>
  <c r="R222" i="2"/>
  <c r="O310" i="2"/>
  <c r="P310" i="2" s="1"/>
  <c r="Q310" i="2" s="1"/>
  <c r="O314" i="2"/>
  <c r="P314" i="2" s="1"/>
  <c r="Q314" i="2" s="1"/>
  <c r="O318" i="2"/>
  <c r="P318" i="2" s="1"/>
  <c r="Q318" i="2" s="1"/>
  <c r="O320" i="2"/>
  <c r="P320" i="2" s="1"/>
  <c r="Q320" i="2" s="1"/>
  <c r="O369" i="2"/>
  <c r="P369" i="2" s="1"/>
  <c r="Q369" i="2" s="1"/>
  <c r="O371" i="2"/>
  <c r="P371" i="2" s="1"/>
  <c r="Q371" i="2" s="1"/>
  <c r="O470" i="2"/>
  <c r="P470" i="2" s="1"/>
  <c r="Q470" i="2" s="1"/>
  <c r="O472" i="2"/>
  <c r="P472" i="2" s="1"/>
  <c r="Q472" i="2" s="1"/>
  <c r="O476" i="2"/>
  <c r="P476" i="2" s="1"/>
  <c r="Q476" i="2" s="1"/>
  <c r="O478" i="2"/>
  <c r="P478" i="2" s="1"/>
  <c r="Q478" i="2" s="1"/>
  <c r="O520" i="2"/>
  <c r="P520" i="2" s="1"/>
  <c r="Q520" i="2" s="1"/>
  <c r="O524" i="2"/>
  <c r="P524" i="2" s="1"/>
  <c r="Q524" i="2" s="1"/>
  <c r="R683" i="2"/>
  <c r="O769" i="2"/>
  <c r="P769" i="2" s="1"/>
  <c r="Q769" i="2" s="1"/>
  <c r="O794" i="2"/>
  <c r="P794" i="2" s="1"/>
  <c r="Q794" i="2" s="1"/>
  <c r="O825" i="2"/>
  <c r="P825" i="2" s="1"/>
  <c r="Q825" i="2" s="1"/>
  <c r="O1030" i="2"/>
  <c r="P1030" i="2" s="1"/>
  <c r="Q1030" i="2" s="1"/>
  <c r="R1228" i="2"/>
  <c r="O1369" i="2"/>
  <c r="P1369" i="2" s="1"/>
  <c r="Q1369" i="2" s="1"/>
  <c r="R460" i="2"/>
  <c r="O632" i="2"/>
  <c r="P632" i="2" s="1"/>
  <c r="Q632" i="2" s="1"/>
  <c r="O634" i="2"/>
  <c r="P634" i="2" s="1"/>
  <c r="Q634" i="2" s="1"/>
  <c r="R669" i="2"/>
  <c r="R784" i="2"/>
  <c r="R1256" i="2"/>
  <c r="R616" i="2"/>
  <c r="O983" i="2"/>
  <c r="P983" i="2" s="1"/>
  <c r="Q983" i="2" s="1"/>
  <c r="R985" i="2"/>
  <c r="O1125" i="2"/>
  <c r="P1125" i="2" s="1"/>
  <c r="Q1125" i="2" s="1"/>
  <c r="O1129" i="2"/>
  <c r="P1129" i="2" s="1"/>
  <c r="Q1129" i="2" s="1"/>
  <c r="O1178" i="2"/>
  <c r="P1178" i="2" s="1"/>
  <c r="Q1178" i="2" s="1"/>
  <c r="O1180" i="2"/>
  <c r="P1180" i="2" s="1"/>
  <c r="Q1180" i="2" s="1"/>
  <c r="O1241" i="2"/>
  <c r="P1241" i="2" s="1"/>
  <c r="Q1241" i="2" s="1"/>
  <c r="O1352" i="2"/>
  <c r="P1352" i="2" s="1"/>
  <c r="Q1352" i="2" s="1"/>
  <c r="O1354" i="2"/>
  <c r="P1354" i="2" s="1"/>
  <c r="Q1354" i="2" s="1"/>
  <c r="R151" i="2"/>
  <c r="O30" i="2"/>
  <c r="P30" i="2" s="1"/>
  <c r="Q30" i="2" s="1"/>
  <c r="O32" i="2"/>
  <c r="P32" i="2" s="1"/>
  <c r="Q32" i="2" s="1"/>
  <c r="O34" i="2"/>
  <c r="P34" i="2" s="1"/>
  <c r="Q34" i="2" s="1"/>
  <c r="O242" i="2"/>
  <c r="P242" i="2" s="1"/>
  <c r="Q242" i="2" s="1"/>
  <c r="R426" i="2"/>
  <c r="O599" i="2"/>
  <c r="P599" i="2" s="1"/>
  <c r="Q599" i="2" s="1"/>
  <c r="R779" i="2"/>
  <c r="O810" i="2"/>
  <c r="P810" i="2" s="1"/>
  <c r="Q810" i="2" s="1"/>
  <c r="O914" i="2"/>
  <c r="P914" i="2" s="1"/>
  <c r="Q914" i="2" s="1"/>
  <c r="O1082" i="2"/>
  <c r="P1082" i="2" s="1"/>
  <c r="Q1082" i="2" s="1"/>
  <c r="R1154" i="2"/>
  <c r="R1162" i="2"/>
  <c r="R135" i="2"/>
  <c r="O87" i="2"/>
  <c r="P87" i="2" s="1"/>
  <c r="Q87" i="2" s="1"/>
  <c r="O95" i="2"/>
  <c r="P95" i="2" s="1"/>
  <c r="Q95" i="2" s="1"/>
  <c r="O103" i="2"/>
  <c r="P103" i="2" s="1"/>
  <c r="Q103" i="2" s="1"/>
  <c r="R223" i="2"/>
  <c r="O297" i="2"/>
  <c r="P297" i="2" s="1"/>
  <c r="Q297" i="2" s="1"/>
  <c r="O299" i="2"/>
  <c r="P299" i="2" s="1"/>
  <c r="Q299" i="2" s="1"/>
  <c r="O305" i="2"/>
  <c r="P305" i="2" s="1"/>
  <c r="Q305" i="2" s="1"/>
  <c r="O321" i="2"/>
  <c r="P321" i="2" s="1"/>
  <c r="Q321" i="2" s="1"/>
  <c r="R428" i="2"/>
  <c r="O434" i="2"/>
  <c r="P434" i="2" s="1"/>
  <c r="Q434" i="2" s="1"/>
  <c r="O440" i="2"/>
  <c r="P440" i="2" s="1"/>
  <c r="Q440" i="2" s="1"/>
  <c r="R473" i="2"/>
  <c r="O500" i="2"/>
  <c r="P500" i="2" s="1"/>
  <c r="Q500" i="2" s="1"/>
  <c r="O502" i="2"/>
  <c r="P502" i="2" s="1"/>
  <c r="Q502" i="2" s="1"/>
  <c r="R525" i="2"/>
  <c r="R529" i="2"/>
  <c r="O580" i="2"/>
  <c r="P580" i="2" s="1"/>
  <c r="Q580" i="2" s="1"/>
  <c r="R599" i="2"/>
  <c r="R646" i="2"/>
  <c r="O676" i="2"/>
  <c r="P676" i="2" s="1"/>
  <c r="Q676" i="2" s="1"/>
  <c r="O736" i="2"/>
  <c r="P736" i="2" s="1"/>
  <c r="Q736" i="2" s="1"/>
  <c r="O754" i="2"/>
  <c r="P754" i="2" s="1"/>
  <c r="Q754" i="2" s="1"/>
  <c r="O756" i="2"/>
  <c r="P756" i="2" s="1"/>
  <c r="Q756" i="2" s="1"/>
  <c r="O758" i="2"/>
  <c r="P758" i="2" s="1"/>
  <c r="Q758" i="2" s="1"/>
  <c r="O762" i="2"/>
  <c r="P762" i="2" s="1"/>
  <c r="Q762" i="2" s="1"/>
  <c r="R772" i="2"/>
  <c r="O845" i="2"/>
  <c r="P845" i="2" s="1"/>
  <c r="Q845" i="2" s="1"/>
  <c r="R965" i="2"/>
  <c r="O1015" i="2"/>
  <c r="P1015" i="2" s="1"/>
  <c r="Q1015" i="2" s="1"/>
  <c r="O1017" i="2"/>
  <c r="P1017" i="2" s="1"/>
  <c r="Q1017" i="2" s="1"/>
  <c r="O1021" i="2"/>
  <c r="P1021" i="2" s="1"/>
  <c r="Q1021" i="2" s="1"/>
  <c r="O1031" i="2"/>
  <c r="P1031" i="2" s="1"/>
  <c r="Q1031" i="2" s="1"/>
  <c r="O1033" i="2"/>
  <c r="P1033" i="2" s="1"/>
  <c r="Q1033" i="2" s="1"/>
  <c r="R1217" i="2"/>
  <c r="O152" i="2"/>
  <c r="P152" i="2" s="1"/>
  <c r="Q152" i="2" s="1"/>
  <c r="R413" i="2"/>
  <c r="R457" i="2"/>
  <c r="R515" i="2"/>
  <c r="R635" i="2"/>
  <c r="R729" i="2"/>
  <c r="R780" i="2"/>
  <c r="R1043" i="2"/>
  <c r="R1116" i="2"/>
  <c r="O1196" i="2"/>
  <c r="P1196" i="2" s="1"/>
  <c r="Q1196" i="2" s="1"/>
  <c r="O1204" i="2"/>
  <c r="P1204" i="2" s="1"/>
  <c r="Q1204" i="2" s="1"/>
  <c r="R1294" i="2"/>
  <c r="O1324" i="2"/>
  <c r="P1324" i="2" s="1"/>
  <c r="Q1324" i="2" s="1"/>
  <c r="R121" i="2"/>
  <c r="R129" i="2"/>
  <c r="O343" i="2"/>
  <c r="P343" i="2" s="1"/>
  <c r="Q343" i="2" s="1"/>
  <c r="O345" i="2"/>
  <c r="P345" i="2" s="1"/>
  <c r="Q345" i="2" s="1"/>
  <c r="O347" i="2"/>
  <c r="P347" i="2" s="1"/>
  <c r="Q347" i="2" s="1"/>
  <c r="O349" i="2"/>
  <c r="P349" i="2" s="1"/>
  <c r="Q349" i="2" s="1"/>
  <c r="O374" i="2"/>
  <c r="P374" i="2" s="1"/>
  <c r="Q374" i="2" s="1"/>
  <c r="O384" i="2"/>
  <c r="P384" i="2" s="1"/>
  <c r="Q384" i="2" s="1"/>
  <c r="O386" i="2"/>
  <c r="P386" i="2" s="1"/>
  <c r="Q386" i="2" s="1"/>
  <c r="O390" i="2"/>
  <c r="P390" i="2" s="1"/>
  <c r="Q390" i="2" s="1"/>
  <c r="O392" i="2"/>
  <c r="P392" i="2" s="1"/>
  <c r="Q392" i="2" s="1"/>
  <c r="O394" i="2"/>
  <c r="P394" i="2" s="1"/>
  <c r="Q394" i="2" s="1"/>
  <c r="O396" i="2"/>
  <c r="P396" i="2" s="1"/>
  <c r="Q396" i="2" s="1"/>
  <c r="O512" i="2"/>
  <c r="P512" i="2" s="1"/>
  <c r="Q512" i="2" s="1"/>
  <c r="O547" i="2"/>
  <c r="P547" i="2" s="1"/>
  <c r="Q547" i="2" s="1"/>
  <c r="O801" i="2"/>
  <c r="P801" i="2" s="1"/>
  <c r="Q801" i="2" s="1"/>
  <c r="O807" i="2"/>
  <c r="P807" i="2" s="1"/>
  <c r="Q807" i="2" s="1"/>
  <c r="O897" i="2"/>
  <c r="P897" i="2" s="1"/>
  <c r="Q897" i="2" s="1"/>
  <c r="R916" i="2"/>
  <c r="O926" i="2"/>
  <c r="P926" i="2" s="1"/>
  <c r="Q926" i="2" s="1"/>
  <c r="O930" i="2"/>
  <c r="P930" i="2" s="1"/>
  <c r="Q930" i="2" s="1"/>
  <c r="O932" i="2"/>
  <c r="P932" i="2" s="1"/>
  <c r="Q932" i="2" s="1"/>
  <c r="O938" i="2"/>
  <c r="P938" i="2" s="1"/>
  <c r="Q938" i="2" s="1"/>
  <c r="O946" i="2"/>
  <c r="P946" i="2" s="1"/>
  <c r="Q946" i="2" s="1"/>
  <c r="O948" i="2"/>
  <c r="P948" i="2" s="1"/>
  <c r="Q948" i="2" s="1"/>
  <c r="O952" i="2"/>
  <c r="P952" i="2" s="1"/>
  <c r="Q952" i="2" s="1"/>
  <c r="O954" i="2"/>
  <c r="P954" i="2" s="1"/>
  <c r="Q954" i="2" s="1"/>
  <c r="O962" i="2"/>
  <c r="P962" i="2" s="1"/>
  <c r="Q962" i="2" s="1"/>
  <c r="O970" i="2"/>
  <c r="P970" i="2" s="1"/>
  <c r="Q970" i="2" s="1"/>
  <c r="O976" i="2"/>
  <c r="P976" i="2" s="1"/>
  <c r="Q976" i="2" s="1"/>
  <c r="O980" i="2"/>
  <c r="P980" i="2" s="1"/>
  <c r="Q980" i="2" s="1"/>
  <c r="O982" i="2"/>
  <c r="P982" i="2" s="1"/>
  <c r="Q982" i="2" s="1"/>
  <c r="R1035" i="2"/>
  <c r="O1057" i="2"/>
  <c r="P1057" i="2" s="1"/>
  <c r="Q1057" i="2" s="1"/>
  <c r="O1063" i="2"/>
  <c r="P1063" i="2" s="1"/>
  <c r="Q1063" i="2" s="1"/>
  <c r="O1106" i="2"/>
  <c r="P1106" i="2" s="1"/>
  <c r="Q1106" i="2" s="1"/>
  <c r="O1210" i="2"/>
  <c r="P1210" i="2" s="1"/>
  <c r="Q1210" i="2" s="1"/>
  <c r="O1212" i="2"/>
  <c r="P1212" i="2" s="1"/>
  <c r="Q1212" i="2" s="1"/>
  <c r="O1214" i="2"/>
  <c r="P1214" i="2" s="1"/>
  <c r="Q1214" i="2" s="1"/>
  <c r="O1222" i="2"/>
  <c r="P1222" i="2" s="1"/>
  <c r="Q1222" i="2" s="1"/>
  <c r="O1287" i="2"/>
  <c r="P1287" i="2" s="1"/>
  <c r="Q1287" i="2" s="1"/>
  <c r="R1296" i="2"/>
  <c r="O1328" i="2"/>
  <c r="P1328" i="2" s="1"/>
  <c r="Q1328" i="2" s="1"/>
  <c r="O1353" i="2"/>
  <c r="P1353" i="2" s="1"/>
  <c r="Q1353" i="2" s="1"/>
  <c r="R1056" i="2"/>
  <c r="R2" i="2"/>
  <c r="R109" i="2"/>
  <c r="R152" i="2"/>
  <c r="O197" i="2"/>
  <c r="P197" i="2" s="1"/>
  <c r="Q197" i="2" s="1"/>
  <c r="O226" i="2"/>
  <c r="P226" i="2" s="1"/>
  <c r="Q226" i="2" s="1"/>
  <c r="O247" i="2"/>
  <c r="P247" i="2" s="1"/>
  <c r="Q247" i="2" s="1"/>
  <c r="R326" i="2"/>
  <c r="R328" i="2"/>
  <c r="R334" i="2"/>
  <c r="O582" i="2"/>
  <c r="P582" i="2" s="1"/>
  <c r="Q582" i="2" s="1"/>
  <c r="O661" i="2"/>
  <c r="P661" i="2" s="1"/>
  <c r="Q661" i="2" s="1"/>
  <c r="O745" i="2"/>
  <c r="P745" i="2" s="1"/>
  <c r="Q745" i="2" s="1"/>
  <c r="O768" i="2"/>
  <c r="P768" i="2" s="1"/>
  <c r="Q768" i="2" s="1"/>
  <c r="R841" i="2"/>
  <c r="O849" i="2"/>
  <c r="P849" i="2" s="1"/>
  <c r="Q849" i="2" s="1"/>
  <c r="R866" i="2"/>
  <c r="O941" i="2"/>
  <c r="P941" i="2" s="1"/>
  <c r="Q941" i="2" s="1"/>
  <c r="O943" i="2"/>
  <c r="P943" i="2" s="1"/>
  <c r="Q943" i="2" s="1"/>
  <c r="O956" i="2"/>
  <c r="P956" i="2" s="1"/>
  <c r="Q956" i="2" s="1"/>
  <c r="O958" i="2"/>
  <c r="P958" i="2" s="1"/>
  <c r="Q958" i="2" s="1"/>
  <c r="O975" i="2"/>
  <c r="P975" i="2" s="1"/>
  <c r="Q975" i="2" s="1"/>
  <c r="O1053" i="2"/>
  <c r="P1053" i="2" s="1"/>
  <c r="Q1053" i="2" s="1"/>
  <c r="O1055" i="2"/>
  <c r="P1055" i="2" s="1"/>
  <c r="Q1055" i="2" s="1"/>
  <c r="R1136" i="2"/>
  <c r="O1152" i="2"/>
  <c r="P1152" i="2" s="1"/>
  <c r="Q1152" i="2" s="1"/>
  <c r="R1179" i="2"/>
  <c r="O1216" i="2"/>
  <c r="P1216" i="2" s="1"/>
  <c r="Q1216" i="2" s="1"/>
  <c r="R1270" i="2"/>
  <c r="O1289" i="2"/>
  <c r="P1289" i="2" s="1"/>
  <c r="Q1289" i="2" s="1"/>
  <c r="R1310" i="2"/>
  <c r="R1312" i="2"/>
  <c r="O1326" i="2"/>
  <c r="P1326" i="2" s="1"/>
  <c r="Q1326" i="2" s="1"/>
  <c r="R1367" i="2"/>
  <c r="O1375" i="2"/>
  <c r="P1375" i="2" s="1"/>
  <c r="Q1375" i="2" s="1"/>
  <c r="R204" i="2"/>
  <c r="R9" i="2"/>
  <c r="R49" i="2"/>
  <c r="R61" i="2"/>
  <c r="O69" i="2"/>
  <c r="P69" i="2" s="1"/>
  <c r="Q69" i="2" s="1"/>
  <c r="R71" i="2"/>
  <c r="R73" i="2"/>
  <c r="R145" i="2"/>
  <c r="R176" i="2"/>
  <c r="O178" i="2"/>
  <c r="P178" i="2" s="1"/>
  <c r="Q178" i="2" s="1"/>
  <c r="R226" i="2"/>
  <c r="R243" i="2"/>
  <c r="R245" i="2"/>
  <c r="R255" i="2"/>
  <c r="O257" i="2"/>
  <c r="P257" i="2" s="1"/>
  <c r="Q257" i="2" s="1"/>
  <c r="O259" i="2"/>
  <c r="P259" i="2" s="1"/>
  <c r="Q259" i="2" s="1"/>
  <c r="R303" i="2"/>
  <c r="O421" i="2"/>
  <c r="P421" i="2" s="1"/>
  <c r="Q421" i="2" s="1"/>
  <c r="R492" i="2"/>
  <c r="R505" i="2"/>
  <c r="R541" i="2"/>
  <c r="R615" i="2"/>
  <c r="R739" i="2"/>
  <c r="R741" i="2"/>
  <c r="R745" i="2"/>
  <c r="R863" i="2"/>
  <c r="R904" i="2"/>
  <c r="R1049" i="2"/>
  <c r="R1080" i="2"/>
  <c r="R1103" i="2"/>
  <c r="R1185" i="2"/>
  <c r="R1187" i="2"/>
  <c r="R1189" i="2"/>
  <c r="R1278" i="2"/>
  <c r="R1322" i="2"/>
  <c r="R1337" i="2"/>
  <c r="R1352" i="2"/>
  <c r="O42" i="2"/>
  <c r="P42" i="2" s="1"/>
  <c r="Q42" i="2" s="1"/>
  <c r="R102" i="2"/>
  <c r="O112" i="2"/>
  <c r="P112" i="2" s="1"/>
  <c r="Q112" i="2" s="1"/>
  <c r="O114" i="2"/>
  <c r="P114" i="2" s="1"/>
  <c r="Q114" i="2" s="1"/>
  <c r="O118" i="2"/>
  <c r="P118" i="2" s="1"/>
  <c r="Q118" i="2" s="1"/>
  <c r="R153" i="2"/>
  <c r="O188" i="2"/>
  <c r="P188" i="2" s="1"/>
  <c r="Q188" i="2" s="1"/>
  <c r="O190" i="2"/>
  <c r="P190" i="2" s="1"/>
  <c r="Q190" i="2" s="1"/>
  <c r="O213" i="2"/>
  <c r="P213" i="2" s="1"/>
  <c r="Q213" i="2" s="1"/>
  <c r="O267" i="2"/>
  <c r="P267" i="2" s="1"/>
  <c r="Q267" i="2" s="1"/>
  <c r="O286" i="2"/>
  <c r="P286" i="2" s="1"/>
  <c r="Q286" i="2" s="1"/>
  <c r="O288" i="2"/>
  <c r="P288" i="2" s="1"/>
  <c r="Q288" i="2" s="1"/>
  <c r="O290" i="2"/>
  <c r="P290" i="2" s="1"/>
  <c r="Q290" i="2" s="1"/>
  <c r="R313" i="2"/>
  <c r="R319" i="2"/>
  <c r="O329" i="2"/>
  <c r="P329" i="2" s="1"/>
  <c r="Q329" i="2" s="1"/>
  <c r="O360" i="2"/>
  <c r="P360" i="2" s="1"/>
  <c r="Q360" i="2" s="1"/>
  <c r="R421" i="2"/>
  <c r="R429" i="2"/>
  <c r="O444" i="2"/>
  <c r="P444" i="2" s="1"/>
  <c r="Q444" i="2" s="1"/>
  <c r="R453" i="2"/>
  <c r="O467" i="2"/>
  <c r="P467" i="2" s="1"/>
  <c r="Q467" i="2" s="1"/>
  <c r="O480" i="2"/>
  <c r="P480" i="2" s="1"/>
  <c r="Q480" i="2" s="1"/>
  <c r="R485" i="2"/>
  <c r="O504" i="2"/>
  <c r="P504" i="2" s="1"/>
  <c r="Q504" i="2" s="1"/>
  <c r="R557" i="2"/>
  <c r="O791" i="2"/>
  <c r="P791" i="2" s="1"/>
  <c r="Q791" i="2" s="1"/>
  <c r="R808" i="2"/>
  <c r="O827" i="2"/>
  <c r="P827" i="2" s="1"/>
  <c r="Q827" i="2" s="1"/>
  <c r="O880" i="2"/>
  <c r="P880" i="2" s="1"/>
  <c r="Q880" i="2" s="1"/>
  <c r="O918" i="2"/>
  <c r="P918" i="2" s="1"/>
  <c r="Q918" i="2" s="1"/>
  <c r="R935" i="2"/>
  <c r="R939" i="2"/>
  <c r="R1010" i="2"/>
  <c r="R1012" i="2"/>
  <c r="R1014" i="2"/>
  <c r="O1102" i="2"/>
  <c r="P1102" i="2" s="1"/>
  <c r="Q1102" i="2" s="1"/>
  <c r="O1137" i="2"/>
  <c r="P1137" i="2" s="1"/>
  <c r="Q1137" i="2" s="1"/>
  <c r="O1139" i="2"/>
  <c r="P1139" i="2" s="1"/>
  <c r="Q1139" i="2" s="1"/>
  <c r="R1241" i="2"/>
  <c r="O1364" i="2"/>
  <c r="P1364" i="2" s="1"/>
  <c r="Q1364" i="2" s="1"/>
  <c r="O1366" i="2"/>
  <c r="P1366" i="2" s="1"/>
  <c r="Q1366" i="2" s="1"/>
  <c r="O1368" i="2"/>
  <c r="P1368" i="2" s="1"/>
  <c r="Q1368" i="2" s="1"/>
  <c r="O44" i="2"/>
  <c r="P44" i="2" s="1"/>
  <c r="Q44" i="2" s="1"/>
  <c r="O46" i="2"/>
  <c r="P46" i="2" s="1"/>
  <c r="Q46" i="2" s="1"/>
  <c r="O48" i="2"/>
  <c r="P48" i="2" s="1"/>
  <c r="Q48" i="2" s="1"/>
  <c r="O50" i="2"/>
  <c r="P50" i="2" s="1"/>
  <c r="Q50" i="2" s="1"/>
  <c r="O52" i="2"/>
  <c r="P52" i="2" s="1"/>
  <c r="Q52" i="2" s="1"/>
  <c r="O56" i="2"/>
  <c r="P56" i="2" s="1"/>
  <c r="Q56" i="2" s="1"/>
  <c r="R104" i="2"/>
  <c r="O120" i="2"/>
  <c r="P120" i="2" s="1"/>
  <c r="Q120" i="2" s="1"/>
  <c r="O122" i="2"/>
  <c r="P122" i="2" s="1"/>
  <c r="Q122" i="2" s="1"/>
  <c r="O124" i="2"/>
  <c r="P124" i="2" s="1"/>
  <c r="Q124" i="2" s="1"/>
  <c r="O126" i="2"/>
  <c r="P126" i="2" s="1"/>
  <c r="Q126" i="2" s="1"/>
  <c r="O128" i="2"/>
  <c r="P128" i="2" s="1"/>
  <c r="Q128" i="2" s="1"/>
  <c r="O194" i="2"/>
  <c r="P194" i="2" s="1"/>
  <c r="Q194" i="2" s="1"/>
  <c r="R321" i="2"/>
  <c r="O337" i="2"/>
  <c r="P337" i="2" s="1"/>
  <c r="Q337" i="2" s="1"/>
  <c r="R350" i="2"/>
  <c r="O377" i="2"/>
  <c r="P377" i="2" s="1"/>
  <c r="Q377" i="2" s="1"/>
  <c r="O534" i="2"/>
  <c r="P534" i="2" s="1"/>
  <c r="Q534" i="2" s="1"/>
  <c r="O536" i="2"/>
  <c r="P536" i="2" s="1"/>
  <c r="Q536" i="2" s="1"/>
  <c r="O542" i="2"/>
  <c r="P542" i="2" s="1"/>
  <c r="Q542" i="2" s="1"/>
  <c r="O544" i="2"/>
  <c r="P544" i="2" s="1"/>
  <c r="Q544" i="2" s="1"/>
  <c r="O608" i="2"/>
  <c r="P608" i="2" s="1"/>
  <c r="Q608" i="2" s="1"/>
  <c r="O619" i="2"/>
  <c r="P619" i="2" s="1"/>
  <c r="Q619" i="2" s="1"/>
  <c r="O621" i="2"/>
  <c r="P621" i="2" s="1"/>
  <c r="Q621" i="2" s="1"/>
  <c r="O648" i="2"/>
  <c r="P648" i="2" s="1"/>
  <c r="Q648" i="2" s="1"/>
  <c r="O650" i="2"/>
  <c r="P650" i="2" s="1"/>
  <c r="Q650" i="2" s="1"/>
  <c r="O654" i="2"/>
  <c r="P654" i="2" s="1"/>
  <c r="Q654" i="2" s="1"/>
  <c r="O681" i="2"/>
  <c r="P681" i="2" s="1"/>
  <c r="Q681" i="2" s="1"/>
  <c r="O698" i="2"/>
  <c r="P698" i="2" s="1"/>
  <c r="Q698" i="2" s="1"/>
  <c r="O738" i="2"/>
  <c r="P738" i="2" s="1"/>
  <c r="Q738" i="2" s="1"/>
  <c r="O746" i="2"/>
  <c r="P746" i="2" s="1"/>
  <c r="Q746" i="2" s="1"/>
  <c r="O793" i="2"/>
  <c r="P793" i="2" s="1"/>
  <c r="Q793" i="2" s="1"/>
  <c r="O795" i="2"/>
  <c r="P795" i="2" s="1"/>
  <c r="Q795" i="2" s="1"/>
  <c r="R804" i="2"/>
  <c r="O831" i="2"/>
  <c r="P831" i="2" s="1"/>
  <c r="Q831" i="2" s="1"/>
  <c r="O871" i="2"/>
  <c r="P871" i="2" s="1"/>
  <c r="Q871" i="2" s="1"/>
  <c r="O907" i="2"/>
  <c r="P907" i="2" s="1"/>
  <c r="Q907" i="2" s="1"/>
  <c r="O924" i="2"/>
  <c r="P924" i="2" s="1"/>
  <c r="Q924" i="2" s="1"/>
  <c r="R964" i="2"/>
  <c r="R1026" i="2"/>
  <c r="R1030" i="2"/>
  <c r="O1048" i="2"/>
  <c r="P1048" i="2" s="1"/>
  <c r="Q1048" i="2" s="1"/>
  <c r="O1079" i="2"/>
  <c r="P1079" i="2" s="1"/>
  <c r="Q1079" i="2" s="1"/>
  <c r="O1143" i="2"/>
  <c r="P1143" i="2" s="1"/>
  <c r="Q1143" i="2" s="1"/>
  <c r="R1213" i="2"/>
  <c r="R1220" i="2"/>
  <c r="O1228" i="2"/>
  <c r="P1228" i="2" s="1"/>
  <c r="Q1228" i="2" s="1"/>
  <c r="O1230" i="2"/>
  <c r="P1230" i="2" s="1"/>
  <c r="Q1230" i="2" s="1"/>
  <c r="O1232" i="2"/>
  <c r="P1232" i="2" s="1"/>
  <c r="Q1232" i="2" s="1"/>
  <c r="O1238" i="2"/>
  <c r="P1238" i="2" s="1"/>
  <c r="Q1238" i="2" s="1"/>
  <c r="R489" i="2"/>
  <c r="R1209" i="2"/>
  <c r="O1338" i="2"/>
  <c r="P1338" i="2" s="1"/>
  <c r="Q1338" i="2" s="1"/>
  <c r="R1345" i="2"/>
  <c r="R1366" i="2"/>
  <c r="O8" i="2"/>
  <c r="P8" i="2" s="1"/>
  <c r="Q8" i="2" s="1"/>
  <c r="O12" i="2"/>
  <c r="P12" i="2" s="1"/>
  <c r="Q12" i="2" s="1"/>
  <c r="O14" i="2"/>
  <c r="P14" i="2" s="1"/>
  <c r="Q14" i="2" s="1"/>
  <c r="R79" i="2"/>
  <c r="R105" i="2"/>
  <c r="O136" i="2"/>
  <c r="P136" i="2" s="1"/>
  <c r="Q136" i="2" s="1"/>
  <c r="O138" i="2"/>
  <c r="P138" i="2" s="1"/>
  <c r="Q138" i="2" s="1"/>
  <c r="O142" i="2"/>
  <c r="P142" i="2" s="1"/>
  <c r="Q142" i="2" s="1"/>
  <c r="O144" i="2"/>
  <c r="P144" i="2" s="1"/>
  <c r="Q144" i="2" s="1"/>
  <c r="R194" i="2"/>
  <c r="O250" i="2"/>
  <c r="P250" i="2" s="1"/>
  <c r="Q250" i="2" s="1"/>
  <c r="O256" i="2"/>
  <c r="P256" i="2" s="1"/>
  <c r="Q256" i="2" s="1"/>
  <c r="R260" i="2"/>
  <c r="O262" i="2"/>
  <c r="P262" i="2" s="1"/>
  <c r="Q262" i="2" s="1"/>
  <c r="R337" i="2"/>
  <c r="O353" i="2"/>
  <c r="P353" i="2" s="1"/>
  <c r="Q353" i="2" s="1"/>
  <c r="O370" i="2"/>
  <c r="P370" i="2" s="1"/>
  <c r="Q370" i="2" s="1"/>
  <c r="R373" i="2"/>
  <c r="O456" i="2"/>
  <c r="P456" i="2" s="1"/>
  <c r="Q456" i="2" s="1"/>
  <c r="O488" i="2"/>
  <c r="P488" i="2" s="1"/>
  <c r="Q488" i="2" s="1"/>
  <c r="O531" i="2"/>
  <c r="P531" i="2" s="1"/>
  <c r="Q531" i="2" s="1"/>
  <c r="R569" i="2"/>
  <c r="R573" i="2"/>
  <c r="R579" i="2"/>
  <c r="R629" i="2"/>
  <c r="R652" i="2"/>
  <c r="R670" i="2"/>
  <c r="R846" i="2"/>
  <c r="R922" i="2"/>
  <c r="R926" i="2"/>
  <c r="O936" i="2"/>
  <c r="P936" i="2" s="1"/>
  <c r="Q936" i="2" s="1"/>
  <c r="O972" i="2"/>
  <c r="P972" i="2" s="1"/>
  <c r="Q972" i="2" s="1"/>
  <c r="O1003" i="2"/>
  <c r="P1003" i="2" s="1"/>
  <c r="Q1003" i="2" s="1"/>
  <c r="O1058" i="2"/>
  <c r="P1058" i="2" s="1"/>
  <c r="Q1058" i="2" s="1"/>
  <c r="O1130" i="2"/>
  <c r="P1130" i="2" s="1"/>
  <c r="Q1130" i="2" s="1"/>
  <c r="R1145" i="2"/>
  <c r="R1374" i="2"/>
  <c r="O22" i="2"/>
  <c r="P22" i="2" s="1"/>
  <c r="Q22" i="2" s="1"/>
  <c r="O24" i="2"/>
  <c r="P24" i="2" s="1"/>
  <c r="Q24" i="2" s="1"/>
  <c r="R33" i="2"/>
  <c r="R64" i="2"/>
  <c r="O74" i="2"/>
  <c r="P74" i="2" s="1"/>
  <c r="Q74" i="2" s="1"/>
  <c r="R101" i="2"/>
  <c r="O156" i="2"/>
  <c r="P156" i="2" s="1"/>
  <c r="Q156" i="2" s="1"/>
  <c r="O158" i="2"/>
  <c r="P158" i="2" s="1"/>
  <c r="Q158" i="2" s="1"/>
  <c r="O160" i="2"/>
  <c r="P160" i="2" s="1"/>
  <c r="Q160" i="2" s="1"/>
  <c r="O235" i="2"/>
  <c r="P235" i="2" s="1"/>
  <c r="Q235" i="2" s="1"/>
  <c r="O237" i="2"/>
  <c r="P237" i="2" s="1"/>
  <c r="Q237" i="2" s="1"/>
  <c r="R277" i="2"/>
  <c r="R281" i="2"/>
  <c r="O289" i="2"/>
  <c r="P289" i="2" s="1"/>
  <c r="Q289" i="2" s="1"/>
  <c r="R345" i="2"/>
  <c r="O359" i="2"/>
  <c r="P359" i="2" s="1"/>
  <c r="Q359" i="2" s="1"/>
  <c r="O361" i="2"/>
  <c r="P361" i="2" s="1"/>
  <c r="Q361" i="2" s="1"/>
  <c r="R366" i="2"/>
  <c r="R399" i="2"/>
  <c r="O441" i="2"/>
  <c r="P441" i="2" s="1"/>
  <c r="Q441" i="2" s="1"/>
  <c r="O460" i="2"/>
  <c r="P460" i="2" s="1"/>
  <c r="Q460" i="2" s="1"/>
  <c r="O462" i="2"/>
  <c r="P462" i="2" s="1"/>
  <c r="Q462" i="2" s="1"/>
  <c r="O464" i="2"/>
  <c r="P464" i="2" s="1"/>
  <c r="Q464" i="2" s="1"/>
  <c r="R512" i="2"/>
  <c r="O516" i="2"/>
  <c r="P516" i="2" s="1"/>
  <c r="Q516" i="2" s="1"/>
  <c r="R560" i="2"/>
  <c r="O564" i="2"/>
  <c r="P564" i="2" s="1"/>
  <c r="Q564" i="2" s="1"/>
  <c r="O566" i="2"/>
  <c r="P566" i="2" s="1"/>
  <c r="Q566" i="2" s="1"/>
  <c r="O674" i="2"/>
  <c r="P674" i="2" s="1"/>
  <c r="Q674" i="2" s="1"/>
  <c r="R710" i="2"/>
  <c r="O722" i="2"/>
  <c r="P722" i="2" s="1"/>
  <c r="Q722" i="2" s="1"/>
  <c r="R735" i="2"/>
  <c r="R769" i="2"/>
  <c r="O786" i="2"/>
  <c r="P786" i="2" s="1"/>
  <c r="Q786" i="2" s="1"/>
  <c r="R792" i="2"/>
  <c r="R813" i="2"/>
  <c r="O877" i="2"/>
  <c r="P877" i="2" s="1"/>
  <c r="Q877" i="2" s="1"/>
  <c r="O883" i="2"/>
  <c r="P883" i="2" s="1"/>
  <c r="Q883" i="2" s="1"/>
  <c r="O917" i="2"/>
  <c r="P917" i="2" s="1"/>
  <c r="Q917" i="2" s="1"/>
  <c r="R957" i="2"/>
  <c r="O984" i="2"/>
  <c r="P984" i="2" s="1"/>
  <c r="Q984" i="2" s="1"/>
  <c r="O986" i="2"/>
  <c r="P986" i="2" s="1"/>
  <c r="Q986" i="2" s="1"/>
  <c r="O988" i="2"/>
  <c r="P988" i="2" s="1"/>
  <c r="Q988" i="2" s="1"/>
  <c r="O1064" i="2"/>
  <c r="P1064" i="2" s="1"/>
  <c r="Q1064" i="2" s="1"/>
  <c r="O1134" i="2"/>
  <c r="P1134" i="2" s="1"/>
  <c r="Q1134" i="2" s="1"/>
  <c r="R1151" i="2"/>
  <c r="R1163" i="2"/>
  <c r="O1181" i="2"/>
  <c r="P1181" i="2" s="1"/>
  <c r="Q1181" i="2" s="1"/>
  <c r="O1264" i="2"/>
  <c r="P1264" i="2" s="1"/>
  <c r="Q1264" i="2" s="1"/>
  <c r="O1266" i="2"/>
  <c r="P1266" i="2" s="1"/>
  <c r="Q1266" i="2" s="1"/>
  <c r="O1304" i="2"/>
  <c r="P1304" i="2" s="1"/>
  <c r="Q1304" i="2" s="1"/>
  <c r="O1314" i="2"/>
  <c r="P1314" i="2" s="1"/>
  <c r="Q1314" i="2" s="1"/>
  <c r="O1344" i="2"/>
  <c r="P1344" i="2" s="1"/>
  <c r="Q1344" i="2" s="1"/>
  <c r="O1346" i="2"/>
  <c r="P1346" i="2" s="1"/>
  <c r="Q1346" i="2" s="1"/>
  <c r="O1365" i="2"/>
  <c r="P1365" i="2" s="1"/>
  <c r="Q1365" i="2" s="1"/>
  <c r="O1367" i="2"/>
  <c r="P1367" i="2" s="1"/>
  <c r="Q1367" i="2" s="1"/>
  <c r="R481" i="2"/>
  <c r="R190" i="2"/>
  <c r="R418" i="2"/>
  <c r="O418" i="2"/>
  <c r="P418" i="2" s="1"/>
  <c r="Q418" i="2" s="1"/>
  <c r="R465" i="2"/>
  <c r="R383" i="2"/>
  <c r="R391" i="2"/>
  <c r="O16" i="2"/>
  <c r="P16" i="2" s="1"/>
  <c r="Q16" i="2" s="1"/>
  <c r="O18" i="2"/>
  <c r="P18" i="2" s="1"/>
  <c r="Q18" i="2" s="1"/>
  <c r="O20" i="2"/>
  <c r="P20" i="2" s="1"/>
  <c r="Q20" i="2" s="1"/>
  <c r="O89" i="2"/>
  <c r="P89" i="2" s="1"/>
  <c r="Q89" i="2" s="1"/>
  <c r="O108" i="2"/>
  <c r="P108" i="2" s="1"/>
  <c r="Q108" i="2" s="1"/>
  <c r="O110" i="2"/>
  <c r="P110" i="2" s="1"/>
  <c r="Q110" i="2" s="1"/>
  <c r="O173" i="2"/>
  <c r="P173" i="2" s="1"/>
  <c r="Q173" i="2" s="1"/>
  <c r="O195" i="2"/>
  <c r="P195" i="2" s="1"/>
  <c r="Q195" i="2" s="1"/>
  <c r="O216" i="2"/>
  <c r="P216" i="2" s="1"/>
  <c r="Q216" i="2" s="1"/>
  <c r="O280" i="2"/>
  <c r="P280" i="2" s="1"/>
  <c r="Q280" i="2" s="1"/>
  <c r="O306" i="2"/>
  <c r="P306" i="2" s="1"/>
  <c r="Q306" i="2" s="1"/>
  <c r="O325" i="2"/>
  <c r="P325" i="2" s="1"/>
  <c r="Q325" i="2" s="1"/>
  <c r="O540" i="2"/>
  <c r="P540" i="2" s="1"/>
  <c r="Q540" i="2" s="1"/>
  <c r="O568" i="2"/>
  <c r="P568" i="2" s="1"/>
  <c r="Q568" i="2" s="1"/>
  <c r="O598" i="2"/>
  <c r="P598" i="2" s="1"/>
  <c r="Q598" i="2" s="1"/>
  <c r="O602" i="2"/>
  <c r="P602" i="2" s="1"/>
  <c r="Q602" i="2" s="1"/>
  <c r="O630" i="2"/>
  <c r="P630" i="2" s="1"/>
  <c r="Q630" i="2" s="1"/>
  <c r="O692" i="2"/>
  <c r="P692" i="2" s="1"/>
  <c r="Q692" i="2" s="1"/>
  <c r="O705" i="2"/>
  <c r="P705" i="2" s="1"/>
  <c r="Q705" i="2" s="1"/>
  <c r="O770" i="2"/>
  <c r="P770" i="2" s="1"/>
  <c r="Q770" i="2" s="1"/>
  <c r="O774" i="2"/>
  <c r="P774" i="2" s="1"/>
  <c r="Q774" i="2" s="1"/>
  <c r="O908" i="2"/>
  <c r="P908" i="2" s="1"/>
  <c r="Q908" i="2" s="1"/>
  <c r="O1002" i="2"/>
  <c r="P1002" i="2" s="1"/>
  <c r="Q1002" i="2" s="1"/>
  <c r="O1282" i="2"/>
  <c r="P1282" i="2" s="1"/>
  <c r="Q1282" i="2" s="1"/>
  <c r="R143" i="2"/>
  <c r="R386" i="2"/>
  <c r="R397" i="2"/>
  <c r="O799" i="2"/>
  <c r="P799" i="2" s="1"/>
  <c r="Q799" i="2" s="1"/>
  <c r="R823" i="2"/>
  <c r="O1201" i="2"/>
  <c r="P1201" i="2" s="1"/>
  <c r="Q1201" i="2" s="1"/>
  <c r="R1201" i="2"/>
  <c r="O5" i="2"/>
  <c r="P5" i="2" s="1"/>
  <c r="Q5" i="2" s="1"/>
  <c r="R14" i="2"/>
  <c r="O37" i="2"/>
  <c r="P37" i="2" s="1"/>
  <c r="Q37" i="2" s="1"/>
  <c r="O58" i="2"/>
  <c r="P58" i="2" s="1"/>
  <c r="Q58" i="2" s="1"/>
  <c r="O60" i="2"/>
  <c r="P60" i="2" s="1"/>
  <c r="Q60" i="2" s="1"/>
  <c r="R74" i="2"/>
  <c r="O82" i="2"/>
  <c r="P82" i="2" s="1"/>
  <c r="Q82" i="2" s="1"/>
  <c r="R173" i="2"/>
  <c r="O181" i="2"/>
  <c r="P181" i="2" s="1"/>
  <c r="Q181" i="2" s="1"/>
  <c r="O183" i="2"/>
  <c r="P183" i="2" s="1"/>
  <c r="Q183" i="2" s="1"/>
  <c r="O192" i="2"/>
  <c r="P192" i="2" s="1"/>
  <c r="Q192" i="2" s="1"/>
  <c r="O207" i="2"/>
  <c r="P207" i="2" s="1"/>
  <c r="Q207" i="2" s="1"/>
  <c r="R240" i="2"/>
  <c r="R242" i="2"/>
  <c r="R263" i="2"/>
  <c r="O301" i="2"/>
  <c r="P301" i="2" s="1"/>
  <c r="Q301" i="2" s="1"/>
  <c r="O303" i="2"/>
  <c r="P303" i="2" s="1"/>
  <c r="Q303" i="2" s="1"/>
  <c r="O372" i="2"/>
  <c r="P372" i="2" s="1"/>
  <c r="Q372" i="2" s="1"/>
  <c r="O407" i="2"/>
  <c r="P407" i="2" s="1"/>
  <c r="Q407" i="2" s="1"/>
  <c r="O409" i="2"/>
  <c r="P409" i="2" s="1"/>
  <c r="Q409" i="2" s="1"/>
  <c r="O411" i="2"/>
  <c r="P411" i="2" s="1"/>
  <c r="Q411" i="2" s="1"/>
  <c r="R434" i="2"/>
  <c r="O436" i="2"/>
  <c r="P436" i="2" s="1"/>
  <c r="Q436" i="2" s="1"/>
  <c r="R452" i="2"/>
  <c r="O483" i="2"/>
  <c r="P483" i="2" s="1"/>
  <c r="Q483" i="2" s="1"/>
  <c r="R484" i="2"/>
  <c r="R493" i="2"/>
  <c r="O499" i="2"/>
  <c r="P499" i="2" s="1"/>
  <c r="Q499" i="2" s="1"/>
  <c r="O515" i="2"/>
  <c r="P515" i="2" s="1"/>
  <c r="Q515" i="2" s="1"/>
  <c r="O563" i="2"/>
  <c r="P563" i="2" s="1"/>
  <c r="Q563" i="2" s="1"/>
  <c r="O572" i="2"/>
  <c r="P572" i="2" s="1"/>
  <c r="Q572" i="2" s="1"/>
  <c r="O576" i="2"/>
  <c r="P576" i="2" s="1"/>
  <c r="Q576" i="2" s="1"/>
  <c r="O587" i="2"/>
  <c r="P587" i="2" s="1"/>
  <c r="Q587" i="2" s="1"/>
  <c r="R592" i="2"/>
  <c r="O606" i="2"/>
  <c r="P606" i="2" s="1"/>
  <c r="Q606" i="2" s="1"/>
  <c r="O612" i="2"/>
  <c r="P612" i="2" s="1"/>
  <c r="Q612" i="2" s="1"/>
  <c r="O638" i="2"/>
  <c r="P638" i="2" s="1"/>
  <c r="Q638" i="2" s="1"/>
  <c r="O657" i="2"/>
  <c r="P657" i="2" s="1"/>
  <c r="Q657" i="2" s="1"/>
  <c r="O672" i="2"/>
  <c r="P672" i="2" s="1"/>
  <c r="Q672" i="2" s="1"/>
  <c r="O687" i="2"/>
  <c r="P687" i="2" s="1"/>
  <c r="Q687" i="2" s="1"/>
  <c r="O694" i="2"/>
  <c r="P694" i="2" s="1"/>
  <c r="Q694" i="2" s="1"/>
  <c r="O726" i="2"/>
  <c r="P726" i="2" s="1"/>
  <c r="Q726" i="2" s="1"/>
  <c r="O1182" i="2"/>
  <c r="P1182" i="2" s="1"/>
  <c r="Q1182" i="2" s="1"/>
  <c r="R1307" i="2"/>
  <c r="O1307" i="2"/>
  <c r="P1307" i="2" s="1"/>
  <c r="Q1307" i="2" s="1"/>
  <c r="O1311" i="2"/>
  <c r="P1311" i="2" s="1"/>
  <c r="Q1311" i="2" s="1"/>
  <c r="O1345" i="2"/>
  <c r="P1345" i="2" s="1"/>
  <c r="Q1345" i="2" s="1"/>
  <c r="R361" i="2"/>
  <c r="R509" i="2"/>
  <c r="R768" i="2"/>
  <c r="R797" i="2"/>
  <c r="O949" i="2"/>
  <c r="P949" i="2" s="1"/>
  <c r="Q949" i="2" s="1"/>
  <c r="R949" i="2"/>
  <c r="R44" i="2"/>
  <c r="R112" i="2"/>
  <c r="R203" i="2"/>
  <c r="R227" i="2"/>
  <c r="R248" i="2"/>
  <c r="R269" i="2"/>
  <c r="R312" i="2"/>
  <c r="R329" i="2"/>
  <c r="R372" i="2"/>
  <c r="R606" i="2"/>
  <c r="R630" i="2"/>
  <c r="R677" i="2"/>
  <c r="R681" i="2"/>
  <c r="R842" i="2"/>
  <c r="R867" i="2"/>
  <c r="R981" i="2"/>
  <c r="O15" i="2"/>
  <c r="P15" i="2" s="1"/>
  <c r="Q15" i="2" s="1"/>
  <c r="O21" i="2"/>
  <c r="P21" i="2" s="1"/>
  <c r="Q21" i="2" s="1"/>
  <c r="O77" i="2"/>
  <c r="P77" i="2" s="1"/>
  <c r="Q77" i="2" s="1"/>
  <c r="O109" i="2"/>
  <c r="P109" i="2" s="1"/>
  <c r="Q109" i="2" s="1"/>
  <c r="O111" i="2"/>
  <c r="P111" i="2" s="1"/>
  <c r="Q111" i="2" s="1"/>
  <c r="O137" i="2"/>
  <c r="P137" i="2" s="1"/>
  <c r="Q137" i="2" s="1"/>
  <c r="O148" i="2"/>
  <c r="P148" i="2" s="1"/>
  <c r="Q148" i="2" s="1"/>
  <c r="O172" i="2"/>
  <c r="P172" i="2" s="1"/>
  <c r="Q172" i="2" s="1"/>
  <c r="O174" i="2"/>
  <c r="P174" i="2" s="1"/>
  <c r="Q174" i="2" s="1"/>
  <c r="O176" i="2"/>
  <c r="P176" i="2" s="1"/>
  <c r="Q176" i="2" s="1"/>
  <c r="R181" i="2"/>
  <c r="R196" i="2"/>
  <c r="O198" i="2"/>
  <c r="P198" i="2" s="1"/>
  <c r="Q198" i="2" s="1"/>
  <c r="O200" i="2"/>
  <c r="P200" i="2" s="1"/>
  <c r="Q200" i="2" s="1"/>
  <c r="O202" i="2"/>
  <c r="P202" i="2" s="1"/>
  <c r="Q202" i="2" s="1"/>
  <c r="R250" i="2"/>
  <c r="R271" i="2"/>
  <c r="R299" i="2"/>
  <c r="R335" i="2"/>
  <c r="R392" i="2"/>
  <c r="R407" i="2"/>
  <c r="O413" i="2"/>
  <c r="P413" i="2" s="1"/>
  <c r="Q413" i="2" s="1"/>
  <c r="O424" i="2"/>
  <c r="P424" i="2" s="1"/>
  <c r="Q424" i="2" s="1"/>
  <c r="O426" i="2"/>
  <c r="P426" i="2" s="1"/>
  <c r="Q426" i="2" s="1"/>
  <c r="R440" i="2"/>
  <c r="O446" i="2"/>
  <c r="P446" i="2" s="1"/>
  <c r="Q446" i="2" s="1"/>
  <c r="O448" i="2"/>
  <c r="P448" i="2" s="1"/>
  <c r="Q448" i="2" s="1"/>
  <c r="R469" i="2"/>
  <c r="O475" i="2"/>
  <c r="P475" i="2" s="1"/>
  <c r="Q475" i="2" s="1"/>
  <c r="R476" i="2"/>
  <c r="O496" i="2"/>
  <c r="P496" i="2" s="1"/>
  <c r="Q496" i="2" s="1"/>
  <c r="O528" i="2"/>
  <c r="P528" i="2" s="1"/>
  <c r="Q528" i="2" s="1"/>
  <c r="O552" i="2"/>
  <c r="P552" i="2" s="1"/>
  <c r="Q552" i="2" s="1"/>
  <c r="O556" i="2"/>
  <c r="P556" i="2" s="1"/>
  <c r="Q556" i="2" s="1"/>
  <c r="O584" i="2"/>
  <c r="P584" i="2" s="1"/>
  <c r="Q584" i="2" s="1"/>
  <c r="R587" i="2"/>
  <c r="O595" i="2"/>
  <c r="P595" i="2" s="1"/>
  <c r="Q595" i="2" s="1"/>
  <c r="O597" i="2"/>
  <c r="P597" i="2" s="1"/>
  <c r="Q597" i="2" s="1"/>
  <c r="O627" i="2"/>
  <c r="P627" i="2" s="1"/>
  <c r="Q627" i="2" s="1"/>
  <c r="R653" i="2"/>
  <c r="R657" i="2"/>
  <c r="R728" i="2"/>
  <c r="O760" i="2"/>
  <c r="P760" i="2" s="1"/>
  <c r="Q760" i="2" s="1"/>
  <c r="R833" i="2"/>
  <c r="O839" i="2"/>
  <c r="P839" i="2" s="1"/>
  <c r="Q839" i="2" s="1"/>
  <c r="R901" i="2"/>
  <c r="O940" i="2"/>
  <c r="P940" i="2" s="1"/>
  <c r="Q940" i="2" s="1"/>
  <c r="R989" i="2"/>
  <c r="R1271" i="2"/>
  <c r="R1368" i="2"/>
  <c r="O145" i="2"/>
  <c r="P145" i="2" s="1"/>
  <c r="Q145" i="2" s="1"/>
  <c r="R238" i="2"/>
  <c r="R395" i="2"/>
  <c r="R701" i="2"/>
  <c r="R13" i="2"/>
  <c r="R30" i="2"/>
  <c r="O47" i="2"/>
  <c r="P47" i="2" s="1"/>
  <c r="Q47" i="2" s="1"/>
  <c r="O49" i="2"/>
  <c r="P49" i="2" s="1"/>
  <c r="Q49" i="2" s="1"/>
  <c r="O53" i="2"/>
  <c r="P53" i="2" s="1"/>
  <c r="Q53" i="2" s="1"/>
  <c r="O55" i="2"/>
  <c r="P55" i="2" s="1"/>
  <c r="Q55" i="2" s="1"/>
  <c r="O66" i="2"/>
  <c r="P66" i="2" s="1"/>
  <c r="Q66" i="2" s="1"/>
  <c r="O68" i="2"/>
  <c r="P68" i="2" s="1"/>
  <c r="Q68" i="2" s="1"/>
  <c r="O70" i="2"/>
  <c r="P70" i="2" s="1"/>
  <c r="Q70" i="2" s="1"/>
  <c r="R81" i="2"/>
  <c r="O98" i="2"/>
  <c r="P98" i="2" s="1"/>
  <c r="Q98" i="2" s="1"/>
  <c r="O102" i="2"/>
  <c r="P102" i="2" s="1"/>
  <c r="Q102" i="2" s="1"/>
  <c r="R113" i="2"/>
  <c r="O117" i="2"/>
  <c r="P117" i="2" s="1"/>
  <c r="Q117" i="2" s="1"/>
  <c r="O130" i="2"/>
  <c r="P130" i="2" s="1"/>
  <c r="Q130" i="2" s="1"/>
  <c r="O132" i="2"/>
  <c r="P132" i="2" s="1"/>
  <c r="Q132" i="2" s="1"/>
  <c r="O141" i="2"/>
  <c r="P141" i="2" s="1"/>
  <c r="Q141" i="2" s="1"/>
  <c r="O165" i="2"/>
  <c r="P165" i="2" s="1"/>
  <c r="Q165" i="2" s="1"/>
  <c r="O167" i="2"/>
  <c r="P167" i="2" s="1"/>
  <c r="Q167" i="2" s="1"/>
  <c r="R168" i="2"/>
  <c r="O191" i="2"/>
  <c r="P191" i="2" s="1"/>
  <c r="Q191" i="2" s="1"/>
  <c r="O193" i="2"/>
  <c r="P193" i="2" s="1"/>
  <c r="Q193" i="2" s="1"/>
  <c r="O217" i="2"/>
  <c r="P217" i="2" s="1"/>
  <c r="Q217" i="2" s="1"/>
  <c r="R219" i="2"/>
  <c r="O230" i="2"/>
  <c r="P230" i="2" s="1"/>
  <c r="Q230" i="2" s="1"/>
  <c r="R288" i="2"/>
  <c r="O294" i="2"/>
  <c r="P294" i="2" s="1"/>
  <c r="Q294" i="2" s="1"/>
  <c r="O296" i="2"/>
  <c r="P296" i="2" s="1"/>
  <c r="Q296" i="2" s="1"/>
  <c r="O298" i="2"/>
  <c r="P298" i="2" s="1"/>
  <c r="Q298" i="2" s="1"/>
  <c r="O309" i="2"/>
  <c r="P309" i="2" s="1"/>
  <c r="Q309" i="2" s="1"/>
  <c r="O311" i="2"/>
  <c r="P311" i="2" s="1"/>
  <c r="Q311" i="2" s="1"/>
  <c r="O313" i="2"/>
  <c r="P313" i="2" s="1"/>
  <c r="Q313" i="2" s="1"/>
  <c r="R330" i="2"/>
  <c r="O339" i="2"/>
  <c r="P339" i="2" s="1"/>
  <c r="Q339" i="2" s="1"/>
  <c r="R374" i="2"/>
  <c r="O378" i="2"/>
  <c r="P378" i="2" s="1"/>
  <c r="Q378" i="2" s="1"/>
  <c r="O400" i="2"/>
  <c r="P400" i="2" s="1"/>
  <c r="Q400" i="2" s="1"/>
  <c r="O404" i="2"/>
  <c r="P404" i="2" s="1"/>
  <c r="Q404" i="2" s="1"/>
  <c r="R422" i="2"/>
  <c r="R433" i="2"/>
  <c r="R510" i="2"/>
  <c r="O521" i="2"/>
  <c r="P521" i="2" s="1"/>
  <c r="Q521" i="2" s="1"/>
  <c r="O560" i="2"/>
  <c r="P560" i="2" s="1"/>
  <c r="Q560" i="2" s="1"/>
  <c r="O586" i="2"/>
  <c r="P586" i="2" s="1"/>
  <c r="Q586" i="2" s="1"/>
  <c r="O631" i="2"/>
  <c r="P631" i="2" s="1"/>
  <c r="Q631" i="2" s="1"/>
  <c r="R659" i="2"/>
  <c r="R665" i="2"/>
  <c r="O678" i="2"/>
  <c r="P678" i="2" s="1"/>
  <c r="Q678" i="2" s="1"/>
  <c r="O712" i="2"/>
  <c r="P712" i="2" s="1"/>
  <c r="Q712" i="2" s="1"/>
  <c r="O732" i="2"/>
  <c r="P732" i="2" s="1"/>
  <c r="Q732" i="2" s="1"/>
  <c r="O734" i="2"/>
  <c r="P734" i="2" s="1"/>
  <c r="Q734" i="2" s="1"/>
  <c r="O747" i="2"/>
  <c r="P747" i="2" s="1"/>
  <c r="Q747" i="2" s="1"/>
  <c r="R798" i="2"/>
  <c r="R807" i="2"/>
  <c r="R822" i="2"/>
  <c r="O1037" i="2"/>
  <c r="P1037" i="2" s="1"/>
  <c r="Q1037" i="2" s="1"/>
  <c r="O1095" i="2"/>
  <c r="P1095" i="2" s="1"/>
  <c r="Q1095" i="2" s="1"/>
  <c r="O1359" i="2"/>
  <c r="P1359" i="2" s="1"/>
  <c r="Q1359" i="2" s="1"/>
  <c r="O2" i="2"/>
  <c r="P2" i="2" s="1"/>
  <c r="Q2" i="2" s="1"/>
  <c r="O4" i="2"/>
  <c r="P4" i="2" s="1"/>
  <c r="Q4" i="2" s="1"/>
  <c r="O38" i="2"/>
  <c r="P38" i="2" s="1"/>
  <c r="Q38" i="2" s="1"/>
  <c r="O40" i="2"/>
  <c r="P40" i="2" s="1"/>
  <c r="Q40" i="2" s="1"/>
  <c r="R57" i="2"/>
  <c r="O63" i="2"/>
  <c r="P63" i="2" s="1"/>
  <c r="Q63" i="2" s="1"/>
  <c r="O72" i="2"/>
  <c r="P72" i="2" s="1"/>
  <c r="Q72" i="2" s="1"/>
  <c r="O85" i="2"/>
  <c r="P85" i="2" s="1"/>
  <c r="Q85" i="2" s="1"/>
  <c r="O134" i="2"/>
  <c r="P134" i="2" s="1"/>
  <c r="Q134" i="2" s="1"/>
  <c r="O180" i="2"/>
  <c r="P180" i="2" s="1"/>
  <c r="Q180" i="2" s="1"/>
  <c r="O182" i="2"/>
  <c r="P182" i="2" s="1"/>
  <c r="Q182" i="2" s="1"/>
  <c r="O184" i="2"/>
  <c r="P184" i="2" s="1"/>
  <c r="Q184" i="2" s="1"/>
  <c r="O206" i="2"/>
  <c r="P206" i="2" s="1"/>
  <c r="Q206" i="2" s="1"/>
  <c r="O208" i="2"/>
  <c r="P208" i="2" s="1"/>
  <c r="Q208" i="2" s="1"/>
  <c r="O249" i="2"/>
  <c r="P249" i="2" s="1"/>
  <c r="Q249" i="2" s="1"/>
  <c r="O251" i="2"/>
  <c r="P251" i="2" s="1"/>
  <c r="Q251" i="2" s="1"/>
  <c r="O272" i="2"/>
  <c r="P272" i="2" s="1"/>
  <c r="Q272" i="2" s="1"/>
  <c r="O283" i="2"/>
  <c r="P283" i="2" s="1"/>
  <c r="Q283" i="2" s="1"/>
  <c r="R300" i="2"/>
  <c r="O302" i="2"/>
  <c r="P302" i="2" s="1"/>
  <c r="Q302" i="2" s="1"/>
  <c r="O334" i="2"/>
  <c r="P334" i="2" s="1"/>
  <c r="Q334" i="2" s="1"/>
  <c r="O336" i="2"/>
  <c r="P336" i="2" s="1"/>
  <c r="Q336" i="2" s="1"/>
  <c r="R398" i="2"/>
  <c r="O408" i="2"/>
  <c r="P408" i="2" s="1"/>
  <c r="Q408" i="2" s="1"/>
  <c r="O432" i="2"/>
  <c r="P432" i="2" s="1"/>
  <c r="Q432" i="2" s="1"/>
  <c r="O459" i="2"/>
  <c r="P459" i="2" s="1"/>
  <c r="Q459" i="2" s="1"/>
  <c r="O468" i="2"/>
  <c r="P468" i="2" s="1"/>
  <c r="Q468" i="2" s="1"/>
  <c r="O491" i="2"/>
  <c r="P491" i="2" s="1"/>
  <c r="Q491" i="2" s="1"/>
  <c r="O532" i="2"/>
  <c r="P532" i="2" s="1"/>
  <c r="Q532" i="2" s="1"/>
  <c r="R537" i="2"/>
  <c r="R545" i="2"/>
  <c r="R577" i="2"/>
  <c r="O579" i="2"/>
  <c r="P579" i="2" s="1"/>
  <c r="Q579" i="2" s="1"/>
  <c r="O588" i="2"/>
  <c r="P588" i="2" s="1"/>
  <c r="Q588" i="2" s="1"/>
  <c r="O613" i="2"/>
  <c r="P613" i="2" s="1"/>
  <c r="Q613" i="2" s="1"/>
  <c r="R644" i="2"/>
  <c r="O714" i="2"/>
  <c r="P714" i="2" s="1"/>
  <c r="Q714" i="2" s="1"/>
  <c r="O716" i="2"/>
  <c r="P716" i="2" s="1"/>
  <c r="Q716" i="2" s="1"/>
  <c r="R834" i="2"/>
  <c r="O1270" i="2"/>
  <c r="P1270" i="2" s="1"/>
  <c r="Q1270" i="2" s="1"/>
  <c r="R648" i="2"/>
  <c r="O671" i="2"/>
  <c r="P671" i="2" s="1"/>
  <c r="Q671" i="2" s="1"/>
  <c r="O680" i="2"/>
  <c r="P680" i="2" s="1"/>
  <c r="Q680" i="2" s="1"/>
  <c r="R687" i="2"/>
  <c r="O706" i="2"/>
  <c r="P706" i="2" s="1"/>
  <c r="Q706" i="2" s="1"/>
  <c r="R711" i="2"/>
  <c r="R783" i="2"/>
  <c r="O805" i="2"/>
  <c r="P805" i="2" s="1"/>
  <c r="Q805" i="2" s="1"/>
  <c r="R859" i="2"/>
  <c r="O865" i="2"/>
  <c r="P865" i="2" s="1"/>
  <c r="Q865" i="2" s="1"/>
  <c r="R868" i="2"/>
  <c r="R909" i="2"/>
  <c r="R925" i="2"/>
  <c r="O933" i="2"/>
  <c r="P933" i="2" s="1"/>
  <c r="Q933" i="2" s="1"/>
  <c r="O942" i="2"/>
  <c r="P942" i="2" s="1"/>
  <c r="Q942" i="2" s="1"/>
  <c r="O951" i="2"/>
  <c r="P951" i="2" s="1"/>
  <c r="Q951" i="2" s="1"/>
  <c r="O963" i="2"/>
  <c r="P963" i="2" s="1"/>
  <c r="Q963" i="2" s="1"/>
  <c r="R1002" i="2"/>
  <c r="O1025" i="2"/>
  <c r="P1025" i="2" s="1"/>
  <c r="Q1025" i="2" s="1"/>
  <c r="R1048" i="2"/>
  <c r="O1069" i="2"/>
  <c r="P1069" i="2" s="1"/>
  <c r="Q1069" i="2" s="1"/>
  <c r="O1071" i="2"/>
  <c r="P1071" i="2" s="1"/>
  <c r="Q1071" i="2" s="1"/>
  <c r="O1073" i="2"/>
  <c r="P1073" i="2" s="1"/>
  <c r="Q1073" i="2" s="1"/>
  <c r="O1077" i="2"/>
  <c r="P1077" i="2" s="1"/>
  <c r="Q1077" i="2" s="1"/>
  <c r="O1090" i="2"/>
  <c r="P1090" i="2" s="1"/>
  <c r="Q1090" i="2" s="1"/>
  <c r="R1095" i="2"/>
  <c r="R1104" i="2"/>
  <c r="O1146" i="2"/>
  <c r="P1146" i="2" s="1"/>
  <c r="Q1146" i="2" s="1"/>
  <c r="R1175" i="2"/>
  <c r="R1221" i="2"/>
  <c r="O1261" i="2"/>
  <c r="P1261" i="2" s="1"/>
  <c r="Q1261" i="2" s="1"/>
  <c r="R1282" i="2"/>
  <c r="R1287" i="2"/>
  <c r="O1295" i="2"/>
  <c r="P1295" i="2" s="1"/>
  <c r="Q1295" i="2" s="1"/>
  <c r="R1302" i="2"/>
  <c r="O1313" i="2"/>
  <c r="P1313" i="2" s="1"/>
  <c r="Q1313" i="2" s="1"/>
  <c r="O1317" i="2"/>
  <c r="P1317" i="2" s="1"/>
  <c r="Q1317" i="2" s="1"/>
  <c r="O1319" i="2"/>
  <c r="P1319" i="2" s="1"/>
  <c r="Q1319" i="2" s="1"/>
  <c r="O1321" i="2"/>
  <c r="P1321" i="2" s="1"/>
  <c r="Q1321" i="2" s="1"/>
  <c r="O1333" i="2"/>
  <c r="P1333" i="2" s="1"/>
  <c r="Q1333" i="2" s="1"/>
  <c r="R1336" i="2"/>
  <c r="O1340" i="2"/>
  <c r="P1340" i="2" s="1"/>
  <c r="Q1340" i="2" s="1"/>
  <c r="R1375" i="2"/>
  <c r="O1377" i="2"/>
  <c r="P1377" i="2" s="1"/>
  <c r="Q1377" i="2" s="1"/>
  <c r="R892" i="2"/>
  <c r="R937" i="2"/>
  <c r="R942" i="2"/>
  <c r="R1015" i="2"/>
  <c r="R1034" i="2"/>
  <c r="R1063" i="2"/>
  <c r="R1065" i="2"/>
  <c r="R1197" i="2"/>
  <c r="R1284" i="2"/>
  <c r="O1291" i="2"/>
  <c r="P1291" i="2" s="1"/>
  <c r="Q1291" i="2" s="1"/>
  <c r="R1313" i="2"/>
  <c r="R1326" i="2"/>
  <c r="R1359" i="2"/>
  <c r="R693" i="2"/>
  <c r="O737" i="2"/>
  <c r="P737" i="2" s="1"/>
  <c r="Q737" i="2" s="1"/>
  <c r="R740" i="2"/>
  <c r="R815" i="2"/>
  <c r="O854" i="2"/>
  <c r="P854" i="2" s="1"/>
  <c r="Q854" i="2" s="1"/>
  <c r="O858" i="2"/>
  <c r="P858" i="2" s="1"/>
  <c r="Q858" i="2" s="1"/>
  <c r="O887" i="2"/>
  <c r="P887" i="2" s="1"/>
  <c r="Q887" i="2" s="1"/>
  <c r="R902" i="2"/>
  <c r="R920" i="2"/>
  <c r="R953" i="2"/>
  <c r="O960" i="2"/>
  <c r="P960" i="2" s="1"/>
  <c r="Q960" i="2" s="1"/>
  <c r="O967" i="2"/>
  <c r="P967" i="2" s="1"/>
  <c r="Q967" i="2" s="1"/>
  <c r="O974" i="2"/>
  <c r="P974" i="2" s="1"/>
  <c r="Q974" i="2" s="1"/>
  <c r="O1001" i="2"/>
  <c r="P1001" i="2" s="1"/>
  <c r="Q1001" i="2" s="1"/>
  <c r="O1029" i="2"/>
  <c r="P1029" i="2" s="1"/>
  <c r="Q1029" i="2" s="1"/>
  <c r="R1045" i="2"/>
  <c r="R1073" i="2"/>
  <c r="O1085" i="2"/>
  <c r="P1085" i="2" s="1"/>
  <c r="Q1085" i="2" s="1"/>
  <c r="R1088" i="2"/>
  <c r="O1096" i="2"/>
  <c r="P1096" i="2" s="1"/>
  <c r="Q1096" i="2" s="1"/>
  <c r="O1105" i="2"/>
  <c r="P1105" i="2" s="1"/>
  <c r="Q1105" i="2" s="1"/>
  <c r="R1110" i="2"/>
  <c r="R1112" i="2"/>
  <c r="R1114" i="2"/>
  <c r="R1146" i="2"/>
  <c r="R1148" i="2"/>
  <c r="O1161" i="2"/>
  <c r="P1161" i="2" s="1"/>
  <c r="Q1161" i="2" s="1"/>
  <c r="R1186" i="2"/>
  <c r="O1218" i="2"/>
  <c r="P1218" i="2" s="1"/>
  <c r="Q1218" i="2" s="1"/>
  <c r="O1220" i="2"/>
  <c r="P1220" i="2" s="1"/>
  <c r="Q1220" i="2" s="1"/>
  <c r="R1225" i="2"/>
  <c r="R1244" i="2"/>
  <c r="R1246" i="2"/>
  <c r="R1248" i="2"/>
  <c r="O1269" i="2"/>
  <c r="P1269" i="2" s="1"/>
  <c r="Q1269" i="2" s="1"/>
  <c r="O1281" i="2"/>
  <c r="P1281" i="2" s="1"/>
  <c r="Q1281" i="2" s="1"/>
  <c r="O1312" i="2"/>
  <c r="P1312" i="2" s="1"/>
  <c r="Q1312" i="2" s="1"/>
  <c r="R1321" i="2"/>
  <c r="O1330" i="2"/>
  <c r="P1330" i="2" s="1"/>
  <c r="Q1330" i="2" s="1"/>
  <c r="O1337" i="2"/>
  <c r="P1337" i="2" s="1"/>
  <c r="Q1337" i="2" s="1"/>
  <c r="R1342" i="2"/>
  <c r="R1349" i="2"/>
  <c r="R1354" i="2"/>
  <c r="O1372" i="2"/>
  <c r="P1372" i="2" s="1"/>
  <c r="Q1372" i="2" s="1"/>
  <c r="R1081" i="2"/>
  <c r="R1205" i="2"/>
  <c r="R1328" i="2"/>
  <c r="R1351" i="2"/>
  <c r="R1365" i="2"/>
  <c r="O765" i="2"/>
  <c r="P765" i="2" s="1"/>
  <c r="Q765" i="2" s="1"/>
  <c r="O788" i="2"/>
  <c r="P788" i="2" s="1"/>
  <c r="Q788" i="2" s="1"/>
  <c r="O809" i="2"/>
  <c r="P809" i="2" s="1"/>
  <c r="Q809" i="2" s="1"/>
  <c r="R839" i="2"/>
  <c r="R864" i="2"/>
  <c r="O876" i="2"/>
  <c r="P876" i="2" s="1"/>
  <c r="Q876" i="2" s="1"/>
  <c r="O891" i="2"/>
  <c r="P891" i="2" s="1"/>
  <c r="Q891" i="2" s="1"/>
  <c r="O903" i="2"/>
  <c r="P903" i="2" s="1"/>
  <c r="Q903" i="2" s="1"/>
  <c r="O919" i="2"/>
  <c r="P919" i="2" s="1"/>
  <c r="Q919" i="2" s="1"/>
  <c r="O934" i="2"/>
  <c r="P934" i="2" s="1"/>
  <c r="Q934" i="2" s="1"/>
  <c r="O950" i="2"/>
  <c r="P950" i="2" s="1"/>
  <c r="Q950" i="2" s="1"/>
  <c r="O964" i="2"/>
  <c r="P964" i="2" s="1"/>
  <c r="Q964" i="2" s="1"/>
  <c r="R978" i="2"/>
  <c r="O1024" i="2"/>
  <c r="P1024" i="2" s="1"/>
  <c r="Q1024" i="2" s="1"/>
  <c r="O1074" i="2"/>
  <c r="P1074" i="2" s="1"/>
  <c r="Q1074" i="2" s="1"/>
  <c r="O1089" i="2"/>
  <c r="P1089" i="2" s="1"/>
  <c r="Q1089" i="2" s="1"/>
  <c r="O1113" i="2"/>
  <c r="P1113" i="2" s="1"/>
  <c r="Q1113" i="2" s="1"/>
  <c r="O1128" i="2"/>
  <c r="P1128" i="2" s="1"/>
  <c r="Q1128" i="2" s="1"/>
  <c r="R1134" i="2"/>
  <c r="O1145" i="2"/>
  <c r="P1145" i="2" s="1"/>
  <c r="Q1145" i="2" s="1"/>
  <c r="O1154" i="2"/>
  <c r="P1154" i="2" s="1"/>
  <c r="Q1154" i="2" s="1"/>
  <c r="R1155" i="2"/>
  <c r="O1202" i="2"/>
  <c r="P1202" i="2" s="1"/>
  <c r="Q1202" i="2" s="1"/>
  <c r="O1240" i="2"/>
  <c r="P1240" i="2" s="1"/>
  <c r="Q1240" i="2" s="1"/>
  <c r="O1274" i="2"/>
  <c r="P1274" i="2" s="1"/>
  <c r="Q1274" i="2" s="1"/>
  <c r="O1292" i="2"/>
  <c r="P1292" i="2" s="1"/>
  <c r="Q1292" i="2" s="1"/>
  <c r="O1320" i="2"/>
  <c r="P1320" i="2" s="1"/>
  <c r="Q1320" i="2" s="1"/>
  <c r="O1332" i="2"/>
  <c r="P1332" i="2" s="1"/>
  <c r="Q1332" i="2" s="1"/>
  <c r="R1335" i="2"/>
  <c r="O1341" i="2"/>
  <c r="P1341" i="2" s="1"/>
  <c r="Q1341" i="2" s="1"/>
  <c r="O1343" i="2"/>
  <c r="P1343" i="2" s="1"/>
  <c r="Q1343" i="2" s="1"/>
  <c r="R1344" i="2"/>
  <c r="O1378" i="2"/>
  <c r="P1378" i="2" s="1"/>
  <c r="Q1378" i="2" s="1"/>
  <c r="O1380" i="2"/>
  <c r="P1380" i="2" s="1"/>
  <c r="Q1380" i="2" s="1"/>
  <c r="R876" i="2"/>
  <c r="R896" i="2"/>
  <c r="R912" i="2"/>
  <c r="R919" i="2"/>
  <c r="R945" i="2"/>
  <c r="R948" i="2"/>
  <c r="R977" i="2"/>
  <c r="R980" i="2"/>
  <c r="R994" i="2"/>
  <c r="R996" i="2"/>
  <c r="R1222" i="2"/>
  <c r="R1288" i="2"/>
  <c r="O884" i="2"/>
  <c r="P884" i="2" s="1"/>
  <c r="Q884" i="2" s="1"/>
  <c r="O886" i="2"/>
  <c r="P886" i="2" s="1"/>
  <c r="Q886" i="2" s="1"/>
  <c r="O927" i="2"/>
  <c r="P927" i="2" s="1"/>
  <c r="Q927" i="2" s="1"/>
  <c r="R932" i="2"/>
  <c r="O966" i="2"/>
  <c r="P966" i="2" s="1"/>
  <c r="Q966" i="2" s="1"/>
  <c r="O968" i="2"/>
  <c r="P968" i="2" s="1"/>
  <c r="Q968" i="2" s="1"/>
  <c r="O979" i="2"/>
  <c r="P979" i="2" s="1"/>
  <c r="Q979" i="2" s="1"/>
  <c r="O1009" i="2"/>
  <c r="P1009" i="2" s="1"/>
  <c r="Q1009" i="2" s="1"/>
  <c r="O1011" i="2"/>
  <c r="P1011" i="2" s="1"/>
  <c r="Q1011" i="2" s="1"/>
  <c r="O1097" i="2"/>
  <c r="P1097" i="2" s="1"/>
  <c r="Q1097" i="2" s="1"/>
  <c r="O1104" i="2"/>
  <c r="P1104" i="2" s="1"/>
  <c r="Q1104" i="2" s="1"/>
  <c r="R1106" i="2"/>
  <c r="R1107" i="2"/>
  <c r="O1117" i="2"/>
  <c r="P1117" i="2" s="1"/>
  <c r="Q1117" i="2" s="1"/>
  <c r="O1119" i="2"/>
  <c r="P1119" i="2" s="1"/>
  <c r="Q1119" i="2" s="1"/>
  <c r="O1121" i="2"/>
  <c r="P1121" i="2" s="1"/>
  <c r="Q1121" i="2" s="1"/>
  <c r="O1135" i="2"/>
  <c r="P1135" i="2" s="1"/>
  <c r="Q1135" i="2" s="1"/>
  <c r="O1160" i="2"/>
  <c r="P1160" i="2" s="1"/>
  <c r="Q1160" i="2" s="1"/>
  <c r="O1167" i="2"/>
  <c r="P1167" i="2" s="1"/>
  <c r="Q1167" i="2" s="1"/>
  <c r="O1175" i="2"/>
  <c r="P1175" i="2" s="1"/>
  <c r="Q1175" i="2" s="1"/>
  <c r="R1178" i="2"/>
  <c r="R1245" i="2"/>
  <c r="R1247" i="2"/>
  <c r="R1249" i="2"/>
  <c r="O1273" i="2"/>
  <c r="P1273" i="2" s="1"/>
  <c r="Q1273" i="2" s="1"/>
  <c r="R1316" i="2"/>
  <c r="O1322" i="2"/>
  <c r="P1322" i="2" s="1"/>
  <c r="Q1322" i="2" s="1"/>
  <c r="R1327" i="2"/>
  <c r="R1334" i="2"/>
  <c r="O1336" i="2"/>
  <c r="P1336" i="2" s="1"/>
  <c r="Q1336" i="2" s="1"/>
  <c r="R1350" i="2"/>
  <c r="R1360" i="2"/>
  <c r="O1373" i="2"/>
  <c r="P1373" i="2" s="1"/>
  <c r="Q1373" i="2" s="1"/>
  <c r="O54" i="2"/>
  <c r="P54" i="2" s="1"/>
  <c r="Q54" i="2" s="1"/>
  <c r="R54" i="2"/>
  <c r="O62" i="2"/>
  <c r="P62" i="2" s="1"/>
  <c r="Q62" i="2" s="1"/>
  <c r="R62" i="2"/>
  <c r="O150" i="2"/>
  <c r="P150" i="2" s="1"/>
  <c r="Q150" i="2" s="1"/>
  <c r="R150" i="2"/>
  <c r="R199" i="2"/>
  <c r="O199" i="2"/>
  <c r="P199" i="2" s="1"/>
  <c r="Q199" i="2" s="1"/>
  <c r="R6" i="2"/>
  <c r="O6" i="2"/>
  <c r="P6" i="2" s="1"/>
  <c r="Q6" i="2" s="1"/>
  <c r="O81" i="2"/>
  <c r="P81" i="2" s="1"/>
  <c r="Q81" i="2" s="1"/>
  <c r="R118" i="2"/>
  <c r="R132" i="2"/>
  <c r="O266" i="2"/>
  <c r="P266" i="2" s="1"/>
  <c r="Q266" i="2" s="1"/>
  <c r="R712" i="2"/>
  <c r="O127" i="2"/>
  <c r="P127" i="2" s="1"/>
  <c r="Q127" i="2" s="1"/>
  <c r="R127" i="2"/>
  <c r="O154" i="2"/>
  <c r="P154" i="2" s="1"/>
  <c r="Q154" i="2" s="1"/>
  <c r="R22" i="2"/>
  <c r="R37" i="2"/>
  <c r="R48" i="2"/>
  <c r="R88" i="2"/>
  <c r="R90" i="2"/>
  <c r="R94" i="2"/>
  <c r="R134" i="2"/>
  <c r="R146" i="2"/>
  <c r="R158" i="2"/>
  <c r="O170" i="2"/>
  <c r="P170" i="2" s="1"/>
  <c r="Q170" i="2" s="1"/>
  <c r="R206" i="2"/>
  <c r="R257" i="2"/>
  <c r="R318" i="2"/>
  <c r="R358" i="2"/>
  <c r="R177" i="2"/>
  <c r="O177" i="2"/>
  <c r="P177" i="2" s="1"/>
  <c r="Q177" i="2" s="1"/>
  <c r="R273" i="2"/>
  <c r="O273" i="2"/>
  <c r="P273" i="2" s="1"/>
  <c r="Q273" i="2" s="1"/>
  <c r="R231" i="2"/>
  <c r="R268" i="2"/>
  <c r="O268" i="2"/>
  <c r="P268" i="2" s="1"/>
  <c r="Q268" i="2" s="1"/>
  <c r="R24" i="2"/>
  <c r="O28" i="2"/>
  <c r="P28" i="2" s="1"/>
  <c r="Q28" i="2" s="1"/>
  <c r="R32" i="2"/>
  <c r="R56" i="2"/>
  <c r="R85" i="2"/>
  <c r="O129" i="2"/>
  <c r="P129" i="2" s="1"/>
  <c r="Q129" i="2" s="1"/>
  <c r="R170" i="2"/>
  <c r="O196" i="2"/>
  <c r="P196" i="2" s="1"/>
  <c r="Q196" i="2" s="1"/>
  <c r="O274" i="2"/>
  <c r="P274" i="2" s="1"/>
  <c r="Q274" i="2" s="1"/>
  <c r="R296" i="2"/>
  <c r="R305" i="2"/>
  <c r="O342" i="2"/>
  <c r="P342" i="2" s="1"/>
  <c r="Q342" i="2" s="1"/>
  <c r="R342" i="2"/>
  <c r="R401" i="2"/>
  <c r="O494" i="2"/>
  <c r="P494" i="2" s="1"/>
  <c r="Q494" i="2" s="1"/>
  <c r="O146" i="2"/>
  <c r="P146" i="2" s="1"/>
  <c r="Q146" i="2" s="1"/>
  <c r="O222" i="2"/>
  <c r="P222" i="2" s="1"/>
  <c r="Q222" i="2" s="1"/>
  <c r="O709" i="2"/>
  <c r="P709" i="2" s="1"/>
  <c r="Q709" i="2" s="1"/>
  <c r="R709" i="2"/>
  <c r="O7" i="2"/>
  <c r="P7" i="2" s="1"/>
  <c r="Q7" i="2" s="1"/>
  <c r="O23" i="2"/>
  <c r="P23" i="2" s="1"/>
  <c r="Q23" i="2" s="1"/>
  <c r="O26" i="2"/>
  <c r="P26" i="2" s="1"/>
  <c r="Q26" i="2" s="1"/>
  <c r="R31" i="2"/>
  <c r="O36" i="2"/>
  <c r="P36" i="2" s="1"/>
  <c r="Q36" i="2" s="1"/>
  <c r="R55" i="2"/>
  <c r="O93" i="2"/>
  <c r="P93" i="2" s="1"/>
  <c r="Q93" i="2" s="1"/>
  <c r="O100" i="2"/>
  <c r="P100" i="2" s="1"/>
  <c r="Q100" i="2" s="1"/>
  <c r="O119" i="2"/>
  <c r="P119" i="2" s="1"/>
  <c r="Q119" i="2" s="1"/>
  <c r="R119" i="2"/>
  <c r="O157" i="2"/>
  <c r="P157" i="2" s="1"/>
  <c r="Q157" i="2" s="1"/>
  <c r="O159" i="2"/>
  <c r="P159" i="2" s="1"/>
  <c r="Q159" i="2" s="1"/>
  <c r="R184" i="2"/>
  <c r="O205" i="2"/>
  <c r="P205" i="2" s="1"/>
  <c r="Q205" i="2" s="1"/>
  <c r="R230" i="2"/>
  <c r="O254" i="2"/>
  <c r="P254" i="2" s="1"/>
  <c r="Q254" i="2" s="1"/>
  <c r="R254" i="2"/>
  <c r="O258" i="2"/>
  <c r="P258" i="2" s="1"/>
  <c r="Q258" i="2" s="1"/>
  <c r="R265" i="2"/>
  <c r="O265" i="2"/>
  <c r="P265" i="2" s="1"/>
  <c r="Q265" i="2" s="1"/>
  <c r="O278" i="2"/>
  <c r="P278" i="2" s="1"/>
  <c r="Q278" i="2" s="1"/>
  <c r="R285" i="2"/>
  <c r="O315" i="2"/>
  <c r="P315" i="2" s="1"/>
  <c r="Q315" i="2" s="1"/>
  <c r="R394" i="2"/>
  <c r="O427" i="2"/>
  <c r="P427" i="2" s="1"/>
  <c r="Q427" i="2" s="1"/>
  <c r="R430" i="2"/>
  <c r="R900" i="2"/>
  <c r="O900" i="2"/>
  <c r="P900" i="2" s="1"/>
  <c r="Q900" i="2" s="1"/>
  <c r="R10" i="2"/>
  <c r="R1275" i="2"/>
  <c r="O1275" i="2"/>
  <c r="P1275" i="2" s="1"/>
  <c r="Q1275" i="2" s="1"/>
  <c r="O9" i="2"/>
  <c r="P9" i="2" s="1"/>
  <c r="Q9" i="2" s="1"/>
  <c r="O73" i="2"/>
  <c r="P73" i="2" s="1"/>
  <c r="Q73" i="2" s="1"/>
  <c r="R405" i="2"/>
  <c r="O405" i="2"/>
  <c r="P405" i="2" s="1"/>
  <c r="Q405" i="2" s="1"/>
  <c r="R26" i="2"/>
  <c r="R41" i="2"/>
  <c r="R47" i="2"/>
  <c r="R50" i="2"/>
  <c r="R96" i="2"/>
  <c r="R110" i="2"/>
  <c r="R120" i="2"/>
  <c r="R183" i="2"/>
  <c r="R236" i="2"/>
  <c r="O236" i="2"/>
  <c r="P236" i="2" s="1"/>
  <c r="Q236" i="2" s="1"/>
  <c r="O415" i="2"/>
  <c r="P415" i="2" s="1"/>
  <c r="Q415" i="2" s="1"/>
  <c r="R415" i="2"/>
  <c r="O10" i="2"/>
  <c r="P10" i="2" s="1"/>
  <c r="Q10" i="2" s="1"/>
  <c r="R182" i="2"/>
  <c r="O1203" i="2"/>
  <c r="P1203" i="2" s="1"/>
  <c r="Q1203" i="2" s="1"/>
  <c r="R1203" i="2"/>
  <c r="R78" i="2"/>
  <c r="R86" i="2"/>
  <c r="R34" i="2"/>
  <c r="R82" i="2"/>
  <c r="R93" i="2"/>
  <c r="O116" i="2"/>
  <c r="P116" i="2" s="1"/>
  <c r="Q116" i="2" s="1"/>
  <c r="R126" i="2"/>
  <c r="R137" i="2"/>
  <c r="R178" i="2"/>
  <c r="R195" i="2"/>
  <c r="R198" i="2"/>
  <c r="R207" i="2"/>
  <c r="O240" i="2"/>
  <c r="P240" i="2" s="1"/>
  <c r="Q240" i="2" s="1"/>
  <c r="R256" i="2"/>
  <c r="O417" i="2"/>
  <c r="P417" i="2" s="1"/>
  <c r="Q417" i="2" s="1"/>
  <c r="R417" i="2"/>
  <c r="R154" i="2"/>
  <c r="R160" i="2"/>
  <c r="O162" i="2"/>
  <c r="P162" i="2" s="1"/>
  <c r="Q162" i="2" s="1"/>
  <c r="O186" i="2"/>
  <c r="P186" i="2" s="1"/>
  <c r="Q186" i="2" s="1"/>
  <c r="O221" i="2"/>
  <c r="P221" i="2" s="1"/>
  <c r="Q221" i="2" s="1"/>
  <c r="R289" i="2"/>
  <c r="R302" i="2"/>
  <c r="R309" i="2"/>
  <c r="R425" i="2"/>
  <c r="R627" i="2"/>
  <c r="R676" i="2"/>
  <c r="R837" i="2"/>
  <c r="O837" i="2"/>
  <c r="P837" i="2" s="1"/>
  <c r="Q837" i="2" s="1"/>
  <c r="O998" i="2"/>
  <c r="P998" i="2" s="1"/>
  <c r="Q998" i="2" s="1"/>
  <c r="R998" i="2"/>
  <c r="R16" i="2"/>
  <c r="O25" i="2"/>
  <c r="P25" i="2" s="1"/>
  <c r="Q25" i="2" s="1"/>
  <c r="R38" i="2"/>
  <c r="O45" i="2"/>
  <c r="P45" i="2" s="1"/>
  <c r="Q45" i="2" s="1"/>
  <c r="O71" i="2"/>
  <c r="P71" i="2" s="1"/>
  <c r="Q71" i="2" s="1"/>
  <c r="R77" i="2"/>
  <c r="O79" i="2"/>
  <c r="P79" i="2" s="1"/>
  <c r="Q79" i="2" s="1"/>
  <c r="R98" i="2"/>
  <c r="O135" i="2"/>
  <c r="P135" i="2" s="1"/>
  <c r="Q135" i="2" s="1"/>
  <c r="R141" i="2"/>
  <c r="O143" i="2"/>
  <c r="P143" i="2" s="1"/>
  <c r="Q143" i="2" s="1"/>
  <c r="O149" i="2"/>
  <c r="P149" i="2" s="1"/>
  <c r="Q149" i="2" s="1"/>
  <c r="R162" i="2"/>
  <c r="R174" i="2"/>
  <c r="R185" i="2"/>
  <c r="R186" i="2"/>
  <c r="R200" i="2"/>
  <c r="R202" i="2"/>
  <c r="O204" i="2"/>
  <c r="P204" i="2" s="1"/>
  <c r="Q204" i="2" s="1"/>
  <c r="O209" i="2"/>
  <c r="P209" i="2" s="1"/>
  <c r="Q209" i="2" s="1"/>
  <c r="O218" i="2"/>
  <c r="P218" i="2" s="1"/>
  <c r="Q218" i="2" s="1"/>
  <c r="R225" i="2"/>
  <c r="R232" i="2"/>
  <c r="O234" i="2"/>
  <c r="P234" i="2" s="1"/>
  <c r="Q234" i="2" s="1"/>
  <c r="R237" i="2"/>
  <c r="R249" i="2"/>
  <c r="O264" i="2"/>
  <c r="P264" i="2" s="1"/>
  <c r="Q264" i="2" s="1"/>
  <c r="O279" i="2"/>
  <c r="P279" i="2" s="1"/>
  <c r="Q279" i="2" s="1"/>
  <c r="R280" i="2"/>
  <c r="R325" i="2"/>
  <c r="R349" i="2"/>
  <c r="R441" i="2"/>
  <c r="O574" i="2"/>
  <c r="P574" i="2" s="1"/>
  <c r="Q574" i="2" s="1"/>
  <c r="R893" i="2"/>
  <c r="O973" i="2"/>
  <c r="P973" i="2" s="1"/>
  <c r="Q973" i="2" s="1"/>
  <c r="R973" i="2"/>
  <c r="R128" i="2"/>
  <c r="O153" i="2"/>
  <c r="P153" i="2" s="1"/>
  <c r="Q153" i="2" s="1"/>
  <c r="R156" i="2"/>
  <c r="R161" i="2"/>
  <c r="R220" i="2"/>
  <c r="O223" i="2"/>
  <c r="P223" i="2" s="1"/>
  <c r="Q223" i="2" s="1"/>
  <c r="R234" i="2"/>
  <c r="R275" i="2"/>
  <c r="R282" i="2"/>
  <c r="R291" i="2"/>
  <c r="R293" i="2"/>
  <c r="R297" i="2"/>
  <c r="R336" i="2"/>
  <c r="R359" i="2"/>
  <c r="R850" i="2"/>
  <c r="R17" i="2"/>
  <c r="O29" i="2"/>
  <c r="P29" i="2" s="1"/>
  <c r="Q29" i="2" s="1"/>
  <c r="O39" i="2"/>
  <c r="P39" i="2" s="1"/>
  <c r="Q39" i="2" s="1"/>
  <c r="R40" i="2"/>
  <c r="R45" i="2"/>
  <c r="R72" i="2"/>
  <c r="O76" i="2"/>
  <c r="P76" i="2" s="1"/>
  <c r="Q76" i="2" s="1"/>
  <c r="R80" i="2"/>
  <c r="O101" i="2"/>
  <c r="P101" i="2" s="1"/>
  <c r="Q101" i="2" s="1"/>
  <c r="O125" i="2"/>
  <c r="P125" i="2" s="1"/>
  <c r="Q125" i="2" s="1"/>
  <c r="R136" i="2"/>
  <c r="O140" i="2"/>
  <c r="P140" i="2" s="1"/>
  <c r="Q140" i="2" s="1"/>
  <c r="R144" i="2"/>
  <c r="R149" i="2"/>
  <c r="O151" i="2"/>
  <c r="P151" i="2" s="1"/>
  <c r="Q151" i="2" s="1"/>
  <c r="R166" i="2"/>
  <c r="O175" i="2"/>
  <c r="P175" i="2" s="1"/>
  <c r="Q175" i="2" s="1"/>
  <c r="O185" i="2"/>
  <c r="P185" i="2" s="1"/>
  <c r="Q185" i="2" s="1"/>
  <c r="R188" i="2"/>
  <c r="O201" i="2"/>
  <c r="P201" i="2" s="1"/>
  <c r="Q201" i="2" s="1"/>
  <c r="O238" i="2"/>
  <c r="P238" i="2" s="1"/>
  <c r="Q238" i="2" s="1"/>
  <c r="O263" i="2"/>
  <c r="P263" i="2" s="1"/>
  <c r="Q263" i="2" s="1"/>
  <c r="O281" i="2"/>
  <c r="P281" i="2" s="1"/>
  <c r="Q281" i="2" s="1"/>
  <c r="O317" i="2"/>
  <c r="P317" i="2" s="1"/>
  <c r="Q317" i="2" s="1"/>
  <c r="O331" i="2"/>
  <c r="P331" i="2" s="1"/>
  <c r="Q331" i="2" s="1"/>
  <c r="O333" i="2"/>
  <c r="P333" i="2" s="1"/>
  <c r="Q333" i="2" s="1"/>
  <c r="O385" i="2"/>
  <c r="P385" i="2" s="1"/>
  <c r="Q385" i="2" s="1"/>
  <c r="R389" i="2"/>
  <c r="O389" i="2"/>
  <c r="P389" i="2" s="1"/>
  <c r="Q389" i="2" s="1"/>
  <c r="O397" i="2"/>
  <c r="P397" i="2" s="1"/>
  <c r="Q397" i="2" s="1"/>
  <c r="R404" i="2"/>
  <c r="O451" i="2"/>
  <c r="P451" i="2" s="1"/>
  <c r="Q451" i="2" s="1"/>
  <c r="O569" i="2"/>
  <c r="P569" i="2" s="1"/>
  <c r="Q569" i="2" s="1"/>
  <c r="R576" i="2"/>
  <c r="R593" i="2"/>
  <c r="O593" i="2"/>
  <c r="P593" i="2" s="1"/>
  <c r="Q593" i="2" s="1"/>
  <c r="R603" i="2"/>
  <c r="O603" i="2"/>
  <c r="P603" i="2" s="1"/>
  <c r="Q603" i="2" s="1"/>
  <c r="O271" i="2"/>
  <c r="P271" i="2" s="1"/>
  <c r="Q271" i="2" s="1"/>
  <c r="O282" i="2"/>
  <c r="P282" i="2" s="1"/>
  <c r="Q282" i="2" s="1"/>
  <c r="O319" i="2"/>
  <c r="P319" i="2" s="1"/>
  <c r="Q319" i="2" s="1"/>
  <c r="R320" i="2"/>
  <c r="R323" i="2"/>
  <c r="R333" i="2"/>
  <c r="O335" i="2"/>
  <c r="P335" i="2" s="1"/>
  <c r="Q335" i="2" s="1"/>
  <c r="O341" i="2"/>
  <c r="P341" i="2" s="1"/>
  <c r="Q341" i="2" s="1"/>
  <c r="R352" i="2"/>
  <c r="O357" i="2"/>
  <c r="P357" i="2" s="1"/>
  <c r="Q357" i="2" s="1"/>
  <c r="O367" i="2"/>
  <c r="P367" i="2" s="1"/>
  <c r="Q367" i="2" s="1"/>
  <c r="O382" i="2"/>
  <c r="P382" i="2" s="1"/>
  <c r="Q382" i="2" s="1"/>
  <c r="O393" i="2"/>
  <c r="P393" i="2" s="1"/>
  <c r="Q393" i="2" s="1"/>
  <c r="R414" i="2"/>
  <c r="O445" i="2"/>
  <c r="P445" i="2" s="1"/>
  <c r="Q445" i="2" s="1"/>
  <c r="R446" i="2"/>
  <c r="O461" i="2"/>
  <c r="P461" i="2" s="1"/>
  <c r="Q461" i="2" s="1"/>
  <c r="R468" i="2"/>
  <c r="O477" i="2"/>
  <c r="P477" i="2" s="1"/>
  <c r="Q477" i="2" s="1"/>
  <c r="R478" i="2"/>
  <c r="R494" i="2"/>
  <c r="R504" i="2"/>
  <c r="O526" i="2"/>
  <c r="P526" i="2" s="1"/>
  <c r="Q526" i="2" s="1"/>
  <c r="R544" i="2"/>
  <c r="R547" i="2"/>
  <c r="O610" i="2"/>
  <c r="P610" i="2" s="1"/>
  <c r="Q610" i="2" s="1"/>
  <c r="O626" i="2"/>
  <c r="P626" i="2" s="1"/>
  <c r="Q626" i="2" s="1"/>
  <c r="R632" i="2"/>
  <c r="R647" i="2"/>
  <c r="O647" i="2"/>
  <c r="P647" i="2" s="1"/>
  <c r="Q647" i="2" s="1"/>
  <c r="O702" i="2"/>
  <c r="P702" i="2" s="1"/>
  <c r="Q702" i="2" s="1"/>
  <c r="O704" i="2"/>
  <c r="P704" i="2" s="1"/>
  <c r="Q704" i="2" s="1"/>
  <c r="O720" i="2"/>
  <c r="P720" i="2" s="1"/>
  <c r="Q720" i="2" s="1"/>
  <c r="O727" i="2"/>
  <c r="P727" i="2" s="1"/>
  <c r="Q727" i="2" s="1"/>
  <c r="O730" i="2"/>
  <c r="P730" i="2" s="1"/>
  <c r="Q730" i="2" s="1"/>
  <c r="R781" i="2"/>
  <c r="O781" i="2"/>
  <c r="P781" i="2" s="1"/>
  <c r="Q781" i="2" s="1"/>
  <c r="O890" i="2"/>
  <c r="P890" i="2" s="1"/>
  <c r="Q890" i="2" s="1"/>
  <c r="O912" i="2"/>
  <c r="P912" i="2" s="1"/>
  <c r="Q912" i="2" s="1"/>
  <c r="O1157" i="2"/>
  <c r="P1157" i="2" s="1"/>
  <c r="Q1157" i="2" s="1"/>
  <c r="O1159" i="2"/>
  <c r="P1159" i="2" s="1"/>
  <c r="Q1159" i="2" s="1"/>
  <c r="O1174" i="2"/>
  <c r="P1174" i="2" s="1"/>
  <c r="Q1174" i="2" s="1"/>
  <c r="O1176" i="2"/>
  <c r="P1176" i="2" s="1"/>
  <c r="Q1176" i="2" s="1"/>
  <c r="R363" i="2"/>
  <c r="R371" i="2"/>
  <c r="R382" i="2"/>
  <c r="R387" i="2"/>
  <c r="R448" i="2"/>
  <c r="R462" i="2"/>
  <c r="R488" i="2"/>
  <c r="R496" i="2"/>
  <c r="R628" i="2"/>
  <c r="O628" i="2"/>
  <c r="P628" i="2" s="1"/>
  <c r="Q628" i="2" s="1"/>
  <c r="R661" i="2"/>
  <c r="R680" i="2"/>
  <c r="R825" i="2"/>
  <c r="R843" i="2"/>
  <c r="R266" i="2"/>
  <c r="R278" i="2"/>
  <c r="R290" i="2"/>
  <c r="R298" i="2"/>
  <c r="R306" i="2"/>
  <c r="R338" i="2"/>
  <c r="R346" i="2"/>
  <c r="R354" i="2"/>
  <c r="R370" i="2"/>
  <c r="R445" i="2"/>
  <c r="R456" i="2"/>
  <c r="R461" i="2"/>
  <c r="R464" i="2"/>
  <c r="R472" i="2"/>
  <c r="R477" i="2"/>
  <c r="R521" i="2"/>
  <c r="R526" i="2"/>
  <c r="O558" i="2"/>
  <c r="P558" i="2" s="1"/>
  <c r="Q558" i="2" s="1"/>
  <c r="R585" i="2"/>
  <c r="R654" i="2"/>
  <c r="O665" i="2"/>
  <c r="P665" i="2" s="1"/>
  <c r="Q665" i="2" s="1"/>
  <c r="R686" i="2"/>
  <c r="O686" i="2"/>
  <c r="P686" i="2" s="1"/>
  <c r="Q686" i="2" s="1"/>
  <c r="R704" i="2"/>
  <c r="R727" i="2"/>
  <c r="R730" i="2"/>
  <c r="R737" i="2"/>
  <c r="O892" i="2"/>
  <c r="P892" i="2" s="1"/>
  <c r="Q892" i="2" s="1"/>
  <c r="R917" i="2"/>
  <c r="O1072" i="2"/>
  <c r="P1072" i="2" s="1"/>
  <c r="Q1072" i="2" s="1"/>
  <c r="R1072" i="2"/>
  <c r="O189" i="2"/>
  <c r="P189" i="2" s="1"/>
  <c r="Q189" i="2" s="1"/>
  <c r="R205" i="2"/>
  <c r="R208" i="2"/>
  <c r="R217" i="2"/>
  <c r="R247" i="2"/>
  <c r="O261" i="2"/>
  <c r="P261" i="2" s="1"/>
  <c r="Q261" i="2" s="1"/>
  <c r="R272" i="2"/>
  <c r="O277" i="2"/>
  <c r="P277" i="2" s="1"/>
  <c r="Q277" i="2" s="1"/>
  <c r="O312" i="2"/>
  <c r="P312" i="2" s="1"/>
  <c r="Q312" i="2" s="1"/>
  <c r="O346" i="2"/>
  <c r="P346" i="2" s="1"/>
  <c r="Q346" i="2" s="1"/>
  <c r="O505" i="2"/>
  <c r="P505" i="2" s="1"/>
  <c r="Q505" i="2" s="1"/>
  <c r="O510" i="2"/>
  <c r="P510" i="2" s="1"/>
  <c r="Q510" i="2" s="1"/>
  <c r="R528" i="2"/>
  <c r="R531" i="2"/>
  <c r="R563" i="2"/>
  <c r="R594" i="2"/>
  <c r="R596" i="2"/>
  <c r="R598" i="2"/>
  <c r="O600" i="2"/>
  <c r="P600" i="2" s="1"/>
  <c r="Q600" i="2" s="1"/>
  <c r="R631" i="2"/>
  <c r="O635" i="2"/>
  <c r="P635" i="2" s="1"/>
  <c r="Q635" i="2" s="1"/>
  <c r="O662" i="2"/>
  <c r="P662" i="2" s="1"/>
  <c r="Q662" i="2" s="1"/>
  <c r="O688" i="2"/>
  <c r="P688" i="2" s="1"/>
  <c r="Q688" i="2" s="1"/>
  <c r="R750" i="2"/>
  <c r="O750" i="2"/>
  <c r="P750" i="2" s="1"/>
  <c r="Q750" i="2" s="1"/>
  <c r="R805" i="2"/>
  <c r="R831" i="2"/>
  <c r="O842" i="2"/>
  <c r="P842" i="2" s="1"/>
  <c r="Q842" i="2" s="1"/>
  <c r="O868" i="2"/>
  <c r="P868" i="2" s="1"/>
  <c r="Q868" i="2" s="1"/>
  <c r="O875" i="2"/>
  <c r="P875" i="2" s="1"/>
  <c r="Q875" i="2" s="1"/>
  <c r="R883" i="2"/>
  <c r="R294" i="2"/>
  <c r="O304" i="2"/>
  <c r="P304" i="2" s="1"/>
  <c r="Q304" i="2" s="1"/>
  <c r="R310" i="2"/>
  <c r="O326" i="2"/>
  <c r="P326" i="2" s="1"/>
  <c r="Q326" i="2" s="1"/>
  <c r="O328" i="2"/>
  <c r="P328" i="2" s="1"/>
  <c r="Q328" i="2" s="1"/>
  <c r="O350" i="2"/>
  <c r="P350" i="2" s="1"/>
  <c r="Q350" i="2" s="1"/>
  <c r="O366" i="2"/>
  <c r="P366" i="2" s="1"/>
  <c r="Q366" i="2" s="1"/>
  <c r="O368" i="2"/>
  <c r="P368" i="2" s="1"/>
  <c r="Q368" i="2" s="1"/>
  <c r="R369" i="2"/>
  <c r="O376" i="2"/>
  <c r="P376" i="2" s="1"/>
  <c r="Q376" i="2" s="1"/>
  <c r="O383" i="2"/>
  <c r="P383" i="2" s="1"/>
  <c r="Q383" i="2" s="1"/>
  <c r="R384" i="2"/>
  <c r="O391" i="2"/>
  <c r="P391" i="2" s="1"/>
  <c r="Q391" i="2" s="1"/>
  <c r="R396" i="2"/>
  <c r="O398" i="2"/>
  <c r="P398" i="2" s="1"/>
  <c r="Q398" i="2" s="1"/>
  <c r="O406" i="2"/>
  <c r="P406" i="2" s="1"/>
  <c r="Q406" i="2" s="1"/>
  <c r="R408" i="2"/>
  <c r="O412" i="2"/>
  <c r="P412" i="2" s="1"/>
  <c r="Q412" i="2" s="1"/>
  <c r="R416" i="2"/>
  <c r="O419" i="2"/>
  <c r="P419" i="2" s="1"/>
  <c r="Q419" i="2" s="1"/>
  <c r="O428" i="2"/>
  <c r="P428" i="2" s="1"/>
  <c r="Q428" i="2" s="1"/>
  <c r="O457" i="2"/>
  <c r="P457" i="2" s="1"/>
  <c r="Q457" i="2" s="1"/>
  <c r="O489" i="2"/>
  <c r="P489" i="2" s="1"/>
  <c r="Q489" i="2" s="1"/>
  <c r="R553" i="2"/>
  <c r="O611" i="2"/>
  <c r="P611" i="2" s="1"/>
  <c r="Q611" i="2" s="1"/>
  <c r="O637" i="2"/>
  <c r="P637" i="2" s="1"/>
  <c r="Q637" i="2" s="1"/>
  <c r="O644" i="2"/>
  <c r="P644" i="2" s="1"/>
  <c r="Q644" i="2" s="1"/>
  <c r="O646" i="2"/>
  <c r="P646" i="2" s="1"/>
  <c r="Q646" i="2" s="1"/>
  <c r="O710" i="2"/>
  <c r="P710" i="2" s="1"/>
  <c r="Q710" i="2" s="1"/>
  <c r="R775" i="2"/>
  <c r="O775" i="2"/>
  <c r="P775" i="2" s="1"/>
  <c r="Q775" i="2" s="1"/>
  <c r="O797" i="2"/>
  <c r="P797" i="2" s="1"/>
  <c r="Q797" i="2" s="1"/>
  <c r="O817" i="2"/>
  <c r="P817" i="2" s="1"/>
  <c r="Q817" i="2" s="1"/>
  <c r="O911" i="2"/>
  <c r="P911" i="2" s="1"/>
  <c r="Q911" i="2" s="1"/>
  <c r="O971" i="2"/>
  <c r="P971" i="2" s="1"/>
  <c r="Q971" i="2" s="1"/>
  <c r="R993" i="2"/>
  <c r="R1059" i="2"/>
  <c r="O1059" i="2"/>
  <c r="P1059" i="2" s="1"/>
  <c r="Q1059" i="2" s="1"/>
  <c r="R1064" i="2"/>
  <c r="R1091" i="2"/>
  <c r="O1091" i="2"/>
  <c r="P1091" i="2" s="1"/>
  <c r="Q1091" i="2" s="1"/>
  <c r="R1096" i="2"/>
  <c r="O507" i="2"/>
  <c r="P507" i="2" s="1"/>
  <c r="Q507" i="2" s="1"/>
  <c r="R508" i="2"/>
  <c r="O523" i="2"/>
  <c r="P523" i="2" s="1"/>
  <c r="Q523" i="2" s="1"/>
  <c r="R524" i="2"/>
  <c r="O539" i="2"/>
  <c r="P539" i="2" s="1"/>
  <c r="Q539" i="2" s="1"/>
  <c r="R540" i="2"/>
  <c r="O555" i="2"/>
  <c r="P555" i="2" s="1"/>
  <c r="Q555" i="2" s="1"/>
  <c r="R556" i="2"/>
  <c r="O571" i="2"/>
  <c r="P571" i="2" s="1"/>
  <c r="Q571" i="2" s="1"/>
  <c r="R572" i="2"/>
  <c r="R607" i="2"/>
  <c r="R608" i="2"/>
  <c r="O616" i="2"/>
  <c r="P616" i="2" s="1"/>
  <c r="Q616" i="2" s="1"/>
  <c r="O652" i="2"/>
  <c r="P652" i="2" s="1"/>
  <c r="Q652" i="2" s="1"/>
  <c r="O682" i="2"/>
  <c r="P682" i="2" s="1"/>
  <c r="Q682" i="2" s="1"/>
  <c r="O684" i="2"/>
  <c r="P684" i="2" s="1"/>
  <c r="Q684" i="2" s="1"/>
  <c r="R702" i="2"/>
  <c r="R717" i="2"/>
  <c r="O719" i="2"/>
  <c r="P719" i="2" s="1"/>
  <c r="Q719" i="2" s="1"/>
  <c r="R758" i="2"/>
  <c r="R765" i="2"/>
  <c r="O803" i="2"/>
  <c r="P803" i="2" s="1"/>
  <c r="Q803" i="2" s="1"/>
  <c r="O874" i="2"/>
  <c r="P874" i="2" s="1"/>
  <c r="Q874" i="2" s="1"/>
  <c r="R880" i="2"/>
  <c r="O882" i="2"/>
  <c r="P882" i="2" s="1"/>
  <c r="Q882" i="2" s="1"/>
  <c r="R885" i="2"/>
  <c r="O910" i="2"/>
  <c r="P910" i="2" s="1"/>
  <c r="Q910" i="2" s="1"/>
  <c r="O925" i="2"/>
  <c r="P925" i="2" s="1"/>
  <c r="Q925" i="2" s="1"/>
  <c r="R966" i="2"/>
  <c r="R990" i="2"/>
  <c r="O990" i="2"/>
  <c r="P990" i="2" s="1"/>
  <c r="Q990" i="2" s="1"/>
  <c r="R1005" i="2"/>
  <c r="O1005" i="2"/>
  <c r="P1005" i="2" s="1"/>
  <c r="Q1005" i="2" s="1"/>
  <c r="O1224" i="2"/>
  <c r="P1224" i="2" s="1"/>
  <c r="Q1224" i="2" s="1"/>
  <c r="R934" i="2"/>
  <c r="R960" i="2"/>
  <c r="R999" i="2"/>
  <c r="O999" i="2"/>
  <c r="P999" i="2" s="1"/>
  <c r="Q999" i="2" s="1"/>
  <c r="O1177" i="2"/>
  <c r="P1177" i="2" s="1"/>
  <c r="Q1177" i="2" s="1"/>
  <c r="R1177" i="2"/>
  <c r="O435" i="2"/>
  <c r="P435" i="2" s="1"/>
  <c r="Q435" i="2" s="1"/>
  <c r="R436" i="2"/>
  <c r="O443" i="2"/>
  <c r="P443" i="2" s="1"/>
  <c r="Q443" i="2" s="1"/>
  <c r="R444" i="2"/>
  <c r="R480" i="2"/>
  <c r="O493" i="2"/>
  <c r="P493" i="2" s="1"/>
  <c r="Q493" i="2" s="1"/>
  <c r="R500" i="2"/>
  <c r="O509" i="2"/>
  <c r="P509" i="2" s="1"/>
  <c r="Q509" i="2" s="1"/>
  <c r="R516" i="2"/>
  <c r="O525" i="2"/>
  <c r="P525" i="2" s="1"/>
  <c r="Q525" i="2" s="1"/>
  <c r="R532" i="2"/>
  <c r="O541" i="2"/>
  <c r="P541" i="2" s="1"/>
  <c r="Q541" i="2" s="1"/>
  <c r="R548" i="2"/>
  <c r="O557" i="2"/>
  <c r="P557" i="2" s="1"/>
  <c r="Q557" i="2" s="1"/>
  <c r="R564" i="2"/>
  <c r="O573" i="2"/>
  <c r="P573" i="2" s="1"/>
  <c r="Q573" i="2" s="1"/>
  <c r="R580" i="2"/>
  <c r="R604" i="2"/>
  <c r="O607" i="2"/>
  <c r="P607" i="2" s="1"/>
  <c r="Q607" i="2" s="1"/>
  <c r="O615" i="2"/>
  <c r="P615" i="2" s="1"/>
  <c r="Q615" i="2" s="1"/>
  <c r="O649" i="2"/>
  <c r="P649" i="2" s="1"/>
  <c r="Q649" i="2" s="1"/>
  <c r="O656" i="2"/>
  <c r="P656" i="2" s="1"/>
  <c r="Q656" i="2" s="1"/>
  <c r="O664" i="2"/>
  <c r="P664" i="2" s="1"/>
  <c r="Q664" i="2" s="1"/>
  <c r="O668" i="2"/>
  <c r="P668" i="2" s="1"/>
  <c r="Q668" i="2" s="1"/>
  <c r="R674" i="2"/>
  <c r="R719" i="2"/>
  <c r="O744" i="2"/>
  <c r="P744" i="2" s="1"/>
  <c r="Q744" i="2" s="1"/>
  <c r="O782" i="2"/>
  <c r="P782" i="2" s="1"/>
  <c r="Q782" i="2" s="1"/>
  <c r="O792" i="2"/>
  <c r="P792" i="2" s="1"/>
  <c r="Q792" i="2" s="1"/>
  <c r="R874" i="2"/>
  <c r="R877" i="2"/>
  <c r="R907" i="2"/>
  <c r="R918" i="2"/>
  <c r="O920" i="2"/>
  <c r="P920" i="2" s="1"/>
  <c r="Q920" i="2" s="1"/>
  <c r="R941" i="2"/>
  <c r="O959" i="2"/>
  <c r="P959" i="2" s="1"/>
  <c r="Q959" i="2" s="1"/>
  <c r="R1067" i="2"/>
  <c r="O1067" i="2"/>
  <c r="P1067" i="2" s="1"/>
  <c r="Q1067" i="2" s="1"/>
  <c r="O592" i="2"/>
  <c r="P592" i="2" s="1"/>
  <c r="Q592" i="2" s="1"/>
  <c r="R600" i="2"/>
  <c r="R609" i="2"/>
  <c r="O624" i="2"/>
  <c r="P624" i="2" s="1"/>
  <c r="Q624" i="2" s="1"/>
  <c r="O629" i="2"/>
  <c r="P629" i="2" s="1"/>
  <c r="Q629" i="2" s="1"/>
  <c r="R643" i="2"/>
  <c r="O651" i="2"/>
  <c r="P651" i="2" s="1"/>
  <c r="Q651" i="2" s="1"/>
  <c r="O658" i="2"/>
  <c r="P658" i="2" s="1"/>
  <c r="Q658" i="2" s="1"/>
  <c r="O663" i="2"/>
  <c r="P663" i="2" s="1"/>
  <c r="Q663" i="2" s="1"/>
  <c r="O670" i="2"/>
  <c r="P670" i="2" s="1"/>
  <c r="Q670" i="2" s="1"/>
  <c r="R671" i="2"/>
  <c r="O673" i="2"/>
  <c r="P673" i="2" s="1"/>
  <c r="Q673" i="2" s="1"/>
  <c r="O683" i="2"/>
  <c r="P683" i="2" s="1"/>
  <c r="Q683" i="2" s="1"/>
  <c r="R713" i="2"/>
  <c r="O713" i="2"/>
  <c r="P713" i="2" s="1"/>
  <c r="Q713" i="2" s="1"/>
  <c r="O728" i="2"/>
  <c r="P728" i="2" s="1"/>
  <c r="Q728" i="2" s="1"/>
  <c r="O733" i="2"/>
  <c r="P733" i="2" s="1"/>
  <c r="Q733" i="2" s="1"/>
  <c r="O752" i="2"/>
  <c r="P752" i="2" s="1"/>
  <c r="Q752" i="2" s="1"/>
  <c r="R757" i="2"/>
  <c r="O766" i="2"/>
  <c r="P766" i="2" s="1"/>
  <c r="Q766" i="2" s="1"/>
  <c r="R785" i="2"/>
  <c r="R830" i="2"/>
  <c r="R853" i="2"/>
  <c r="O853" i="2"/>
  <c r="P853" i="2" s="1"/>
  <c r="Q853" i="2" s="1"/>
  <c r="O866" i="2"/>
  <c r="P866" i="2" s="1"/>
  <c r="Q866" i="2" s="1"/>
  <c r="O881" i="2"/>
  <c r="P881" i="2" s="1"/>
  <c r="Q881" i="2" s="1"/>
  <c r="R891" i="2"/>
  <c r="O898" i="2"/>
  <c r="P898" i="2" s="1"/>
  <c r="Q898" i="2" s="1"/>
  <c r="O922" i="2"/>
  <c r="P922" i="2" s="1"/>
  <c r="Q922" i="2" s="1"/>
  <c r="R956" i="2"/>
  <c r="R1024" i="2"/>
  <c r="R1075" i="2"/>
  <c r="O1075" i="2"/>
  <c r="P1075" i="2" s="1"/>
  <c r="Q1075" i="2" s="1"/>
  <c r="R1099" i="2"/>
  <c r="O1099" i="2"/>
  <c r="P1099" i="2" s="1"/>
  <c r="Q1099" i="2" s="1"/>
  <c r="R1255" i="2"/>
  <c r="R1264" i="2"/>
  <c r="R1320" i="2"/>
  <c r="R664" i="2"/>
  <c r="R682" i="2"/>
  <c r="O700" i="2"/>
  <c r="P700" i="2" s="1"/>
  <c r="Q700" i="2" s="1"/>
  <c r="O724" i="2"/>
  <c r="P724" i="2" s="1"/>
  <c r="Q724" i="2" s="1"/>
  <c r="R738" i="2"/>
  <c r="R786" i="2"/>
  <c r="R814" i="2"/>
  <c r="O819" i="2"/>
  <c r="P819" i="2" s="1"/>
  <c r="Q819" i="2" s="1"/>
  <c r="O826" i="2"/>
  <c r="P826" i="2" s="1"/>
  <c r="Q826" i="2" s="1"/>
  <c r="O851" i="2"/>
  <c r="P851" i="2" s="1"/>
  <c r="Q851" i="2" s="1"/>
  <c r="O894" i="2"/>
  <c r="P894" i="2" s="1"/>
  <c r="Q894" i="2" s="1"/>
  <c r="R928" i="2"/>
  <c r="R933" i="2"/>
  <c r="R936" i="2"/>
  <c r="R947" i="2"/>
  <c r="O981" i="2"/>
  <c r="P981" i="2" s="1"/>
  <c r="Q981" i="2" s="1"/>
  <c r="O987" i="2"/>
  <c r="P987" i="2" s="1"/>
  <c r="Q987" i="2" s="1"/>
  <c r="O995" i="2"/>
  <c r="P995" i="2" s="1"/>
  <c r="Q995" i="2" s="1"/>
  <c r="O1045" i="2"/>
  <c r="P1045" i="2" s="1"/>
  <c r="Q1045" i="2" s="1"/>
  <c r="O1050" i="2"/>
  <c r="P1050" i="2" s="1"/>
  <c r="Q1050" i="2" s="1"/>
  <c r="R1055" i="2"/>
  <c r="O1080" i="2"/>
  <c r="P1080" i="2" s="1"/>
  <c r="Q1080" i="2" s="1"/>
  <c r="R1087" i="2"/>
  <c r="O1111" i="2"/>
  <c r="P1111" i="2" s="1"/>
  <c r="Q1111" i="2" s="1"/>
  <c r="O1131" i="2"/>
  <c r="P1131" i="2" s="1"/>
  <c r="Q1131" i="2" s="1"/>
  <c r="O1147" i="2"/>
  <c r="P1147" i="2" s="1"/>
  <c r="Q1147" i="2" s="1"/>
  <c r="R1157" i="2"/>
  <c r="R1259" i="2"/>
  <c r="R1304" i="2"/>
  <c r="O659" i="2"/>
  <c r="P659" i="2" s="1"/>
  <c r="Q659" i="2" s="1"/>
  <c r="O697" i="2"/>
  <c r="P697" i="2" s="1"/>
  <c r="Q697" i="2" s="1"/>
  <c r="R705" i="2"/>
  <c r="O721" i="2"/>
  <c r="P721" i="2" s="1"/>
  <c r="Q721" i="2" s="1"/>
  <c r="R722" i="2"/>
  <c r="R734" i="2"/>
  <c r="O740" i="2"/>
  <c r="P740" i="2" s="1"/>
  <c r="Q740" i="2" s="1"/>
  <c r="R746" i="2"/>
  <c r="O748" i="2"/>
  <c r="P748" i="2" s="1"/>
  <c r="Q748" i="2" s="1"/>
  <c r="O777" i="2"/>
  <c r="P777" i="2" s="1"/>
  <c r="Q777" i="2" s="1"/>
  <c r="R778" i="2"/>
  <c r="O790" i="2"/>
  <c r="P790" i="2" s="1"/>
  <c r="Q790" i="2" s="1"/>
  <c r="R794" i="2"/>
  <c r="O796" i="2"/>
  <c r="P796" i="2" s="1"/>
  <c r="Q796" i="2" s="1"/>
  <c r="O811" i="2"/>
  <c r="P811" i="2" s="1"/>
  <c r="Q811" i="2" s="1"/>
  <c r="O816" i="2"/>
  <c r="P816" i="2" s="1"/>
  <c r="Q816" i="2" s="1"/>
  <c r="R817" i="2"/>
  <c r="R819" i="2"/>
  <c r="O823" i="2"/>
  <c r="P823" i="2" s="1"/>
  <c r="Q823" i="2" s="1"/>
  <c r="O841" i="2"/>
  <c r="P841" i="2" s="1"/>
  <c r="Q841" i="2" s="1"/>
  <c r="R849" i="2"/>
  <c r="O862" i="2"/>
  <c r="P862" i="2" s="1"/>
  <c r="Q862" i="2" s="1"/>
  <c r="O867" i="2"/>
  <c r="P867" i="2" s="1"/>
  <c r="Q867" i="2" s="1"/>
  <c r="O870" i="2"/>
  <c r="P870" i="2" s="1"/>
  <c r="Q870" i="2" s="1"/>
  <c r="O879" i="2"/>
  <c r="P879" i="2" s="1"/>
  <c r="Q879" i="2" s="1"/>
  <c r="O888" i="2"/>
  <c r="P888" i="2" s="1"/>
  <c r="Q888" i="2" s="1"/>
  <c r="O902" i="2"/>
  <c r="P902" i="2" s="1"/>
  <c r="Q902" i="2" s="1"/>
  <c r="R908" i="2"/>
  <c r="R911" i="2"/>
  <c r="R914" i="2"/>
  <c r="O923" i="2"/>
  <c r="P923" i="2" s="1"/>
  <c r="Q923" i="2" s="1"/>
  <c r="R924" i="2"/>
  <c r="O935" i="2"/>
  <c r="P935" i="2" s="1"/>
  <c r="Q935" i="2" s="1"/>
  <c r="O944" i="2"/>
  <c r="P944" i="2" s="1"/>
  <c r="Q944" i="2" s="1"/>
  <c r="R950" i="2"/>
  <c r="R955" i="2"/>
  <c r="O957" i="2"/>
  <c r="P957" i="2" s="1"/>
  <c r="Q957" i="2" s="1"/>
  <c r="R968" i="2"/>
  <c r="R976" i="2"/>
  <c r="O978" i="2"/>
  <c r="P978" i="2" s="1"/>
  <c r="Q978" i="2" s="1"/>
  <c r="O989" i="2"/>
  <c r="P989" i="2" s="1"/>
  <c r="Q989" i="2" s="1"/>
  <c r="O997" i="2"/>
  <c r="P997" i="2" s="1"/>
  <c r="Q997" i="2" s="1"/>
  <c r="R997" i="2"/>
  <c r="O1035" i="2"/>
  <c r="P1035" i="2" s="1"/>
  <c r="Q1035" i="2" s="1"/>
  <c r="O1040" i="2"/>
  <c r="P1040" i="2" s="1"/>
  <c r="Q1040" i="2" s="1"/>
  <c r="O1065" i="2"/>
  <c r="P1065" i="2" s="1"/>
  <c r="Q1065" i="2" s="1"/>
  <c r="O1198" i="2"/>
  <c r="P1198" i="2" s="1"/>
  <c r="Q1198" i="2" s="1"/>
  <c r="O1301" i="2"/>
  <c r="P1301" i="2" s="1"/>
  <c r="Q1301" i="2" s="1"/>
  <c r="R1319" i="2"/>
  <c r="R1323" i="2"/>
  <c r="O1323" i="2"/>
  <c r="P1323" i="2" s="1"/>
  <c r="Q1323" i="2" s="1"/>
  <c r="O1370" i="2"/>
  <c r="P1370" i="2" s="1"/>
  <c r="Q1370" i="2" s="1"/>
  <c r="R662" i="2"/>
  <c r="R675" i="2"/>
  <c r="R694" i="2"/>
  <c r="O701" i="2"/>
  <c r="P701" i="2" s="1"/>
  <c r="Q701" i="2" s="1"/>
  <c r="R718" i="2"/>
  <c r="R726" i="2"/>
  <c r="O729" i="2"/>
  <c r="P729" i="2" s="1"/>
  <c r="Q729" i="2" s="1"/>
  <c r="R733" i="2"/>
  <c r="R736" i="2"/>
  <c r="R748" i="2"/>
  <c r="R766" i="2"/>
  <c r="R770" i="2"/>
  <c r="O779" i="2"/>
  <c r="P779" i="2" s="1"/>
  <c r="Q779" i="2" s="1"/>
  <c r="O798" i="2"/>
  <c r="P798" i="2" s="1"/>
  <c r="Q798" i="2" s="1"/>
  <c r="R810" i="2"/>
  <c r="R838" i="2"/>
  <c r="R845" i="2"/>
  <c r="O859" i="2"/>
  <c r="P859" i="2" s="1"/>
  <c r="Q859" i="2" s="1"/>
  <c r="O872" i="2"/>
  <c r="P872" i="2" s="1"/>
  <c r="Q872" i="2" s="1"/>
  <c r="O878" i="2"/>
  <c r="P878" i="2" s="1"/>
  <c r="Q878" i="2" s="1"/>
  <c r="O895" i="2"/>
  <c r="P895" i="2" s="1"/>
  <c r="Q895" i="2" s="1"/>
  <c r="R910" i="2"/>
  <c r="O931" i="2"/>
  <c r="P931" i="2" s="1"/>
  <c r="Q931" i="2" s="1"/>
  <c r="R940" i="2"/>
  <c r="R952" i="2"/>
  <c r="R969" i="2"/>
  <c r="R972" i="2"/>
  <c r="R984" i="2"/>
  <c r="O994" i="2"/>
  <c r="P994" i="2" s="1"/>
  <c r="Q994" i="2" s="1"/>
  <c r="R1040" i="2"/>
  <c r="R1119" i="2"/>
  <c r="O1148" i="2"/>
  <c r="P1148" i="2" s="1"/>
  <c r="Q1148" i="2" s="1"/>
  <c r="O1153" i="2"/>
  <c r="P1153" i="2" s="1"/>
  <c r="Q1153" i="2" s="1"/>
  <c r="R1202" i="2"/>
  <c r="O1280" i="2"/>
  <c r="P1280" i="2" s="1"/>
  <c r="Q1280" i="2" s="1"/>
  <c r="O1298" i="2"/>
  <c r="P1298" i="2" s="1"/>
  <c r="Q1298" i="2" s="1"/>
  <c r="R1303" i="2"/>
  <c r="O1362" i="2"/>
  <c r="P1362" i="2" s="1"/>
  <c r="Q1362" i="2" s="1"/>
  <c r="O1259" i="2"/>
  <c r="P1259" i="2" s="1"/>
  <c r="Q1259" i="2" s="1"/>
  <c r="O1290" i="2"/>
  <c r="P1290" i="2" s="1"/>
  <c r="Q1290" i="2" s="1"/>
  <c r="R1299" i="2"/>
  <c r="O1133" i="2"/>
  <c r="P1133" i="2" s="1"/>
  <c r="Q1133" i="2" s="1"/>
  <c r="O1141" i="2"/>
  <c r="P1141" i="2" s="1"/>
  <c r="Q1141" i="2" s="1"/>
  <c r="O1169" i="2"/>
  <c r="P1169" i="2" s="1"/>
  <c r="Q1169" i="2" s="1"/>
  <c r="O1171" i="2"/>
  <c r="P1171" i="2" s="1"/>
  <c r="Q1171" i="2" s="1"/>
  <c r="O1173" i="2"/>
  <c r="P1173" i="2" s="1"/>
  <c r="Q1173" i="2" s="1"/>
  <c r="R1174" i="2"/>
  <c r="O1200" i="2"/>
  <c r="P1200" i="2" s="1"/>
  <c r="Q1200" i="2" s="1"/>
  <c r="O1286" i="2"/>
  <c r="P1286" i="2" s="1"/>
  <c r="Q1286" i="2" s="1"/>
  <c r="R1290" i="2"/>
  <c r="O1294" i="2"/>
  <c r="P1294" i="2" s="1"/>
  <c r="Q1294" i="2" s="1"/>
  <c r="R1295" i="2"/>
  <c r="O1309" i="2"/>
  <c r="P1309" i="2" s="1"/>
  <c r="Q1309" i="2" s="1"/>
  <c r="R1348" i="2"/>
  <c r="O1358" i="2"/>
  <c r="P1358" i="2" s="1"/>
  <c r="Q1358" i="2" s="1"/>
  <c r="R951" i="2"/>
  <c r="R958" i="2"/>
  <c r="R1037" i="2"/>
  <c r="R1047" i="2"/>
  <c r="R1097" i="2"/>
  <c r="R1102" i="2"/>
  <c r="R1111" i="2"/>
  <c r="R1121" i="2"/>
  <c r="R1128" i="2"/>
  <c r="R1130" i="2"/>
  <c r="R1138" i="2"/>
  <c r="R1171" i="2"/>
  <c r="R1173" i="2"/>
  <c r="R1198" i="2"/>
  <c r="O1209" i="2"/>
  <c r="P1209" i="2" s="1"/>
  <c r="Q1209" i="2" s="1"/>
  <c r="O1244" i="2"/>
  <c r="P1244" i="2" s="1"/>
  <c r="Q1244" i="2" s="1"/>
  <c r="O1246" i="2"/>
  <c r="P1246" i="2" s="1"/>
  <c r="Q1246" i="2" s="1"/>
  <c r="O1248" i="2"/>
  <c r="P1248" i="2" s="1"/>
  <c r="Q1248" i="2" s="1"/>
  <c r="O1258" i="2"/>
  <c r="P1258" i="2" s="1"/>
  <c r="Q1258" i="2" s="1"/>
  <c r="O1277" i="2"/>
  <c r="P1277" i="2" s="1"/>
  <c r="Q1277" i="2" s="1"/>
  <c r="R1330" i="2"/>
  <c r="O1334" i="2"/>
  <c r="P1334" i="2" s="1"/>
  <c r="Q1334" i="2" s="1"/>
  <c r="R1338" i="2"/>
  <c r="R1343" i="2"/>
  <c r="O1349" i="2"/>
  <c r="P1349" i="2" s="1"/>
  <c r="Q1349" i="2" s="1"/>
  <c r="R1353" i="2"/>
  <c r="R1358" i="2"/>
  <c r="R1362" i="2"/>
  <c r="R944" i="2"/>
  <c r="R970" i="2"/>
  <c r="R974" i="2"/>
  <c r="R983" i="2"/>
  <c r="R986" i="2"/>
  <c r="R988" i="2"/>
  <c r="O991" i="2"/>
  <c r="P991" i="2" s="1"/>
  <c r="Q991" i="2" s="1"/>
  <c r="R992" i="2"/>
  <c r="O996" i="2"/>
  <c r="P996" i="2" s="1"/>
  <c r="Q996" i="2" s="1"/>
  <c r="R1004" i="2"/>
  <c r="R1006" i="2"/>
  <c r="R1039" i="2"/>
  <c r="R1042" i="2"/>
  <c r="O1049" i="2"/>
  <c r="P1049" i="2" s="1"/>
  <c r="Q1049" i="2" s="1"/>
  <c r="R1057" i="2"/>
  <c r="O1066" i="2"/>
  <c r="P1066" i="2" s="1"/>
  <c r="Q1066" i="2" s="1"/>
  <c r="R1079" i="2"/>
  <c r="O1081" i="2"/>
  <c r="P1081" i="2" s="1"/>
  <c r="Q1081" i="2" s="1"/>
  <c r="R1089" i="2"/>
  <c r="O1110" i="2"/>
  <c r="P1110" i="2" s="1"/>
  <c r="Q1110" i="2" s="1"/>
  <c r="R1147" i="2"/>
  <c r="R1159" i="2"/>
  <c r="O1197" i="2"/>
  <c r="P1197" i="2" s="1"/>
  <c r="Q1197" i="2" s="1"/>
  <c r="O1213" i="2"/>
  <c r="P1213" i="2" s="1"/>
  <c r="Q1213" i="2" s="1"/>
  <c r="R1216" i="2"/>
  <c r="O1250" i="2"/>
  <c r="P1250" i="2" s="1"/>
  <c r="Q1250" i="2" s="1"/>
  <c r="O1252" i="2"/>
  <c r="P1252" i="2" s="1"/>
  <c r="Q1252" i="2" s="1"/>
  <c r="R1258" i="2"/>
  <c r="O1260" i="2"/>
  <c r="P1260" i="2" s="1"/>
  <c r="Q1260" i="2" s="1"/>
  <c r="R1263" i="2"/>
  <c r="R1269" i="2"/>
  <c r="O1279" i="2"/>
  <c r="P1279" i="2" s="1"/>
  <c r="Q1279" i="2" s="1"/>
  <c r="R1289" i="2"/>
  <c r="R1291" i="2"/>
  <c r="O1296" i="2"/>
  <c r="P1296" i="2" s="1"/>
  <c r="Q1296" i="2" s="1"/>
  <c r="O1300" i="2"/>
  <c r="P1300" i="2" s="1"/>
  <c r="Q1300" i="2" s="1"/>
  <c r="O1306" i="2"/>
  <c r="P1306" i="2" s="1"/>
  <c r="Q1306" i="2" s="1"/>
  <c r="R1311" i="2"/>
  <c r="O1325" i="2"/>
  <c r="P1325" i="2" s="1"/>
  <c r="Q1325" i="2" s="1"/>
  <c r="O1342" i="2"/>
  <c r="P1342" i="2" s="1"/>
  <c r="Q1342" i="2" s="1"/>
  <c r="O1361" i="2"/>
  <c r="P1361" i="2" s="1"/>
  <c r="Q1361" i="2" s="1"/>
  <c r="R1370" i="2"/>
  <c r="O1374" i="2"/>
  <c r="P1374" i="2" s="1"/>
  <c r="Q1374" i="2" s="1"/>
  <c r="R1031" i="2"/>
  <c r="O1041" i="2"/>
  <c r="P1041" i="2" s="1"/>
  <c r="Q1041" i="2" s="1"/>
  <c r="R1051" i="2"/>
  <c r="O1056" i="2"/>
  <c r="P1056" i="2" s="1"/>
  <c r="Q1056" i="2" s="1"/>
  <c r="O1061" i="2"/>
  <c r="P1061" i="2" s="1"/>
  <c r="Q1061" i="2" s="1"/>
  <c r="R1083" i="2"/>
  <c r="O1088" i="2"/>
  <c r="P1088" i="2" s="1"/>
  <c r="Q1088" i="2" s="1"/>
  <c r="O1093" i="2"/>
  <c r="P1093" i="2" s="1"/>
  <c r="Q1093" i="2" s="1"/>
  <c r="O1098" i="2"/>
  <c r="P1098" i="2" s="1"/>
  <c r="Q1098" i="2" s="1"/>
  <c r="O1103" i="2"/>
  <c r="P1103" i="2" s="1"/>
  <c r="Q1103" i="2" s="1"/>
  <c r="R1105" i="2"/>
  <c r="R1113" i="2"/>
  <c r="O1115" i="2"/>
  <c r="P1115" i="2" s="1"/>
  <c r="Q1115" i="2" s="1"/>
  <c r="R1123" i="2"/>
  <c r="R1143" i="2"/>
  <c r="O1149" i="2"/>
  <c r="P1149" i="2" s="1"/>
  <c r="Q1149" i="2" s="1"/>
  <c r="R1161" i="2"/>
  <c r="O1168" i="2"/>
  <c r="P1168" i="2" s="1"/>
  <c r="Q1168" i="2" s="1"/>
  <c r="O1170" i="2"/>
  <c r="P1170" i="2" s="1"/>
  <c r="Q1170" i="2" s="1"/>
  <c r="R1181" i="2"/>
  <c r="O1190" i="2"/>
  <c r="P1190" i="2" s="1"/>
  <c r="Q1190" i="2" s="1"/>
  <c r="O1192" i="2"/>
  <c r="P1192" i="2" s="1"/>
  <c r="Q1192" i="2" s="1"/>
  <c r="O1206" i="2"/>
  <c r="P1206" i="2" s="1"/>
  <c r="Q1206" i="2" s="1"/>
  <c r="O1208" i="2"/>
  <c r="P1208" i="2" s="1"/>
  <c r="Q1208" i="2" s="1"/>
  <c r="R1224" i="2"/>
  <c r="O1257" i="2"/>
  <c r="P1257" i="2" s="1"/>
  <c r="Q1257" i="2" s="1"/>
  <c r="O1262" i="2"/>
  <c r="P1262" i="2" s="1"/>
  <c r="Q1262" i="2" s="1"/>
  <c r="O1271" i="2"/>
  <c r="P1271" i="2" s="1"/>
  <c r="Q1271" i="2" s="1"/>
  <c r="O1285" i="2"/>
  <c r="P1285" i="2" s="1"/>
  <c r="Q1285" i="2" s="1"/>
  <c r="O1288" i="2"/>
  <c r="P1288" i="2" s="1"/>
  <c r="Q1288" i="2" s="1"/>
  <c r="O1293" i="2"/>
  <c r="P1293" i="2" s="1"/>
  <c r="Q1293" i="2" s="1"/>
  <c r="R1298" i="2"/>
  <c r="O1302" i="2"/>
  <c r="P1302" i="2" s="1"/>
  <c r="Q1302" i="2" s="1"/>
  <c r="R1306" i="2"/>
  <c r="O1308" i="2"/>
  <c r="P1308" i="2" s="1"/>
  <c r="Q1308" i="2" s="1"/>
  <c r="O1310" i="2"/>
  <c r="P1310" i="2" s="1"/>
  <c r="Q1310" i="2" s="1"/>
  <c r="O1327" i="2"/>
  <c r="P1327" i="2" s="1"/>
  <c r="Q1327" i="2" s="1"/>
  <c r="O1351" i="2"/>
  <c r="P1351" i="2" s="1"/>
  <c r="Q1351" i="2" s="1"/>
  <c r="O1357" i="2"/>
  <c r="P1357" i="2" s="1"/>
  <c r="Q1357" i="2" s="1"/>
  <c r="O1360" i="2"/>
  <c r="P1360" i="2" s="1"/>
  <c r="Q1360" i="2" s="1"/>
  <c r="R1071" i="2"/>
  <c r="R1118" i="2"/>
  <c r="R1129" i="2"/>
  <c r="R1183" i="2"/>
  <c r="R1266" i="2"/>
  <c r="R1314" i="2"/>
  <c r="R1331" i="2"/>
  <c r="R1339" i="2"/>
  <c r="R1378" i="2"/>
  <c r="R1003" i="2"/>
  <c r="O1010" i="2"/>
  <c r="P1010" i="2" s="1"/>
  <c r="Q1010" i="2" s="1"/>
  <c r="O1012" i="2"/>
  <c r="P1012" i="2" s="1"/>
  <c r="Q1012" i="2" s="1"/>
  <c r="O1026" i="2"/>
  <c r="P1026" i="2" s="1"/>
  <c r="Q1026" i="2" s="1"/>
  <c r="O1051" i="2"/>
  <c r="P1051" i="2" s="1"/>
  <c r="Q1051" i="2" s="1"/>
  <c r="O1083" i="2"/>
  <c r="P1083" i="2" s="1"/>
  <c r="Q1083" i="2" s="1"/>
  <c r="O1107" i="2"/>
  <c r="P1107" i="2" s="1"/>
  <c r="Q1107" i="2" s="1"/>
  <c r="O1109" i="2"/>
  <c r="P1109" i="2" s="1"/>
  <c r="Q1109" i="2" s="1"/>
  <c r="O1114" i="2"/>
  <c r="P1114" i="2" s="1"/>
  <c r="Q1114" i="2" s="1"/>
  <c r="R1115" i="2"/>
  <c r="O1136" i="2"/>
  <c r="P1136" i="2" s="1"/>
  <c r="Q1136" i="2" s="1"/>
  <c r="R1142" i="2"/>
  <c r="R1144" i="2"/>
  <c r="R1149" i="2"/>
  <c r="O1162" i="2"/>
  <c r="P1162" i="2" s="1"/>
  <c r="Q1162" i="2" s="1"/>
  <c r="R1170" i="2"/>
  <c r="R1180" i="2"/>
  <c r="O1205" i="2"/>
  <c r="P1205" i="2" s="1"/>
  <c r="Q1205" i="2" s="1"/>
  <c r="R1206" i="2"/>
  <c r="O1225" i="2"/>
  <c r="P1225" i="2" s="1"/>
  <c r="Q1225" i="2" s="1"/>
  <c r="O1245" i="2"/>
  <c r="P1245" i="2" s="1"/>
  <c r="Q1245" i="2" s="1"/>
  <c r="O1247" i="2"/>
  <c r="P1247" i="2" s="1"/>
  <c r="Q1247" i="2" s="1"/>
  <c r="R1257" i="2"/>
  <c r="R1262" i="2"/>
  <c r="R1274" i="2"/>
  <c r="O1276" i="2"/>
  <c r="P1276" i="2" s="1"/>
  <c r="Q1276" i="2" s="1"/>
  <c r="O1278" i="2"/>
  <c r="P1278" i="2" s="1"/>
  <c r="Q1278" i="2" s="1"/>
  <c r="O1318" i="2"/>
  <c r="P1318" i="2" s="1"/>
  <c r="Q1318" i="2" s="1"/>
  <c r="R1346" i="2"/>
  <c r="O1350" i="2"/>
  <c r="P1350" i="2" s="1"/>
  <c r="Q1350" i="2" s="1"/>
  <c r="R35" i="2"/>
  <c r="O35" i="2"/>
  <c r="P35" i="2" s="1"/>
  <c r="Q35" i="2" s="1"/>
  <c r="R67" i="2"/>
  <c r="O67" i="2"/>
  <c r="P67" i="2" s="1"/>
  <c r="Q67" i="2" s="1"/>
  <c r="R252" i="2"/>
  <c r="O252" i="2"/>
  <c r="P252" i="2" s="1"/>
  <c r="Q252" i="2" s="1"/>
  <c r="R51" i="2"/>
  <c r="O51" i="2"/>
  <c r="P51" i="2" s="1"/>
  <c r="Q51" i="2" s="1"/>
  <c r="R115" i="2"/>
  <c r="O115" i="2"/>
  <c r="P115" i="2" s="1"/>
  <c r="Q115" i="2" s="1"/>
  <c r="O3" i="2"/>
  <c r="P3" i="2" s="1"/>
  <c r="Q3" i="2" s="1"/>
  <c r="R3" i="2"/>
  <c r="R99" i="2"/>
  <c r="O99" i="2"/>
  <c r="P99" i="2" s="1"/>
  <c r="Q99" i="2" s="1"/>
  <c r="R308" i="2"/>
  <c r="O308" i="2"/>
  <c r="P308" i="2" s="1"/>
  <c r="Q308" i="2" s="1"/>
  <c r="R59" i="2"/>
  <c r="O59" i="2"/>
  <c r="P59" i="2" s="1"/>
  <c r="Q59" i="2" s="1"/>
  <c r="R215" i="2"/>
  <c r="O215" i="2"/>
  <c r="P215" i="2" s="1"/>
  <c r="Q215" i="2" s="1"/>
  <c r="R284" i="2"/>
  <c r="O284" i="2"/>
  <c r="P284" i="2" s="1"/>
  <c r="Q284" i="2" s="1"/>
  <c r="R11" i="2"/>
  <c r="O11" i="2"/>
  <c r="P11" i="2" s="1"/>
  <c r="Q11" i="2" s="1"/>
  <c r="R19" i="2"/>
  <c r="O19" i="2"/>
  <c r="P19" i="2" s="1"/>
  <c r="Q19" i="2" s="1"/>
  <c r="R91" i="2"/>
  <c r="O91" i="2"/>
  <c r="P91" i="2" s="1"/>
  <c r="Q91" i="2" s="1"/>
  <c r="R131" i="2"/>
  <c r="O131" i="2"/>
  <c r="P131" i="2" s="1"/>
  <c r="Q131" i="2" s="1"/>
  <c r="R75" i="2"/>
  <c r="O75" i="2"/>
  <c r="P75" i="2" s="1"/>
  <c r="Q75" i="2" s="1"/>
  <c r="R83" i="2"/>
  <c r="O83" i="2"/>
  <c r="P83" i="2" s="1"/>
  <c r="Q83" i="2" s="1"/>
  <c r="R139" i="2"/>
  <c r="O139" i="2"/>
  <c r="P139" i="2" s="1"/>
  <c r="Q139" i="2" s="1"/>
  <c r="R773" i="2"/>
  <c r="O773" i="2"/>
  <c r="P773" i="2" s="1"/>
  <c r="Q773" i="2" s="1"/>
  <c r="R187" i="2"/>
  <c r="O187" i="2"/>
  <c r="P187" i="2" s="1"/>
  <c r="Q187" i="2" s="1"/>
  <c r="O211" i="2"/>
  <c r="P211" i="2" s="1"/>
  <c r="Q211" i="2" s="1"/>
  <c r="R211" i="2"/>
  <c r="O97" i="2"/>
  <c r="P97" i="2" s="1"/>
  <c r="Q97" i="2" s="1"/>
  <c r="R117" i="2"/>
  <c r="R148" i="2"/>
  <c r="R165" i="2"/>
  <c r="O169" i="2"/>
  <c r="P169" i="2" s="1"/>
  <c r="Q169" i="2" s="1"/>
  <c r="R180" i="2"/>
  <c r="R201" i="2"/>
  <c r="R209" i="2"/>
  <c r="R316" i="2"/>
  <c r="O316" i="2"/>
  <c r="P316" i="2" s="1"/>
  <c r="Q316" i="2" s="1"/>
  <c r="R380" i="2"/>
  <c r="O380" i="2"/>
  <c r="P380" i="2" s="1"/>
  <c r="Q380" i="2" s="1"/>
  <c r="R447" i="2"/>
  <c r="O447" i="2"/>
  <c r="P447" i="2" s="1"/>
  <c r="Q447" i="2" s="1"/>
  <c r="O605" i="2"/>
  <c r="P605" i="2" s="1"/>
  <c r="Q605" i="2" s="1"/>
  <c r="R605" i="2"/>
  <c r="R68" i="2"/>
  <c r="R123" i="2"/>
  <c r="O123" i="2"/>
  <c r="P123" i="2" s="1"/>
  <c r="Q123" i="2" s="1"/>
  <c r="O270" i="2"/>
  <c r="P270" i="2" s="1"/>
  <c r="Q270" i="2" s="1"/>
  <c r="R270" i="2"/>
  <c r="R292" i="2"/>
  <c r="O292" i="2"/>
  <c r="P292" i="2" s="1"/>
  <c r="Q292" i="2" s="1"/>
  <c r="O327" i="2"/>
  <c r="P327" i="2" s="1"/>
  <c r="Q327" i="2" s="1"/>
  <c r="R327" i="2"/>
  <c r="R76" i="2"/>
  <c r="R53" i="2"/>
  <c r="R5" i="2"/>
  <c r="R8" i="2"/>
  <c r="R29" i="2"/>
  <c r="O41" i="2"/>
  <c r="P41" i="2" s="1"/>
  <c r="Q41" i="2" s="1"/>
  <c r="R60" i="2"/>
  <c r="R70" i="2"/>
  <c r="R92" i="2"/>
  <c r="O105" i="2"/>
  <c r="P105" i="2" s="1"/>
  <c r="Q105" i="2" s="1"/>
  <c r="R106" i="2"/>
  <c r="R125" i="2"/>
  <c r="R147" i="2"/>
  <c r="O147" i="2"/>
  <c r="P147" i="2" s="1"/>
  <c r="Q147" i="2" s="1"/>
  <c r="R175" i="2"/>
  <c r="R179" i="2"/>
  <c r="O179" i="2"/>
  <c r="P179" i="2" s="1"/>
  <c r="Q179" i="2" s="1"/>
  <c r="R228" i="2"/>
  <c r="O228" i="2"/>
  <c r="P228" i="2" s="1"/>
  <c r="Q228" i="2" s="1"/>
  <c r="R276" i="2"/>
  <c r="O276" i="2"/>
  <c r="P276" i="2" s="1"/>
  <c r="Q276" i="2" s="1"/>
  <c r="O287" i="2"/>
  <c r="P287" i="2" s="1"/>
  <c r="Q287" i="2" s="1"/>
  <c r="R287" i="2"/>
  <c r="R332" i="2"/>
  <c r="O332" i="2"/>
  <c r="P332" i="2" s="1"/>
  <c r="Q332" i="2" s="1"/>
  <c r="O351" i="2"/>
  <c r="P351" i="2" s="1"/>
  <c r="Q351" i="2" s="1"/>
  <c r="R351" i="2"/>
  <c r="R402" i="2"/>
  <c r="O402" i="2"/>
  <c r="P402" i="2" s="1"/>
  <c r="Q402" i="2" s="1"/>
  <c r="R322" i="2"/>
  <c r="O322" i="2"/>
  <c r="P322" i="2" s="1"/>
  <c r="Q322" i="2" s="1"/>
  <c r="O65" i="2"/>
  <c r="P65" i="2" s="1"/>
  <c r="Q65" i="2" s="1"/>
  <c r="R84" i="2"/>
  <c r="O17" i="2"/>
  <c r="P17" i="2" s="1"/>
  <c r="Q17" i="2" s="1"/>
  <c r="R23" i="2"/>
  <c r="R36" i="2"/>
  <c r="R46" i="2"/>
  <c r="R66" i="2"/>
  <c r="R69" i="2"/>
  <c r="R87" i="2"/>
  <c r="R100" i="2"/>
  <c r="O113" i="2"/>
  <c r="P113" i="2" s="1"/>
  <c r="Q113" i="2" s="1"/>
  <c r="R114" i="2"/>
  <c r="R133" i="2"/>
  <c r="R157" i="2"/>
  <c r="O161" i="2"/>
  <c r="P161" i="2" s="1"/>
  <c r="Q161" i="2" s="1"/>
  <c r="R172" i="2"/>
  <c r="R189" i="2"/>
  <c r="R210" i="2"/>
  <c r="O210" i="2"/>
  <c r="P210" i="2" s="1"/>
  <c r="Q210" i="2" s="1"/>
  <c r="O225" i="2"/>
  <c r="P225" i="2" s="1"/>
  <c r="Q225" i="2" s="1"/>
  <c r="R239" i="2"/>
  <c r="O239" i="2"/>
  <c r="P239" i="2" s="1"/>
  <c r="Q239" i="2" s="1"/>
  <c r="O260" i="2"/>
  <c r="P260" i="2" s="1"/>
  <c r="Q260" i="2" s="1"/>
  <c r="R375" i="2"/>
  <c r="O375" i="2"/>
  <c r="P375" i="2" s="1"/>
  <c r="Q375" i="2" s="1"/>
  <c r="R43" i="2"/>
  <c r="O43" i="2"/>
  <c r="P43" i="2" s="1"/>
  <c r="Q43" i="2" s="1"/>
  <c r="R495" i="2"/>
  <c r="O495" i="2"/>
  <c r="P495" i="2" s="1"/>
  <c r="Q495" i="2" s="1"/>
  <c r="R12" i="2"/>
  <c r="R42" i="2"/>
  <c r="O57" i="2"/>
  <c r="P57" i="2" s="1"/>
  <c r="Q57" i="2" s="1"/>
  <c r="O61" i="2"/>
  <c r="P61" i="2" s="1"/>
  <c r="Q61" i="2" s="1"/>
  <c r="R63" i="2"/>
  <c r="R95" i="2"/>
  <c r="R108" i="2"/>
  <c r="O121" i="2"/>
  <c r="P121" i="2" s="1"/>
  <c r="Q121" i="2" s="1"/>
  <c r="R122" i="2"/>
  <c r="R167" i="2"/>
  <c r="R171" i="2"/>
  <c r="O171" i="2"/>
  <c r="P171" i="2" s="1"/>
  <c r="Q171" i="2" s="1"/>
  <c r="R244" i="2"/>
  <c r="O244" i="2"/>
  <c r="P244" i="2" s="1"/>
  <c r="Q244" i="2" s="1"/>
  <c r="O295" i="2"/>
  <c r="P295" i="2" s="1"/>
  <c r="Q295" i="2" s="1"/>
  <c r="R295" i="2"/>
  <c r="R348" i="2"/>
  <c r="O348" i="2"/>
  <c r="P348" i="2" s="1"/>
  <c r="Q348" i="2" s="1"/>
  <c r="R362" i="2"/>
  <c r="O362" i="2"/>
  <c r="P362" i="2" s="1"/>
  <c r="Q362" i="2" s="1"/>
  <c r="R140" i="2"/>
  <c r="R155" i="2"/>
  <c r="O155" i="2"/>
  <c r="P155" i="2" s="1"/>
  <c r="Q155" i="2" s="1"/>
  <c r="R4" i="2"/>
  <c r="R18" i="2"/>
  <c r="R27" i="2"/>
  <c r="O27" i="2"/>
  <c r="P27" i="2" s="1"/>
  <c r="Q27" i="2" s="1"/>
  <c r="R39" i="2"/>
  <c r="R52" i="2"/>
  <c r="R103" i="2"/>
  <c r="R107" i="2"/>
  <c r="O107" i="2"/>
  <c r="P107" i="2" s="1"/>
  <c r="Q107" i="2" s="1"/>
  <c r="R116" i="2"/>
  <c r="R130" i="2"/>
  <c r="R164" i="2"/>
  <c r="R212" i="2"/>
  <c r="O212" i="2"/>
  <c r="P212" i="2" s="1"/>
  <c r="Q212" i="2" s="1"/>
  <c r="R241" i="2"/>
  <c r="O241" i="2"/>
  <c r="P241" i="2" s="1"/>
  <c r="Q241" i="2" s="1"/>
  <c r="O246" i="2"/>
  <c r="P246" i="2" s="1"/>
  <c r="Q246" i="2" s="1"/>
  <c r="R246" i="2"/>
  <c r="R262" i="2"/>
  <c r="R364" i="2"/>
  <c r="O364" i="2"/>
  <c r="P364" i="2" s="1"/>
  <c r="Q364" i="2" s="1"/>
  <c r="O425" i="2"/>
  <c r="P425" i="2" s="1"/>
  <c r="Q425" i="2" s="1"/>
  <c r="R20" i="2"/>
  <c r="O13" i="2"/>
  <c r="P13" i="2" s="1"/>
  <c r="Q13" i="2" s="1"/>
  <c r="R15" i="2"/>
  <c r="R28" i="2"/>
  <c r="R58" i="2"/>
  <c r="R111" i="2"/>
  <c r="R124" i="2"/>
  <c r="R138" i="2"/>
  <c r="R159" i="2"/>
  <c r="R163" i="2"/>
  <c r="O163" i="2"/>
  <c r="P163" i="2" s="1"/>
  <c r="Q163" i="2" s="1"/>
  <c r="R191" i="2"/>
  <c r="R214" i="2"/>
  <c r="O214" i="2"/>
  <c r="P214" i="2" s="1"/>
  <c r="Q214" i="2" s="1"/>
  <c r="O229" i="2"/>
  <c r="P229" i="2" s="1"/>
  <c r="Q229" i="2" s="1"/>
  <c r="O388" i="2"/>
  <c r="P388" i="2" s="1"/>
  <c r="Q388" i="2" s="1"/>
  <c r="R388" i="2"/>
  <c r="R192" i="2"/>
  <c r="R197" i="2"/>
  <c r="O245" i="2"/>
  <c r="P245" i="2" s="1"/>
  <c r="Q245" i="2" s="1"/>
  <c r="R253" i="2"/>
  <c r="O275" i="2"/>
  <c r="P275" i="2" s="1"/>
  <c r="Q275" i="2" s="1"/>
  <c r="R279" i="2"/>
  <c r="R301" i="2"/>
  <c r="R311" i="2"/>
  <c r="R339" i="2"/>
  <c r="O355" i="2"/>
  <c r="P355" i="2" s="1"/>
  <c r="Q355" i="2" s="1"/>
  <c r="R365" i="2"/>
  <c r="R378" i="2"/>
  <c r="R412" i="2"/>
  <c r="O431" i="2"/>
  <c r="P431" i="2" s="1"/>
  <c r="Q431" i="2" s="1"/>
  <c r="R431" i="2"/>
  <c r="R511" i="2"/>
  <c r="O511" i="2"/>
  <c r="P511" i="2" s="1"/>
  <c r="Q511" i="2" s="1"/>
  <c r="R224" i="2"/>
  <c r="R229" i="2"/>
  <c r="R259" i="2"/>
  <c r="R315" i="2"/>
  <c r="R324" i="2"/>
  <c r="O324" i="2"/>
  <c r="P324" i="2" s="1"/>
  <c r="Q324" i="2" s="1"/>
  <c r="R341" i="2"/>
  <c r="R437" i="2"/>
  <c r="O437" i="2"/>
  <c r="P437" i="2" s="1"/>
  <c r="Q437" i="2" s="1"/>
  <c r="R463" i="2"/>
  <c r="O463" i="2"/>
  <c r="P463" i="2" s="1"/>
  <c r="Q463" i="2" s="1"/>
  <c r="R527" i="2"/>
  <c r="O527" i="2"/>
  <c r="P527" i="2" s="1"/>
  <c r="Q527" i="2" s="1"/>
  <c r="R221" i="2"/>
  <c r="O227" i="2"/>
  <c r="P227" i="2" s="1"/>
  <c r="Q227" i="2" s="1"/>
  <c r="O232" i="2"/>
  <c r="P232" i="2" s="1"/>
  <c r="Q232" i="2" s="1"/>
  <c r="R235" i="2"/>
  <c r="R267" i="2"/>
  <c r="O269" i="2"/>
  <c r="P269" i="2" s="1"/>
  <c r="Q269" i="2" s="1"/>
  <c r="O291" i="2"/>
  <c r="P291" i="2" s="1"/>
  <c r="Q291" i="2" s="1"/>
  <c r="R304" i="2"/>
  <c r="O307" i="2"/>
  <c r="P307" i="2" s="1"/>
  <c r="Q307" i="2" s="1"/>
  <c r="R317" i="2"/>
  <c r="O338" i="2"/>
  <c r="P338" i="2" s="1"/>
  <c r="Q338" i="2" s="1"/>
  <c r="R355" i="2"/>
  <c r="R368" i="2"/>
  <c r="R385" i="2"/>
  <c r="R393" i="2"/>
  <c r="R543" i="2"/>
  <c r="O543" i="2"/>
  <c r="P543" i="2" s="1"/>
  <c r="Q543" i="2" s="1"/>
  <c r="R625" i="2"/>
  <c r="O625" i="2"/>
  <c r="P625" i="2" s="1"/>
  <c r="Q625" i="2" s="1"/>
  <c r="R216" i="2"/>
  <c r="O233" i="2"/>
  <c r="P233" i="2" s="1"/>
  <c r="Q233" i="2" s="1"/>
  <c r="O255" i="2"/>
  <c r="P255" i="2" s="1"/>
  <c r="Q255" i="2" s="1"/>
  <c r="R258" i="2"/>
  <c r="R261" i="2"/>
  <c r="R286" i="2"/>
  <c r="O300" i="2"/>
  <c r="P300" i="2" s="1"/>
  <c r="Q300" i="2" s="1"/>
  <c r="R331" i="2"/>
  <c r="R340" i="2"/>
  <c r="O340" i="2"/>
  <c r="P340" i="2" s="1"/>
  <c r="Q340" i="2" s="1"/>
  <c r="R344" i="2"/>
  <c r="R357" i="2"/>
  <c r="R367" i="2"/>
  <c r="R377" i="2"/>
  <c r="O553" i="2"/>
  <c r="P553" i="2" s="1"/>
  <c r="Q553" i="2" s="1"/>
  <c r="R559" i="2"/>
  <c r="O559" i="2"/>
  <c r="P559" i="2" s="1"/>
  <c r="Q559" i="2" s="1"/>
  <c r="R622" i="2"/>
  <c r="O622" i="2"/>
  <c r="P622" i="2" s="1"/>
  <c r="Q622" i="2" s="1"/>
  <c r="R213" i="2"/>
  <c r="O243" i="2"/>
  <c r="P243" i="2" s="1"/>
  <c r="Q243" i="2" s="1"/>
  <c r="O248" i="2"/>
  <c r="P248" i="2" s="1"/>
  <c r="Q248" i="2" s="1"/>
  <c r="R251" i="2"/>
  <c r="R283" i="2"/>
  <c r="O285" i="2"/>
  <c r="P285" i="2" s="1"/>
  <c r="Q285" i="2" s="1"/>
  <c r="R307" i="2"/>
  <c r="R314" i="2"/>
  <c r="O323" i="2"/>
  <c r="P323" i="2" s="1"/>
  <c r="Q323" i="2" s="1"/>
  <c r="R343" i="2"/>
  <c r="O354" i="2"/>
  <c r="P354" i="2" s="1"/>
  <c r="Q354" i="2" s="1"/>
  <c r="R381" i="2"/>
  <c r="O381" i="2"/>
  <c r="P381" i="2" s="1"/>
  <c r="Q381" i="2" s="1"/>
  <c r="O403" i="2"/>
  <c r="P403" i="2" s="1"/>
  <c r="Q403" i="2" s="1"/>
  <c r="O473" i="2"/>
  <c r="P473" i="2" s="1"/>
  <c r="Q473" i="2" s="1"/>
  <c r="R479" i="2"/>
  <c r="O479" i="2"/>
  <c r="P479" i="2" s="1"/>
  <c r="Q479" i="2" s="1"/>
  <c r="R575" i="2"/>
  <c r="O575" i="2"/>
  <c r="P575" i="2" s="1"/>
  <c r="Q575" i="2" s="1"/>
  <c r="O589" i="2"/>
  <c r="P589" i="2" s="1"/>
  <c r="Q589" i="2" s="1"/>
  <c r="R589" i="2"/>
  <c r="R617" i="2"/>
  <c r="O617" i="2"/>
  <c r="P617" i="2" s="1"/>
  <c r="Q617" i="2" s="1"/>
  <c r="O219" i="2"/>
  <c r="P219" i="2" s="1"/>
  <c r="Q219" i="2" s="1"/>
  <c r="O224" i="2"/>
  <c r="P224" i="2" s="1"/>
  <c r="Q224" i="2" s="1"/>
  <c r="O253" i="2"/>
  <c r="P253" i="2" s="1"/>
  <c r="Q253" i="2" s="1"/>
  <c r="R274" i="2"/>
  <c r="O293" i="2"/>
  <c r="P293" i="2" s="1"/>
  <c r="Q293" i="2" s="1"/>
  <c r="O330" i="2"/>
  <c r="P330" i="2" s="1"/>
  <c r="Q330" i="2" s="1"/>
  <c r="R347" i="2"/>
  <c r="R356" i="2"/>
  <c r="O356" i="2"/>
  <c r="P356" i="2" s="1"/>
  <c r="Q356" i="2" s="1"/>
  <c r="R360" i="2"/>
  <c r="O363" i="2"/>
  <c r="P363" i="2" s="1"/>
  <c r="Q363" i="2" s="1"/>
  <c r="R379" i="2"/>
  <c r="R410" i="2"/>
  <c r="O410" i="2"/>
  <c r="P410" i="2" s="1"/>
  <c r="Q410" i="2" s="1"/>
  <c r="O585" i="2"/>
  <c r="P585" i="2" s="1"/>
  <c r="Q585" i="2" s="1"/>
  <c r="R390" i="2"/>
  <c r="O395" i="2"/>
  <c r="P395" i="2" s="1"/>
  <c r="Q395" i="2" s="1"/>
  <c r="O401" i="2"/>
  <c r="P401" i="2" s="1"/>
  <c r="Q401" i="2" s="1"/>
  <c r="R406" i="2"/>
  <c r="R427" i="2"/>
  <c r="O430" i="2"/>
  <c r="P430" i="2" s="1"/>
  <c r="Q430" i="2" s="1"/>
  <c r="R432" i="2"/>
  <c r="R438" i="2"/>
  <c r="O450" i="2"/>
  <c r="P450" i="2" s="1"/>
  <c r="Q450" i="2" s="1"/>
  <c r="R450" i="2"/>
  <c r="R451" i="2"/>
  <c r="O453" i="2"/>
  <c r="P453" i="2" s="1"/>
  <c r="Q453" i="2" s="1"/>
  <c r="O466" i="2"/>
  <c r="P466" i="2" s="1"/>
  <c r="Q466" i="2" s="1"/>
  <c r="R466" i="2"/>
  <c r="R467" i="2"/>
  <c r="O469" i="2"/>
  <c r="P469" i="2" s="1"/>
  <c r="Q469" i="2" s="1"/>
  <c r="O482" i="2"/>
  <c r="P482" i="2" s="1"/>
  <c r="Q482" i="2" s="1"/>
  <c r="R482" i="2"/>
  <c r="R483" i="2"/>
  <c r="O485" i="2"/>
  <c r="P485" i="2" s="1"/>
  <c r="Q485" i="2" s="1"/>
  <c r="O498" i="2"/>
  <c r="P498" i="2" s="1"/>
  <c r="Q498" i="2" s="1"/>
  <c r="R498" i="2"/>
  <c r="R499" i="2"/>
  <c r="O501" i="2"/>
  <c r="P501" i="2" s="1"/>
  <c r="Q501" i="2" s="1"/>
  <c r="O514" i="2"/>
  <c r="P514" i="2" s="1"/>
  <c r="Q514" i="2" s="1"/>
  <c r="R514" i="2"/>
  <c r="O517" i="2"/>
  <c r="P517" i="2" s="1"/>
  <c r="Q517" i="2" s="1"/>
  <c r="O530" i="2"/>
  <c r="P530" i="2" s="1"/>
  <c r="Q530" i="2" s="1"/>
  <c r="R530" i="2"/>
  <c r="O533" i="2"/>
  <c r="P533" i="2" s="1"/>
  <c r="Q533" i="2" s="1"/>
  <c r="O546" i="2"/>
  <c r="P546" i="2" s="1"/>
  <c r="Q546" i="2" s="1"/>
  <c r="R546" i="2"/>
  <c r="O549" i="2"/>
  <c r="P549" i="2" s="1"/>
  <c r="Q549" i="2" s="1"/>
  <c r="O562" i="2"/>
  <c r="P562" i="2" s="1"/>
  <c r="Q562" i="2" s="1"/>
  <c r="R562" i="2"/>
  <c r="O565" i="2"/>
  <c r="P565" i="2" s="1"/>
  <c r="Q565" i="2" s="1"/>
  <c r="O578" i="2"/>
  <c r="P578" i="2" s="1"/>
  <c r="Q578" i="2" s="1"/>
  <c r="R578" i="2"/>
  <c r="O581" i="2"/>
  <c r="P581" i="2" s="1"/>
  <c r="Q581" i="2" s="1"/>
  <c r="R595" i="2"/>
  <c r="R597" i="2"/>
  <c r="R637" i="2"/>
  <c r="O639" i="2"/>
  <c r="P639" i="2" s="1"/>
  <c r="Q639" i="2" s="1"/>
  <c r="R639" i="2"/>
  <c r="R642" i="2"/>
  <c r="R689" i="2"/>
  <c r="O689" i="2"/>
  <c r="P689" i="2" s="1"/>
  <c r="Q689" i="2" s="1"/>
  <c r="R821" i="2"/>
  <c r="O821" i="2"/>
  <c r="P821" i="2" s="1"/>
  <c r="Q821" i="2" s="1"/>
  <c r="R454" i="2"/>
  <c r="R470" i="2"/>
  <c r="R486" i="2"/>
  <c r="R502" i="2"/>
  <c r="R518" i="2"/>
  <c r="R534" i="2"/>
  <c r="R550" i="2"/>
  <c r="R566" i="2"/>
  <c r="R582" i="2"/>
  <c r="O591" i="2"/>
  <c r="P591" i="2" s="1"/>
  <c r="Q591" i="2" s="1"/>
  <c r="R591" i="2"/>
  <c r="O636" i="2"/>
  <c r="P636" i="2" s="1"/>
  <c r="Q636" i="2" s="1"/>
  <c r="R636" i="2"/>
  <c r="O641" i="2"/>
  <c r="P641" i="2" s="1"/>
  <c r="Q641" i="2" s="1"/>
  <c r="R641" i="2"/>
  <c r="R761" i="2"/>
  <c r="O761" i="2"/>
  <c r="P761" i="2" s="1"/>
  <c r="Q761" i="2" s="1"/>
  <c r="R403" i="2"/>
  <c r="R420" i="2"/>
  <c r="O449" i="2"/>
  <c r="P449" i="2" s="1"/>
  <c r="Q449" i="2" s="1"/>
  <c r="O465" i="2"/>
  <c r="P465" i="2" s="1"/>
  <c r="Q465" i="2" s="1"/>
  <c r="O481" i="2"/>
  <c r="P481" i="2" s="1"/>
  <c r="Q481" i="2" s="1"/>
  <c r="O497" i="2"/>
  <c r="P497" i="2" s="1"/>
  <c r="Q497" i="2" s="1"/>
  <c r="R501" i="2"/>
  <c r="O513" i="2"/>
  <c r="P513" i="2" s="1"/>
  <c r="Q513" i="2" s="1"/>
  <c r="R517" i="2"/>
  <c r="O529" i="2"/>
  <c r="P529" i="2" s="1"/>
  <c r="Q529" i="2" s="1"/>
  <c r="R533" i="2"/>
  <c r="O545" i="2"/>
  <c r="P545" i="2" s="1"/>
  <c r="Q545" i="2" s="1"/>
  <c r="R549" i="2"/>
  <c r="O561" i="2"/>
  <c r="P561" i="2" s="1"/>
  <c r="Q561" i="2" s="1"/>
  <c r="R565" i="2"/>
  <c r="O577" i="2"/>
  <c r="P577" i="2" s="1"/>
  <c r="Q577" i="2" s="1"/>
  <c r="R581" i="2"/>
  <c r="R588" i="2"/>
  <c r="O594" i="2"/>
  <c r="P594" i="2" s="1"/>
  <c r="Q594" i="2" s="1"/>
  <c r="O596" i="2"/>
  <c r="P596" i="2" s="1"/>
  <c r="Q596" i="2" s="1"/>
  <c r="R601" i="2"/>
  <c r="O601" i="2"/>
  <c r="P601" i="2" s="1"/>
  <c r="Q601" i="2" s="1"/>
  <c r="R619" i="2"/>
  <c r="O755" i="2"/>
  <c r="P755" i="2" s="1"/>
  <c r="Q755" i="2" s="1"/>
  <c r="R755" i="2"/>
  <c r="O399" i="2"/>
  <c r="P399" i="2" s="1"/>
  <c r="Q399" i="2" s="1"/>
  <c r="R411" i="2"/>
  <c r="R419" i="2"/>
  <c r="O422" i="2"/>
  <c r="P422" i="2" s="1"/>
  <c r="Q422" i="2" s="1"/>
  <c r="R424" i="2"/>
  <c r="O429" i="2"/>
  <c r="P429" i="2" s="1"/>
  <c r="Q429" i="2" s="1"/>
  <c r="O433" i="2"/>
  <c r="P433" i="2" s="1"/>
  <c r="Q433" i="2" s="1"/>
  <c r="R439" i="2"/>
  <c r="O439" i="2"/>
  <c r="P439" i="2" s="1"/>
  <c r="Q439" i="2" s="1"/>
  <c r="R455" i="2"/>
  <c r="O455" i="2"/>
  <c r="P455" i="2" s="1"/>
  <c r="Q455" i="2" s="1"/>
  <c r="R471" i="2"/>
  <c r="O471" i="2"/>
  <c r="P471" i="2" s="1"/>
  <c r="Q471" i="2" s="1"/>
  <c r="R487" i="2"/>
  <c r="O487" i="2"/>
  <c r="P487" i="2" s="1"/>
  <c r="Q487" i="2" s="1"/>
  <c r="R503" i="2"/>
  <c r="O503" i="2"/>
  <c r="P503" i="2" s="1"/>
  <c r="Q503" i="2" s="1"/>
  <c r="R519" i="2"/>
  <c r="O519" i="2"/>
  <c r="P519" i="2" s="1"/>
  <c r="Q519" i="2" s="1"/>
  <c r="R520" i="2"/>
  <c r="R535" i="2"/>
  <c r="O535" i="2"/>
  <c r="P535" i="2" s="1"/>
  <c r="Q535" i="2" s="1"/>
  <c r="R536" i="2"/>
  <c r="R551" i="2"/>
  <c r="O551" i="2"/>
  <c r="P551" i="2" s="1"/>
  <c r="Q551" i="2" s="1"/>
  <c r="R552" i="2"/>
  <c r="R567" i="2"/>
  <c r="O567" i="2"/>
  <c r="P567" i="2" s="1"/>
  <c r="Q567" i="2" s="1"/>
  <c r="R568" i="2"/>
  <c r="R583" i="2"/>
  <c r="O583" i="2"/>
  <c r="P583" i="2" s="1"/>
  <c r="Q583" i="2" s="1"/>
  <c r="R584" i="2"/>
  <c r="O604" i="2"/>
  <c r="P604" i="2" s="1"/>
  <c r="Q604" i="2" s="1"/>
  <c r="O618" i="2"/>
  <c r="P618" i="2" s="1"/>
  <c r="Q618" i="2" s="1"/>
  <c r="R621" i="2"/>
  <c r="R633" i="2"/>
  <c r="O633" i="2"/>
  <c r="P633" i="2" s="1"/>
  <c r="Q633" i="2" s="1"/>
  <c r="R376" i="2"/>
  <c r="R409" i="2"/>
  <c r="R423" i="2"/>
  <c r="O442" i="2"/>
  <c r="P442" i="2" s="1"/>
  <c r="Q442" i="2" s="1"/>
  <c r="R442" i="2"/>
  <c r="R443" i="2"/>
  <c r="O458" i="2"/>
  <c r="P458" i="2" s="1"/>
  <c r="Q458" i="2" s="1"/>
  <c r="R458" i="2"/>
  <c r="R459" i="2"/>
  <c r="O474" i="2"/>
  <c r="P474" i="2" s="1"/>
  <c r="Q474" i="2" s="1"/>
  <c r="R474" i="2"/>
  <c r="R475" i="2"/>
  <c r="O490" i="2"/>
  <c r="P490" i="2" s="1"/>
  <c r="Q490" i="2" s="1"/>
  <c r="R490" i="2"/>
  <c r="R491" i="2"/>
  <c r="O506" i="2"/>
  <c r="P506" i="2" s="1"/>
  <c r="Q506" i="2" s="1"/>
  <c r="R506" i="2"/>
  <c r="R507" i="2"/>
  <c r="O522" i="2"/>
  <c r="P522" i="2" s="1"/>
  <c r="Q522" i="2" s="1"/>
  <c r="R522" i="2"/>
  <c r="R523" i="2"/>
  <c r="O538" i="2"/>
  <c r="P538" i="2" s="1"/>
  <c r="Q538" i="2" s="1"/>
  <c r="R538" i="2"/>
  <c r="R539" i="2"/>
  <c r="O554" i="2"/>
  <c r="P554" i="2" s="1"/>
  <c r="Q554" i="2" s="1"/>
  <c r="R554" i="2"/>
  <c r="R555" i="2"/>
  <c r="O570" i="2"/>
  <c r="P570" i="2" s="1"/>
  <c r="Q570" i="2" s="1"/>
  <c r="R570" i="2"/>
  <c r="R571" i="2"/>
  <c r="O590" i="2"/>
  <c r="P590" i="2" s="1"/>
  <c r="Q590" i="2" s="1"/>
  <c r="R590" i="2"/>
  <c r="R620" i="2"/>
  <c r="O620" i="2"/>
  <c r="P620" i="2" s="1"/>
  <c r="Q620" i="2" s="1"/>
  <c r="R623" i="2"/>
  <c r="O623" i="2"/>
  <c r="P623" i="2" s="1"/>
  <c r="Q623" i="2" s="1"/>
  <c r="O679" i="2"/>
  <c r="P679" i="2" s="1"/>
  <c r="Q679" i="2" s="1"/>
  <c r="R679" i="2"/>
  <c r="R776" i="2"/>
  <c r="O776" i="2"/>
  <c r="P776" i="2" s="1"/>
  <c r="Q776" i="2" s="1"/>
  <c r="R400" i="2"/>
  <c r="O414" i="2"/>
  <c r="P414" i="2" s="1"/>
  <c r="Q414" i="2" s="1"/>
  <c r="R435" i="2"/>
  <c r="O438" i="2"/>
  <c r="P438" i="2" s="1"/>
  <c r="Q438" i="2" s="1"/>
  <c r="R542" i="2"/>
  <c r="R558" i="2"/>
  <c r="R574" i="2"/>
  <c r="R612" i="2"/>
  <c r="O707" i="2"/>
  <c r="P707" i="2" s="1"/>
  <c r="Q707" i="2" s="1"/>
  <c r="R707" i="2"/>
  <c r="R586" i="2"/>
  <c r="R634" i="2"/>
  <c r="R638" i="2"/>
  <c r="R651" i="2"/>
  <c r="R660" i="2"/>
  <c r="R668" i="2"/>
  <c r="R673" i="2"/>
  <c r="O691" i="2"/>
  <c r="P691" i="2" s="1"/>
  <c r="Q691" i="2" s="1"/>
  <c r="R691" i="2"/>
  <c r="R856" i="2"/>
  <c r="O856" i="2"/>
  <c r="P856" i="2" s="1"/>
  <c r="Q856" i="2" s="1"/>
  <c r="R613" i="2"/>
  <c r="R667" i="2"/>
  <c r="R698" i="2"/>
  <c r="O743" i="2"/>
  <c r="P743" i="2" s="1"/>
  <c r="Q743" i="2" s="1"/>
  <c r="R743" i="2"/>
  <c r="R747" i="2"/>
  <c r="O763" i="2"/>
  <c r="P763" i="2" s="1"/>
  <c r="Q763" i="2" s="1"/>
  <c r="R763" i="2"/>
  <c r="R614" i="2"/>
  <c r="O653" i="2"/>
  <c r="P653" i="2" s="1"/>
  <c r="Q653" i="2" s="1"/>
  <c r="O725" i="2"/>
  <c r="P725" i="2" s="1"/>
  <c r="Q725" i="2" s="1"/>
  <c r="O818" i="2"/>
  <c r="P818" i="2" s="1"/>
  <c r="Q818" i="2" s="1"/>
  <c r="R818" i="2"/>
  <c r="O609" i="2"/>
  <c r="P609" i="2" s="1"/>
  <c r="Q609" i="2" s="1"/>
  <c r="R611" i="2"/>
  <c r="R626" i="2"/>
  <c r="R678" i="2"/>
  <c r="O690" i="2"/>
  <c r="P690" i="2" s="1"/>
  <c r="Q690" i="2" s="1"/>
  <c r="O699" i="2"/>
  <c r="P699" i="2" s="1"/>
  <c r="Q699" i="2" s="1"/>
  <c r="R699" i="2"/>
  <c r="R725" i="2"/>
  <c r="O715" i="2"/>
  <c r="P715" i="2" s="1"/>
  <c r="Q715" i="2" s="1"/>
  <c r="R715" i="2"/>
  <c r="R742" i="2"/>
  <c r="O742" i="2"/>
  <c r="P742" i="2" s="1"/>
  <c r="Q742" i="2" s="1"/>
  <c r="O751" i="2"/>
  <c r="P751" i="2" s="1"/>
  <c r="Q751" i="2" s="1"/>
  <c r="R751" i="2"/>
  <c r="O771" i="2"/>
  <c r="P771" i="2" s="1"/>
  <c r="Q771" i="2" s="1"/>
  <c r="O787" i="2"/>
  <c r="P787" i="2" s="1"/>
  <c r="Q787" i="2" s="1"/>
  <c r="R787" i="2"/>
  <c r="R800" i="2"/>
  <c r="O800" i="2"/>
  <c r="P800" i="2" s="1"/>
  <c r="Q800" i="2" s="1"/>
  <c r="R602" i="2"/>
  <c r="R610" i="2"/>
  <c r="O643" i="2"/>
  <c r="P643" i="2" s="1"/>
  <c r="Q643" i="2" s="1"/>
  <c r="O655" i="2"/>
  <c r="P655" i="2" s="1"/>
  <c r="Q655" i="2" s="1"/>
  <c r="R658" i="2"/>
  <c r="R684" i="2"/>
  <c r="R753" i="2"/>
  <c r="O753" i="2"/>
  <c r="P753" i="2" s="1"/>
  <c r="Q753" i="2" s="1"/>
  <c r="O824" i="2"/>
  <c r="P824" i="2" s="1"/>
  <c r="Q824" i="2" s="1"/>
  <c r="R824" i="2"/>
  <c r="R640" i="2"/>
  <c r="O645" i="2"/>
  <c r="P645" i="2" s="1"/>
  <c r="Q645" i="2" s="1"/>
  <c r="R672" i="2"/>
  <c r="O677" i="2"/>
  <c r="P677" i="2" s="1"/>
  <c r="Q677" i="2" s="1"/>
  <c r="R692" i="2"/>
  <c r="O695" i="2"/>
  <c r="P695" i="2" s="1"/>
  <c r="Q695" i="2" s="1"/>
  <c r="R720" i="2"/>
  <c r="O741" i="2"/>
  <c r="P741" i="2" s="1"/>
  <c r="Q741" i="2" s="1"/>
  <c r="R756" i="2"/>
  <c r="O759" i="2"/>
  <c r="P759" i="2" s="1"/>
  <c r="Q759" i="2" s="1"/>
  <c r="R788" i="2"/>
  <c r="R666" i="2"/>
  <c r="O685" i="2"/>
  <c r="P685" i="2" s="1"/>
  <c r="Q685" i="2" s="1"/>
  <c r="R700" i="2"/>
  <c r="O703" i="2"/>
  <c r="P703" i="2" s="1"/>
  <c r="Q703" i="2" s="1"/>
  <c r="O723" i="2"/>
  <c r="P723" i="2" s="1"/>
  <c r="Q723" i="2" s="1"/>
  <c r="O749" i="2"/>
  <c r="P749" i="2" s="1"/>
  <c r="Q749" i="2" s="1"/>
  <c r="R764" i="2"/>
  <c r="O767" i="2"/>
  <c r="P767" i="2" s="1"/>
  <c r="Q767" i="2" s="1"/>
  <c r="O820" i="2"/>
  <c r="P820" i="2" s="1"/>
  <c r="Q820" i="2" s="1"/>
  <c r="R820" i="2"/>
  <c r="R832" i="2"/>
  <c r="O832" i="2"/>
  <c r="P832" i="2" s="1"/>
  <c r="Q832" i="2" s="1"/>
  <c r="O1000" i="2"/>
  <c r="P1000" i="2" s="1"/>
  <c r="Q1000" i="2" s="1"/>
  <c r="R1000" i="2"/>
  <c r="O669" i="2"/>
  <c r="P669" i="2" s="1"/>
  <c r="Q669" i="2" s="1"/>
  <c r="O675" i="2"/>
  <c r="P675" i="2" s="1"/>
  <c r="Q675" i="2" s="1"/>
  <c r="R690" i="2"/>
  <c r="O693" i="2"/>
  <c r="P693" i="2" s="1"/>
  <c r="Q693" i="2" s="1"/>
  <c r="R708" i="2"/>
  <c r="O711" i="2"/>
  <c r="P711" i="2" s="1"/>
  <c r="Q711" i="2" s="1"/>
  <c r="O731" i="2"/>
  <c r="P731" i="2" s="1"/>
  <c r="Q731" i="2" s="1"/>
  <c r="R754" i="2"/>
  <c r="O757" i="2"/>
  <c r="P757" i="2" s="1"/>
  <c r="Q757" i="2" s="1"/>
  <c r="R771" i="2"/>
  <c r="R777" i="2"/>
  <c r="R793" i="2"/>
  <c r="R796" i="2"/>
  <c r="O802" i="2"/>
  <c r="P802" i="2" s="1"/>
  <c r="Q802" i="2" s="1"/>
  <c r="R802" i="2"/>
  <c r="R803" i="2"/>
  <c r="R840" i="2"/>
  <c r="O840" i="2"/>
  <c r="P840" i="2" s="1"/>
  <c r="Q840" i="2" s="1"/>
  <c r="R716" i="2"/>
  <c r="R744" i="2"/>
  <c r="R762" i="2"/>
  <c r="R861" i="2"/>
  <c r="O861" i="2"/>
  <c r="P861" i="2" s="1"/>
  <c r="Q861" i="2" s="1"/>
  <c r="O869" i="2"/>
  <c r="P869" i="2" s="1"/>
  <c r="Q869" i="2" s="1"/>
  <c r="R869" i="2"/>
  <c r="R624" i="2"/>
  <c r="R645" i="2"/>
  <c r="R656" i="2"/>
  <c r="R685" i="2"/>
  <c r="R688" i="2"/>
  <c r="R695" i="2"/>
  <c r="R706" i="2"/>
  <c r="R723" i="2"/>
  <c r="R724" i="2"/>
  <c r="R749" i="2"/>
  <c r="R752" i="2"/>
  <c r="R759" i="2"/>
  <c r="R789" i="2"/>
  <c r="O789" i="2"/>
  <c r="P789" i="2" s="1"/>
  <c r="Q789" i="2" s="1"/>
  <c r="R791" i="2"/>
  <c r="R795" i="2"/>
  <c r="R799" i="2"/>
  <c r="O813" i="2"/>
  <c r="P813" i="2" s="1"/>
  <c r="Q813" i="2" s="1"/>
  <c r="R826" i="2"/>
  <c r="O828" i="2"/>
  <c r="P828" i="2" s="1"/>
  <c r="Q828" i="2" s="1"/>
  <c r="R828" i="2"/>
  <c r="O829" i="2"/>
  <c r="P829" i="2" s="1"/>
  <c r="Q829" i="2" s="1"/>
  <c r="R618" i="2"/>
  <c r="R650" i="2"/>
  <c r="R696" i="2"/>
  <c r="R703" i="2"/>
  <c r="R714" i="2"/>
  <c r="O717" i="2"/>
  <c r="P717" i="2" s="1"/>
  <c r="Q717" i="2" s="1"/>
  <c r="R731" i="2"/>
  <c r="R732" i="2"/>
  <c r="O735" i="2"/>
  <c r="P735" i="2" s="1"/>
  <c r="Q735" i="2" s="1"/>
  <c r="R760" i="2"/>
  <c r="R767" i="2"/>
  <c r="O772" i="2"/>
  <c r="P772" i="2" s="1"/>
  <c r="Q772" i="2" s="1"/>
  <c r="O804" i="2"/>
  <c r="P804" i="2" s="1"/>
  <c r="Q804" i="2" s="1"/>
  <c r="R816" i="2"/>
  <c r="O834" i="2"/>
  <c r="P834" i="2" s="1"/>
  <c r="Q834" i="2" s="1"/>
  <c r="R847" i="2"/>
  <c r="O847" i="2"/>
  <c r="P847" i="2" s="1"/>
  <c r="Q847" i="2" s="1"/>
  <c r="R872" i="2"/>
  <c r="O889" i="2"/>
  <c r="P889" i="2" s="1"/>
  <c r="Q889" i="2" s="1"/>
  <c r="R889" i="2"/>
  <c r="O899" i="2"/>
  <c r="P899" i="2" s="1"/>
  <c r="Q899" i="2" s="1"/>
  <c r="R899" i="2"/>
  <c r="R774" i="2"/>
  <c r="O806" i="2"/>
  <c r="P806" i="2" s="1"/>
  <c r="Q806" i="2" s="1"/>
  <c r="O822" i="2"/>
  <c r="P822" i="2" s="1"/>
  <c r="Q822" i="2" s="1"/>
  <c r="O830" i="2"/>
  <c r="P830" i="2" s="1"/>
  <c r="Q830" i="2" s="1"/>
  <c r="R851" i="2"/>
  <c r="O896" i="2"/>
  <c r="P896" i="2" s="1"/>
  <c r="Q896" i="2" s="1"/>
  <c r="O780" i="2"/>
  <c r="P780" i="2" s="1"/>
  <c r="Q780" i="2" s="1"/>
  <c r="O785" i="2"/>
  <c r="P785" i="2" s="1"/>
  <c r="Q785" i="2" s="1"/>
  <c r="R801" i="2"/>
  <c r="R809" i="2"/>
  <c r="O812" i="2"/>
  <c r="P812" i="2" s="1"/>
  <c r="Q812" i="2" s="1"/>
  <c r="O836" i="2"/>
  <c r="P836" i="2" s="1"/>
  <c r="Q836" i="2" s="1"/>
  <c r="R836" i="2"/>
  <c r="R855" i="2"/>
  <c r="O855" i="2"/>
  <c r="P855" i="2" s="1"/>
  <c r="Q855" i="2" s="1"/>
  <c r="O857" i="2"/>
  <c r="P857" i="2" s="1"/>
  <c r="Q857" i="2" s="1"/>
  <c r="R857" i="2"/>
  <c r="R790" i="2"/>
  <c r="R806" i="2"/>
  <c r="R812" i="2"/>
  <c r="O844" i="2"/>
  <c r="P844" i="2" s="1"/>
  <c r="Q844" i="2" s="1"/>
  <c r="R844" i="2"/>
  <c r="R782" i="2"/>
  <c r="O808" i="2"/>
  <c r="P808" i="2" s="1"/>
  <c r="Q808" i="2" s="1"/>
  <c r="R811" i="2"/>
  <c r="O814" i="2"/>
  <c r="P814" i="2" s="1"/>
  <c r="Q814" i="2" s="1"/>
  <c r="R835" i="2"/>
  <c r="O843" i="2"/>
  <c r="P843" i="2" s="1"/>
  <c r="Q843" i="2" s="1"/>
  <c r="O846" i="2"/>
  <c r="P846" i="2" s="1"/>
  <c r="Q846" i="2" s="1"/>
  <c r="R860" i="2"/>
  <c r="O860" i="2"/>
  <c r="P860" i="2" s="1"/>
  <c r="Q860" i="2" s="1"/>
  <c r="O905" i="2"/>
  <c r="P905" i="2" s="1"/>
  <c r="Q905" i="2" s="1"/>
  <c r="R905" i="2"/>
  <c r="R848" i="2"/>
  <c r="O848" i="2"/>
  <c r="P848" i="2" s="1"/>
  <c r="Q848" i="2" s="1"/>
  <c r="R858" i="2"/>
  <c r="O873" i="2"/>
  <c r="P873" i="2" s="1"/>
  <c r="Q873" i="2" s="1"/>
  <c r="R873" i="2"/>
  <c r="R871" i="2"/>
  <c r="R878" i="2"/>
  <c r="O893" i="2"/>
  <c r="P893" i="2" s="1"/>
  <c r="Q893" i="2" s="1"/>
  <c r="R913" i="2"/>
  <c r="O913" i="2"/>
  <c r="P913" i="2" s="1"/>
  <c r="Q913" i="2" s="1"/>
  <c r="R921" i="2"/>
  <c r="O921" i="2"/>
  <c r="P921" i="2" s="1"/>
  <c r="Q921" i="2" s="1"/>
  <c r="R931" i="2"/>
  <c r="R959" i="2"/>
  <c r="R962" i="2"/>
  <c r="O1016" i="2"/>
  <c r="P1016" i="2" s="1"/>
  <c r="Q1016" i="2" s="1"/>
  <c r="R1016" i="2"/>
  <c r="R1018" i="2"/>
  <c r="O1018" i="2"/>
  <c r="P1018" i="2" s="1"/>
  <c r="Q1018" i="2" s="1"/>
  <c r="R852" i="2"/>
  <c r="R870" i="2"/>
  <c r="R887" i="2"/>
  <c r="R903" i="2"/>
  <c r="R938" i="2"/>
  <c r="R971" i="2"/>
  <c r="R1013" i="2"/>
  <c r="O1013" i="2"/>
  <c r="P1013" i="2" s="1"/>
  <c r="Q1013" i="2" s="1"/>
  <c r="R975" i="2"/>
  <c r="R991" i="2"/>
  <c r="O1020" i="2"/>
  <c r="P1020" i="2" s="1"/>
  <c r="Q1020" i="2" s="1"/>
  <c r="R1020" i="2"/>
  <c r="R1046" i="2"/>
  <c r="O1046" i="2"/>
  <c r="P1046" i="2" s="1"/>
  <c r="Q1046" i="2" s="1"/>
  <c r="R854" i="2"/>
  <c r="O863" i="2"/>
  <c r="P863" i="2" s="1"/>
  <c r="Q863" i="2" s="1"/>
  <c r="O864" i="2"/>
  <c r="P864" i="2" s="1"/>
  <c r="Q864" i="2" s="1"/>
  <c r="R886" i="2"/>
  <c r="R895" i="2"/>
  <c r="R906" i="2"/>
  <c r="R915" i="2"/>
  <c r="R923" i="2"/>
  <c r="R954" i="2"/>
  <c r="R987" i="2"/>
  <c r="R1011" i="2"/>
  <c r="R1038" i="2"/>
  <c r="O1038" i="2"/>
  <c r="P1038" i="2" s="1"/>
  <c r="Q1038" i="2" s="1"/>
  <c r="R882" i="2"/>
  <c r="O909" i="2"/>
  <c r="P909" i="2" s="1"/>
  <c r="Q909" i="2" s="1"/>
  <c r="R927" i="2"/>
  <c r="R930" i="2"/>
  <c r="R963" i="2"/>
  <c r="R1027" i="2"/>
  <c r="O1027" i="2"/>
  <c r="P1027" i="2" s="1"/>
  <c r="Q1027" i="2" s="1"/>
  <c r="R865" i="2"/>
  <c r="R894" i="2"/>
  <c r="R898" i="2"/>
  <c r="R967" i="2"/>
  <c r="R1008" i="2"/>
  <c r="O1008" i="2"/>
  <c r="P1008" i="2" s="1"/>
  <c r="Q1008" i="2" s="1"/>
  <c r="R1019" i="2"/>
  <c r="O1019" i="2"/>
  <c r="P1019" i="2" s="1"/>
  <c r="Q1019" i="2" s="1"/>
  <c r="O1032" i="2"/>
  <c r="P1032" i="2" s="1"/>
  <c r="Q1032" i="2" s="1"/>
  <c r="R1032" i="2"/>
  <c r="R862" i="2"/>
  <c r="O885" i="2"/>
  <c r="P885" i="2" s="1"/>
  <c r="Q885" i="2" s="1"/>
  <c r="R890" i="2"/>
  <c r="R897" i="2"/>
  <c r="O901" i="2"/>
  <c r="P901" i="2" s="1"/>
  <c r="Q901" i="2" s="1"/>
  <c r="R943" i="2"/>
  <c r="R946" i="2"/>
  <c r="R979" i="2"/>
  <c r="R995" i="2"/>
  <c r="O929" i="2"/>
  <c r="P929" i="2" s="1"/>
  <c r="Q929" i="2" s="1"/>
  <c r="O937" i="2"/>
  <c r="P937" i="2" s="1"/>
  <c r="Q937" i="2" s="1"/>
  <c r="O945" i="2"/>
  <c r="P945" i="2" s="1"/>
  <c r="Q945" i="2" s="1"/>
  <c r="O953" i="2"/>
  <c r="P953" i="2" s="1"/>
  <c r="Q953" i="2" s="1"/>
  <c r="O961" i="2"/>
  <c r="P961" i="2" s="1"/>
  <c r="Q961" i="2" s="1"/>
  <c r="O969" i="2"/>
  <c r="P969" i="2" s="1"/>
  <c r="Q969" i="2" s="1"/>
  <c r="O977" i="2"/>
  <c r="P977" i="2" s="1"/>
  <c r="Q977" i="2" s="1"/>
  <c r="O985" i="2"/>
  <c r="P985" i="2" s="1"/>
  <c r="Q985" i="2" s="1"/>
  <c r="O993" i="2"/>
  <c r="P993" i="2" s="1"/>
  <c r="Q993" i="2" s="1"/>
  <c r="O1007" i="2"/>
  <c r="P1007" i="2" s="1"/>
  <c r="Q1007" i="2" s="1"/>
  <c r="O1022" i="2"/>
  <c r="P1022" i="2" s="1"/>
  <c r="Q1022" i="2" s="1"/>
  <c r="O1043" i="2"/>
  <c r="P1043" i="2" s="1"/>
  <c r="Q1043" i="2" s="1"/>
  <c r="O1120" i="2"/>
  <c r="P1120" i="2" s="1"/>
  <c r="Q1120" i="2" s="1"/>
  <c r="R1120" i="2"/>
  <c r="R1127" i="2"/>
  <c r="O1127" i="2"/>
  <c r="P1127" i="2" s="1"/>
  <c r="Q1127" i="2" s="1"/>
  <c r="O1150" i="2"/>
  <c r="P1150" i="2" s="1"/>
  <c r="Q1150" i="2" s="1"/>
  <c r="R1150" i="2"/>
  <c r="R1023" i="2"/>
  <c r="R1029" i="2"/>
  <c r="R1053" i="2"/>
  <c r="R1061" i="2"/>
  <c r="R1069" i="2"/>
  <c r="R1077" i="2"/>
  <c r="R1085" i="2"/>
  <c r="R1093" i="2"/>
  <c r="R1122" i="2"/>
  <c r="O1122" i="2"/>
  <c r="P1122" i="2" s="1"/>
  <c r="Q1122" i="2" s="1"/>
  <c r="R1132" i="2"/>
  <c r="O1132" i="2"/>
  <c r="P1132" i="2" s="1"/>
  <c r="Q1132" i="2" s="1"/>
  <c r="R1001" i="2"/>
  <c r="R1033" i="2"/>
  <c r="R1036" i="2"/>
  <c r="O1036" i="2"/>
  <c r="P1036" i="2" s="1"/>
  <c r="Q1036" i="2" s="1"/>
  <c r="R1050" i="2"/>
  <c r="R1052" i="2"/>
  <c r="O1052" i="2"/>
  <c r="P1052" i="2" s="1"/>
  <c r="Q1052" i="2" s="1"/>
  <c r="R1058" i="2"/>
  <c r="R1060" i="2"/>
  <c r="O1060" i="2"/>
  <c r="P1060" i="2" s="1"/>
  <c r="Q1060" i="2" s="1"/>
  <c r="R1066" i="2"/>
  <c r="R1068" i="2"/>
  <c r="O1068" i="2"/>
  <c r="P1068" i="2" s="1"/>
  <c r="Q1068" i="2" s="1"/>
  <c r="R1074" i="2"/>
  <c r="R1076" i="2"/>
  <c r="O1076" i="2"/>
  <c r="P1076" i="2" s="1"/>
  <c r="Q1076" i="2" s="1"/>
  <c r="R1082" i="2"/>
  <c r="R1084" i="2"/>
  <c r="O1084" i="2"/>
  <c r="P1084" i="2" s="1"/>
  <c r="Q1084" i="2" s="1"/>
  <c r="R1090" i="2"/>
  <c r="R1092" i="2"/>
  <c r="O1092" i="2"/>
  <c r="P1092" i="2" s="1"/>
  <c r="Q1092" i="2" s="1"/>
  <c r="R1098" i="2"/>
  <c r="R1100" i="2"/>
  <c r="O1100" i="2"/>
  <c r="P1100" i="2" s="1"/>
  <c r="Q1100" i="2" s="1"/>
  <c r="R1135" i="2"/>
  <c r="R1054" i="2"/>
  <c r="O1054" i="2"/>
  <c r="P1054" i="2" s="1"/>
  <c r="Q1054" i="2" s="1"/>
  <c r="R1062" i="2"/>
  <c r="O1062" i="2"/>
  <c r="P1062" i="2" s="1"/>
  <c r="Q1062" i="2" s="1"/>
  <c r="R1070" i="2"/>
  <c r="O1070" i="2"/>
  <c r="P1070" i="2" s="1"/>
  <c r="Q1070" i="2" s="1"/>
  <c r="R1078" i="2"/>
  <c r="O1078" i="2"/>
  <c r="P1078" i="2" s="1"/>
  <c r="Q1078" i="2" s="1"/>
  <c r="R1086" i="2"/>
  <c r="O1086" i="2"/>
  <c r="P1086" i="2" s="1"/>
  <c r="Q1086" i="2" s="1"/>
  <c r="R1094" i="2"/>
  <c r="O1094" i="2"/>
  <c r="P1094" i="2" s="1"/>
  <c r="Q1094" i="2" s="1"/>
  <c r="R1124" i="2"/>
  <c r="O1124" i="2"/>
  <c r="P1124" i="2" s="1"/>
  <c r="Q1124" i="2" s="1"/>
  <c r="R1211" i="2"/>
  <c r="O1211" i="2"/>
  <c r="P1211" i="2" s="1"/>
  <c r="Q1211" i="2" s="1"/>
  <c r="R1021" i="2"/>
  <c r="O1034" i="2"/>
  <c r="P1034" i="2" s="1"/>
  <c r="Q1034" i="2" s="1"/>
  <c r="R1044" i="2"/>
  <c r="O1044" i="2"/>
  <c r="P1044" i="2" s="1"/>
  <c r="Q1044" i="2" s="1"/>
  <c r="O1126" i="2"/>
  <c r="P1126" i="2" s="1"/>
  <c r="Q1126" i="2" s="1"/>
  <c r="R1126" i="2"/>
  <c r="O1004" i="2"/>
  <c r="P1004" i="2" s="1"/>
  <c r="Q1004" i="2" s="1"/>
  <c r="R1009" i="2"/>
  <c r="R1017" i="2"/>
  <c r="R1194" i="2"/>
  <c r="O1194" i="2"/>
  <c r="P1194" i="2" s="1"/>
  <c r="Q1194" i="2" s="1"/>
  <c r="O1023" i="2"/>
  <c r="P1023" i="2" s="1"/>
  <c r="Q1023" i="2" s="1"/>
  <c r="R1025" i="2"/>
  <c r="R1028" i="2"/>
  <c r="O1028" i="2"/>
  <c r="P1028" i="2" s="1"/>
  <c r="Q1028" i="2" s="1"/>
  <c r="O1039" i="2"/>
  <c r="P1039" i="2" s="1"/>
  <c r="Q1039" i="2" s="1"/>
  <c r="R1041" i="2"/>
  <c r="O1047" i="2"/>
  <c r="P1047" i="2" s="1"/>
  <c r="Q1047" i="2" s="1"/>
  <c r="O1101" i="2"/>
  <c r="P1101" i="2" s="1"/>
  <c r="Q1101" i="2" s="1"/>
  <c r="O1108" i="2"/>
  <c r="P1108" i="2" s="1"/>
  <c r="Q1108" i="2" s="1"/>
  <c r="R1108" i="2"/>
  <c r="R1109" i="2"/>
  <c r="R1137" i="2"/>
  <c r="O1185" i="2"/>
  <c r="P1185" i="2" s="1"/>
  <c r="Q1185" i="2" s="1"/>
  <c r="O1187" i="2"/>
  <c r="P1187" i="2" s="1"/>
  <c r="Q1187" i="2" s="1"/>
  <c r="O1189" i="2"/>
  <c r="P1189" i="2" s="1"/>
  <c r="Q1189" i="2" s="1"/>
  <c r="R1190" i="2"/>
  <c r="O1112" i="2"/>
  <c r="P1112" i="2" s="1"/>
  <c r="Q1112" i="2" s="1"/>
  <c r="O1118" i="2"/>
  <c r="P1118" i="2" s="1"/>
  <c r="Q1118" i="2" s="1"/>
  <c r="O1140" i="2"/>
  <c r="P1140" i="2" s="1"/>
  <c r="Q1140" i="2" s="1"/>
  <c r="R1152" i="2"/>
  <c r="O1156" i="2"/>
  <c r="P1156" i="2" s="1"/>
  <c r="Q1156" i="2" s="1"/>
  <c r="O1164" i="2"/>
  <c r="P1164" i="2" s="1"/>
  <c r="Q1164" i="2" s="1"/>
  <c r="R1164" i="2"/>
  <c r="O1215" i="2"/>
  <c r="P1215" i="2" s="1"/>
  <c r="Q1215" i="2" s="1"/>
  <c r="R1215" i="2"/>
  <c r="O1217" i="2"/>
  <c r="P1217" i="2" s="1"/>
  <c r="Q1217" i="2" s="1"/>
  <c r="O1229" i="2"/>
  <c r="P1229" i="2" s="1"/>
  <c r="Q1229" i="2" s="1"/>
  <c r="R1229" i="2"/>
  <c r="R1101" i="2"/>
  <c r="R1133" i="2"/>
  <c r="R1153" i="2"/>
  <c r="R1165" i="2"/>
  <c r="O1191" i="2"/>
  <c r="P1191" i="2" s="1"/>
  <c r="Q1191" i="2" s="1"/>
  <c r="R1191" i="2"/>
  <c r="R1193" i="2"/>
  <c r="O1193" i="2"/>
  <c r="P1193" i="2" s="1"/>
  <c r="Q1193" i="2" s="1"/>
  <c r="R1226" i="2"/>
  <c r="O1226" i="2"/>
  <c r="P1226" i="2" s="1"/>
  <c r="Q1226" i="2" s="1"/>
  <c r="R1131" i="2"/>
  <c r="R1160" i="2"/>
  <c r="R1167" i="2"/>
  <c r="R1169" i="2"/>
  <c r="O1207" i="2"/>
  <c r="P1207" i="2" s="1"/>
  <c r="Q1207" i="2" s="1"/>
  <c r="R1207" i="2"/>
  <c r="O1116" i="2"/>
  <c r="P1116" i="2" s="1"/>
  <c r="Q1116" i="2" s="1"/>
  <c r="R1125" i="2"/>
  <c r="O1138" i="2"/>
  <c r="P1138" i="2" s="1"/>
  <c r="Q1138" i="2" s="1"/>
  <c r="R1140" i="2"/>
  <c r="R1141" i="2"/>
  <c r="O1144" i="2"/>
  <c r="P1144" i="2" s="1"/>
  <c r="Q1144" i="2" s="1"/>
  <c r="R1156" i="2"/>
  <c r="R1166" i="2"/>
  <c r="O1166" i="2"/>
  <c r="P1166" i="2" s="1"/>
  <c r="Q1166" i="2" s="1"/>
  <c r="O1184" i="2"/>
  <c r="P1184" i="2" s="1"/>
  <c r="Q1184" i="2" s="1"/>
  <c r="O1186" i="2"/>
  <c r="P1186" i="2" s="1"/>
  <c r="Q1186" i="2" s="1"/>
  <c r="R1188" i="2"/>
  <c r="O1188" i="2"/>
  <c r="P1188" i="2" s="1"/>
  <c r="Q1188" i="2" s="1"/>
  <c r="O1195" i="2"/>
  <c r="P1195" i="2" s="1"/>
  <c r="Q1195" i="2" s="1"/>
  <c r="R1195" i="2"/>
  <c r="R1219" i="2"/>
  <c r="O1219" i="2"/>
  <c r="P1219" i="2" s="1"/>
  <c r="Q1219" i="2" s="1"/>
  <c r="R1233" i="2"/>
  <c r="O1233" i="2"/>
  <c r="P1233" i="2" s="1"/>
  <c r="Q1233" i="2" s="1"/>
  <c r="R1172" i="2"/>
  <c r="O1172" i="2"/>
  <c r="P1172" i="2" s="1"/>
  <c r="Q1172" i="2" s="1"/>
  <c r="R1243" i="2"/>
  <c r="O1243" i="2"/>
  <c r="P1243" i="2" s="1"/>
  <c r="Q1243" i="2" s="1"/>
  <c r="R1117" i="2"/>
  <c r="R1139" i="2"/>
  <c r="O1142" i="2"/>
  <c r="P1142" i="2" s="1"/>
  <c r="Q1142" i="2" s="1"/>
  <c r="R1158" i="2"/>
  <c r="O1158" i="2"/>
  <c r="P1158" i="2" s="1"/>
  <c r="Q1158" i="2" s="1"/>
  <c r="O1199" i="2"/>
  <c r="P1199" i="2" s="1"/>
  <c r="Q1199" i="2" s="1"/>
  <c r="R1199" i="2"/>
  <c r="R1176" i="2"/>
  <c r="R1208" i="2"/>
  <c r="R1218" i="2"/>
  <c r="O1221" i="2"/>
  <c r="P1221" i="2" s="1"/>
  <c r="Q1221" i="2" s="1"/>
  <c r="R1230" i="2"/>
  <c r="R1237" i="2"/>
  <c r="O1239" i="2"/>
  <c r="P1239" i="2" s="1"/>
  <c r="Q1239" i="2" s="1"/>
  <c r="R1239" i="2"/>
  <c r="R1240" i="2"/>
  <c r="R1250" i="2"/>
  <c r="R1267" i="2"/>
  <c r="O1267" i="2"/>
  <c r="P1267" i="2" s="1"/>
  <c r="Q1267" i="2" s="1"/>
  <c r="R1315" i="2"/>
  <c r="O1315" i="2"/>
  <c r="P1315" i="2" s="1"/>
  <c r="Q1315" i="2" s="1"/>
  <c r="R1379" i="2"/>
  <c r="O1379" i="2"/>
  <c r="P1379" i="2" s="1"/>
  <c r="Q1379" i="2" s="1"/>
  <c r="R1182" i="2"/>
  <c r="R1347" i="2"/>
  <c r="O1347" i="2"/>
  <c r="P1347" i="2" s="1"/>
  <c r="Q1347" i="2" s="1"/>
  <c r="R1204" i="2"/>
  <c r="R1212" i="2"/>
  <c r="O1254" i="2"/>
  <c r="P1254" i="2" s="1"/>
  <c r="Q1254" i="2" s="1"/>
  <c r="R1254" i="2"/>
  <c r="R1283" i="2"/>
  <c r="O1283" i="2"/>
  <c r="P1283" i="2" s="1"/>
  <c r="Q1283" i="2" s="1"/>
  <c r="O1179" i="2"/>
  <c r="P1179" i="2" s="1"/>
  <c r="Q1179" i="2" s="1"/>
  <c r="R1184" i="2"/>
  <c r="R1200" i="2"/>
  <c r="O1231" i="2"/>
  <c r="P1231" i="2" s="1"/>
  <c r="Q1231" i="2" s="1"/>
  <c r="R1231" i="2"/>
  <c r="O1251" i="2"/>
  <c r="P1251" i="2" s="1"/>
  <c r="Q1251" i="2" s="1"/>
  <c r="R1251" i="2"/>
  <c r="O1272" i="2"/>
  <c r="P1272" i="2" s="1"/>
  <c r="Q1272" i="2" s="1"/>
  <c r="R1272" i="2"/>
  <c r="R1196" i="2"/>
  <c r="R1210" i="2"/>
  <c r="O1223" i="2"/>
  <c r="P1223" i="2" s="1"/>
  <c r="Q1223" i="2" s="1"/>
  <c r="R1223" i="2"/>
  <c r="R1235" i="2"/>
  <c r="O1235" i="2"/>
  <c r="P1235" i="2" s="1"/>
  <c r="Q1235" i="2" s="1"/>
  <c r="R1236" i="2"/>
  <c r="R1168" i="2"/>
  <c r="R1192" i="2"/>
  <c r="R1227" i="2"/>
  <c r="O1227" i="2"/>
  <c r="P1227" i="2" s="1"/>
  <c r="Q1227" i="2" s="1"/>
  <c r="R1232" i="2"/>
  <c r="R1238" i="2"/>
  <c r="O1253" i="2"/>
  <c r="P1253" i="2" s="1"/>
  <c r="Q1253" i="2" s="1"/>
  <c r="R1253" i="2"/>
  <c r="R1214" i="2"/>
  <c r="R1234" i="2"/>
  <c r="O1234" i="2"/>
  <c r="P1234" i="2" s="1"/>
  <c r="Q1234" i="2" s="1"/>
  <c r="O1237" i="2"/>
  <c r="P1237" i="2" s="1"/>
  <c r="Q1237" i="2" s="1"/>
  <c r="O1242" i="2"/>
  <c r="P1242" i="2" s="1"/>
  <c r="Q1242" i="2" s="1"/>
  <c r="R1286" i="2"/>
  <c r="R1301" i="2"/>
  <c r="R1318" i="2"/>
  <c r="R1333" i="2"/>
  <c r="R1252" i="2"/>
  <c r="R1261" i="2"/>
  <c r="R1268" i="2"/>
  <c r="R1292" i="2"/>
  <c r="R1297" i="2"/>
  <c r="R1324" i="2"/>
  <c r="R1329" i="2"/>
  <c r="R1357" i="2"/>
  <c r="R1369" i="2"/>
  <c r="R1372" i="2"/>
  <c r="R1277" i="2"/>
  <c r="R1309" i="2"/>
  <c r="R1341" i="2"/>
  <c r="R1371" i="2"/>
  <c r="O1371" i="2"/>
  <c r="P1371" i="2" s="1"/>
  <c r="Q1371" i="2" s="1"/>
  <c r="R1260" i="2"/>
  <c r="R1273" i="2"/>
  <c r="R1300" i="2"/>
  <c r="R1305" i="2"/>
  <c r="R1332" i="2"/>
  <c r="R1361" i="2"/>
  <c r="R1364" i="2"/>
  <c r="R1285" i="2"/>
  <c r="R1317" i="2"/>
  <c r="R1363" i="2"/>
  <c r="O1363" i="2"/>
  <c r="P1363" i="2" s="1"/>
  <c r="Q1363" i="2" s="1"/>
  <c r="R1265" i="2"/>
  <c r="R1276" i="2"/>
  <c r="O1284" i="2"/>
  <c r="P1284" i="2" s="1"/>
  <c r="Q1284" i="2" s="1"/>
  <c r="O1299" i="2"/>
  <c r="P1299" i="2" s="1"/>
  <c r="Q1299" i="2" s="1"/>
  <c r="R1308" i="2"/>
  <c r="O1316" i="2"/>
  <c r="P1316" i="2" s="1"/>
  <c r="Q1316" i="2" s="1"/>
  <c r="O1331" i="2"/>
  <c r="P1331" i="2" s="1"/>
  <c r="Q1331" i="2" s="1"/>
  <c r="R1340" i="2"/>
  <c r="O1348" i="2"/>
  <c r="P1348" i="2" s="1"/>
  <c r="Q1348" i="2" s="1"/>
  <c r="R1356" i="2"/>
  <c r="R1373" i="2"/>
  <c r="O1268" i="2"/>
  <c r="P1268" i="2" s="1"/>
  <c r="Q1268" i="2" s="1"/>
  <c r="R1293" i="2"/>
  <c r="R1325" i="2"/>
  <c r="R1355" i="2"/>
  <c r="O1355" i="2"/>
  <c r="P1355" i="2" s="1"/>
  <c r="Q1355" i="2" s="1"/>
  <c r="R1377" i="2"/>
  <c r="R1380" i="2"/>
  <c r="R1376" i="2"/>
  <c r="N2" i="3" l="1"/>
  <c r="O2" i="3" s="1"/>
  <c r="Z2" i="3" s="1"/>
  <c r="O7" i="3"/>
  <c r="P7" i="3" s="1"/>
  <c r="O4" i="3"/>
  <c r="P4" i="3" s="1"/>
  <c r="R4" i="3"/>
  <c r="V4" i="3" s="1"/>
  <c r="R9" i="3"/>
  <c r="V9" i="3" s="1"/>
  <c r="N9" i="3"/>
  <c r="O9" i="3" s="1"/>
  <c r="R7" i="3"/>
  <c r="V7" i="3" s="1"/>
  <c r="R6" i="3"/>
  <c r="V6" i="3" s="1"/>
  <c r="N6" i="3"/>
  <c r="O6" i="3" s="1"/>
  <c r="R3" i="3"/>
  <c r="V3" i="3" s="1"/>
  <c r="N3" i="3"/>
  <c r="O3" i="3" s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2" i="1"/>
  <c r="S1039" i="1"/>
  <c r="M1039" i="1"/>
  <c r="K1039" i="1"/>
  <c r="L1039" i="1" s="1"/>
  <c r="J1039" i="1"/>
  <c r="S1038" i="1"/>
  <c r="M1038" i="1"/>
  <c r="K1038" i="1"/>
  <c r="J1038" i="1"/>
  <c r="S1037" i="1"/>
  <c r="M1037" i="1"/>
  <c r="K1037" i="1"/>
  <c r="L1037" i="1" s="1"/>
  <c r="J1037" i="1"/>
  <c r="S1036" i="1"/>
  <c r="M1036" i="1"/>
  <c r="K1036" i="1"/>
  <c r="L1036" i="1" s="1"/>
  <c r="J1036" i="1"/>
  <c r="S1035" i="1"/>
  <c r="M1035" i="1"/>
  <c r="K1035" i="1"/>
  <c r="X1035" i="1" s="1"/>
  <c r="J1035" i="1"/>
  <c r="S1034" i="1"/>
  <c r="M1034" i="1"/>
  <c r="K1034" i="1"/>
  <c r="J1034" i="1"/>
  <c r="S1033" i="1"/>
  <c r="M1033" i="1"/>
  <c r="K1033" i="1"/>
  <c r="L1033" i="1" s="1"/>
  <c r="J1033" i="1"/>
  <c r="S1032" i="1"/>
  <c r="M1032" i="1"/>
  <c r="K1032" i="1"/>
  <c r="J1032" i="1"/>
  <c r="S1031" i="1"/>
  <c r="M1031" i="1"/>
  <c r="K1031" i="1"/>
  <c r="L1031" i="1" s="1"/>
  <c r="J1031" i="1"/>
  <c r="S1030" i="1"/>
  <c r="M1030" i="1"/>
  <c r="K1030" i="1"/>
  <c r="J1030" i="1"/>
  <c r="S1029" i="1"/>
  <c r="M1029" i="1"/>
  <c r="K1029" i="1"/>
  <c r="L1029" i="1" s="1"/>
  <c r="J1029" i="1"/>
  <c r="S1028" i="1"/>
  <c r="M1028" i="1"/>
  <c r="K1028" i="1"/>
  <c r="J1028" i="1"/>
  <c r="S1027" i="1"/>
  <c r="M1027" i="1"/>
  <c r="K1027" i="1"/>
  <c r="X1027" i="1" s="1"/>
  <c r="J1027" i="1"/>
  <c r="S1026" i="1"/>
  <c r="M1026" i="1"/>
  <c r="K1026" i="1"/>
  <c r="J1026" i="1"/>
  <c r="S1025" i="1"/>
  <c r="M1025" i="1"/>
  <c r="K1025" i="1"/>
  <c r="L1025" i="1" s="1"/>
  <c r="J1025" i="1"/>
  <c r="S1024" i="1"/>
  <c r="M1024" i="1"/>
  <c r="K1024" i="1"/>
  <c r="J1024" i="1"/>
  <c r="S1023" i="1"/>
  <c r="M1023" i="1"/>
  <c r="K1023" i="1"/>
  <c r="L1023" i="1" s="1"/>
  <c r="J1023" i="1"/>
  <c r="S1022" i="1"/>
  <c r="M1022" i="1"/>
  <c r="K1022" i="1"/>
  <c r="J1022" i="1"/>
  <c r="S1021" i="1"/>
  <c r="M1021" i="1"/>
  <c r="K1021" i="1"/>
  <c r="L1021" i="1" s="1"/>
  <c r="J1021" i="1"/>
  <c r="S1020" i="1"/>
  <c r="M1020" i="1"/>
  <c r="K1020" i="1"/>
  <c r="J1020" i="1"/>
  <c r="S1019" i="1"/>
  <c r="M1019" i="1"/>
  <c r="K1019" i="1"/>
  <c r="J1019" i="1"/>
  <c r="S1018" i="1"/>
  <c r="M1018" i="1"/>
  <c r="K1018" i="1"/>
  <c r="L1018" i="1" s="1"/>
  <c r="J1018" i="1"/>
  <c r="S1017" i="1"/>
  <c r="M1017" i="1"/>
  <c r="K1017" i="1"/>
  <c r="J1017" i="1"/>
  <c r="S1016" i="1"/>
  <c r="M1016" i="1"/>
  <c r="K1016" i="1"/>
  <c r="J1016" i="1"/>
  <c r="S1015" i="1"/>
  <c r="M1015" i="1"/>
  <c r="K1015" i="1"/>
  <c r="J1015" i="1"/>
  <c r="S1014" i="1"/>
  <c r="M1014" i="1"/>
  <c r="K1014" i="1"/>
  <c r="L1014" i="1" s="1"/>
  <c r="J1014" i="1"/>
  <c r="S1013" i="1"/>
  <c r="M1013" i="1"/>
  <c r="K1013" i="1"/>
  <c r="J1013" i="1"/>
  <c r="S1012" i="1"/>
  <c r="M1012" i="1"/>
  <c r="K1012" i="1"/>
  <c r="J1012" i="1"/>
  <c r="S1011" i="1"/>
  <c r="M1011" i="1"/>
  <c r="K1011" i="1"/>
  <c r="X1011" i="1" s="1"/>
  <c r="J1011" i="1"/>
  <c r="S1010" i="1"/>
  <c r="M1010" i="1"/>
  <c r="K1010" i="1"/>
  <c r="L1010" i="1" s="1"/>
  <c r="J1010" i="1"/>
  <c r="S1009" i="1"/>
  <c r="M1009" i="1"/>
  <c r="K1009" i="1"/>
  <c r="J1009" i="1"/>
  <c r="S1008" i="1"/>
  <c r="M1008" i="1"/>
  <c r="K1008" i="1"/>
  <c r="J1008" i="1"/>
  <c r="S1007" i="1"/>
  <c r="M1007" i="1"/>
  <c r="K1007" i="1"/>
  <c r="L1007" i="1" s="1"/>
  <c r="J1007" i="1"/>
  <c r="S1006" i="1"/>
  <c r="M1006" i="1"/>
  <c r="K1006" i="1"/>
  <c r="L1006" i="1" s="1"/>
  <c r="J1006" i="1"/>
  <c r="S1005" i="1"/>
  <c r="M1005" i="1"/>
  <c r="K1005" i="1"/>
  <c r="J1005" i="1"/>
  <c r="S1004" i="1"/>
  <c r="M1004" i="1"/>
  <c r="K1004" i="1"/>
  <c r="L1004" i="1" s="1"/>
  <c r="J1004" i="1"/>
  <c r="S1003" i="1"/>
  <c r="M1003" i="1"/>
  <c r="K1003" i="1"/>
  <c r="X1003" i="1" s="1"/>
  <c r="J1003" i="1"/>
  <c r="S1002" i="1"/>
  <c r="M1002" i="1"/>
  <c r="K1002" i="1"/>
  <c r="L1002" i="1" s="1"/>
  <c r="J1002" i="1"/>
  <c r="S1001" i="1"/>
  <c r="M1001" i="1"/>
  <c r="K1001" i="1"/>
  <c r="J1001" i="1"/>
  <c r="S1000" i="1"/>
  <c r="M1000" i="1"/>
  <c r="K1000" i="1"/>
  <c r="J1000" i="1"/>
  <c r="S999" i="1"/>
  <c r="M999" i="1"/>
  <c r="K999" i="1"/>
  <c r="J999" i="1"/>
  <c r="S998" i="1"/>
  <c r="M998" i="1"/>
  <c r="K998" i="1"/>
  <c r="L998" i="1" s="1"/>
  <c r="J998" i="1"/>
  <c r="S997" i="1"/>
  <c r="M997" i="1"/>
  <c r="K997" i="1"/>
  <c r="L997" i="1" s="1"/>
  <c r="J997" i="1"/>
  <c r="S996" i="1"/>
  <c r="M996" i="1"/>
  <c r="K996" i="1"/>
  <c r="L996" i="1" s="1"/>
  <c r="J996" i="1"/>
  <c r="S995" i="1"/>
  <c r="M995" i="1"/>
  <c r="K995" i="1"/>
  <c r="X995" i="1" s="1"/>
  <c r="J995" i="1"/>
  <c r="S994" i="1"/>
  <c r="M994" i="1"/>
  <c r="K994" i="1"/>
  <c r="J994" i="1"/>
  <c r="S993" i="1"/>
  <c r="M993" i="1"/>
  <c r="K993" i="1"/>
  <c r="L993" i="1" s="1"/>
  <c r="J993" i="1"/>
  <c r="S992" i="1"/>
  <c r="M992" i="1"/>
  <c r="K992" i="1"/>
  <c r="J992" i="1"/>
  <c r="S991" i="1"/>
  <c r="M991" i="1"/>
  <c r="K991" i="1"/>
  <c r="J991" i="1"/>
  <c r="S990" i="1"/>
  <c r="M990" i="1"/>
  <c r="K990" i="1"/>
  <c r="X990" i="1" s="1"/>
  <c r="J990" i="1"/>
  <c r="S989" i="1"/>
  <c r="M989" i="1"/>
  <c r="K989" i="1"/>
  <c r="L989" i="1" s="1"/>
  <c r="J989" i="1"/>
  <c r="S988" i="1"/>
  <c r="M988" i="1"/>
  <c r="K988" i="1"/>
  <c r="J988" i="1"/>
  <c r="S987" i="1"/>
  <c r="M987" i="1"/>
  <c r="K987" i="1"/>
  <c r="X987" i="1" s="1"/>
  <c r="J987" i="1"/>
  <c r="S986" i="1"/>
  <c r="M986" i="1"/>
  <c r="K986" i="1"/>
  <c r="L986" i="1" s="1"/>
  <c r="J986" i="1"/>
  <c r="S985" i="1"/>
  <c r="M985" i="1"/>
  <c r="K985" i="1"/>
  <c r="L985" i="1" s="1"/>
  <c r="J985" i="1"/>
  <c r="S984" i="1"/>
  <c r="M984" i="1"/>
  <c r="K984" i="1"/>
  <c r="J984" i="1"/>
  <c r="S983" i="1"/>
  <c r="M983" i="1"/>
  <c r="K983" i="1"/>
  <c r="L983" i="1" s="1"/>
  <c r="J983" i="1"/>
  <c r="S982" i="1"/>
  <c r="M982" i="1"/>
  <c r="K982" i="1"/>
  <c r="L982" i="1" s="1"/>
  <c r="J982" i="1"/>
  <c r="S981" i="1"/>
  <c r="M981" i="1"/>
  <c r="K981" i="1"/>
  <c r="X981" i="1" s="1"/>
  <c r="J981" i="1"/>
  <c r="S980" i="1"/>
  <c r="M980" i="1"/>
  <c r="K980" i="1"/>
  <c r="J980" i="1"/>
  <c r="S979" i="1"/>
  <c r="M979" i="1"/>
  <c r="K979" i="1"/>
  <c r="J979" i="1"/>
  <c r="S978" i="1"/>
  <c r="M978" i="1"/>
  <c r="K978" i="1"/>
  <c r="J978" i="1"/>
  <c r="S977" i="1"/>
  <c r="M977" i="1"/>
  <c r="K977" i="1"/>
  <c r="L977" i="1" s="1"/>
  <c r="J977" i="1"/>
  <c r="S976" i="1"/>
  <c r="M976" i="1"/>
  <c r="K976" i="1"/>
  <c r="J976" i="1"/>
  <c r="S975" i="1"/>
  <c r="M975" i="1"/>
  <c r="K975" i="1"/>
  <c r="L975" i="1" s="1"/>
  <c r="J975" i="1"/>
  <c r="S974" i="1"/>
  <c r="M974" i="1"/>
  <c r="K974" i="1"/>
  <c r="J974" i="1"/>
  <c r="S973" i="1"/>
  <c r="M973" i="1"/>
  <c r="K973" i="1"/>
  <c r="L973" i="1" s="1"/>
  <c r="J973" i="1"/>
  <c r="S972" i="1"/>
  <c r="M972" i="1"/>
  <c r="K972" i="1"/>
  <c r="L972" i="1" s="1"/>
  <c r="J972" i="1"/>
  <c r="S971" i="1"/>
  <c r="M971" i="1"/>
  <c r="K971" i="1"/>
  <c r="J971" i="1"/>
  <c r="S970" i="1"/>
  <c r="M970" i="1"/>
  <c r="K970" i="1"/>
  <c r="J970" i="1"/>
  <c r="S969" i="1"/>
  <c r="M969" i="1"/>
  <c r="K969" i="1"/>
  <c r="L969" i="1" s="1"/>
  <c r="J969" i="1"/>
  <c r="S968" i="1"/>
  <c r="M968" i="1"/>
  <c r="K968" i="1"/>
  <c r="J968" i="1"/>
  <c r="S967" i="1"/>
  <c r="M967" i="1"/>
  <c r="K967" i="1"/>
  <c r="L967" i="1" s="1"/>
  <c r="J967" i="1"/>
  <c r="S966" i="1"/>
  <c r="M966" i="1"/>
  <c r="K966" i="1"/>
  <c r="J966" i="1"/>
  <c r="S965" i="1"/>
  <c r="M965" i="1"/>
  <c r="K965" i="1"/>
  <c r="L965" i="1" s="1"/>
  <c r="J965" i="1"/>
  <c r="S964" i="1"/>
  <c r="M964" i="1"/>
  <c r="K964" i="1"/>
  <c r="J964" i="1"/>
  <c r="S963" i="1"/>
  <c r="M963" i="1"/>
  <c r="K963" i="1"/>
  <c r="J963" i="1"/>
  <c r="S962" i="1"/>
  <c r="M962" i="1"/>
  <c r="K962" i="1"/>
  <c r="J962" i="1"/>
  <c r="S961" i="1"/>
  <c r="M961" i="1"/>
  <c r="K961" i="1"/>
  <c r="L961" i="1" s="1"/>
  <c r="J961" i="1"/>
  <c r="S960" i="1"/>
  <c r="M960" i="1"/>
  <c r="K960" i="1"/>
  <c r="J960" i="1"/>
  <c r="S959" i="1"/>
  <c r="M959" i="1"/>
  <c r="K959" i="1"/>
  <c r="L959" i="1" s="1"/>
  <c r="J959" i="1"/>
  <c r="S958" i="1"/>
  <c r="M958" i="1"/>
  <c r="K958" i="1"/>
  <c r="X958" i="1" s="1"/>
  <c r="J958" i="1"/>
  <c r="S957" i="1"/>
  <c r="M957" i="1"/>
  <c r="K957" i="1"/>
  <c r="J957" i="1"/>
  <c r="S956" i="1"/>
  <c r="M956" i="1"/>
  <c r="K956" i="1"/>
  <c r="J956" i="1"/>
  <c r="S955" i="1"/>
  <c r="M955" i="1"/>
  <c r="K955" i="1"/>
  <c r="J955" i="1"/>
  <c r="S954" i="1"/>
  <c r="M954" i="1"/>
  <c r="K954" i="1"/>
  <c r="J954" i="1"/>
  <c r="S953" i="1"/>
  <c r="M953" i="1"/>
  <c r="K953" i="1"/>
  <c r="L953" i="1" s="1"/>
  <c r="J953" i="1"/>
  <c r="S952" i="1"/>
  <c r="M952" i="1"/>
  <c r="K952" i="1"/>
  <c r="J952" i="1"/>
  <c r="S951" i="1"/>
  <c r="M951" i="1"/>
  <c r="K951" i="1"/>
  <c r="J951" i="1"/>
  <c r="S950" i="1"/>
  <c r="M950" i="1"/>
  <c r="K950" i="1"/>
  <c r="J950" i="1"/>
  <c r="S949" i="1"/>
  <c r="M949" i="1"/>
  <c r="K949" i="1"/>
  <c r="J949" i="1"/>
  <c r="S948" i="1"/>
  <c r="M948" i="1"/>
  <c r="K948" i="1"/>
  <c r="L948" i="1" s="1"/>
  <c r="J948" i="1"/>
  <c r="S947" i="1"/>
  <c r="M947" i="1"/>
  <c r="K947" i="1"/>
  <c r="X947" i="1" s="1"/>
  <c r="J947" i="1"/>
  <c r="S946" i="1"/>
  <c r="M946" i="1"/>
  <c r="K946" i="1"/>
  <c r="L946" i="1" s="1"/>
  <c r="J946" i="1"/>
  <c r="S945" i="1"/>
  <c r="M945" i="1"/>
  <c r="K945" i="1"/>
  <c r="J945" i="1"/>
  <c r="S944" i="1"/>
  <c r="M944" i="1"/>
  <c r="K944" i="1"/>
  <c r="J944" i="1"/>
  <c r="S943" i="1"/>
  <c r="M943" i="1"/>
  <c r="K943" i="1"/>
  <c r="J943" i="1"/>
  <c r="S942" i="1"/>
  <c r="M942" i="1"/>
  <c r="K942" i="1"/>
  <c r="X942" i="1" s="1"/>
  <c r="J942" i="1"/>
  <c r="S941" i="1"/>
  <c r="M941" i="1"/>
  <c r="K941" i="1"/>
  <c r="X941" i="1" s="1"/>
  <c r="J941" i="1"/>
  <c r="S940" i="1"/>
  <c r="M940" i="1"/>
  <c r="K940" i="1"/>
  <c r="L940" i="1" s="1"/>
  <c r="J940" i="1"/>
  <c r="S939" i="1"/>
  <c r="M939" i="1"/>
  <c r="K939" i="1"/>
  <c r="J939" i="1"/>
  <c r="S938" i="1"/>
  <c r="M938" i="1"/>
  <c r="K938" i="1"/>
  <c r="J938" i="1"/>
  <c r="S937" i="1"/>
  <c r="M937" i="1"/>
  <c r="K937" i="1"/>
  <c r="L937" i="1" s="1"/>
  <c r="J937" i="1"/>
  <c r="S936" i="1"/>
  <c r="M936" i="1"/>
  <c r="K936" i="1"/>
  <c r="J936" i="1"/>
  <c r="S935" i="1"/>
  <c r="M935" i="1"/>
  <c r="K935" i="1"/>
  <c r="L935" i="1" s="1"/>
  <c r="J935" i="1"/>
  <c r="S934" i="1"/>
  <c r="M934" i="1"/>
  <c r="K934" i="1"/>
  <c r="J934" i="1"/>
  <c r="S933" i="1"/>
  <c r="M933" i="1"/>
  <c r="K933" i="1"/>
  <c r="L933" i="1" s="1"/>
  <c r="J933" i="1"/>
  <c r="S932" i="1"/>
  <c r="M932" i="1"/>
  <c r="K932" i="1"/>
  <c r="J932" i="1"/>
  <c r="S931" i="1"/>
  <c r="M931" i="1"/>
  <c r="K931" i="1"/>
  <c r="J931" i="1"/>
  <c r="S930" i="1"/>
  <c r="M930" i="1"/>
  <c r="K930" i="1"/>
  <c r="J930" i="1"/>
  <c r="S929" i="1"/>
  <c r="M929" i="1"/>
  <c r="K929" i="1"/>
  <c r="L929" i="1" s="1"/>
  <c r="J929" i="1"/>
  <c r="S928" i="1"/>
  <c r="M928" i="1"/>
  <c r="K928" i="1"/>
  <c r="J928" i="1"/>
  <c r="S927" i="1"/>
  <c r="M927" i="1"/>
  <c r="K927" i="1"/>
  <c r="L927" i="1" s="1"/>
  <c r="J927" i="1"/>
  <c r="S926" i="1"/>
  <c r="M926" i="1"/>
  <c r="K926" i="1"/>
  <c r="X926" i="1" s="1"/>
  <c r="J926" i="1"/>
  <c r="S925" i="1"/>
  <c r="M925" i="1"/>
  <c r="K925" i="1"/>
  <c r="L925" i="1" s="1"/>
  <c r="J925" i="1"/>
  <c r="S924" i="1"/>
  <c r="M924" i="1"/>
  <c r="K924" i="1"/>
  <c r="J924" i="1"/>
  <c r="S923" i="1"/>
  <c r="M923" i="1"/>
  <c r="K923" i="1"/>
  <c r="J923" i="1"/>
  <c r="S922" i="1"/>
  <c r="M922" i="1"/>
  <c r="K922" i="1"/>
  <c r="L922" i="1" s="1"/>
  <c r="J922" i="1"/>
  <c r="S921" i="1"/>
  <c r="M921" i="1"/>
  <c r="K921" i="1"/>
  <c r="X921" i="1" s="1"/>
  <c r="J921" i="1"/>
  <c r="S920" i="1"/>
  <c r="M920" i="1"/>
  <c r="K920" i="1"/>
  <c r="J920" i="1"/>
  <c r="S919" i="1"/>
  <c r="M919" i="1"/>
  <c r="K919" i="1"/>
  <c r="L919" i="1" s="1"/>
  <c r="J919" i="1"/>
  <c r="S918" i="1"/>
  <c r="M918" i="1"/>
  <c r="K918" i="1"/>
  <c r="J918" i="1"/>
  <c r="S917" i="1"/>
  <c r="M917" i="1"/>
  <c r="K917" i="1"/>
  <c r="J917" i="1"/>
  <c r="S916" i="1"/>
  <c r="M916" i="1"/>
  <c r="K916" i="1"/>
  <c r="J916" i="1"/>
  <c r="S915" i="1"/>
  <c r="M915" i="1"/>
  <c r="K915" i="1"/>
  <c r="J915" i="1"/>
  <c r="S914" i="1"/>
  <c r="M914" i="1"/>
  <c r="K914" i="1"/>
  <c r="L914" i="1" s="1"/>
  <c r="J914" i="1"/>
  <c r="S913" i="1"/>
  <c r="M913" i="1"/>
  <c r="K913" i="1"/>
  <c r="J913" i="1"/>
  <c r="S912" i="1"/>
  <c r="M912" i="1"/>
  <c r="K912" i="1"/>
  <c r="J912" i="1"/>
  <c r="S911" i="1"/>
  <c r="M911" i="1"/>
  <c r="K911" i="1"/>
  <c r="J911" i="1"/>
  <c r="S910" i="1"/>
  <c r="M910" i="1"/>
  <c r="K910" i="1"/>
  <c r="J910" i="1"/>
  <c r="S909" i="1"/>
  <c r="M909" i="1"/>
  <c r="K909" i="1"/>
  <c r="X909" i="1" s="1"/>
  <c r="J909" i="1"/>
  <c r="S908" i="1"/>
  <c r="M908" i="1"/>
  <c r="K908" i="1"/>
  <c r="L908" i="1" s="1"/>
  <c r="J908" i="1"/>
  <c r="S907" i="1"/>
  <c r="M907" i="1"/>
  <c r="K907" i="1"/>
  <c r="J907" i="1"/>
  <c r="S906" i="1"/>
  <c r="M906" i="1"/>
  <c r="K906" i="1"/>
  <c r="L906" i="1" s="1"/>
  <c r="J906" i="1"/>
  <c r="S905" i="1"/>
  <c r="M905" i="1"/>
  <c r="K905" i="1"/>
  <c r="J905" i="1"/>
  <c r="S904" i="1"/>
  <c r="M904" i="1"/>
  <c r="K904" i="1"/>
  <c r="J904" i="1"/>
  <c r="S903" i="1"/>
  <c r="M903" i="1"/>
  <c r="K903" i="1"/>
  <c r="J903" i="1"/>
  <c r="S902" i="1"/>
  <c r="M902" i="1"/>
  <c r="K902" i="1"/>
  <c r="J902" i="1"/>
  <c r="S901" i="1"/>
  <c r="M901" i="1"/>
  <c r="K901" i="1"/>
  <c r="X901" i="1" s="1"/>
  <c r="J901" i="1"/>
  <c r="S900" i="1"/>
  <c r="M900" i="1"/>
  <c r="K900" i="1"/>
  <c r="J900" i="1"/>
  <c r="S899" i="1"/>
  <c r="M899" i="1"/>
  <c r="K899" i="1"/>
  <c r="X899" i="1" s="1"/>
  <c r="J899" i="1"/>
  <c r="S898" i="1"/>
  <c r="M898" i="1"/>
  <c r="K898" i="1"/>
  <c r="J898" i="1"/>
  <c r="S897" i="1"/>
  <c r="M897" i="1"/>
  <c r="K897" i="1"/>
  <c r="L897" i="1" s="1"/>
  <c r="J897" i="1"/>
  <c r="S896" i="1"/>
  <c r="M896" i="1"/>
  <c r="K896" i="1"/>
  <c r="J896" i="1"/>
  <c r="S895" i="1"/>
  <c r="M895" i="1"/>
  <c r="K895" i="1"/>
  <c r="L895" i="1" s="1"/>
  <c r="J895" i="1"/>
  <c r="S894" i="1"/>
  <c r="M894" i="1"/>
  <c r="K894" i="1"/>
  <c r="X894" i="1" s="1"/>
  <c r="J894" i="1"/>
  <c r="S893" i="1"/>
  <c r="M893" i="1"/>
  <c r="K893" i="1"/>
  <c r="J893" i="1"/>
  <c r="S892" i="1"/>
  <c r="M892" i="1"/>
  <c r="K892" i="1"/>
  <c r="J892" i="1"/>
  <c r="S891" i="1"/>
  <c r="M891" i="1"/>
  <c r="K891" i="1"/>
  <c r="J891" i="1"/>
  <c r="S890" i="1"/>
  <c r="M890" i="1"/>
  <c r="K890" i="1"/>
  <c r="J890" i="1"/>
  <c r="S889" i="1"/>
  <c r="M889" i="1"/>
  <c r="K889" i="1"/>
  <c r="L889" i="1" s="1"/>
  <c r="J889" i="1"/>
  <c r="S888" i="1"/>
  <c r="M888" i="1"/>
  <c r="K888" i="1"/>
  <c r="J888" i="1"/>
  <c r="S887" i="1"/>
  <c r="M887" i="1"/>
  <c r="K887" i="1"/>
  <c r="J887" i="1"/>
  <c r="S886" i="1"/>
  <c r="M886" i="1"/>
  <c r="K886" i="1"/>
  <c r="J886" i="1"/>
  <c r="S885" i="1"/>
  <c r="M885" i="1"/>
  <c r="K885" i="1"/>
  <c r="J885" i="1"/>
  <c r="S884" i="1"/>
  <c r="M884" i="1"/>
  <c r="K884" i="1"/>
  <c r="L884" i="1" s="1"/>
  <c r="J884" i="1"/>
  <c r="S883" i="1"/>
  <c r="M883" i="1"/>
  <c r="K883" i="1"/>
  <c r="X883" i="1" s="1"/>
  <c r="J883" i="1"/>
  <c r="S882" i="1"/>
  <c r="M882" i="1"/>
  <c r="K882" i="1"/>
  <c r="J882" i="1"/>
  <c r="S881" i="1"/>
  <c r="M881" i="1"/>
  <c r="K881" i="1"/>
  <c r="L881" i="1" s="1"/>
  <c r="J881" i="1"/>
  <c r="S880" i="1"/>
  <c r="M880" i="1"/>
  <c r="K880" i="1"/>
  <c r="J880" i="1"/>
  <c r="S879" i="1"/>
  <c r="M879" i="1"/>
  <c r="K879" i="1"/>
  <c r="L879" i="1" s="1"/>
  <c r="J879" i="1"/>
  <c r="S878" i="1"/>
  <c r="M878" i="1"/>
  <c r="K878" i="1"/>
  <c r="J878" i="1"/>
  <c r="S877" i="1"/>
  <c r="M877" i="1"/>
  <c r="K877" i="1"/>
  <c r="J877" i="1"/>
  <c r="S876" i="1"/>
  <c r="M876" i="1"/>
  <c r="K876" i="1"/>
  <c r="L876" i="1" s="1"/>
  <c r="J876" i="1"/>
  <c r="S875" i="1"/>
  <c r="M875" i="1"/>
  <c r="K875" i="1"/>
  <c r="X875" i="1" s="1"/>
  <c r="J875" i="1"/>
  <c r="S874" i="1"/>
  <c r="M874" i="1"/>
  <c r="K874" i="1"/>
  <c r="L874" i="1" s="1"/>
  <c r="J874" i="1"/>
  <c r="S873" i="1"/>
  <c r="M873" i="1"/>
  <c r="K873" i="1"/>
  <c r="J873" i="1"/>
  <c r="S872" i="1"/>
  <c r="M872" i="1"/>
  <c r="K872" i="1"/>
  <c r="J872" i="1"/>
  <c r="S871" i="1"/>
  <c r="M871" i="1"/>
  <c r="K871" i="1"/>
  <c r="L871" i="1" s="1"/>
  <c r="J871" i="1"/>
  <c r="S870" i="1"/>
  <c r="M870" i="1"/>
  <c r="K870" i="1"/>
  <c r="J870" i="1"/>
  <c r="S869" i="1"/>
  <c r="M869" i="1"/>
  <c r="K869" i="1"/>
  <c r="X869" i="1" s="1"/>
  <c r="J869" i="1"/>
  <c r="S868" i="1"/>
  <c r="M868" i="1"/>
  <c r="K868" i="1"/>
  <c r="L868" i="1" s="1"/>
  <c r="J868" i="1"/>
  <c r="S867" i="1"/>
  <c r="M867" i="1"/>
  <c r="K867" i="1"/>
  <c r="J867" i="1"/>
  <c r="S866" i="1"/>
  <c r="M866" i="1"/>
  <c r="K866" i="1"/>
  <c r="L866" i="1" s="1"/>
  <c r="J866" i="1"/>
  <c r="S865" i="1"/>
  <c r="M865" i="1"/>
  <c r="K865" i="1"/>
  <c r="J865" i="1"/>
  <c r="S864" i="1"/>
  <c r="M864" i="1"/>
  <c r="K864" i="1"/>
  <c r="J864" i="1"/>
  <c r="S863" i="1"/>
  <c r="M863" i="1"/>
  <c r="K863" i="1"/>
  <c r="L863" i="1" s="1"/>
  <c r="J863" i="1"/>
  <c r="S862" i="1"/>
  <c r="M862" i="1"/>
  <c r="K862" i="1"/>
  <c r="J862" i="1"/>
  <c r="S861" i="1"/>
  <c r="M861" i="1"/>
  <c r="K861" i="1"/>
  <c r="J861" i="1"/>
  <c r="S860" i="1"/>
  <c r="M860" i="1"/>
  <c r="K860" i="1"/>
  <c r="L860" i="1" s="1"/>
  <c r="J860" i="1"/>
  <c r="S859" i="1"/>
  <c r="M859" i="1"/>
  <c r="K859" i="1"/>
  <c r="J859" i="1"/>
  <c r="S858" i="1"/>
  <c r="M858" i="1"/>
  <c r="K858" i="1"/>
  <c r="L858" i="1" s="1"/>
  <c r="J858" i="1"/>
  <c r="S857" i="1"/>
  <c r="M857" i="1"/>
  <c r="K857" i="1"/>
  <c r="J857" i="1"/>
  <c r="S856" i="1"/>
  <c r="M856" i="1"/>
  <c r="K856" i="1"/>
  <c r="J856" i="1"/>
  <c r="S855" i="1"/>
  <c r="M855" i="1"/>
  <c r="K855" i="1"/>
  <c r="J855" i="1"/>
  <c r="S854" i="1"/>
  <c r="M854" i="1"/>
  <c r="K854" i="1"/>
  <c r="J854" i="1"/>
  <c r="S853" i="1"/>
  <c r="M853" i="1"/>
  <c r="K853" i="1"/>
  <c r="J853" i="1"/>
  <c r="S852" i="1"/>
  <c r="M852" i="1"/>
  <c r="K852" i="1"/>
  <c r="J852" i="1"/>
  <c r="S851" i="1"/>
  <c r="M851" i="1"/>
  <c r="K851" i="1"/>
  <c r="X851" i="1" s="1"/>
  <c r="J851" i="1"/>
  <c r="S850" i="1"/>
  <c r="M850" i="1"/>
  <c r="K850" i="1"/>
  <c r="L850" i="1" s="1"/>
  <c r="J850" i="1"/>
  <c r="S849" i="1"/>
  <c r="M849" i="1"/>
  <c r="K849" i="1"/>
  <c r="J849" i="1"/>
  <c r="S848" i="1"/>
  <c r="M848" i="1"/>
  <c r="K848" i="1"/>
  <c r="J848" i="1"/>
  <c r="S847" i="1"/>
  <c r="M847" i="1"/>
  <c r="K847" i="1"/>
  <c r="J847" i="1"/>
  <c r="S846" i="1"/>
  <c r="M846" i="1"/>
  <c r="K846" i="1"/>
  <c r="J846" i="1"/>
  <c r="S845" i="1"/>
  <c r="M845" i="1"/>
  <c r="K845" i="1"/>
  <c r="L845" i="1" s="1"/>
  <c r="J845" i="1"/>
  <c r="S844" i="1"/>
  <c r="M844" i="1"/>
  <c r="K844" i="1"/>
  <c r="J844" i="1"/>
  <c r="S843" i="1"/>
  <c r="M843" i="1"/>
  <c r="K843" i="1"/>
  <c r="X843" i="1" s="1"/>
  <c r="J843" i="1"/>
  <c r="S842" i="1"/>
  <c r="M842" i="1"/>
  <c r="K842" i="1"/>
  <c r="J842" i="1"/>
  <c r="S841" i="1"/>
  <c r="M841" i="1"/>
  <c r="K841" i="1"/>
  <c r="J841" i="1"/>
  <c r="S840" i="1"/>
  <c r="M840" i="1"/>
  <c r="K840" i="1"/>
  <c r="J840" i="1"/>
  <c r="S839" i="1"/>
  <c r="M839" i="1"/>
  <c r="J839" i="1"/>
  <c r="S838" i="1"/>
  <c r="M838" i="1"/>
  <c r="K838" i="1"/>
  <c r="J838" i="1"/>
  <c r="S837" i="1"/>
  <c r="M837" i="1"/>
  <c r="K837" i="1"/>
  <c r="X837" i="1" s="1"/>
  <c r="J837" i="1"/>
  <c r="S836" i="1"/>
  <c r="M836" i="1"/>
  <c r="K836" i="1"/>
  <c r="J836" i="1"/>
  <c r="S835" i="1"/>
  <c r="M835" i="1"/>
  <c r="K835" i="1"/>
  <c r="X835" i="1" s="1"/>
  <c r="J835" i="1"/>
  <c r="S834" i="1"/>
  <c r="M834" i="1"/>
  <c r="K834" i="1"/>
  <c r="L834" i="1" s="1"/>
  <c r="J834" i="1"/>
  <c r="S833" i="1"/>
  <c r="M833" i="1"/>
  <c r="K833" i="1"/>
  <c r="L833" i="1" s="1"/>
  <c r="J833" i="1"/>
  <c r="S832" i="1"/>
  <c r="M832" i="1"/>
  <c r="K832" i="1"/>
  <c r="J832" i="1"/>
  <c r="S831" i="1"/>
  <c r="M831" i="1"/>
  <c r="K831" i="1"/>
  <c r="J831" i="1"/>
  <c r="S830" i="1"/>
  <c r="M830" i="1"/>
  <c r="K830" i="1"/>
  <c r="J830" i="1"/>
  <c r="S829" i="1"/>
  <c r="M829" i="1"/>
  <c r="K829" i="1"/>
  <c r="J829" i="1"/>
  <c r="S828" i="1"/>
  <c r="M828" i="1"/>
  <c r="K828" i="1"/>
  <c r="L828" i="1" s="1"/>
  <c r="J828" i="1"/>
  <c r="S827" i="1"/>
  <c r="M827" i="1"/>
  <c r="K827" i="1"/>
  <c r="J827" i="1"/>
  <c r="S826" i="1"/>
  <c r="M826" i="1"/>
  <c r="K826" i="1"/>
  <c r="L826" i="1" s="1"/>
  <c r="J826" i="1"/>
  <c r="S825" i="1"/>
  <c r="M825" i="1"/>
  <c r="K825" i="1"/>
  <c r="X825" i="1" s="1"/>
  <c r="J825" i="1"/>
  <c r="S824" i="1"/>
  <c r="M824" i="1"/>
  <c r="K824" i="1"/>
  <c r="J824" i="1"/>
  <c r="S823" i="1"/>
  <c r="M823" i="1"/>
  <c r="K823" i="1"/>
  <c r="J823" i="1"/>
  <c r="S822" i="1"/>
  <c r="M822" i="1"/>
  <c r="K822" i="1"/>
  <c r="J822" i="1"/>
  <c r="S821" i="1"/>
  <c r="M821" i="1"/>
  <c r="K821" i="1"/>
  <c r="J821" i="1"/>
  <c r="S820" i="1"/>
  <c r="M820" i="1"/>
  <c r="K820" i="1"/>
  <c r="L820" i="1" s="1"/>
  <c r="J820" i="1"/>
  <c r="S819" i="1"/>
  <c r="M819" i="1"/>
  <c r="K819" i="1"/>
  <c r="J819" i="1"/>
  <c r="S818" i="1"/>
  <c r="M818" i="1"/>
  <c r="K818" i="1"/>
  <c r="J818" i="1"/>
  <c r="S817" i="1"/>
  <c r="M817" i="1"/>
  <c r="K817" i="1"/>
  <c r="J817" i="1"/>
  <c r="S816" i="1"/>
  <c r="M816" i="1"/>
  <c r="K816" i="1"/>
  <c r="J816" i="1"/>
  <c r="S815" i="1"/>
  <c r="M815" i="1"/>
  <c r="K815" i="1"/>
  <c r="J815" i="1"/>
  <c r="S814" i="1"/>
  <c r="M814" i="1"/>
  <c r="K814" i="1"/>
  <c r="J814" i="1"/>
  <c r="S813" i="1"/>
  <c r="M813" i="1"/>
  <c r="K813" i="1"/>
  <c r="J813" i="1"/>
  <c r="S812" i="1"/>
  <c r="M812" i="1"/>
  <c r="K812" i="1"/>
  <c r="L812" i="1" s="1"/>
  <c r="J812" i="1"/>
  <c r="S811" i="1"/>
  <c r="M811" i="1"/>
  <c r="K811" i="1"/>
  <c r="J811" i="1"/>
  <c r="S810" i="1"/>
  <c r="M810" i="1"/>
  <c r="K810" i="1"/>
  <c r="J810" i="1"/>
  <c r="S809" i="1"/>
  <c r="M809" i="1"/>
  <c r="K809" i="1"/>
  <c r="X809" i="1" s="1"/>
  <c r="J809" i="1"/>
  <c r="S808" i="1"/>
  <c r="M808" i="1"/>
  <c r="K808" i="1"/>
  <c r="J808" i="1"/>
  <c r="S807" i="1"/>
  <c r="M807" i="1"/>
  <c r="K807" i="1"/>
  <c r="L807" i="1" s="1"/>
  <c r="J807" i="1"/>
  <c r="S806" i="1"/>
  <c r="M806" i="1"/>
  <c r="K806" i="1"/>
  <c r="J806" i="1"/>
  <c r="S805" i="1"/>
  <c r="M805" i="1"/>
  <c r="K805" i="1"/>
  <c r="X805" i="1" s="1"/>
  <c r="J805" i="1"/>
  <c r="S804" i="1"/>
  <c r="M804" i="1"/>
  <c r="K804" i="1"/>
  <c r="J804" i="1"/>
  <c r="S803" i="1"/>
  <c r="M803" i="1"/>
  <c r="K803" i="1"/>
  <c r="J803" i="1"/>
  <c r="S802" i="1"/>
  <c r="M802" i="1"/>
  <c r="K802" i="1"/>
  <c r="J802" i="1"/>
  <c r="S801" i="1"/>
  <c r="M801" i="1"/>
  <c r="K801" i="1"/>
  <c r="L801" i="1" s="1"/>
  <c r="J801" i="1"/>
  <c r="S800" i="1"/>
  <c r="M800" i="1"/>
  <c r="K800" i="1"/>
  <c r="J800" i="1"/>
  <c r="S799" i="1"/>
  <c r="M799" i="1"/>
  <c r="K799" i="1"/>
  <c r="L799" i="1" s="1"/>
  <c r="J799" i="1"/>
  <c r="S798" i="1"/>
  <c r="M798" i="1"/>
  <c r="K798" i="1"/>
  <c r="J798" i="1"/>
  <c r="S797" i="1"/>
  <c r="M797" i="1"/>
  <c r="K797" i="1"/>
  <c r="L797" i="1" s="1"/>
  <c r="J797" i="1"/>
  <c r="S796" i="1"/>
  <c r="M796" i="1"/>
  <c r="K796" i="1"/>
  <c r="J796" i="1"/>
  <c r="S795" i="1"/>
  <c r="M795" i="1"/>
  <c r="K795" i="1"/>
  <c r="J795" i="1"/>
  <c r="S794" i="1"/>
  <c r="M794" i="1"/>
  <c r="K794" i="1"/>
  <c r="L794" i="1" s="1"/>
  <c r="J794" i="1"/>
  <c r="S793" i="1"/>
  <c r="M793" i="1"/>
  <c r="K793" i="1"/>
  <c r="L793" i="1" s="1"/>
  <c r="J793" i="1"/>
  <c r="S792" i="1"/>
  <c r="M792" i="1"/>
  <c r="K792" i="1"/>
  <c r="J792" i="1"/>
  <c r="S791" i="1"/>
  <c r="M791" i="1"/>
  <c r="K791" i="1"/>
  <c r="L791" i="1" s="1"/>
  <c r="J791" i="1"/>
  <c r="S790" i="1"/>
  <c r="M790" i="1"/>
  <c r="K790" i="1"/>
  <c r="X790" i="1" s="1"/>
  <c r="J790" i="1"/>
  <c r="S789" i="1"/>
  <c r="M789" i="1"/>
  <c r="K789" i="1"/>
  <c r="J789" i="1"/>
  <c r="S788" i="1"/>
  <c r="M788" i="1"/>
  <c r="K788" i="1"/>
  <c r="J788" i="1"/>
  <c r="S787" i="1"/>
  <c r="M787" i="1"/>
  <c r="K787" i="1"/>
  <c r="J787" i="1"/>
  <c r="S786" i="1"/>
  <c r="M786" i="1"/>
  <c r="K786" i="1"/>
  <c r="L786" i="1" s="1"/>
  <c r="J786" i="1"/>
  <c r="S785" i="1"/>
  <c r="M785" i="1"/>
  <c r="K785" i="1"/>
  <c r="J785" i="1"/>
  <c r="S784" i="1"/>
  <c r="M784" i="1"/>
  <c r="K784" i="1"/>
  <c r="X784" i="1" s="1"/>
  <c r="J784" i="1"/>
  <c r="S783" i="1"/>
  <c r="M783" i="1"/>
  <c r="K783" i="1"/>
  <c r="J783" i="1"/>
  <c r="S782" i="1"/>
  <c r="M782" i="1"/>
  <c r="K782" i="1"/>
  <c r="J782" i="1"/>
  <c r="S781" i="1"/>
  <c r="M781" i="1"/>
  <c r="K781" i="1"/>
  <c r="L781" i="1" s="1"/>
  <c r="J781" i="1"/>
  <c r="S780" i="1"/>
  <c r="M780" i="1"/>
  <c r="K780" i="1"/>
  <c r="J780" i="1"/>
  <c r="S779" i="1"/>
  <c r="M779" i="1"/>
  <c r="K779" i="1"/>
  <c r="J779" i="1"/>
  <c r="S778" i="1"/>
  <c r="M778" i="1"/>
  <c r="K778" i="1"/>
  <c r="J778" i="1"/>
  <c r="S777" i="1"/>
  <c r="M777" i="1"/>
  <c r="K777" i="1"/>
  <c r="J777" i="1"/>
  <c r="S776" i="1"/>
  <c r="M776" i="1"/>
  <c r="K776" i="1"/>
  <c r="X776" i="1" s="1"/>
  <c r="J776" i="1"/>
  <c r="S775" i="1"/>
  <c r="M775" i="1"/>
  <c r="K775" i="1"/>
  <c r="J775" i="1"/>
  <c r="S774" i="1"/>
  <c r="M774" i="1"/>
  <c r="K774" i="1"/>
  <c r="J774" i="1"/>
  <c r="S773" i="1"/>
  <c r="M773" i="1"/>
  <c r="K773" i="1"/>
  <c r="L773" i="1" s="1"/>
  <c r="J773" i="1"/>
  <c r="S772" i="1"/>
  <c r="M772" i="1"/>
  <c r="K772" i="1"/>
  <c r="J772" i="1"/>
  <c r="S771" i="1"/>
  <c r="M771" i="1"/>
  <c r="K771" i="1"/>
  <c r="J771" i="1"/>
  <c r="S770" i="1"/>
  <c r="M770" i="1"/>
  <c r="K770" i="1"/>
  <c r="J770" i="1"/>
  <c r="S769" i="1"/>
  <c r="M769" i="1"/>
  <c r="K769" i="1"/>
  <c r="L769" i="1" s="1"/>
  <c r="J769" i="1"/>
  <c r="S768" i="1"/>
  <c r="M768" i="1"/>
  <c r="K768" i="1"/>
  <c r="J768" i="1"/>
  <c r="S767" i="1"/>
  <c r="M767" i="1"/>
  <c r="K767" i="1"/>
  <c r="J767" i="1"/>
  <c r="S766" i="1"/>
  <c r="M766" i="1"/>
  <c r="K766" i="1"/>
  <c r="J766" i="1"/>
  <c r="S765" i="1"/>
  <c r="M765" i="1"/>
  <c r="K765" i="1"/>
  <c r="J765" i="1"/>
  <c r="S764" i="1"/>
  <c r="M764" i="1"/>
  <c r="K764" i="1"/>
  <c r="J764" i="1"/>
  <c r="S763" i="1"/>
  <c r="M763" i="1"/>
  <c r="K763" i="1"/>
  <c r="J763" i="1"/>
  <c r="S762" i="1"/>
  <c r="M762" i="1"/>
  <c r="K762" i="1"/>
  <c r="J762" i="1"/>
  <c r="S761" i="1"/>
  <c r="M761" i="1"/>
  <c r="K761" i="1"/>
  <c r="L761" i="1" s="1"/>
  <c r="J761" i="1"/>
  <c r="S760" i="1"/>
  <c r="M760" i="1"/>
  <c r="K760" i="1"/>
  <c r="J760" i="1"/>
  <c r="S759" i="1"/>
  <c r="M759" i="1"/>
  <c r="K759" i="1"/>
  <c r="J759" i="1"/>
  <c r="S758" i="1"/>
  <c r="M758" i="1"/>
  <c r="K758" i="1"/>
  <c r="X758" i="1" s="1"/>
  <c r="J758" i="1"/>
  <c r="S757" i="1"/>
  <c r="M757" i="1"/>
  <c r="K757" i="1"/>
  <c r="J757" i="1"/>
  <c r="S756" i="1"/>
  <c r="M756" i="1"/>
  <c r="K756" i="1"/>
  <c r="L756" i="1" s="1"/>
  <c r="J756" i="1"/>
  <c r="S755" i="1"/>
  <c r="M755" i="1"/>
  <c r="K755" i="1"/>
  <c r="J755" i="1"/>
  <c r="S754" i="1"/>
  <c r="M754" i="1"/>
  <c r="K754" i="1"/>
  <c r="J754" i="1"/>
  <c r="S753" i="1"/>
  <c r="M753" i="1"/>
  <c r="K753" i="1"/>
  <c r="J753" i="1"/>
  <c r="S752" i="1"/>
  <c r="M752" i="1"/>
  <c r="K752" i="1"/>
  <c r="X752" i="1" s="1"/>
  <c r="J752" i="1"/>
  <c r="S751" i="1"/>
  <c r="M751" i="1"/>
  <c r="K751" i="1"/>
  <c r="J751" i="1"/>
  <c r="S750" i="1"/>
  <c r="M750" i="1"/>
  <c r="K750" i="1"/>
  <c r="J750" i="1"/>
  <c r="S749" i="1"/>
  <c r="M749" i="1"/>
  <c r="K749" i="1"/>
  <c r="J749" i="1"/>
  <c r="S748" i="1"/>
  <c r="M748" i="1"/>
  <c r="K748" i="1"/>
  <c r="L748" i="1" s="1"/>
  <c r="J748" i="1"/>
  <c r="S747" i="1"/>
  <c r="M747" i="1"/>
  <c r="K747" i="1"/>
  <c r="J747" i="1"/>
  <c r="S746" i="1"/>
  <c r="M746" i="1"/>
  <c r="K746" i="1"/>
  <c r="J746" i="1"/>
  <c r="S745" i="1"/>
  <c r="M745" i="1"/>
  <c r="K745" i="1"/>
  <c r="J745" i="1"/>
  <c r="S744" i="1"/>
  <c r="M744" i="1"/>
  <c r="K744" i="1"/>
  <c r="X744" i="1" s="1"/>
  <c r="J744" i="1"/>
  <c r="S743" i="1"/>
  <c r="M743" i="1"/>
  <c r="K743" i="1"/>
  <c r="L743" i="1" s="1"/>
  <c r="J743" i="1"/>
  <c r="S742" i="1"/>
  <c r="M742" i="1"/>
  <c r="K742" i="1"/>
  <c r="X742" i="1" s="1"/>
  <c r="J742" i="1"/>
  <c r="S741" i="1"/>
  <c r="M741" i="1"/>
  <c r="K741" i="1"/>
  <c r="J741" i="1"/>
  <c r="S740" i="1"/>
  <c r="M740" i="1"/>
  <c r="K740" i="1"/>
  <c r="J740" i="1"/>
  <c r="S739" i="1"/>
  <c r="M739" i="1"/>
  <c r="K739" i="1"/>
  <c r="J739" i="1"/>
  <c r="S738" i="1"/>
  <c r="M738" i="1"/>
  <c r="K738" i="1"/>
  <c r="J738" i="1"/>
  <c r="S737" i="1"/>
  <c r="M737" i="1"/>
  <c r="K737" i="1"/>
  <c r="J737" i="1"/>
  <c r="S736" i="1"/>
  <c r="M736" i="1"/>
  <c r="K736" i="1"/>
  <c r="X736" i="1" s="1"/>
  <c r="J736" i="1"/>
  <c r="S735" i="1"/>
  <c r="M735" i="1"/>
  <c r="K735" i="1"/>
  <c r="L735" i="1" s="1"/>
  <c r="J735" i="1"/>
  <c r="S734" i="1"/>
  <c r="M734" i="1"/>
  <c r="K734" i="1"/>
  <c r="X734" i="1" s="1"/>
  <c r="J734" i="1"/>
  <c r="S733" i="1"/>
  <c r="M733" i="1"/>
  <c r="K733" i="1"/>
  <c r="J733" i="1"/>
  <c r="S732" i="1"/>
  <c r="M732" i="1"/>
  <c r="K732" i="1"/>
  <c r="J732" i="1"/>
  <c r="S731" i="1"/>
  <c r="M731" i="1"/>
  <c r="K731" i="1"/>
  <c r="X731" i="1" s="1"/>
  <c r="J731" i="1"/>
  <c r="S730" i="1"/>
  <c r="M730" i="1"/>
  <c r="K730" i="1"/>
  <c r="L730" i="1" s="1"/>
  <c r="J730" i="1"/>
  <c r="S729" i="1"/>
  <c r="M729" i="1"/>
  <c r="K729" i="1"/>
  <c r="J729" i="1"/>
  <c r="S728" i="1"/>
  <c r="M728" i="1"/>
  <c r="K728" i="1"/>
  <c r="X728" i="1" s="1"/>
  <c r="J728" i="1"/>
  <c r="S727" i="1"/>
  <c r="M727" i="1"/>
  <c r="K727" i="1"/>
  <c r="J727" i="1"/>
  <c r="S726" i="1"/>
  <c r="M726" i="1"/>
  <c r="K726" i="1"/>
  <c r="J726" i="1"/>
  <c r="S725" i="1"/>
  <c r="M725" i="1"/>
  <c r="K725" i="1"/>
  <c r="J725" i="1"/>
  <c r="S724" i="1"/>
  <c r="M724" i="1"/>
  <c r="K724" i="1"/>
  <c r="J724" i="1"/>
  <c r="S723" i="1"/>
  <c r="M723" i="1"/>
  <c r="K723" i="1"/>
  <c r="J723" i="1"/>
  <c r="S722" i="1"/>
  <c r="M722" i="1"/>
  <c r="K722" i="1"/>
  <c r="L722" i="1" s="1"/>
  <c r="J722" i="1"/>
  <c r="S721" i="1"/>
  <c r="M721" i="1"/>
  <c r="K721" i="1"/>
  <c r="J721" i="1"/>
  <c r="S720" i="1"/>
  <c r="M720" i="1"/>
  <c r="K720" i="1"/>
  <c r="J720" i="1"/>
  <c r="S719" i="1"/>
  <c r="M719" i="1"/>
  <c r="K719" i="1"/>
  <c r="J719" i="1"/>
  <c r="S718" i="1"/>
  <c r="M718" i="1"/>
  <c r="K718" i="1"/>
  <c r="J718" i="1"/>
  <c r="S717" i="1"/>
  <c r="M717" i="1"/>
  <c r="K717" i="1"/>
  <c r="L717" i="1" s="1"/>
  <c r="J717" i="1"/>
  <c r="S716" i="1"/>
  <c r="M716" i="1"/>
  <c r="K716" i="1"/>
  <c r="J716" i="1"/>
  <c r="S715" i="1"/>
  <c r="M715" i="1"/>
  <c r="K715" i="1"/>
  <c r="J715" i="1"/>
  <c r="S714" i="1"/>
  <c r="M714" i="1"/>
  <c r="K714" i="1"/>
  <c r="J714" i="1"/>
  <c r="S713" i="1"/>
  <c r="M713" i="1"/>
  <c r="K713" i="1"/>
  <c r="J713" i="1"/>
  <c r="S712" i="1"/>
  <c r="M712" i="1"/>
  <c r="K712" i="1"/>
  <c r="J712" i="1"/>
  <c r="S711" i="1"/>
  <c r="M711" i="1"/>
  <c r="K711" i="1"/>
  <c r="J711" i="1"/>
  <c r="S710" i="1"/>
  <c r="M710" i="1"/>
  <c r="K710" i="1"/>
  <c r="J710" i="1"/>
  <c r="S709" i="1"/>
  <c r="M709" i="1"/>
  <c r="K709" i="1"/>
  <c r="X709" i="1" s="1"/>
  <c r="J709" i="1"/>
  <c r="S708" i="1"/>
  <c r="M708" i="1"/>
  <c r="K708" i="1"/>
  <c r="J708" i="1"/>
  <c r="S707" i="1"/>
  <c r="M707" i="1"/>
  <c r="K707" i="1"/>
  <c r="J707" i="1"/>
  <c r="S706" i="1"/>
  <c r="M706" i="1"/>
  <c r="K706" i="1"/>
  <c r="J706" i="1"/>
  <c r="S705" i="1"/>
  <c r="M705" i="1"/>
  <c r="K705" i="1"/>
  <c r="L705" i="1" s="1"/>
  <c r="J705" i="1"/>
  <c r="S704" i="1"/>
  <c r="M704" i="1"/>
  <c r="K704" i="1"/>
  <c r="X704" i="1" s="1"/>
  <c r="J704" i="1"/>
  <c r="S703" i="1"/>
  <c r="M703" i="1"/>
  <c r="K703" i="1"/>
  <c r="J703" i="1"/>
  <c r="S702" i="1"/>
  <c r="M702" i="1"/>
  <c r="K702" i="1"/>
  <c r="J702" i="1"/>
  <c r="S701" i="1"/>
  <c r="M701" i="1"/>
  <c r="K701" i="1"/>
  <c r="J701" i="1"/>
  <c r="S700" i="1"/>
  <c r="M700" i="1"/>
  <c r="K700" i="1"/>
  <c r="J700" i="1"/>
  <c r="S699" i="1"/>
  <c r="M699" i="1"/>
  <c r="K699" i="1"/>
  <c r="J699" i="1"/>
  <c r="S698" i="1"/>
  <c r="M698" i="1"/>
  <c r="K698" i="1"/>
  <c r="J698" i="1"/>
  <c r="S697" i="1"/>
  <c r="M697" i="1"/>
  <c r="K697" i="1"/>
  <c r="L697" i="1" s="1"/>
  <c r="J697" i="1"/>
  <c r="S696" i="1"/>
  <c r="M696" i="1"/>
  <c r="K696" i="1"/>
  <c r="J696" i="1"/>
  <c r="S695" i="1"/>
  <c r="M695" i="1"/>
  <c r="K695" i="1"/>
  <c r="J695" i="1"/>
  <c r="S694" i="1"/>
  <c r="M694" i="1"/>
  <c r="K694" i="1"/>
  <c r="J694" i="1"/>
  <c r="S693" i="1"/>
  <c r="M693" i="1"/>
  <c r="K693" i="1"/>
  <c r="J693" i="1"/>
  <c r="S692" i="1"/>
  <c r="M692" i="1"/>
  <c r="K692" i="1"/>
  <c r="J692" i="1"/>
  <c r="S691" i="1"/>
  <c r="M691" i="1"/>
  <c r="K691" i="1"/>
  <c r="L691" i="1" s="1"/>
  <c r="J691" i="1"/>
  <c r="S690" i="1"/>
  <c r="M690" i="1"/>
  <c r="K690" i="1"/>
  <c r="J690" i="1"/>
  <c r="S689" i="1"/>
  <c r="M689" i="1"/>
  <c r="K689" i="1"/>
  <c r="J689" i="1"/>
  <c r="S688" i="1"/>
  <c r="M688" i="1"/>
  <c r="K688" i="1"/>
  <c r="J688" i="1"/>
  <c r="S687" i="1"/>
  <c r="M687" i="1"/>
  <c r="K687" i="1"/>
  <c r="J687" i="1"/>
  <c r="S686" i="1"/>
  <c r="M686" i="1"/>
  <c r="K686" i="1"/>
  <c r="J686" i="1"/>
  <c r="S685" i="1"/>
  <c r="M685" i="1"/>
  <c r="K685" i="1"/>
  <c r="X685" i="1" s="1"/>
  <c r="J685" i="1"/>
  <c r="S684" i="1"/>
  <c r="M684" i="1"/>
  <c r="K684" i="1"/>
  <c r="J684" i="1"/>
  <c r="S683" i="1"/>
  <c r="M683" i="1"/>
  <c r="K683" i="1"/>
  <c r="J683" i="1"/>
  <c r="S682" i="1"/>
  <c r="M682" i="1"/>
  <c r="K682" i="1"/>
  <c r="J682" i="1"/>
  <c r="S681" i="1"/>
  <c r="M681" i="1"/>
  <c r="K681" i="1"/>
  <c r="J681" i="1"/>
  <c r="S680" i="1"/>
  <c r="M680" i="1"/>
  <c r="K680" i="1"/>
  <c r="L680" i="1" s="1"/>
  <c r="J680" i="1"/>
  <c r="S679" i="1"/>
  <c r="M679" i="1"/>
  <c r="K679" i="1"/>
  <c r="J679" i="1"/>
  <c r="S678" i="1"/>
  <c r="M678" i="1"/>
  <c r="K678" i="1"/>
  <c r="J678" i="1"/>
  <c r="S677" i="1"/>
  <c r="M677" i="1"/>
  <c r="K677" i="1"/>
  <c r="J677" i="1"/>
  <c r="S676" i="1"/>
  <c r="M676" i="1"/>
  <c r="K676" i="1"/>
  <c r="J676" i="1"/>
  <c r="S675" i="1"/>
  <c r="M675" i="1"/>
  <c r="K675" i="1"/>
  <c r="X675" i="1" s="1"/>
  <c r="J675" i="1"/>
  <c r="S674" i="1"/>
  <c r="M674" i="1"/>
  <c r="K674" i="1"/>
  <c r="J674" i="1"/>
  <c r="S673" i="1"/>
  <c r="M673" i="1"/>
  <c r="K673" i="1"/>
  <c r="L673" i="1" s="1"/>
  <c r="J673" i="1"/>
  <c r="S672" i="1"/>
  <c r="M672" i="1"/>
  <c r="K672" i="1"/>
  <c r="J672" i="1"/>
  <c r="S671" i="1"/>
  <c r="M671" i="1"/>
  <c r="K671" i="1"/>
  <c r="J671" i="1"/>
  <c r="S670" i="1"/>
  <c r="M670" i="1"/>
  <c r="K670" i="1"/>
  <c r="J670" i="1"/>
  <c r="S669" i="1"/>
  <c r="M669" i="1"/>
  <c r="K669" i="1"/>
  <c r="X669" i="1" s="1"/>
  <c r="J669" i="1"/>
  <c r="S668" i="1"/>
  <c r="M668" i="1"/>
  <c r="K668" i="1"/>
  <c r="J668" i="1"/>
  <c r="S667" i="1"/>
  <c r="M667" i="1"/>
  <c r="K667" i="1"/>
  <c r="J667" i="1"/>
  <c r="S666" i="1"/>
  <c r="M666" i="1"/>
  <c r="K666" i="1"/>
  <c r="J666" i="1"/>
  <c r="S665" i="1"/>
  <c r="M665" i="1"/>
  <c r="K665" i="1"/>
  <c r="J665" i="1"/>
  <c r="S664" i="1"/>
  <c r="M664" i="1"/>
  <c r="K664" i="1"/>
  <c r="J664" i="1"/>
  <c r="S663" i="1"/>
  <c r="M663" i="1"/>
  <c r="K663" i="1"/>
  <c r="L663" i="1" s="1"/>
  <c r="J663" i="1"/>
  <c r="S662" i="1"/>
  <c r="M662" i="1"/>
  <c r="K662" i="1"/>
  <c r="J662" i="1"/>
  <c r="S661" i="1"/>
  <c r="M661" i="1"/>
  <c r="K661" i="1"/>
  <c r="X661" i="1" s="1"/>
  <c r="J661" i="1"/>
  <c r="S660" i="1"/>
  <c r="M660" i="1"/>
  <c r="K660" i="1"/>
  <c r="J660" i="1"/>
  <c r="S659" i="1"/>
  <c r="M659" i="1"/>
  <c r="K659" i="1"/>
  <c r="J659" i="1"/>
  <c r="S658" i="1"/>
  <c r="M658" i="1"/>
  <c r="K658" i="1"/>
  <c r="J658" i="1"/>
  <c r="S657" i="1"/>
  <c r="M657" i="1"/>
  <c r="K657" i="1"/>
  <c r="J657" i="1"/>
  <c r="S656" i="1"/>
  <c r="M656" i="1"/>
  <c r="K656" i="1"/>
  <c r="L656" i="1" s="1"/>
  <c r="J656" i="1"/>
  <c r="S655" i="1"/>
  <c r="M655" i="1"/>
  <c r="K655" i="1"/>
  <c r="J655" i="1"/>
  <c r="S654" i="1"/>
  <c r="M654" i="1"/>
  <c r="K654" i="1"/>
  <c r="J654" i="1"/>
  <c r="S653" i="1"/>
  <c r="M653" i="1"/>
  <c r="K653" i="1"/>
  <c r="J653" i="1"/>
  <c r="S652" i="1"/>
  <c r="M652" i="1"/>
  <c r="K652" i="1"/>
  <c r="J652" i="1"/>
  <c r="S651" i="1"/>
  <c r="M651" i="1"/>
  <c r="K651" i="1"/>
  <c r="J651" i="1"/>
  <c r="S650" i="1"/>
  <c r="M650" i="1"/>
  <c r="K650" i="1"/>
  <c r="J650" i="1"/>
  <c r="S649" i="1"/>
  <c r="M649" i="1"/>
  <c r="K649" i="1"/>
  <c r="J649" i="1"/>
  <c r="S648" i="1"/>
  <c r="M648" i="1"/>
  <c r="K648" i="1"/>
  <c r="J648" i="1"/>
  <c r="S647" i="1"/>
  <c r="M647" i="1"/>
  <c r="K647" i="1"/>
  <c r="J647" i="1"/>
  <c r="S646" i="1"/>
  <c r="M646" i="1"/>
  <c r="K646" i="1"/>
  <c r="J646" i="1"/>
  <c r="S645" i="1"/>
  <c r="M645" i="1"/>
  <c r="K645" i="1"/>
  <c r="X645" i="1" s="1"/>
  <c r="J645" i="1"/>
  <c r="S644" i="1"/>
  <c r="M644" i="1"/>
  <c r="K644" i="1"/>
  <c r="J644" i="1"/>
  <c r="S643" i="1"/>
  <c r="M643" i="1"/>
  <c r="J643" i="1"/>
  <c r="S642" i="1"/>
  <c r="M642" i="1"/>
  <c r="K642" i="1"/>
  <c r="J642" i="1"/>
  <c r="S641" i="1"/>
  <c r="M641" i="1"/>
  <c r="K641" i="1"/>
  <c r="J641" i="1"/>
  <c r="S640" i="1"/>
  <c r="M640" i="1"/>
  <c r="K640" i="1"/>
  <c r="J640" i="1"/>
  <c r="S639" i="1"/>
  <c r="M639" i="1"/>
  <c r="K639" i="1"/>
  <c r="L639" i="1" s="1"/>
  <c r="J639" i="1"/>
  <c r="S638" i="1"/>
  <c r="M638" i="1"/>
  <c r="K638" i="1"/>
  <c r="J638" i="1"/>
  <c r="S637" i="1"/>
  <c r="M637" i="1"/>
  <c r="K637" i="1"/>
  <c r="J637" i="1"/>
  <c r="S636" i="1"/>
  <c r="M636" i="1"/>
  <c r="K636" i="1"/>
  <c r="J636" i="1"/>
  <c r="S635" i="1"/>
  <c r="M635" i="1"/>
  <c r="K635" i="1"/>
  <c r="X635" i="1" s="1"/>
  <c r="J635" i="1"/>
  <c r="S634" i="1"/>
  <c r="M634" i="1"/>
  <c r="K634" i="1"/>
  <c r="J634" i="1"/>
  <c r="S633" i="1"/>
  <c r="M633" i="1"/>
  <c r="K633" i="1"/>
  <c r="J633" i="1"/>
  <c r="S632" i="1"/>
  <c r="M632" i="1"/>
  <c r="K632" i="1"/>
  <c r="J632" i="1"/>
  <c r="S631" i="1"/>
  <c r="M631" i="1"/>
  <c r="K631" i="1"/>
  <c r="J631" i="1"/>
  <c r="S630" i="1"/>
  <c r="M630" i="1"/>
  <c r="K630" i="1"/>
  <c r="J630" i="1"/>
  <c r="S629" i="1"/>
  <c r="M629" i="1"/>
  <c r="K629" i="1"/>
  <c r="J629" i="1"/>
  <c r="S628" i="1"/>
  <c r="M628" i="1"/>
  <c r="K628" i="1"/>
  <c r="L628" i="1" s="1"/>
  <c r="J628" i="1"/>
  <c r="S627" i="1"/>
  <c r="M627" i="1"/>
  <c r="K627" i="1"/>
  <c r="J627" i="1"/>
  <c r="S626" i="1"/>
  <c r="M626" i="1"/>
  <c r="K626" i="1"/>
  <c r="J626" i="1"/>
  <c r="S625" i="1"/>
  <c r="M625" i="1"/>
  <c r="K625" i="1"/>
  <c r="J625" i="1"/>
  <c r="S624" i="1"/>
  <c r="M624" i="1"/>
  <c r="K624" i="1"/>
  <c r="J624" i="1"/>
  <c r="S623" i="1"/>
  <c r="M623" i="1"/>
  <c r="K623" i="1"/>
  <c r="L623" i="1" s="1"/>
  <c r="J623" i="1"/>
  <c r="S622" i="1"/>
  <c r="M622" i="1"/>
  <c r="K622" i="1"/>
  <c r="J622" i="1"/>
  <c r="S621" i="1"/>
  <c r="M621" i="1"/>
  <c r="K621" i="1"/>
  <c r="X621" i="1" s="1"/>
  <c r="J621" i="1"/>
  <c r="S620" i="1"/>
  <c r="M620" i="1"/>
  <c r="K620" i="1"/>
  <c r="J620" i="1"/>
  <c r="S619" i="1"/>
  <c r="M619" i="1"/>
  <c r="K619" i="1"/>
  <c r="J619" i="1"/>
  <c r="S618" i="1"/>
  <c r="M618" i="1"/>
  <c r="K618" i="1"/>
  <c r="J618" i="1"/>
  <c r="S617" i="1"/>
  <c r="M617" i="1"/>
  <c r="K617" i="1"/>
  <c r="J617" i="1"/>
  <c r="S616" i="1"/>
  <c r="M616" i="1"/>
  <c r="K616" i="1"/>
  <c r="J616" i="1"/>
  <c r="S615" i="1"/>
  <c r="M615" i="1"/>
  <c r="K615" i="1"/>
  <c r="J615" i="1"/>
  <c r="S614" i="1"/>
  <c r="M614" i="1"/>
  <c r="K614" i="1"/>
  <c r="J614" i="1"/>
  <c r="S613" i="1"/>
  <c r="M613" i="1"/>
  <c r="K613" i="1"/>
  <c r="J613" i="1"/>
  <c r="S612" i="1"/>
  <c r="M612" i="1"/>
  <c r="K612" i="1"/>
  <c r="L612" i="1" s="1"/>
  <c r="J612" i="1"/>
  <c r="S611" i="1"/>
  <c r="M611" i="1"/>
  <c r="K611" i="1"/>
  <c r="J611" i="1"/>
  <c r="S610" i="1"/>
  <c r="M610" i="1"/>
  <c r="K610" i="1"/>
  <c r="J610" i="1"/>
  <c r="S609" i="1"/>
  <c r="M609" i="1"/>
  <c r="K609" i="1"/>
  <c r="J609" i="1"/>
  <c r="S608" i="1"/>
  <c r="M608" i="1"/>
  <c r="K608" i="1"/>
  <c r="J608" i="1"/>
  <c r="S607" i="1"/>
  <c r="M607" i="1"/>
  <c r="K607" i="1"/>
  <c r="J607" i="1"/>
  <c r="S606" i="1"/>
  <c r="M606" i="1"/>
  <c r="K606" i="1"/>
  <c r="J606" i="1"/>
  <c r="S605" i="1"/>
  <c r="M605" i="1"/>
  <c r="K605" i="1"/>
  <c r="X605" i="1" s="1"/>
  <c r="J605" i="1"/>
  <c r="S604" i="1"/>
  <c r="M604" i="1"/>
  <c r="K604" i="1"/>
  <c r="J604" i="1"/>
  <c r="S603" i="1"/>
  <c r="M603" i="1"/>
  <c r="K603" i="1"/>
  <c r="J603" i="1"/>
  <c r="S602" i="1"/>
  <c r="M602" i="1"/>
  <c r="K602" i="1"/>
  <c r="J602" i="1"/>
  <c r="S601" i="1"/>
  <c r="M601" i="1"/>
  <c r="K601" i="1"/>
  <c r="J601" i="1"/>
  <c r="S600" i="1"/>
  <c r="M600" i="1"/>
  <c r="K600" i="1"/>
  <c r="J600" i="1"/>
  <c r="S599" i="1"/>
  <c r="M599" i="1"/>
  <c r="K599" i="1"/>
  <c r="X599" i="1" s="1"/>
  <c r="J599" i="1"/>
  <c r="S598" i="1"/>
  <c r="M598" i="1"/>
  <c r="K598" i="1"/>
  <c r="J598" i="1"/>
  <c r="S597" i="1"/>
  <c r="M597" i="1"/>
  <c r="K597" i="1"/>
  <c r="X597" i="1" s="1"/>
  <c r="J597" i="1"/>
  <c r="S596" i="1"/>
  <c r="M596" i="1"/>
  <c r="K596" i="1"/>
  <c r="J596" i="1"/>
  <c r="S595" i="1"/>
  <c r="M595" i="1"/>
  <c r="K595" i="1"/>
  <c r="L595" i="1" s="1"/>
  <c r="J595" i="1"/>
  <c r="S594" i="1"/>
  <c r="M594" i="1"/>
  <c r="K594" i="1"/>
  <c r="J594" i="1"/>
  <c r="S593" i="1"/>
  <c r="M593" i="1"/>
  <c r="K593" i="1"/>
  <c r="J593" i="1"/>
  <c r="S592" i="1"/>
  <c r="M592" i="1"/>
  <c r="K592" i="1"/>
  <c r="J592" i="1"/>
  <c r="S591" i="1"/>
  <c r="M591" i="1"/>
  <c r="K591" i="1"/>
  <c r="J591" i="1"/>
  <c r="S590" i="1"/>
  <c r="M590" i="1"/>
  <c r="K590" i="1"/>
  <c r="J590" i="1"/>
  <c r="S589" i="1"/>
  <c r="M589" i="1"/>
  <c r="K589" i="1"/>
  <c r="J589" i="1"/>
  <c r="S588" i="1"/>
  <c r="M588" i="1"/>
  <c r="K588" i="1"/>
  <c r="L588" i="1" s="1"/>
  <c r="J588" i="1"/>
  <c r="S587" i="1"/>
  <c r="M587" i="1"/>
  <c r="K587" i="1"/>
  <c r="J587" i="1"/>
  <c r="S586" i="1"/>
  <c r="M586" i="1"/>
  <c r="K586" i="1"/>
  <c r="J586" i="1"/>
  <c r="S585" i="1"/>
  <c r="M585" i="1"/>
  <c r="K585" i="1"/>
  <c r="J585" i="1"/>
  <c r="S584" i="1"/>
  <c r="M584" i="1"/>
  <c r="K584" i="1"/>
  <c r="J584" i="1"/>
  <c r="S583" i="1"/>
  <c r="M583" i="1"/>
  <c r="K583" i="1"/>
  <c r="J583" i="1"/>
  <c r="S582" i="1"/>
  <c r="M582" i="1"/>
  <c r="K582" i="1"/>
  <c r="J582" i="1"/>
  <c r="S581" i="1"/>
  <c r="M581" i="1"/>
  <c r="K581" i="1"/>
  <c r="X581" i="1" s="1"/>
  <c r="J581" i="1"/>
  <c r="S580" i="1"/>
  <c r="M580" i="1"/>
  <c r="K580" i="1"/>
  <c r="J580" i="1"/>
  <c r="S579" i="1"/>
  <c r="M579" i="1"/>
  <c r="K579" i="1"/>
  <c r="J579" i="1"/>
  <c r="S578" i="1"/>
  <c r="M578" i="1"/>
  <c r="K578" i="1"/>
  <c r="J578" i="1"/>
  <c r="S577" i="1"/>
  <c r="M577" i="1"/>
  <c r="K577" i="1"/>
  <c r="L577" i="1" s="1"/>
  <c r="J577" i="1"/>
  <c r="S576" i="1"/>
  <c r="M576" i="1"/>
  <c r="K576" i="1"/>
  <c r="J576" i="1"/>
  <c r="S575" i="1"/>
  <c r="M575" i="1"/>
  <c r="K575" i="1"/>
  <c r="J575" i="1"/>
  <c r="S574" i="1"/>
  <c r="M574" i="1"/>
  <c r="K574" i="1"/>
  <c r="J574" i="1"/>
  <c r="S573" i="1"/>
  <c r="M573" i="1"/>
  <c r="K573" i="1"/>
  <c r="J573" i="1"/>
  <c r="S572" i="1"/>
  <c r="M572" i="1"/>
  <c r="K572" i="1"/>
  <c r="J572" i="1"/>
  <c r="S571" i="1"/>
  <c r="M571" i="1"/>
  <c r="K571" i="1"/>
  <c r="L571" i="1" s="1"/>
  <c r="J571" i="1"/>
  <c r="S570" i="1"/>
  <c r="M570" i="1"/>
  <c r="K570" i="1"/>
  <c r="J570" i="1"/>
  <c r="S569" i="1"/>
  <c r="M569" i="1"/>
  <c r="K569" i="1"/>
  <c r="J569" i="1"/>
  <c r="S568" i="1"/>
  <c r="M568" i="1"/>
  <c r="K568" i="1"/>
  <c r="J568" i="1"/>
  <c r="S567" i="1"/>
  <c r="M567" i="1"/>
  <c r="K567" i="1"/>
  <c r="J567" i="1"/>
  <c r="S566" i="1"/>
  <c r="M566" i="1"/>
  <c r="K566" i="1"/>
  <c r="J566" i="1"/>
  <c r="S565" i="1"/>
  <c r="M565" i="1"/>
  <c r="K565" i="1"/>
  <c r="J565" i="1"/>
  <c r="S564" i="1"/>
  <c r="M564" i="1"/>
  <c r="K564" i="1"/>
  <c r="J564" i="1"/>
  <c r="S563" i="1"/>
  <c r="M563" i="1"/>
  <c r="K563" i="1"/>
  <c r="J563" i="1"/>
  <c r="S562" i="1"/>
  <c r="M562" i="1"/>
  <c r="K562" i="1"/>
  <c r="J562" i="1"/>
  <c r="S561" i="1"/>
  <c r="M561" i="1"/>
  <c r="K561" i="1"/>
  <c r="J561" i="1"/>
  <c r="S560" i="1"/>
  <c r="M560" i="1"/>
  <c r="K560" i="1"/>
  <c r="L560" i="1" s="1"/>
  <c r="J560" i="1"/>
  <c r="S559" i="1"/>
  <c r="M559" i="1"/>
  <c r="K559" i="1"/>
  <c r="J559" i="1"/>
  <c r="S558" i="1"/>
  <c r="M558" i="1"/>
  <c r="K558" i="1"/>
  <c r="J558" i="1"/>
  <c r="S557" i="1"/>
  <c r="M557" i="1"/>
  <c r="K557" i="1"/>
  <c r="X557" i="1" s="1"/>
  <c r="J557" i="1"/>
  <c r="S556" i="1"/>
  <c r="M556" i="1"/>
  <c r="K556" i="1"/>
  <c r="J556" i="1"/>
  <c r="S555" i="1"/>
  <c r="M555" i="1"/>
  <c r="K555" i="1"/>
  <c r="J555" i="1"/>
  <c r="S554" i="1"/>
  <c r="M554" i="1"/>
  <c r="K554" i="1"/>
  <c r="J554" i="1"/>
  <c r="S553" i="1"/>
  <c r="M553" i="1"/>
  <c r="K553" i="1"/>
  <c r="L553" i="1" s="1"/>
  <c r="J553" i="1"/>
  <c r="S552" i="1"/>
  <c r="M552" i="1"/>
  <c r="K552" i="1"/>
  <c r="J552" i="1"/>
  <c r="S551" i="1"/>
  <c r="M551" i="1"/>
  <c r="K551" i="1"/>
  <c r="J551" i="1"/>
  <c r="S550" i="1"/>
  <c r="M550" i="1"/>
  <c r="K550" i="1"/>
  <c r="J550" i="1"/>
  <c r="S549" i="1"/>
  <c r="M549" i="1"/>
  <c r="K549" i="1"/>
  <c r="J549" i="1"/>
  <c r="S548" i="1"/>
  <c r="M548" i="1"/>
  <c r="K548" i="1"/>
  <c r="J548" i="1"/>
  <c r="S547" i="1"/>
  <c r="M547" i="1"/>
  <c r="K547" i="1"/>
  <c r="J547" i="1"/>
  <c r="S546" i="1"/>
  <c r="M546" i="1"/>
  <c r="K546" i="1"/>
  <c r="X546" i="1" s="1"/>
  <c r="J546" i="1"/>
  <c r="S545" i="1"/>
  <c r="M545" i="1"/>
  <c r="K545" i="1"/>
  <c r="J545" i="1"/>
  <c r="S544" i="1"/>
  <c r="M544" i="1"/>
  <c r="K544" i="1"/>
  <c r="J544" i="1"/>
  <c r="S543" i="1"/>
  <c r="M543" i="1"/>
  <c r="K543" i="1"/>
  <c r="L543" i="1" s="1"/>
  <c r="J543" i="1"/>
  <c r="S542" i="1"/>
  <c r="M542" i="1"/>
  <c r="K542" i="1"/>
  <c r="J542" i="1"/>
  <c r="S541" i="1"/>
  <c r="M541" i="1"/>
  <c r="K541" i="1"/>
  <c r="J541" i="1"/>
  <c r="S540" i="1"/>
  <c r="M540" i="1"/>
  <c r="K540" i="1"/>
  <c r="J540" i="1"/>
  <c r="S539" i="1"/>
  <c r="M539" i="1"/>
  <c r="K539" i="1"/>
  <c r="J539" i="1"/>
  <c r="S538" i="1"/>
  <c r="M538" i="1"/>
  <c r="K538" i="1"/>
  <c r="X538" i="1" s="1"/>
  <c r="J538" i="1"/>
  <c r="S537" i="1"/>
  <c r="M537" i="1"/>
  <c r="K537" i="1"/>
  <c r="L537" i="1" s="1"/>
  <c r="J537" i="1"/>
  <c r="S536" i="1"/>
  <c r="M536" i="1"/>
  <c r="K536" i="1"/>
  <c r="X536" i="1" s="1"/>
  <c r="J536" i="1"/>
  <c r="S535" i="1"/>
  <c r="M535" i="1"/>
  <c r="K535" i="1"/>
  <c r="J535" i="1"/>
  <c r="S534" i="1"/>
  <c r="M534" i="1"/>
  <c r="K534" i="1"/>
  <c r="J534" i="1"/>
  <c r="S533" i="1"/>
  <c r="M533" i="1"/>
  <c r="K533" i="1"/>
  <c r="X533" i="1" s="1"/>
  <c r="J533" i="1"/>
  <c r="S532" i="1"/>
  <c r="M532" i="1"/>
  <c r="K532" i="1"/>
  <c r="X532" i="1" s="1"/>
  <c r="J532" i="1"/>
  <c r="S531" i="1"/>
  <c r="M531" i="1"/>
  <c r="K531" i="1"/>
  <c r="J531" i="1"/>
  <c r="S530" i="1"/>
  <c r="M530" i="1"/>
  <c r="K530" i="1"/>
  <c r="J530" i="1"/>
  <c r="S529" i="1"/>
  <c r="M529" i="1"/>
  <c r="K529" i="1"/>
  <c r="J529" i="1"/>
  <c r="S528" i="1"/>
  <c r="M528" i="1"/>
  <c r="K528" i="1"/>
  <c r="J528" i="1"/>
  <c r="S527" i="1"/>
  <c r="M527" i="1"/>
  <c r="K527" i="1"/>
  <c r="L527" i="1" s="1"/>
  <c r="J527" i="1"/>
  <c r="S526" i="1"/>
  <c r="M526" i="1"/>
  <c r="K526" i="1"/>
  <c r="J526" i="1"/>
  <c r="S525" i="1"/>
  <c r="M525" i="1"/>
  <c r="K525" i="1"/>
  <c r="J525" i="1"/>
  <c r="S524" i="1"/>
  <c r="M524" i="1"/>
  <c r="K524" i="1"/>
  <c r="J524" i="1"/>
  <c r="S523" i="1"/>
  <c r="M523" i="1"/>
  <c r="K523" i="1"/>
  <c r="J523" i="1"/>
  <c r="S522" i="1"/>
  <c r="M522" i="1"/>
  <c r="K522" i="1"/>
  <c r="X522" i="1" s="1"/>
  <c r="J522" i="1"/>
  <c r="S521" i="1"/>
  <c r="M521" i="1"/>
  <c r="K521" i="1"/>
  <c r="J521" i="1"/>
  <c r="S520" i="1"/>
  <c r="M520" i="1"/>
  <c r="K520" i="1"/>
  <c r="L520" i="1" s="1"/>
  <c r="J520" i="1"/>
  <c r="S519" i="1"/>
  <c r="M519" i="1"/>
  <c r="K519" i="1"/>
  <c r="J519" i="1"/>
  <c r="S518" i="1"/>
  <c r="M518" i="1"/>
  <c r="K518" i="1"/>
  <c r="J518" i="1"/>
  <c r="S517" i="1"/>
  <c r="M517" i="1"/>
  <c r="K517" i="1"/>
  <c r="J517" i="1"/>
  <c r="S516" i="1"/>
  <c r="M516" i="1"/>
  <c r="K516" i="1"/>
  <c r="J516" i="1"/>
  <c r="S515" i="1"/>
  <c r="M515" i="1"/>
  <c r="K515" i="1"/>
  <c r="J515" i="1"/>
  <c r="S514" i="1"/>
  <c r="M514" i="1"/>
  <c r="K514" i="1"/>
  <c r="X514" i="1" s="1"/>
  <c r="J514" i="1"/>
  <c r="S513" i="1"/>
  <c r="M513" i="1"/>
  <c r="K513" i="1"/>
  <c r="J513" i="1"/>
  <c r="S512" i="1"/>
  <c r="M512" i="1"/>
  <c r="K512" i="1"/>
  <c r="J512" i="1"/>
  <c r="S511" i="1"/>
  <c r="M511" i="1"/>
  <c r="K511" i="1"/>
  <c r="J511" i="1"/>
  <c r="S510" i="1"/>
  <c r="M510" i="1"/>
  <c r="K510" i="1"/>
  <c r="J510" i="1"/>
  <c r="S509" i="1"/>
  <c r="M509" i="1"/>
  <c r="K509" i="1"/>
  <c r="L509" i="1" s="1"/>
  <c r="J509" i="1"/>
  <c r="S508" i="1"/>
  <c r="M508" i="1"/>
  <c r="K508" i="1"/>
  <c r="J508" i="1"/>
  <c r="S507" i="1"/>
  <c r="M507" i="1"/>
  <c r="K507" i="1"/>
  <c r="J507" i="1"/>
  <c r="S506" i="1"/>
  <c r="M506" i="1"/>
  <c r="K506" i="1"/>
  <c r="J506" i="1"/>
  <c r="S505" i="1"/>
  <c r="M505" i="1"/>
  <c r="K505" i="1"/>
  <c r="J505" i="1"/>
  <c r="S504" i="1"/>
  <c r="M504" i="1"/>
  <c r="K504" i="1"/>
  <c r="X504" i="1" s="1"/>
  <c r="J504" i="1"/>
  <c r="S503" i="1"/>
  <c r="M503" i="1"/>
  <c r="K503" i="1"/>
  <c r="L503" i="1" s="1"/>
  <c r="J503" i="1"/>
  <c r="S502" i="1"/>
  <c r="M502" i="1"/>
  <c r="K502" i="1"/>
  <c r="J502" i="1"/>
  <c r="S501" i="1"/>
  <c r="M501" i="1"/>
  <c r="K501" i="1"/>
  <c r="J501" i="1"/>
  <c r="S500" i="1"/>
  <c r="M500" i="1"/>
  <c r="K500" i="1"/>
  <c r="J500" i="1"/>
  <c r="S499" i="1"/>
  <c r="M499" i="1"/>
  <c r="K499" i="1"/>
  <c r="J499" i="1"/>
  <c r="S498" i="1"/>
  <c r="M498" i="1"/>
  <c r="K498" i="1"/>
  <c r="J498" i="1"/>
  <c r="S497" i="1"/>
  <c r="M497" i="1"/>
  <c r="K497" i="1"/>
  <c r="J497" i="1"/>
  <c r="S496" i="1"/>
  <c r="M496" i="1"/>
  <c r="K496" i="1"/>
  <c r="J496" i="1"/>
  <c r="S495" i="1"/>
  <c r="M495" i="1"/>
  <c r="K495" i="1"/>
  <c r="J495" i="1"/>
  <c r="S494" i="1"/>
  <c r="M494" i="1"/>
  <c r="K494" i="1"/>
  <c r="J494" i="1"/>
  <c r="S493" i="1"/>
  <c r="M493" i="1"/>
  <c r="K493" i="1"/>
  <c r="J493" i="1"/>
  <c r="S492" i="1"/>
  <c r="M492" i="1"/>
  <c r="K492" i="1"/>
  <c r="L492" i="1" s="1"/>
  <c r="J492" i="1"/>
  <c r="S491" i="1"/>
  <c r="M491" i="1"/>
  <c r="K491" i="1"/>
  <c r="J491" i="1"/>
  <c r="S490" i="1"/>
  <c r="M490" i="1"/>
  <c r="K490" i="1"/>
  <c r="X490" i="1" s="1"/>
  <c r="J490" i="1"/>
  <c r="S489" i="1"/>
  <c r="M489" i="1"/>
  <c r="K489" i="1"/>
  <c r="J489" i="1"/>
  <c r="S488" i="1"/>
  <c r="M488" i="1"/>
  <c r="K488" i="1"/>
  <c r="J488" i="1"/>
  <c r="S487" i="1"/>
  <c r="M487" i="1"/>
  <c r="K487" i="1"/>
  <c r="J487" i="1"/>
  <c r="S486" i="1"/>
  <c r="M486" i="1"/>
  <c r="K486" i="1"/>
  <c r="J486" i="1"/>
  <c r="S485" i="1"/>
  <c r="M485" i="1"/>
  <c r="K485" i="1"/>
  <c r="X485" i="1" s="1"/>
  <c r="J485" i="1"/>
  <c r="S484" i="1"/>
  <c r="M484" i="1"/>
  <c r="K484" i="1"/>
  <c r="L484" i="1" s="1"/>
  <c r="J484" i="1"/>
  <c r="S483" i="1"/>
  <c r="M483" i="1"/>
  <c r="K483" i="1"/>
  <c r="J483" i="1"/>
  <c r="S482" i="1"/>
  <c r="M482" i="1"/>
  <c r="K482" i="1"/>
  <c r="J482" i="1"/>
  <c r="S481" i="1"/>
  <c r="M481" i="1"/>
  <c r="K481" i="1"/>
  <c r="J481" i="1"/>
  <c r="S480" i="1"/>
  <c r="M480" i="1"/>
  <c r="K480" i="1"/>
  <c r="X480" i="1" s="1"/>
  <c r="J480" i="1"/>
  <c r="S479" i="1"/>
  <c r="M479" i="1"/>
  <c r="K479" i="1"/>
  <c r="J479" i="1"/>
  <c r="S478" i="1"/>
  <c r="M478" i="1"/>
  <c r="K478" i="1"/>
  <c r="J478" i="1"/>
  <c r="S477" i="1"/>
  <c r="M477" i="1"/>
  <c r="K477" i="1"/>
  <c r="X477" i="1" s="1"/>
  <c r="J477" i="1"/>
  <c r="S476" i="1"/>
  <c r="M476" i="1"/>
  <c r="K476" i="1"/>
  <c r="J476" i="1"/>
  <c r="S475" i="1"/>
  <c r="M475" i="1"/>
  <c r="K475" i="1"/>
  <c r="J475" i="1"/>
  <c r="S474" i="1"/>
  <c r="M474" i="1"/>
  <c r="K474" i="1"/>
  <c r="J474" i="1"/>
  <c r="S473" i="1"/>
  <c r="M473" i="1"/>
  <c r="K473" i="1"/>
  <c r="J473" i="1"/>
  <c r="S472" i="1"/>
  <c r="M472" i="1"/>
  <c r="K472" i="1"/>
  <c r="J472" i="1"/>
  <c r="S471" i="1"/>
  <c r="M471" i="1"/>
  <c r="K471" i="1"/>
  <c r="J471" i="1"/>
  <c r="S470" i="1"/>
  <c r="M470" i="1"/>
  <c r="K470" i="1"/>
  <c r="J470" i="1"/>
  <c r="S469" i="1"/>
  <c r="M469" i="1"/>
  <c r="K469" i="1"/>
  <c r="X469" i="1" s="1"/>
  <c r="J469" i="1"/>
  <c r="S468" i="1"/>
  <c r="M468" i="1"/>
  <c r="K468" i="1"/>
  <c r="J468" i="1"/>
  <c r="S467" i="1"/>
  <c r="M467" i="1"/>
  <c r="K467" i="1"/>
  <c r="J467" i="1"/>
  <c r="S466" i="1"/>
  <c r="M466" i="1"/>
  <c r="K466" i="1"/>
  <c r="X466" i="1" s="1"/>
  <c r="J466" i="1"/>
  <c r="S465" i="1"/>
  <c r="M465" i="1"/>
  <c r="K465" i="1"/>
  <c r="J465" i="1"/>
  <c r="S464" i="1"/>
  <c r="M464" i="1"/>
  <c r="K464" i="1"/>
  <c r="X464" i="1" s="1"/>
  <c r="J464" i="1"/>
  <c r="S463" i="1"/>
  <c r="M463" i="1"/>
  <c r="K463" i="1"/>
  <c r="J463" i="1"/>
  <c r="S462" i="1"/>
  <c r="M462" i="1"/>
  <c r="K462" i="1"/>
  <c r="J462" i="1"/>
  <c r="S461" i="1"/>
  <c r="M461" i="1"/>
  <c r="K461" i="1"/>
  <c r="J461" i="1"/>
  <c r="S460" i="1"/>
  <c r="M460" i="1"/>
  <c r="K460" i="1"/>
  <c r="J460" i="1"/>
  <c r="S459" i="1"/>
  <c r="M459" i="1"/>
  <c r="K459" i="1"/>
  <c r="J459" i="1"/>
  <c r="S458" i="1"/>
  <c r="M458" i="1"/>
  <c r="K458" i="1"/>
  <c r="J458" i="1"/>
  <c r="S457" i="1"/>
  <c r="M457" i="1"/>
  <c r="K457" i="1"/>
  <c r="J457" i="1"/>
  <c r="S456" i="1"/>
  <c r="M456" i="1"/>
  <c r="K456" i="1"/>
  <c r="J456" i="1"/>
  <c r="S455" i="1"/>
  <c r="M455" i="1"/>
  <c r="K455" i="1"/>
  <c r="J455" i="1"/>
  <c r="S454" i="1"/>
  <c r="M454" i="1"/>
  <c r="K454" i="1"/>
  <c r="J454" i="1"/>
  <c r="S453" i="1"/>
  <c r="M453" i="1"/>
  <c r="K453" i="1"/>
  <c r="L453" i="1" s="1"/>
  <c r="J453" i="1"/>
  <c r="S452" i="1"/>
  <c r="M452" i="1"/>
  <c r="K452" i="1"/>
  <c r="J452" i="1"/>
  <c r="S451" i="1"/>
  <c r="M451" i="1"/>
  <c r="K451" i="1"/>
  <c r="J451" i="1"/>
  <c r="S450" i="1"/>
  <c r="M450" i="1"/>
  <c r="K450" i="1"/>
  <c r="J450" i="1"/>
  <c r="S449" i="1"/>
  <c r="M449" i="1"/>
  <c r="K449" i="1"/>
  <c r="J449" i="1"/>
  <c r="S448" i="1"/>
  <c r="M448" i="1"/>
  <c r="K448" i="1"/>
  <c r="X448" i="1" s="1"/>
  <c r="J448" i="1"/>
  <c r="S447" i="1"/>
  <c r="M447" i="1"/>
  <c r="K447" i="1"/>
  <c r="J447" i="1"/>
  <c r="S446" i="1"/>
  <c r="M446" i="1"/>
  <c r="K446" i="1"/>
  <c r="J446" i="1"/>
  <c r="S445" i="1"/>
  <c r="M445" i="1"/>
  <c r="K445" i="1"/>
  <c r="J445" i="1"/>
  <c r="S444" i="1"/>
  <c r="M444" i="1"/>
  <c r="K444" i="1"/>
  <c r="J444" i="1"/>
  <c r="S443" i="1"/>
  <c r="M443" i="1"/>
  <c r="K443" i="1"/>
  <c r="J443" i="1"/>
  <c r="S442" i="1"/>
  <c r="M442" i="1"/>
  <c r="K442" i="1"/>
  <c r="J442" i="1"/>
  <c r="S441" i="1"/>
  <c r="M441" i="1"/>
  <c r="K441" i="1"/>
  <c r="J441" i="1"/>
  <c r="S440" i="1"/>
  <c r="M440" i="1"/>
  <c r="K440" i="1"/>
  <c r="X440" i="1" s="1"/>
  <c r="J440" i="1"/>
  <c r="S439" i="1"/>
  <c r="M439" i="1"/>
  <c r="K439" i="1"/>
  <c r="J439" i="1"/>
  <c r="S438" i="1"/>
  <c r="M438" i="1"/>
  <c r="K438" i="1"/>
  <c r="J438" i="1"/>
  <c r="S437" i="1"/>
  <c r="M437" i="1"/>
  <c r="K437" i="1"/>
  <c r="J437" i="1"/>
  <c r="S436" i="1"/>
  <c r="M436" i="1"/>
  <c r="K436" i="1"/>
  <c r="J436" i="1"/>
  <c r="S435" i="1"/>
  <c r="M435" i="1"/>
  <c r="K435" i="1"/>
  <c r="J435" i="1"/>
  <c r="S434" i="1"/>
  <c r="M434" i="1"/>
  <c r="K434" i="1"/>
  <c r="X434" i="1" s="1"/>
  <c r="J434" i="1"/>
  <c r="S433" i="1"/>
  <c r="M433" i="1"/>
  <c r="K433" i="1"/>
  <c r="X433" i="1" s="1"/>
  <c r="J433" i="1"/>
  <c r="S432" i="1"/>
  <c r="M432" i="1"/>
  <c r="K432" i="1"/>
  <c r="X432" i="1" s="1"/>
  <c r="J432" i="1"/>
  <c r="S431" i="1"/>
  <c r="M431" i="1"/>
  <c r="K431" i="1"/>
  <c r="J431" i="1"/>
  <c r="S430" i="1"/>
  <c r="M430" i="1"/>
  <c r="K430" i="1"/>
  <c r="J430" i="1"/>
  <c r="S429" i="1"/>
  <c r="M429" i="1"/>
  <c r="K429" i="1"/>
  <c r="J429" i="1"/>
  <c r="S428" i="1"/>
  <c r="M428" i="1"/>
  <c r="K428" i="1"/>
  <c r="J428" i="1"/>
  <c r="S427" i="1"/>
  <c r="M427" i="1"/>
  <c r="K427" i="1"/>
  <c r="L427" i="1" s="1"/>
  <c r="J427" i="1"/>
  <c r="S426" i="1"/>
  <c r="M426" i="1"/>
  <c r="K426" i="1"/>
  <c r="J426" i="1"/>
  <c r="S425" i="1"/>
  <c r="M425" i="1"/>
  <c r="K425" i="1"/>
  <c r="J425" i="1"/>
  <c r="S424" i="1"/>
  <c r="M424" i="1"/>
  <c r="K424" i="1"/>
  <c r="J424" i="1"/>
  <c r="S423" i="1"/>
  <c r="M423" i="1"/>
  <c r="K423" i="1"/>
  <c r="J423" i="1"/>
  <c r="S422" i="1"/>
  <c r="M422" i="1"/>
  <c r="K422" i="1"/>
  <c r="J422" i="1"/>
  <c r="S421" i="1"/>
  <c r="M421" i="1"/>
  <c r="K421" i="1"/>
  <c r="J421" i="1"/>
  <c r="S420" i="1"/>
  <c r="M420" i="1"/>
  <c r="K420" i="1"/>
  <c r="J420" i="1"/>
  <c r="S419" i="1"/>
  <c r="M419" i="1"/>
  <c r="K419" i="1"/>
  <c r="J419" i="1"/>
  <c r="S418" i="1"/>
  <c r="M418" i="1"/>
  <c r="K418" i="1"/>
  <c r="J418" i="1"/>
  <c r="S417" i="1"/>
  <c r="M417" i="1"/>
  <c r="K417" i="1"/>
  <c r="X417" i="1" s="1"/>
  <c r="J417" i="1"/>
  <c r="S416" i="1"/>
  <c r="M416" i="1"/>
  <c r="K416" i="1"/>
  <c r="X416" i="1" s="1"/>
  <c r="J416" i="1"/>
  <c r="S415" i="1"/>
  <c r="M415" i="1"/>
  <c r="K415" i="1"/>
  <c r="J415" i="1"/>
  <c r="S414" i="1"/>
  <c r="M414" i="1"/>
  <c r="K414" i="1"/>
  <c r="J414" i="1"/>
  <c r="S413" i="1"/>
  <c r="M413" i="1"/>
  <c r="K413" i="1"/>
  <c r="J413" i="1"/>
  <c r="S412" i="1"/>
  <c r="M412" i="1"/>
  <c r="K412" i="1"/>
  <c r="J412" i="1"/>
  <c r="S411" i="1"/>
  <c r="M411" i="1"/>
  <c r="K411" i="1"/>
  <c r="J411" i="1"/>
  <c r="S410" i="1"/>
  <c r="M410" i="1"/>
  <c r="K410" i="1"/>
  <c r="J410" i="1"/>
  <c r="S409" i="1"/>
  <c r="M409" i="1"/>
  <c r="K409" i="1"/>
  <c r="J409" i="1"/>
  <c r="S408" i="1"/>
  <c r="M408" i="1"/>
  <c r="K408" i="1"/>
  <c r="X408" i="1" s="1"/>
  <c r="J408" i="1"/>
  <c r="S407" i="1"/>
  <c r="M407" i="1"/>
  <c r="K407" i="1"/>
  <c r="J407" i="1"/>
  <c r="S406" i="1"/>
  <c r="M406" i="1"/>
  <c r="K406" i="1"/>
  <c r="J406" i="1"/>
  <c r="S405" i="1"/>
  <c r="M405" i="1"/>
  <c r="K405" i="1"/>
  <c r="J405" i="1"/>
  <c r="S404" i="1"/>
  <c r="M404" i="1"/>
  <c r="K404" i="1"/>
  <c r="J404" i="1"/>
  <c r="S403" i="1"/>
  <c r="M403" i="1"/>
  <c r="K403" i="1"/>
  <c r="J403" i="1"/>
  <c r="S402" i="1"/>
  <c r="M402" i="1"/>
  <c r="K402" i="1"/>
  <c r="J402" i="1"/>
  <c r="S401" i="1"/>
  <c r="M401" i="1"/>
  <c r="K401" i="1"/>
  <c r="J401" i="1"/>
  <c r="S400" i="1"/>
  <c r="M400" i="1"/>
  <c r="K400" i="1"/>
  <c r="J400" i="1"/>
  <c r="S399" i="1"/>
  <c r="M399" i="1"/>
  <c r="K399" i="1"/>
  <c r="J399" i="1"/>
  <c r="S398" i="1"/>
  <c r="M398" i="1"/>
  <c r="K398" i="1"/>
  <c r="J398" i="1"/>
  <c r="S397" i="1"/>
  <c r="M397" i="1"/>
  <c r="K397" i="1"/>
  <c r="J397" i="1"/>
  <c r="S396" i="1"/>
  <c r="M396" i="1"/>
  <c r="K396" i="1"/>
  <c r="J396" i="1"/>
  <c r="S395" i="1"/>
  <c r="M395" i="1"/>
  <c r="K395" i="1"/>
  <c r="J395" i="1"/>
  <c r="S394" i="1"/>
  <c r="M394" i="1"/>
  <c r="K394" i="1"/>
  <c r="J394" i="1"/>
  <c r="S393" i="1"/>
  <c r="M393" i="1"/>
  <c r="K393" i="1"/>
  <c r="J393" i="1"/>
  <c r="S392" i="1"/>
  <c r="M392" i="1"/>
  <c r="K392" i="1"/>
  <c r="J392" i="1"/>
  <c r="S391" i="1"/>
  <c r="M391" i="1"/>
  <c r="K391" i="1"/>
  <c r="J391" i="1"/>
  <c r="S390" i="1"/>
  <c r="M390" i="1"/>
  <c r="K390" i="1"/>
  <c r="J390" i="1"/>
  <c r="S389" i="1"/>
  <c r="M389" i="1"/>
  <c r="K389" i="1"/>
  <c r="J389" i="1"/>
  <c r="S388" i="1"/>
  <c r="M388" i="1"/>
  <c r="K388" i="1"/>
  <c r="X388" i="1" s="1"/>
  <c r="J388" i="1"/>
  <c r="S387" i="1"/>
  <c r="M387" i="1"/>
  <c r="K387" i="1"/>
  <c r="J387" i="1"/>
  <c r="S386" i="1"/>
  <c r="M386" i="1"/>
  <c r="K386" i="1"/>
  <c r="J386" i="1"/>
  <c r="S385" i="1"/>
  <c r="M385" i="1"/>
  <c r="K385" i="1"/>
  <c r="L385" i="1" s="1"/>
  <c r="J385" i="1"/>
  <c r="S384" i="1"/>
  <c r="M384" i="1"/>
  <c r="K384" i="1"/>
  <c r="J384" i="1"/>
  <c r="S383" i="1"/>
  <c r="M383" i="1"/>
  <c r="K383" i="1"/>
  <c r="J383" i="1"/>
  <c r="S382" i="1"/>
  <c r="M382" i="1"/>
  <c r="K382" i="1"/>
  <c r="J382" i="1"/>
  <c r="S381" i="1"/>
  <c r="M381" i="1"/>
  <c r="K381" i="1"/>
  <c r="J381" i="1"/>
  <c r="S380" i="1"/>
  <c r="M380" i="1"/>
  <c r="K380" i="1"/>
  <c r="J380" i="1"/>
  <c r="S379" i="1"/>
  <c r="M379" i="1"/>
  <c r="K379" i="1"/>
  <c r="J379" i="1"/>
  <c r="S378" i="1"/>
  <c r="M378" i="1"/>
  <c r="K378" i="1"/>
  <c r="J378" i="1"/>
  <c r="S377" i="1"/>
  <c r="M377" i="1"/>
  <c r="K377" i="1"/>
  <c r="J377" i="1"/>
  <c r="S376" i="1"/>
  <c r="M376" i="1"/>
  <c r="K376" i="1"/>
  <c r="J376" i="1"/>
  <c r="S375" i="1"/>
  <c r="M375" i="1"/>
  <c r="K375" i="1"/>
  <c r="J375" i="1"/>
  <c r="S374" i="1"/>
  <c r="M374" i="1"/>
  <c r="K374" i="1"/>
  <c r="J374" i="1"/>
  <c r="S373" i="1"/>
  <c r="M373" i="1"/>
  <c r="K373" i="1"/>
  <c r="J373" i="1"/>
  <c r="S372" i="1"/>
  <c r="M372" i="1"/>
  <c r="K372" i="1"/>
  <c r="X372" i="1" s="1"/>
  <c r="J372" i="1"/>
  <c r="S371" i="1"/>
  <c r="M371" i="1"/>
  <c r="K371" i="1"/>
  <c r="J371" i="1"/>
  <c r="S370" i="1"/>
  <c r="M370" i="1"/>
  <c r="K370" i="1"/>
  <c r="J370" i="1"/>
  <c r="S369" i="1"/>
  <c r="M369" i="1"/>
  <c r="K369" i="1"/>
  <c r="J369" i="1"/>
  <c r="S368" i="1"/>
  <c r="M368" i="1"/>
  <c r="K368" i="1"/>
  <c r="J368" i="1"/>
  <c r="S367" i="1"/>
  <c r="M367" i="1"/>
  <c r="K367" i="1"/>
  <c r="J367" i="1"/>
  <c r="S366" i="1"/>
  <c r="M366" i="1"/>
  <c r="K366" i="1"/>
  <c r="J366" i="1"/>
  <c r="S365" i="1"/>
  <c r="M365" i="1"/>
  <c r="K365" i="1"/>
  <c r="J365" i="1"/>
  <c r="S364" i="1"/>
  <c r="M364" i="1"/>
  <c r="K364" i="1"/>
  <c r="X364" i="1" s="1"/>
  <c r="J364" i="1"/>
  <c r="S363" i="1"/>
  <c r="M363" i="1"/>
  <c r="K363" i="1"/>
  <c r="J363" i="1"/>
  <c r="S362" i="1"/>
  <c r="M362" i="1"/>
  <c r="K362" i="1"/>
  <c r="J362" i="1"/>
  <c r="S361" i="1"/>
  <c r="M361" i="1"/>
  <c r="K361" i="1"/>
  <c r="J361" i="1"/>
  <c r="S360" i="1"/>
  <c r="M360" i="1"/>
  <c r="K360" i="1"/>
  <c r="J360" i="1"/>
  <c r="S359" i="1"/>
  <c r="M359" i="1"/>
  <c r="K359" i="1"/>
  <c r="J359" i="1"/>
  <c r="S358" i="1"/>
  <c r="M358" i="1"/>
  <c r="K358" i="1"/>
  <c r="J358" i="1"/>
  <c r="S357" i="1"/>
  <c r="M357" i="1"/>
  <c r="K357" i="1"/>
  <c r="J357" i="1"/>
  <c r="S356" i="1"/>
  <c r="M356" i="1"/>
  <c r="K356" i="1"/>
  <c r="X356" i="1" s="1"/>
  <c r="J356" i="1"/>
  <c r="S355" i="1"/>
  <c r="M355" i="1"/>
  <c r="K355" i="1"/>
  <c r="J355" i="1"/>
  <c r="S354" i="1"/>
  <c r="M354" i="1"/>
  <c r="K354" i="1"/>
  <c r="J354" i="1"/>
  <c r="S353" i="1"/>
  <c r="M353" i="1"/>
  <c r="K353" i="1"/>
  <c r="J353" i="1"/>
  <c r="S352" i="1"/>
  <c r="M352" i="1"/>
  <c r="K352" i="1"/>
  <c r="J352" i="1"/>
  <c r="S351" i="1"/>
  <c r="M351" i="1"/>
  <c r="K351" i="1"/>
  <c r="J351" i="1"/>
  <c r="S350" i="1"/>
  <c r="M350" i="1"/>
  <c r="K350" i="1"/>
  <c r="J350" i="1"/>
  <c r="S349" i="1"/>
  <c r="M349" i="1"/>
  <c r="K349" i="1"/>
  <c r="J349" i="1"/>
  <c r="S348" i="1"/>
  <c r="M348" i="1"/>
  <c r="K348" i="1"/>
  <c r="J348" i="1"/>
  <c r="S347" i="1"/>
  <c r="M347" i="1"/>
  <c r="K347" i="1"/>
  <c r="J347" i="1"/>
  <c r="S346" i="1"/>
  <c r="M346" i="1"/>
  <c r="K346" i="1"/>
  <c r="J346" i="1"/>
  <c r="S345" i="1"/>
  <c r="M345" i="1"/>
  <c r="K345" i="1"/>
  <c r="J345" i="1"/>
  <c r="S344" i="1"/>
  <c r="M344" i="1"/>
  <c r="K344" i="1"/>
  <c r="J344" i="1"/>
  <c r="S343" i="1"/>
  <c r="M343" i="1"/>
  <c r="K343" i="1"/>
  <c r="J343" i="1"/>
  <c r="S342" i="1"/>
  <c r="M342" i="1"/>
  <c r="K342" i="1"/>
  <c r="J342" i="1"/>
  <c r="S341" i="1"/>
  <c r="M341" i="1"/>
  <c r="K341" i="1"/>
  <c r="J341" i="1"/>
  <c r="S340" i="1"/>
  <c r="M340" i="1"/>
  <c r="K340" i="1"/>
  <c r="J340" i="1"/>
  <c r="S339" i="1"/>
  <c r="M339" i="1"/>
  <c r="K339" i="1"/>
  <c r="L339" i="1" s="1"/>
  <c r="J339" i="1"/>
  <c r="S338" i="1"/>
  <c r="M338" i="1"/>
  <c r="K338" i="1"/>
  <c r="J338" i="1"/>
  <c r="S337" i="1"/>
  <c r="M337" i="1"/>
  <c r="K337" i="1"/>
  <c r="J337" i="1"/>
  <c r="S336" i="1"/>
  <c r="M336" i="1"/>
  <c r="K336" i="1"/>
  <c r="J336" i="1"/>
  <c r="S335" i="1"/>
  <c r="M335" i="1"/>
  <c r="K335" i="1"/>
  <c r="J335" i="1"/>
  <c r="S334" i="1"/>
  <c r="M334" i="1"/>
  <c r="K334" i="1"/>
  <c r="J334" i="1"/>
  <c r="S333" i="1"/>
  <c r="M333" i="1"/>
  <c r="K333" i="1"/>
  <c r="J333" i="1"/>
  <c r="S332" i="1"/>
  <c r="M332" i="1"/>
  <c r="K332" i="1"/>
  <c r="J332" i="1"/>
  <c r="S331" i="1"/>
  <c r="M331" i="1"/>
  <c r="K331" i="1"/>
  <c r="J331" i="1"/>
  <c r="S330" i="1"/>
  <c r="M330" i="1"/>
  <c r="K330" i="1"/>
  <c r="J330" i="1"/>
  <c r="S329" i="1"/>
  <c r="M329" i="1"/>
  <c r="K329" i="1"/>
  <c r="J329" i="1"/>
  <c r="S328" i="1"/>
  <c r="M328" i="1"/>
  <c r="K328" i="1"/>
  <c r="J328" i="1"/>
  <c r="S327" i="1"/>
  <c r="M327" i="1"/>
  <c r="K327" i="1"/>
  <c r="J327" i="1"/>
  <c r="S326" i="1"/>
  <c r="M326" i="1"/>
  <c r="K326" i="1"/>
  <c r="J326" i="1"/>
  <c r="S325" i="1"/>
  <c r="M325" i="1"/>
  <c r="K325" i="1"/>
  <c r="J325" i="1"/>
  <c r="S324" i="1"/>
  <c r="M324" i="1"/>
  <c r="K324" i="1"/>
  <c r="X324" i="1" s="1"/>
  <c r="J324" i="1"/>
  <c r="S323" i="1"/>
  <c r="M323" i="1"/>
  <c r="K323" i="1"/>
  <c r="J323" i="1"/>
  <c r="S322" i="1"/>
  <c r="M322" i="1"/>
  <c r="K322" i="1"/>
  <c r="J322" i="1"/>
  <c r="S321" i="1"/>
  <c r="M321" i="1"/>
  <c r="K321" i="1"/>
  <c r="J321" i="1"/>
  <c r="S320" i="1"/>
  <c r="M320" i="1"/>
  <c r="K320" i="1"/>
  <c r="J320" i="1"/>
  <c r="S319" i="1"/>
  <c r="M319" i="1"/>
  <c r="K319" i="1"/>
  <c r="J319" i="1"/>
  <c r="S318" i="1"/>
  <c r="M318" i="1"/>
  <c r="K318" i="1"/>
  <c r="J318" i="1"/>
  <c r="S317" i="1"/>
  <c r="M317" i="1"/>
  <c r="K317" i="1"/>
  <c r="J317" i="1"/>
  <c r="S316" i="1"/>
  <c r="M316" i="1"/>
  <c r="K316" i="1"/>
  <c r="X316" i="1" s="1"/>
  <c r="J316" i="1"/>
  <c r="S315" i="1"/>
  <c r="M315" i="1"/>
  <c r="K315" i="1"/>
  <c r="J315" i="1"/>
  <c r="S314" i="1"/>
  <c r="M314" i="1"/>
  <c r="K314" i="1"/>
  <c r="J314" i="1"/>
  <c r="S313" i="1"/>
  <c r="M313" i="1"/>
  <c r="K313" i="1"/>
  <c r="J313" i="1"/>
  <c r="S312" i="1"/>
  <c r="M312" i="1"/>
  <c r="K312" i="1"/>
  <c r="X312" i="1" s="1"/>
  <c r="J312" i="1"/>
  <c r="S311" i="1"/>
  <c r="M311" i="1"/>
  <c r="K311" i="1"/>
  <c r="J311" i="1"/>
  <c r="S310" i="1"/>
  <c r="M310" i="1"/>
  <c r="K310" i="1"/>
  <c r="X310" i="1" s="1"/>
  <c r="J310" i="1"/>
  <c r="S309" i="1"/>
  <c r="M309" i="1"/>
  <c r="K309" i="1"/>
  <c r="J309" i="1"/>
  <c r="S308" i="1"/>
  <c r="M308" i="1"/>
  <c r="K308" i="1"/>
  <c r="J308" i="1"/>
  <c r="S307" i="1"/>
  <c r="M307" i="1"/>
  <c r="K307" i="1"/>
  <c r="J307" i="1"/>
  <c r="S306" i="1"/>
  <c r="M306" i="1"/>
  <c r="K306" i="1"/>
  <c r="J306" i="1"/>
  <c r="S305" i="1"/>
  <c r="M305" i="1"/>
  <c r="K305" i="1"/>
  <c r="J305" i="1"/>
  <c r="S304" i="1"/>
  <c r="M304" i="1"/>
  <c r="K304" i="1"/>
  <c r="J304" i="1"/>
  <c r="S303" i="1"/>
  <c r="M303" i="1"/>
  <c r="K303" i="1"/>
  <c r="J303" i="1"/>
  <c r="S302" i="1"/>
  <c r="M302" i="1"/>
  <c r="K302" i="1"/>
  <c r="J302" i="1"/>
  <c r="S301" i="1"/>
  <c r="M301" i="1"/>
  <c r="K301" i="1"/>
  <c r="J301" i="1"/>
  <c r="S300" i="1"/>
  <c r="M300" i="1"/>
  <c r="K300" i="1"/>
  <c r="L300" i="1" s="1"/>
  <c r="J300" i="1"/>
  <c r="S299" i="1"/>
  <c r="M299" i="1"/>
  <c r="K299" i="1"/>
  <c r="J299" i="1"/>
  <c r="S298" i="1"/>
  <c r="M298" i="1"/>
  <c r="K298" i="1"/>
  <c r="X298" i="1" s="1"/>
  <c r="J298" i="1"/>
  <c r="S297" i="1"/>
  <c r="M297" i="1"/>
  <c r="K297" i="1"/>
  <c r="J297" i="1"/>
  <c r="S296" i="1"/>
  <c r="M296" i="1"/>
  <c r="K296" i="1"/>
  <c r="X296" i="1" s="1"/>
  <c r="J296" i="1"/>
  <c r="S295" i="1"/>
  <c r="M295" i="1"/>
  <c r="K295" i="1"/>
  <c r="J295" i="1"/>
  <c r="S294" i="1"/>
  <c r="M294" i="1"/>
  <c r="K294" i="1"/>
  <c r="J294" i="1"/>
  <c r="S293" i="1"/>
  <c r="M293" i="1"/>
  <c r="K293" i="1"/>
  <c r="J293" i="1"/>
  <c r="S292" i="1"/>
  <c r="M292" i="1"/>
  <c r="K292" i="1"/>
  <c r="J292" i="1"/>
  <c r="S291" i="1"/>
  <c r="M291" i="1"/>
  <c r="K291" i="1"/>
  <c r="J291" i="1"/>
  <c r="S290" i="1"/>
  <c r="M290" i="1"/>
  <c r="K290" i="1"/>
  <c r="J290" i="1"/>
  <c r="S289" i="1"/>
  <c r="M289" i="1"/>
  <c r="K289" i="1"/>
  <c r="J289" i="1"/>
  <c r="S288" i="1"/>
  <c r="M288" i="1"/>
  <c r="K288" i="1"/>
  <c r="J288" i="1"/>
  <c r="S287" i="1"/>
  <c r="M287" i="1"/>
  <c r="K287" i="1"/>
  <c r="J287" i="1"/>
  <c r="S286" i="1"/>
  <c r="M286" i="1"/>
  <c r="K286" i="1"/>
  <c r="J286" i="1"/>
  <c r="S285" i="1"/>
  <c r="M285" i="1"/>
  <c r="K285" i="1"/>
  <c r="J285" i="1"/>
  <c r="S284" i="1"/>
  <c r="M284" i="1"/>
  <c r="K284" i="1"/>
  <c r="J284" i="1"/>
  <c r="S283" i="1"/>
  <c r="M283" i="1"/>
  <c r="K283" i="1"/>
  <c r="J283" i="1"/>
  <c r="S282" i="1"/>
  <c r="M282" i="1"/>
  <c r="K282" i="1"/>
  <c r="J282" i="1"/>
  <c r="S281" i="1"/>
  <c r="M281" i="1"/>
  <c r="K281" i="1"/>
  <c r="J281" i="1"/>
  <c r="S280" i="1"/>
  <c r="M280" i="1"/>
  <c r="K280" i="1"/>
  <c r="J280" i="1"/>
  <c r="S279" i="1"/>
  <c r="M279" i="1"/>
  <c r="K279" i="1"/>
  <c r="J279" i="1"/>
  <c r="S278" i="1"/>
  <c r="M278" i="1"/>
  <c r="K278" i="1"/>
  <c r="J278" i="1"/>
  <c r="S277" i="1"/>
  <c r="M277" i="1"/>
  <c r="K277" i="1"/>
  <c r="J277" i="1"/>
  <c r="S276" i="1"/>
  <c r="M276" i="1"/>
  <c r="K276" i="1"/>
  <c r="X276" i="1" s="1"/>
  <c r="J276" i="1"/>
  <c r="S275" i="1"/>
  <c r="M275" i="1"/>
  <c r="K275" i="1"/>
  <c r="J275" i="1"/>
  <c r="S274" i="1"/>
  <c r="M274" i="1"/>
  <c r="K274" i="1"/>
  <c r="J274" i="1"/>
  <c r="S273" i="1"/>
  <c r="M273" i="1"/>
  <c r="K273" i="1"/>
  <c r="J273" i="1"/>
  <c r="S272" i="1"/>
  <c r="M272" i="1"/>
  <c r="K272" i="1"/>
  <c r="J272" i="1"/>
  <c r="S271" i="1"/>
  <c r="M271" i="1"/>
  <c r="K271" i="1"/>
  <c r="J271" i="1"/>
  <c r="S270" i="1"/>
  <c r="M270" i="1"/>
  <c r="K270" i="1"/>
  <c r="J270" i="1"/>
  <c r="S269" i="1"/>
  <c r="M269" i="1"/>
  <c r="K269" i="1"/>
  <c r="J269" i="1"/>
  <c r="S268" i="1"/>
  <c r="M268" i="1"/>
  <c r="K268" i="1"/>
  <c r="J268" i="1"/>
  <c r="S267" i="1"/>
  <c r="M267" i="1"/>
  <c r="K267" i="1"/>
  <c r="J267" i="1"/>
  <c r="S266" i="1"/>
  <c r="M266" i="1"/>
  <c r="K266" i="1"/>
  <c r="J266" i="1"/>
  <c r="S265" i="1"/>
  <c r="M265" i="1"/>
  <c r="K265" i="1"/>
  <c r="J265" i="1"/>
  <c r="S264" i="1"/>
  <c r="M264" i="1"/>
  <c r="K264" i="1"/>
  <c r="J264" i="1"/>
  <c r="S263" i="1"/>
  <c r="M263" i="1"/>
  <c r="K263" i="1"/>
  <c r="J263" i="1"/>
  <c r="S262" i="1"/>
  <c r="M262" i="1"/>
  <c r="K262" i="1"/>
  <c r="J262" i="1"/>
  <c r="S261" i="1"/>
  <c r="M261" i="1"/>
  <c r="K261" i="1"/>
  <c r="J261" i="1"/>
  <c r="S260" i="1"/>
  <c r="M260" i="1"/>
  <c r="K260" i="1"/>
  <c r="J260" i="1"/>
  <c r="S259" i="1"/>
  <c r="M259" i="1"/>
  <c r="K259" i="1"/>
  <c r="J259" i="1"/>
  <c r="S258" i="1"/>
  <c r="M258" i="1"/>
  <c r="K258" i="1"/>
  <c r="J258" i="1"/>
  <c r="S257" i="1"/>
  <c r="M257" i="1"/>
  <c r="K257" i="1"/>
  <c r="L257" i="1" s="1"/>
  <c r="J257" i="1"/>
  <c r="S256" i="1"/>
  <c r="M256" i="1"/>
  <c r="K256" i="1"/>
  <c r="X256" i="1" s="1"/>
  <c r="J256" i="1"/>
  <c r="S255" i="1"/>
  <c r="M255" i="1"/>
  <c r="K255" i="1"/>
  <c r="J255" i="1"/>
  <c r="S254" i="1"/>
  <c r="M254" i="1"/>
  <c r="K254" i="1"/>
  <c r="J254" i="1"/>
  <c r="S253" i="1"/>
  <c r="M253" i="1"/>
  <c r="K253" i="1"/>
  <c r="J253" i="1"/>
  <c r="S252" i="1"/>
  <c r="M252" i="1"/>
  <c r="K252" i="1"/>
  <c r="J252" i="1"/>
  <c r="S251" i="1"/>
  <c r="M251" i="1"/>
  <c r="K251" i="1"/>
  <c r="J251" i="1"/>
  <c r="S250" i="1"/>
  <c r="M250" i="1"/>
  <c r="K250" i="1"/>
  <c r="J250" i="1"/>
  <c r="S249" i="1"/>
  <c r="M249" i="1"/>
  <c r="K249" i="1"/>
  <c r="J249" i="1"/>
  <c r="S248" i="1"/>
  <c r="M248" i="1"/>
  <c r="K248" i="1"/>
  <c r="J248" i="1"/>
  <c r="S247" i="1"/>
  <c r="M247" i="1"/>
  <c r="K247" i="1"/>
  <c r="J247" i="1"/>
  <c r="S246" i="1"/>
  <c r="M246" i="1"/>
  <c r="K246" i="1"/>
  <c r="J246" i="1"/>
  <c r="S245" i="1"/>
  <c r="M245" i="1"/>
  <c r="K245" i="1"/>
  <c r="J245" i="1"/>
  <c r="S244" i="1"/>
  <c r="M244" i="1"/>
  <c r="K244" i="1"/>
  <c r="J244" i="1"/>
  <c r="S243" i="1"/>
  <c r="M243" i="1"/>
  <c r="K243" i="1"/>
  <c r="J243" i="1"/>
  <c r="S242" i="1"/>
  <c r="M242" i="1"/>
  <c r="K242" i="1"/>
  <c r="J242" i="1"/>
  <c r="S241" i="1"/>
  <c r="M241" i="1"/>
  <c r="K241" i="1"/>
  <c r="X241" i="1" s="1"/>
  <c r="J241" i="1"/>
  <c r="S240" i="1"/>
  <c r="M240" i="1"/>
  <c r="K240" i="1"/>
  <c r="J240" i="1"/>
  <c r="S239" i="1"/>
  <c r="M239" i="1"/>
  <c r="K239" i="1"/>
  <c r="J239" i="1"/>
  <c r="S238" i="1"/>
  <c r="M238" i="1"/>
  <c r="K238" i="1"/>
  <c r="J238" i="1"/>
  <c r="S237" i="1"/>
  <c r="M237" i="1"/>
  <c r="K237" i="1"/>
  <c r="J237" i="1"/>
  <c r="S236" i="1"/>
  <c r="M236" i="1"/>
  <c r="K236" i="1"/>
  <c r="X236" i="1" s="1"/>
  <c r="J236" i="1"/>
  <c r="S235" i="1"/>
  <c r="M235" i="1"/>
  <c r="K235" i="1"/>
  <c r="J235" i="1"/>
  <c r="S234" i="1"/>
  <c r="M234" i="1"/>
  <c r="K234" i="1"/>
  <c r="J234" i="1"/>
  <c r="S233" i="1"/>
  <c r="M233" i="1"/>
  <c r="K233" i="1"/>
  <c r="J233" i="1"/>
  <c r="S232" i="1"/>
  <c r="M232" i="1"/>
  <c r="K232" i="1"/>
  <c r="X232" i="1" s="1"/>
  <c r="J232" i="1"/>
  <c r="S231" i="1"/>
  <c r="M231" i="1"/>
  <c r="K231" i="1"/>
  <c r="J231" i="1"/>
  <c r="S230" i="1"/>
  <c r="M230" i="1"/>
  <c r="K230" i="1"/>
  <c r="J230" i="1"/>
  <c r="S229" i="1"/>
  <c r="M229" i="1"/>
  <c r="K229" i="1"/>
  <c r="J229" i="1"/>
  <c r="S228" i="1"/>
  <c r="M228" i="1"/>
  <c r="K228" i="1"/>
  <c r="J228" i="1"/>
  <c r="S227" i="1"/>
  <c r="M227" i="1"/>
  <c r="K227" i="1"/>
  <c r="J227" i="1"/>
  <c r="S226" i="1"/>
  <c r="M226" i="1"/>
  <c r="K226" i="1"/>
  <c r="J226" i="1"/>
  <c r="S225" i="1"/>
  <c r="M225" i="1"/>
  <c r="K225" i="1"/>
  <c r="J225" i="1"/>
  <c r="S224" i="1"/>
  <c r="M224" i="1"/>
  <c r="K224" i="1"/>
  <c r="J224" i="1"/>
  <c r="S223" i="1"/>
  <c r="M223" i="1"/>
  <c r="K223" i="1"/>
  <c r="J223" i="1"/>
  <c r="S222" i="1"/>
  <c r="M222" i="1"/>
  <c r="K222" i="1"/>
  <c r="J222" i="1"/>
  <c r="S221" i="1"/>
  <c r="M221" i="1"/>
  <c r="K221" i="1"/>
  <c r="X221" i="1" s="1"/>
  <c r="J221" i="1"/>
  <c r="S220" i="1"/>
  <c r="M220" i="1"/>
  <c r="K220" i="1"/>
  <c r="J220" i="1"/>
  <c r="S219" i="1"/>
  <c r="M219" i="1"/>
  <c r="K219" i="1"/>
  <c r="J219" i="1"/>
  <c r="S218" i="1"/>
  <c r="M218" i="1"/>
  <c r="K218" i="1"/>
  <c r="J218" i="1"/>
  <c r="S217" i="1"/>
  <c r="M217" i="1"/>
  <c r="K217" i="1"/>
  <c r="J217" i="1"/>
  <c r="S216" i="1"/>
  <c r="M216" i="1"/>
  <c r="K216" i="1"/>
  <c r="J216" i="1"/>
  <c r="S215" i="1"/>
  <c r="M215" i="1"/>
  <c r="K215" i="1"/>
  <c r="J215" i="1"/>
  <c r="S214" i="1"/>
  <c r="M214" i="1"/>
  <c r="K214" i="1"/>
  <c r="J214" i="1"/>
  <c r="S213" i="1"/>
  <c r="M213" i="1"/>
  <c r="K213" i="1"/>
  <c r="X213" i="1" s="1"/>
  <c r="J213" i="1"/>
  <c r="S212" i="1"/>
  <c r="M212" i="1"/>
  <c r="K212" i="1"/>
  <c r="J212" i="1"/>
  <c r="S211" i="1"/>
  <c r="M211" i="1"/>
  <c r="K211" i="1"/>
  <c r="J211" i="1"/>
  <c r="S210" i="1"/>
  <c r="M210" i="1"/>
  <c r="K210" i="1"/>
  <c r="J210" i="1"/>
  <c r="S209" i="1"/>
  <c r="M209" i="1"/>
  <c r="K209" i="1"/>
  <c r="J209" i="1"/>
  <c r="S208" i="1"/>
  <c r="M208" i="1"/>
  <c r="K208" i="1"/>
  <c r="X208" i="1" s="1"/>
  <c r="J208" i="1"/>
  <c r="S207" i="1"/>
  <c r="M207" i="1"/>
  <c r="K207" i="1"/>
  <c r="J207" i="1"/>
  <c r="S206" i="1"/>
  <c r="M206" i="1"/>
  <c r="K206" i="1"/>
  <c r="J206" i="1"/>
  <c r="S205" i="1"/>
  <c r="M205" i="1"/>
  <c r="K205" i="1"/>
  <c r="J205" i="1"/>
  <c r="S204" i="1"/>
  <c r="M204" i="1"/>
  <c r="K204" i="1"/>
  <c r="X204" i="1" s="1"/>
  <c r="J204" i="1"/>
  <c r="S203" i="1"/>
  <c r="M203" i="1"/>
  <c r="K203" i="1"/>
  <c r="L203" i="1" s="1"/>
  <c r="J203" i="1"/>
  <c r="S202" i="1"/>
  <c r="M202" i="1"/>
  <c r="K202" i="1"/>
  <c r="J202" i="1"/>
  <c r="S201" i="1"/>
  <c r="M201" i="1"/>
  <c r="K201" i="1"/>
  <c r="J201" i="1"/>
  <c r="S200" i="1"/>
  <c r="M200" i="1"/>
  <c r="K200" i="1"/>
  <c r="J200" i="1"/>
  <c r="S199" i="1"/>
  <c r="M199" i="1"/>
  <c r="K199" i="1"/>
  <c r="J199" i="1"/>
  <c r="S198" i="1"/>
  <c r="M198" i="1"/>
  <c r="K198" i="1"/>
  <c r="J198" i="1"/>
  <c r="S197" i="1"/>
  <c r="M197" i="1"/>
  <c r="K197" i="1"/>
  <c r="J197" i="1"/>
  <c r="S196" i="1"/>
  <c r="M196" i="1"/>
  <c r="K196" i="1"/>
  <c r="X196" i="1" s="1"/>
  <c r="J196" i="1"/>
  <c r="S195" i="1"/>
  <c r="M195" i="1"/>
  <c r="K195" i="1"/>
  <c r="J195" i="1"/>
  <c r="S194" i="1"/>
  <c r="M194" i="1"/>
  <c r="K194" i="1"/>
  <c r="J194" i="1"/>
  <c r="S193" i="1"/>
  <c r="M193" i="1"/>
  <c r="K193" i="1"/>
  <c r="J193" i="1"/>
  <c r="S192" i="1"/>
  <c r="M192" i="1"/>
  <c r="K192" i="1"/>
  <c r="J192" i="1"/>
  <c r="S191" i="1"/>
  <c r="M191" i="1"/>
  <c r="K191" i="1"/>
  <c r="J191" i="1"/>
  <c r="S190" i="1"/>
  <c r="M190" i="1"/>
  <c r="K190" i="1"/>
  <c r="J190" i="1"/>
  <c r="S189" i="1"/>
  <c r="M189" i="1"/>
  <c r="K189" i="1"/>
  <c r="J189" i="1"/>
  <c r="S188" i="1"/>
  <c r="M188" i="1"/>
  <c r="K188" i="1"/>
  <c r="J188" i="1"/>
  <c r="S187" i="1"/>
  <c r="M187" i="1"/>
  <c r="K187" i="1"/>
  <c r="J187" i="1"/>
  <c r="S186" i="1"/>
  <c r="M186" i="1"/>
  <c r="K186" i="1"/>
  <c r="J186" i="1"/>
  <c r="S185" i="1"/>
  <c r="M185" i="1"/>
  <c r="K185" i="1"/>
  <c r="J185" i="1"/>
  <c r="S184" i="1"/>
  <c r="M184" i="1"/>
  <c r="K184" i="1"/>
  <c r="J184" i="1"/>
  <c r="S183" i="1"/>
  <c r="M183" i="1"/>
  <c r="K183" i="1"/>
  <c r="J183" i="1"/>
  <c r="S182" i="1"/>
  <c r="M182" i="1"/>
  <c r="K182" i="1"/>
  <c r="J182" i="1"/>
  <c r="S181" i="1"/>
  <c r="M181" i="1"/>
  <c r="K181" i="1"/>
  <c r="J181" i="1"/>
  <c r="S180" i="1"/>
  <c r="M180" i="1"/>
  <c r="K180" i="1"/>
  <c r="J180" i="1"/>
  <c r="S179" i="1"/>
  <c r="M179" i="1"/>
  <c r="K179" i="1"/>
  <c r="J179" i="1"/>
  <c r="S178" i="1"/>
  <c r="M178" i="1"/>
  <c r="K178" i="1"/>
  <c r="J178" i="1"/>
  <c r="S177" i="1"/>
  <c r="M177" i="1"/>
  <c r="K177" i="1"/>
  <c r="J177" i="1"/>
  <c r="S176" i="1"/>
  <c r="M176" i="1"/>
  <c r="K176" i="1"/>
  <c r="J176" i="1"/>
  <c r="S175" i="1"/>
  <c r="M175" i="1"/>
  <c r="K175" i="1"/>
  <c r="J175" i="1"/>
  <c r="S174" i="1"/>
  <c r="M174" i="1"/>
  <c r="K174" i="1"/>
  <c r="X174" i="1" s="1"/>
  <c r="J174" i="1"/>
  <c r="S173" i="1"/>
  <c r="M173" i="1"/>
  <c r="K173" i="1"/>
  <c r="J173" i="1"/>
  <c r="S172" i="1"/>
  <c r="M172" i="1"/>
  <c r="K172" i="1"/>
  <c r="J172" i="1"/>
  <c r="S171" i="1"/>
  <c r="M171" i="1"/>
  <c r="K171" i="1"/>
  <c r="J171" i="1"/>
  <c r="S170" i="1"/>
  <c r="M170" i="1"/>
  <c r="K170" i="1"/>
  <c r="J170" i="1"/>
  <c r="S169" i="1"/>
  <c r="M169" i="1"/>
  <c r="K169" i="1"/>
  <c r="J169" i="1"/>
  <c r="S168" i="1"/>
  <c r="M168" i="1"/>
  <c r="K168" i="1"/>
  <c r="J168" i="1"/>
  <c r="S167" i="1"/>
  <c r="M167" i="1"/>
  <c r="K167" i="1"/>
  <c r="J167" i="1"/>
  <c r="S166" i="1"/>
  <c r="M166" i="1"/>
  <c r="K166" i="1"/>
  <c r="J166" i="1"/>
  <c r="S165" i="1"/>
  <c r="M165" i="1"/>
  <c r="K165" i="1"/>
  <c r="X165" i="1" s="1"/>
  <c r="J165" i="1"/>
  <c r="S164" i="1"/>
  <c r="M164" i="1"/>
  <c r="K164" i="1"/>
  <c r="J164" i="1"/>
  <c r="S163" i="1"/>
  <c r="M163" i="1"/>
  <c r="K163" i="1"/>
  <c r="J163" i="1"/>
  <c r="S162" i="1"/>
  <c r="M162" i="1"/>
  <c r="K162" i="1"/>
  <c r="J162" i="1"/>
  <c r="S161" i="1"/>
  <c r="M161" i="1"/>
  <c r="K161" i="1"/>
  <c r="J161" i="1"/>
  <c r="S160" i="1"/>
  <c r="M160" i="1"/>
  <c r="K160" i="1"/>
  <c r="J160" i="1"/>
  <c r="S159" i="1"/>
  <c r="M159" i="1"/>
  <c r="K159" i="1"/>
  <c r="J159" i="1"/>
  <c r="S158" i="1"/>
  <c r="M158" i="1"/>
  <c r="K158" i="1"/>
  <c r="J158" i="1"/>
  <c r="S157" i="1"/>
  <c r="M157" i="1"/>
  <c r="K157" i="1"/>
  <c r="J157" i="1"/>
  <c r="S156" i="1"/>
  <c r="M156" i="1"/>
  <c r="K156" i="1"/>
  <c r="J156" i="1"/>
  <c r="S155" i="1"/>
  <c r="M155" i="1"/>
  <c r="K155" i="1"/>
  <c r="J155" i="1"/>
  <c r="S154" i="1"/>
  <c r="M154" i="1"/>
  <c r="K154" i="1"/>
  <c r="J154" i="1"/>
  <c r="S153" i="1"/>
  <c r="M153" i="1"/>
  <c r="K153" i="1"/>
  <c r="L153" i="1" s="1"/>
  <c r="J153" i="1"/>
  <c r="S152" i="1"/>
  <c r="M152" i="1"/>
  <c r="K152" i="1"/>
  <c r="J152" i="1"/>
  <c r="S151" i="1"/>
  <c r="M151" i="1"/>
  <c r="K151" i="1"/>
  <c r="J151" i="1"/>
  <c r="S150" i="1"/>
  <c r="M150" i="1"/>
  <c r="K150" i="1"/>
  <c r="J150" i="1"/>
  <c r="S149" i="1"/>
  <c r="M149" i="1"/>
  <c r="K149" i="1"/>
  <c r="J149" i="1"/>
  <c r="S148" i="1"/>
  <c r="M148" i="1"/>
  <c r="K148" i="1"/>
  <c r="J148" i="1"/>
  <c r="S147" i="1"/>
  <c r="M147" i="1"/>
  <c r="K147" i="1"/>
  <c r="J147" i="1"/>
  <c r="S146" i="1"/>
  <c r="M146" i="1"/>
  <c r="K146" i="1"/>
  <c r="J146" i="1"/>
  <c r="S145" i="1"/>
  <c r="M145" i="1"/>
  <c r="K145" i="1"/>
  <c r="J145" i="1"/>
  <c r="S144" i="1"/>
  <c r="M144" i="1"/>
  <c r="K144" i="1"/>
  <c r="J144" i="1"/>
  <c r="S143" i="1"/>
  <c r="M143" i="1"/>
  <c r="K143" i="1"/>
  <c r="X143" i="1" s="1"/>
  <c r="J143" i="1"/>
  <c r="S142" i="1"/>
  <c r="M142" i="1"/>
  <c r="K142" i="1"/>
  <c r="J142" i="1"/>
  <c r="S141" i="1"/>
  <c r="M141" i="1"/>
  <c r="K141" i="1"/>
  <c r="J141" i="1"/>
  <c r="S140" i="1"/>
  <c r="M140" i="1"/>
  <c r="K140" i="1"/>
  <c r="X140" i="1" s="1"/>
  <c r="J140" i="1"/>
  <c r="S139" i="1"/>
  <c r="M139" i="1"/>
  <c r="K139" i="1"/>
  <c r="J139" i="1"/>
  <c r="S138" i="1"/>
  <c r="M138" i="1"/>
  <c r="K138" i="1"/>
  <c r="J138" i="1"/>
  <c r="S137" i="1"/>
  <c r="M137" i="1"/>
  <c r="K137" i="1"/>
  <c r="J137" i="1"/>
  <c r="S136" i="1"/>
  <c r="M136" i="1"/>
  <c r="K136" i="1"/>
  <c r="J136" i="1"/>
  <c r="S135" i="1"/>
  <c r="M135" i="1"/>
  <c r="K135" i="1"/>
  <c r="J135" i="1"/>
  <c r="S134" i="1"/>
  <c r="M134" i="1"/>
  <c r="K134" i="1"/>
  <c r="J134" i="1"/>
  <c r="S133" i="1"/>
  <c r="M133" i="1"/>
  <c r="K133" i="1"/>
  <c r="J133" i="1"/>
  <c r="S132" i="1"/>
  <c r="M132" i="1"/>
  <c r="K132" i="1"/>
  <c r="J132" i="1"/>
  <c r="S131" i="1"/>
  <c r="M131" i="1"/>
  <c r="K131" i="1"/>
  <c r="J131" i="1"/>
  <c r="S130" i="1"/>
  <c r="M130" i="1"/>
  <c r="K130" i="1"/>
  <c r="J130" i="1"/>
  <c r="S129" i="1"/>
  <c r="M129" i="1"/>
  <c r="K129" i="1"/>
  <c r="J129" i="1"/>
  <c r="S128" i="1"/>
  <c r="M128" i="1"/>
  <c r="K128" i="1"/>
  <c r="J128" i="1"/>
  <c r="S127" i="1"/>
  <c r="M127" i="1"/>
  <c r="K127" i="1"/>
  <c r="J127" i="1"/>
  <c r="S126" i="1"/>
  <c r="M126" i="1"/>
  <c r="K126" i="1"/>
  <c r="J126" i="1"/>
  <c r="S125" i="1"/>
  <c r="M125" i="1"/>
  <c r="K125" i="1"/>
  <c r="X125" i="1" s="1"/>
  <c r="J125" i="1"/>
  <c r="S124" i="1"/>
  <c r="M124" i="1"/>
  <c r="K124" i="1"/>
  <c r="J124" i="1"/>
  <c r="S123" i="1"/>
  <c r="M123" i="1"/>
  <c r="K123" i="1"/>
  <c r="J123" i="1"/>
  <c r="S122" i="1"/>
  <c r="M122" i="1"/>
  <c r="K122" i="1"/>
  <c r="J122" i="1"/>
  <c r="S121" i="1"/>
  <c r="M121" i="1"/>
  <c r="K121" i="1"/>
  <c r="J121" i="1"/>
  <c r="S120" i="1"/>
  <c r="M120" i="1"/>
  <c r="K120" i="1"/>
  <c r="J120" i="1"/>
  <c r="S119" i="1"/>
  <c r="M119" i="1"/>
  <c r="K119" i="1"/>
  <c r="J119" i="1"/>
  <c r="S118" i="1"/>
  <c r="M118" i="1"/>
  <c r="K118" i="1"/>
  <c r="J118" i="1"/>
  <c r="S117" i="1"/>
  <c r="M117" i="1"/>
  <c r="K117" i="1"/>
  <c r="J117" i="1"/>
  <c r="S116" i="1"/>
  <c r="M116" i="1"/>
  <c r="K116" i="1"/>
  <c r="J116" i="1"/>
  <c r="S115" i="1"/>
  <c r="M115" i="1"/>
  <c r="K115" i="1"/>
  <c r="X115" i="1" s="1"/>
  <c r="J115" i="1"/>
  <c r="S114" i="1"/>
  <c r="M114" i="1"/>
  <c r="K114" i="1"/>
  <c r="J114" i="1"/>
  <c r="S113" i="1"/>
  <c r="M113" i="1"/>
  <c r="K113" i="1"/>
  <c r="J113" i="1"/>
  <c r="S112" i="1"/>
  <c r="M112" i="1"/>
  <c r="K112" i="1"/>
  <c r="J112" i="1"/>
  <c r="S111" i="1"/>
  <c r="M111" i="1"/>
  <c r="K111" i="1"/>
  <c r="J111" i="1"/>
  <c r="S110" i="1"/>
  <c r="M110" i="1"/>
  <c r="K110" i="1"/>
  <c r="J110" i="1"/>
  <c r="S109" i="1"/>
  <c r="M109" i="1"/>
  <c r="K109" i="1"/>
  <c r="J109" i="1"/>
  <c r="S108" i="1"/>
  <c r="M108" i="1"/>
  <c r="K108" i="1"/>
  <c r="X108" i="1" s="1"/>
  <c r="J108" i="1"/>
  <c r="S107" i="1"/>
  <c r="M107" i="1"/>
  <c r="K107" i="1"/>
  <c r="J107" i="1"/>
  <c r="S106" i="1"/>
  <c r="M106" i="1"/>
  <c r="K106" i="1"/>
  <c r="J106" i="1"/>
  <c r="S105" i="1"/>
  <c r="M105" i="1"/>
  <c r="K105" i="1"/>
  <c r="J105" i="1"/>
  <c r="S104" i="1"/>
  <c r="M104" i="1"/>
  <c r="K104" i="1"/>
  <c r="J104" i="1"/>
  <c r="S103" i="1"/>
  <c r="M103" i="1"/>
  <c r="K103" i="1"/>
  <c r="J103" i="1"/>
  <c r="S102" i="1"/>
  <c r="M102" i="1"/>
  <c r="K102" i="1"/>
  <c r="X102" i="1" s="1"/>
  <c r="J102" i="1"/>
  <c r="S101" i="1"/>
  <c r="M101" i="1"/>
  <c r="K101" i="1"/>
  <c r="J101" i="1"/>
  <c r="S100" i="1"/>
  <c r="M100" i="1"/>
  <c r="K100" i="1"/>
  <c r="J100" i="1"/>
  <c r="S99" i="1"/>
  <c r="M99" i="1"/>
  <c r="K99" i="1"/>
  <c r="J99" i="1"/>
  <c r="S98" i="1"/>
  <c r="M98" i="1"/>
  <c r="K98" i="1"/>
  <c r="J98" i="1"/>
  <c r="S97" i="1"/>
  <c r="M97" i="1"/>
  <c r="K97" i="1"/>
  <c r="J97" i="1"/>
  <c r="S96" i="1"/>
  <c r="M96" i="1"/>
  <c r="K96" i="1"/>
  <c r="J96" i="1"/>
  <c r="S95" i="1"/>
  <c r="M95" i="1"/>
  <c r="K95" i="1"/>
  <c r="J95" i="1"/>
  <c r="S94" i="1"/>
  <c r="M94" i="1"/>
  <c r="K94" i="1"/>
  <c r="J94" i="1"/>
  <c r="S93" i="1"/>
  <c r="M93" i="1"/>
  <c r="K93" i="1"/>
  <c r="J93" i="1"/>
  <c r="S92" i="1"/>
  <c r="M92" i="1"/>
  <c r="K92" i="1"/>
  <c r="L92" i="1" s="1"/>
  <c r="J92" i="1"/>
  <c r="S91" i="1"/>
  <c r="M91" i="1"/>
  <c r="K91" i="1"/>
  <c r="J91" i="1"/>
  <c r="S90" i="1"/>
  <c r="M90" i="1"/>
  <c r="K90" i="1"/>
  <c r="J90" i="1"/>
  <c r="S89" i="1"/>
  <c r="M89" i="1"/>
  <c r="K89" i="1"/>
  <c r="J89" i="1"/>
  <c r="S88" i="1"/>
  <c r="M88" i="1"/>
  <c r="K88" i="1"/>
  <c r="X88" i="1" s="1"/>
  <c r="J88" i="1"/>
  <c r="S87" i="1"/>
  <c r="M87" i="1"/>
  <c r="K87" i="1"/>
  <c r="J87" i="1"/>
  <c r="S86" i="1"/>
  <c r="M86" i="1"/>
  <c r="K86" i="1"/>
  <c r="X86" i="1" s="1"/>
  <c r="J86" i="1"/>
  <c r="S85" i="1"/>
  <c r="M85" i="1"/>
  <c r="K85" i="1"/>
  <c r="J85" i="1"/>
  <c r="S84" i="1"/>
  <c r="M84" i="1"/>
  <c r="K84" i="1"/>
  <c r="J84" i="1"/>
  <c r="S83" i="1"/>
  <c r="M83" i="1"/>
  <c r="K83" i="1"/>
  <c r="J83" i="1"/>
  <c r="S82" i="1"/>
  <c r="M82" i="1"/>
  <c r="K82" i="1"/>
  <c r="J82" i="1"/>
  <c r="S81" i="1"/>
  <c r="M81" i="1"/>
  <c r="K81" i="1"/>
  <c r="J81" i="1"/>
  <c r="S80" i="1"/>
  <c r="M80" i="1"/>
  <c r="K80" i="1"/>
  <c r="J80" i="1"/>
  <c r="S79" i="1"/>
  <c r="M79" i="1"/>
  <c r="K79" i="1"/>
  <c r="J79" i="1"/>
  <c r="S78" i="1"/>
  <c r="M78" i="1"/>
  <c r="K78" i="1"/>
  <c r="J78" i="1"/>
  <c r="S77" i="1"/>
  <c r="M77" i="1"/>
  <c r="K77" i="1"/>
  <c r="J77" i="1"/>
  <c r="S76" i="1"/>
  <c r="M76" i="1"/>
  <c r="K76" i="1"/>
  <c r="X76" i="1" s="1"/>
  <c r="J76" i="1"/>
  <c r="S75" i="1"/>
  <c r="M75" i="1"/>
  <c r="K75" i="1"/>
  <c r="J75" i="1"/>
  <c r="S74" i="1"/>
  <c r="M74" i="1"/>
  <c r="K74" i="1"/>
  <c r="J74" i="1"/>
  <c r="S73" i="1"/>
  <c r="M73" i="1"/>
  <c r="K73" i="1"/>
  <c r="J73" i="1"/>
  <c r="S72" i="1"/>
  <c r="M72" i="1"/>
  <c r="K72" i="1"/>
  <c r="J72" i="1"/>
  <c r="S71" i="1"/>
  <c r="M71" i="1"/>
  <c r="K71" i="1"/>
  <c r="J71" i="1"/>
  <c r="S70" i="1"/>
  <c r="M70" i="1"/>
  <c r="K70" i="1"/>
  <c r="J70" i="1"/>
  <c r="S69" i="1"/>
  <c r="M69" i="1"/>
  <c r="K69" i="1"/>
  <c r="J69" i="1"/>
  <c r="S68" i="1"/>
  <c r="M68" i="1"/>
  <c r="K68" i="1"/>
  <c r="J68" i="1"/>
  <c r="S67" i="1"/>
  <c r="M67" i="1"/>
  <c r="K67" i="1"/>
  <c r="J67" i="1"/>
  <c r="S66" i="1"/>
  <c r="M66" i="1"/>
  <c r="K66" i="1"/>
  <c r="J66" i="1"/>
  <c r="S65" i="1"/>
  <c r="M65" i="1"/>
  <c r="K65" i="1"/>
  <c r="J65" i="1"/>
  <c r="S64" i="1"/>
  <c r="M64" i="1"/>
  <c r="K64" i="1"/>
  <c r="J64" i="1"/>
  <c r="S63" i="1"/>
  <c r="M63" i="1"/>
  <c r="K63" i="1"/>
  <c r="J63" i="1"/>
  <c r="S62" i="1"/>
  <c r="M62" i="1"/>
  <c r="K62" i="1"/>
  <c r="J62" i="1"/>
  <c r="S61" i="1"/>
  <c r="M61" i="1"/>
  <c r="K61" i="1"/>
  <c r="J61" i="1"/>
  <c r="S60" i="1"/>
  <c r="M60" i="1"/>
  <c r="K60" i="1"/>
  <c r="J60" i="1"/>
  <c r="S59" i="1"/>
  <c r="M59" i="1"/>
  <c r="K59" i="1"/>
  <c r="J59" i="1"/>
  <c r="S58" i="1"/>
  <c r="M58" i="1"/>
  <c r="K58" i="1"/>
  <c r="J58" i="1"/>
  <c r="S57" i="1"/>
  <c r="M57" i="1"/>
  <c r="K57" i="1"/>
  <c r="J57" i="1"/>
  <c r="S56" i="1"/>
  <c r="M56" i="1"/>
  <c r="K56" i="1"/>
  <c r="J56" i="1"/>
  <c r="S55" i="1"/>
  <c r="M55" i="1"/>
  <c r="K55" i="1"/>
  <c r="J55" i="1"/>
  <c r="S54" i="1"/>
  <c r="M54" i="1"/>
  <c r="K54" i="1"/>
  <c r="X54" i="1" s="1"/>
  <c r="J54" i="1"/>
  <c r="S53" i="1"/>
  <c r="M53" i="1"/>
  <c r="K53" i="1"/>
  <c r="J53" i="1"/>
  <c r="S52" i="1"/>
  <c r="M52" i="1"/>
  <c r="K52" i="1"/>
  <c r="J52" i="1"/>
  <c r="S51" i="1"/>
  <c r="M51" i="1"/>
  <c r="K51" i="1"/>
  <c r="J51" i="1"/>
  <c r="S50" i="1"/>
  <c r="M50" i="1"/>
  <c r="K50" i="1"/>
  <c r="J50" i="1"/>
  <c r="S49" i="1"/>
  <c r="M49" i="1"/>
  <c r="K49" i="1"/>
  <c r="J49" i="1"/>
  <c r="S48" i="1"/>
  <c r="M48" i="1"/>
  <c r="K48" i="1"/>
  <c r="J48" i="1"/>
  <c r="S47" i="1"/>
  <c r="M47" i="1"/>
  <c r="K47" i="1"/>
  <c r="J47" i="1"/>
  <c r="S46" i="1"/>
  <c r="M46" i="1"/>
  <c r="K46" i="1"/>
  <c r="J46" i="1"/>
  <c r="S45" i="1"/>
  <c r="M45" i="1"/>
  <c r="K45" i="1"/>
  <c r="J45" i="1"/>
  <c r="S44" i="1"/>
  <c r="M44" i="1"/>
  <c r="K44" i="1"/>
  <c r="J44" i="1"/>
  <c r="S43" i="1"/>
  <c r="M43" i="1"/>
  <c r="K43" i="1"/>
  <c r="J43" i="1"/>
  <c r="S42" i="1"/>
  <c r="M42" i="1"/>
  <c r="K42" i="1"/>
  <c r="J42" i="1"/>
  <c r="S41" i="1"/>
  <c r="M41" i="1"/>
  <c r="K41" i="1"/>
  <c r="J41" i="1"/>
  <c r="S40" i="1"/>
  <c r="M40" i="1"/>
  <c r="K40" i="1"/>
  <c r="X40" i="1" s="1"/>
  <c r="J40" i="1"/>
  <c r="S39" i="1"/>
  <c r="M39" i="1"/>
  <c r="K39" i="1"/>
  <c r="J39" i="1"/>
  <c r="S38" i="1"/>
  <c r="M38" i="1"/>
  <c r="K38" i="1"/>
  <c r="J38" i="1"/>
  <c r="S37" i="1"/>
  <c r="M37" i="1"/>
  <c r="K37" i="1"/>
  <c r="J37" i="1"/>
  <c r="S36" i="1"/>
  <c r="M36" i="1"/>
  <c r="K36" i="1"/>
  <c r="J36" i="1"/>
  <c r="S35" i="1"/>
  <c r="M35" i="1"/>
  <c r="K35" i="1"/>
  <c r="X35" i="1" s="1"/>
  <c r="J35" i="1"/>
  <c r="S34" i="1"/>
  <c r="M34" i="1"/>
  <c r="K34" i="1"/>
  <c r="J34" i="1"/>
  <c r="S33" i="1"/>
  <c r="M33" i="1"/>
  <c r="K33" i="1"/>
  <c r="J33" i="1"/>
  <c r="S32" i="1"/>
  <c r="M32" i="1"/>
  <c r="K32" i="1"/>
  <c r="J32" i="1"/>
  <c r="S31" i="1"/>
  <c r="M31" i="1"/>
  <c r="K31" i="1"/>
  <c r="J31" i="1"/>
  <c r="S30" i="1"/>
  <c r="M30" i="1"/>
  <c r="K30" i="1"/>
  <c r="J30" i="1"/>
  <c r="S29" i="1"/>
  <c r="M29" i="1"/>
  <c r="K29" i="1"/>
  <c r="J29" i="1"/>
  <c r="S28" i="1"/>
  <c r="M28" i="1"/>
  <c r="K28" i="1"/>
  <c r="J28" i="1"/>
  <c r="S27" i="1"/>
  <c r="M27" i="1"/>
  <c r="K27" i="1"/>
  <c r="J27" i="1"/>
  <c r="S26" i="1"/>
  <c r="M26" i="1"/>
  <c r="K26" i="1"/>
  <c r="J26" i="1"/>
  <c r="S25" i="1"/>
  <c r="M25" i="1"/>
  <c r="K25" i="1"/>
  <c r="J25" i="1"/>
  <c r="S24" i="1"/>
  <c r="M24" i="1"/>
  <c r="K24" i="1"/>
  <c r="J24" i="1"/>
  <c r="S23" i="1"/>
  <c r="M23" i="1"/>
  <c r="K23" i="1"/>
  <c r="J23" i="1"/>
  <c r="S22" i="1"/>
  <c r="M22" i="1"/>
  <c r="K22" i="1"/>
  <c r="J22" i="1"/>
  <c r="S21" i="1"/>
  <c r="M21" i="1"/>
  <c r="K21" i="1"/>
  <c r="J21" i="1"/>
  <c r="S20" i="1"/>
  <c r="M20" i="1"/>
  <c r="K20" i="1"/>
  <c r="J20" i="1"/>
  <c r="S19" i="1"/>
  <c r="M19" i="1"/>
  <c r="K19" i="1"/>
  <c r="X19" i="1" s="1"/>
  <c r="J19" i="1"/>
  <c r="S18" i="1"/>
  <c r="M18" i="1"/>
  <c r="K18" i="1"/>
  <c r="J18" i="1"/>
  <c r="S17" i="1"/>
  <c r="M17" i="1"/>
  <c r="K17" i="1"/>
  <c r="J17" i="1"/>
  <c r="S16" i="1"/>
  <c r="M16" i="1"/>
  <c r="K16" i="1"/>
  <c r="J16" i="1"/>
  <c r="S15" i="1"/>
  <c r="M15" i="1"/>
  <c r="K15" i="1"/>
  <c r="J15" i="1"/>
  <c r="S14" i="1"/>
  <c r="M14" i="1"/>
  <c r="K14" i="1"/>
  <c r="J14" i="1"/>
  <c r="S13" i="1"/>
  <c r="M13" i="1"/>
  <c r="K13" i="1"/>
  <c r="J13" i="1"/>
  <c r="S12" i="1"/>
  <c r="M12" i="1"/>
  <c r="K12" i="1"/>
  <c r="X12" i="1" s="1"/>
  <c r="J12" i="1"/>
  <c r="S11" i="1"/>
  <c r="M11" i="1"/>
  <c r="K11" i="1"/>
  <c r="L11" i="1" s="1"/>
  <c r="J11" i="1"/>
  <c r="S10" i="1"/>
  <c r="M10" i="1"/>
  <c r="K10" i="1"/>
  <c r="J10" i="1"/>
  <c r="S9" i="1"/>
  <c r="M9" i="1"/>
  <c r="K9" i="1"/>
  <c r="J9" i="1"/>
  <c r="S8" i="1"/>
  <c r="M8" i="1"/>
  <c r="K8" i="1"/>
  <c r="J8" i="1"/>
  <c r="S7" i="1"/>
  <c r="M7" i="1"/>
  <c r="K7" i="1"/>
  <c r="J7" i="1"/>
  <c r="S6" i="1"/>
  <c r="M6" i="1"/>
  <c r="K6" i="1"/>
  <c r="J6" i="1"/>
  <c r="S5" i="1"/>
  <c r="M5" i="1"/>
  <c r="K5" i="1"/>
  <c r="J5" i="1"/>
  <c r="S4" i="1"/>
  <c r="M4" i="1"/>
  <c r="K4" i="1"/>
  <c r="J4" i="1"/>
  <c r="S3" i="1"/>
  <c r="M3" i="1"/>
  <c r="K3" i="1"/>
  <c r="J3" i="1"/>
  <c r="S2" i="1"/>
  <c r="R2" i="1" s="1"/>
  <c r="J2" i="1"/>
  <c r="AC2" i="3" l="1"/>
  <c r="AD2" i="3" s="1"/>
  <c r="P2" i="3"/>
  <c r="AB2" i="3"/>
  <c r="AC4" i="3"/>
  <c r="AB4" i="3"/>
  <c r="AB7" i="3"/>
  <c r="Z4" i="3"/>
  <c r="AC7" i="3"/>
  <c r="AH7" i="3" s="1"/>
  <c r="AI7" i="3" s="1"/>
  <c r="Z7" i="3"/>
  <c r="Z9" i="3"/>
  <c r="AB9" i="3"/>
  <c r="Z6" i="3"/>
  <c r="AB6" i="3"/>
  <c r="Z3" i="3"/>
  <c r="AB3" i="3"/>
  <c r="AH4" i="3"/>
  <c r="AI4" i="3" s="1"/>
  <c r="L675" i="1"/>
  <c r="R675" i="1" s="1"/>
  <c r="P9" i="3"/>
  <c r="AC9" i="3"/>
  <c r="L709" i="1"/>
  <c r="N709" i="1" s="1"/>
  <c r="O709" i="1" s="1"/>
  <c r="N203" i="1"/>
  <c r="O203" i="1" s="1"/>
  <c r="Z203" i="1" s="1"/>
  <c r="AI203" i="1" s="1"/>
  <c r="AJ203" i="1" s="1"/>
  <c r="L241" i="1"/>
  <c r="N241" i="1" s="1"/>
  <c r="O241" i="1" s="1"/>
  <c r="P241" i="1" s="1"/>
  <c r="N257" i="1"/>
  <c r="O257" i="1" s="1"/>
  <c r="W257" i="1" s="1"/>
  <c r="P6" i="3"/>
  <c r="AC6" i="3"/>
  <c r="L981" i="1"/>
  <c r="N981" i="1" s="1"/>
  <c r="O981" i="1" s="1"/>
  <c r="L312" i="1"/>
  <c r="N312" i="1" s="1"/>
  <c r="O312" i="1" s="1"/>
  <c r="P312" i="1" s="1"/>
  <c r="L837" i="1"/>
  <c r="N837" i="1" s="1"/>
  <c r="O837" i="1" s="1"/>
  <c r="L464" i="1"/>
  <c r="N464" i="1" s="1"/>
  <c r="O464" i="1" s="1"/>
  <c r="L995" i="1"/>
  <c r="N995" i="1" s="1"/>
  <c r="O995" i="1" s="1"/>
  <c r="Y995" i="1" s="1"/>
  <c r="X1006" i="1"/>
  <c r="N537" i="1"/>
  <c r="O537" i="1" s="1"/>
  <c r="W537" i="1" s="1"/>
  <c r="L504" i="1"/>
  <c r="R504" i="1" s="1"/>
  <c r="N520" i="1"/>
  <c r="O520" i="1" s="1"/>
  <c r="W520" i="1" s="1"/>
  <c r="N769" i="1"/>
  <c r="O769" i="1" s="1"/>
  <c r="W769" i="1" s="1"/>
  <c r="L942" i="1"/>
  <c r="R942" i="1" s="1"/>
  <c r="L433" i="1"/>
  <c r="N433" i="1" s="1"/>
  <c r="O433" i="1" s="1"/>
  <c r="Y433" i="1" s="1"/>
  <c r="L875" i="1"/>
  <c r="N875" i="1" s="1"/>
  <c r="O875" i="1" s="1"/>
  <c r="X1004" i="1"/>
  <c r="N300" i="1"/>
  <c r="O300" i="1" s="1"/>
  <c r="W300" i="1" s="1"/>
  <c r="L899" i="1"/>
  <c r="R899" i="1" s="1"/>
  <c r="N925" i="1"/>
  <c r="O925" i="1" s="1"/>
  <c r="W925" i="1" s="1"/>
  <c r="N1036" i="1"/>
  <c r="O1036" i="1" s="1"/>
  <c r="P1036" i="1" s="1"/>
  <c r="X961" i="1"/>
  <c r="L752" i="1"/>
  <c r="R752" i="1" s="1"/>
  <c r="R895" i="1"/>
  <c r="R897" i="1"/>
  <c r="X953" i="1"/>
  <c r="L356" i="1"/>
  <c r="N356" i="1" s="1"/>
  <c r="O356" i="1" s="1"/>
  <c r="Y356" i="1" s="1"/>
  <c r="L581" i="1"/>
  <c r="N581" i="1" s="1"/>
  <c r="O581" i="1" s="1"/>
  <c r="Y581" i="1" s="1"/>
  <c r="N850" i="1"/>
  <c r="O850" i="1" s="1"/>
  <c r="W850" i="1" s="1"/>
  <c r="L947" i="1"/>
  <c r="N947" i="1" s="1"/>
  <c r="O947" i="1" s="1"/>
  <c r="X874" i="1"/>
  <c r="N11" i="1"/>
  <c r="O11" i="1" s="1"/>
  <c r="W11" i="1" s="1"/>
  <c r="N153" i="1"/>
  <c r="O153" i="1" s="1"/>
  <c r="Z153" i="1" s="1"/>
  <c r="AI153" i="1" s="1"/>
  <c r="AJ153" i="1" s="1"/>
  <c r="R876" i="1"/>
  <c r="P3" i="3"/>
  <c r="AC3" i="3"/>
  <c r="L901" i="1"/>
  <c r="R901" i="1" s="1"/>
  <c r="L1027" i="1"/>
  <c r="N1027" i="1" s="1"/>
  <c r="O1027" i="1" s="1"/>
  <c r="W1027" i="1" s="1"/>
  <c r="X858" i="1"/>
  <c r="X257" i="1"/>
  <c r="L35" i="1"/>
  <c r="N35" i="1" s="1"/>
  <c r="O35" i="1" s="1"/>
  <c r="Y35" i="1" s="1"/>
  <c r="L208" i="1"/>
  <c r="N208" i="1" s="1"/>
  <c r="O208" i="1" s="1"/>
  <c r="Y208" i="1" s="1"/>
  <c r="L477" i="1"/>
  <c r="N477" i="1" s="1"/>
  <c r="O477" i="1" s="1"/>
  <c r="Y477" i="1" s="1"/>
  <c r="R520" i="1"/>
  <c r="L522" i="1"/>
  <c r="N522" i="1" s="1"/>
  <c r="O522" i="1" s="1"/>
  <c r="Y522" i="1" s="1"/>
  <c r="R595" i="1"/>
  <c r="L605" i="1"/>
  <c r="R605" i="1" s="1"/>
  <c r="L805" i="1"/>
  <c r="N805" i="1" s="1"/>
  <c r="O805" i="1" s="1"/>
  <c r="L921" i="1"/>
  <c r="R921" i="1" s="1"/>
  <c r="X996" i="1"/>
  <c r="X948" i="1"/>
  <c r="X850" i="1"/>
  <c r="L448" i="1"/>
  <c r="N448" i="1" s="1"/>
  <c r="O448" i="1" s="1"/>
  <c r="L635" i="1"/>
  <c r="N635" i="1" s="1"/>
  <c r="O635" i="1" s="1"/>
  <c r="L734" i="1"/>
  <c r="N734" i="1" s="1"/>
  <c r="O734" i="1" s="1"/>
  <c r="R801" i="1"/>
  <c r="L809" i="1"/>
  <c r="R809" i="1" s="1"/>
  <c r="N937" i="1"/>
  <c r="O937" i="1" s="1"/>
  <c r="P937" i="1" s="1"/>
  <c r="L990" i="1"/>
  <c r="R990" i="1" s="1"/>
  <c r="X993" i="1"/>
  <c r="X935" i="1"/>
  <c r="X807" i="1"/>
  <c r="L125" i="1"/>
  <c r="R125" i="1" s="1"/>
  <c r="X1039" i="1"/>
  <c r="X986" i="1"/>
  <c r="X927" i="1"/>
  <c r="X799" i="1"/>
  <c r="L372" i="1"/>
  <c r="N372" i="1" s="1"/>
  <c r="O372" i="1" s="1"/>
  <c r="W372" i="1" s="1"/>
  <c r="L469" i="1"/>
  <c r="R469" i="1" s="1"/>
  <c r="L12" i="1"/>
  <c r="R12" i="1" s="1"/>
  <c r="L165" i="1"/>
  <c r="R165" i="1" s="1"/>
  <c r="L310" i="1"/>
  <c r="N310" i="1" s="1"/>
  <c r="O310" i="1" s="1"/>
  <c r="Y310" i="1" s="1"/>
  <c r="L685" i="1"/>
  <c r="N685" i="1" s="1"/>
  <c r="O685" i="1" s="1"/>
  <c r="W685" i="1" s="1"/>
  <c r="L784" i="1"/>
  <c r="N784" i="1" s="1"/>
  <c r="O784" i="1" s="1"/>
  <c r="W784" i="1" s="1"/>
  <c r="L843" i="1"/>
  <c r="N843" i="1" s="1"/>
  <c r="O843" i="1" s="1"/>
  <c r="P843" i="1" s="1"/>
  <c r="N969" i="1"/>
  <c r="O969" i="1" s="1"/>
  <c r="W969" i="1" s="1"/>
  <c r="X1037" i="1"/>
  <c r="X985" i="1"/>
  <c r="X705" i="1"/>
  <c r="L599" i="1"/>
  <c r="N599" i="1" s="1"/>
  <c r="O599" i="1" s="1"/>
  <c r="W599" i="1" s="1"/>
  <c r="X1029" i="1"/>
  <c r="X975" i="1"/>
  <c r="X897" i="1"/>
  <c r="X639" i="1"/>
  <c r="L86" i="1"/>
  <c r="R86" i="1" s="1"/>
  <c r="R92" i="1"/>
  <c r="L221" i="1"/>
  <c r="R221" i="1" s="1"/>
  <c r="L316" i="1"/>
  <c r="N316" i="1" s="1"/>
  <c r="O316" i="1" s="1"/>
  <c r="Y316" i="1" s="1"/>
  <c r="R427" i="1"/>
  <c r="L490" i="1"/>
  <c r="N490" i="1" s="1"/>
  <c r="O490" i="1" s="1"/>
  <c r="L557" i="1"/>
  <c r="N557" i="1" s="1"/>
  <c r="O557" i="1" s="1"/>
  <c r="P557" i="1" s="1"/>
  <c r="N571" i="1"/>
  <c r="O571" i="1" s="1"/>
  <c r="W571" i="1" s="1"/>
  <c r="L883" i="1"/>
  <c r="N883" i="1" s="1"/>
  <c r="O883" i="1" s="1"/>
  <c r="P883" i="1" s="1"/>
  <c r="N889" i="1"/>
  <c r="O889" i="1" s="1"/>
  <c r="W889" i="1" s="1"/>
  <c r="X1025" i="1"/>
  <c r="X965" i="1"/>
  <c r="X889" i="1"/>
  <c r="X503" i="1"/>
  <c r="L14" i="1"/>
  <c r="N14" i="1" s="1"/>
  <c r="O14" i="1" s="1"/>
  <c r="X14" i="1"/>
  <c r="L53" i="1"/>
  <c r="N53" i="1" s="1"/>
  <c r="O53" i="1" s="1"/>
  <c r="X53" i="1"/>
  <c r="L212" i="1"/>
  <c r="N212" i="1" s="1"/>
  <c r="O212" i="1" s="1"/>
  <c r="W212" i="1" s="1"/>
  <c r="X212" i="1"/>
  <c r="L291" i="1"/>
  <c r="N291" i="1" s="1"/>
  <c r="O291" i="1" s="1"/>
  <c r="W291" i="1" s="1"/>
  <c r="X291" i="1"/>
  <c r="L333" i="1"/>
  <c r="R333" i="1" s="1"/>
  <c r="X333" i="1"/>
  <c r="L439" i="1"/>
  <c r="R439" i="1" s="1"/>
  <c r="X439" i="1"/>
  <c r="L512" i="1"/>
  <c r="N512" i="1" s="1"/>
  <c r="O512" i="1" s="1"/>
  <c r="X512" i="1"/>
  <c r="L847" i="1"/>
  <c r="N847" i="1" s="1"/>
  <c r="O847" i="1" s="1"/>
  <c r="X847" i="1"/>
  <c r="X849" i="1"/>
  <c r="L849" i="1"/>
  <c r="R849" i="1" s="1"/>
  <c r="L878" i="1"/>
  <c r="R878" i="1" s="1"/>
  <c r="X878" i="1"/>
  <c r="L880" i="1"/>
  <c r="N880" i="1" s="1"/>
  <c r="O880" i="1" s="1"/>
  <c r="W880" i="1" s="1"/>
  <c r="X880" i="1"/>
  <c r="L882" i="1"/>
  <c r="N882" i="1" s="1"/>
  <c r="O882" i="1" s="1"/>
  <c r="X882" i="1"/>
  <c r="L903" i="1"/>
  <c r="N903" i="1" s="1"/>
  <c r="O903" i="1" s="1"/>
  <c r="W903" i="1" s="1"/>
  <c r="X903" i="1"/>
  <c r="L905" i="1"/>
  <c r="N905" i="1" s="1"/>
  <c r="O905" i="1" s="1"/>
  <c r="W905" i="1" s="1"/>
  <c r="X905" i="1"/>
  <c r="L907" i="1"/>
  <c r="N907" i="1" s="1"/>
  <c r="O907" i="1" s="1"/>
  <c r="X907" i="1"/>
  <c r="L938" i="1"/>
  <c r="N938" i="1" s="1"/>
  <c r="O938" i="1" s="1"/>
  <c r="W938" i="1" s="1"/>
  <c r="X938" i="1"/>
  <c r="L955" i="1"/>
  <c r="N955" i="1" s="1"/>
  <c r="O955" i="1" s="1"/>
  <c r="X955" i="1"/>
  <c r="L957" i="1"/>
  <c r="R957" i="1" s="1"/>
  <c r="X957" i="1"/>
  <c r="X756" i="1"/>
  <c r="X571" i="1"/>
  <c r="L193" i="1"/>
  <c r="R193" i="1" s="1"/>
  <c r="X193" i="1"/>
  <c r="L293" i="1"/>
  <c r="R293" i="1" s="1"/>
  <c r="X293" i="1"/>
  <c r="L409" i="1"/>
  <c r="N409" i="1" s="1"/>
  <c r="O409" i="1" s="1"/>
  <c r="X409" i="1"/>
  <c r="L437" i="1"/>
  <c r="N437" i="1" s="1"/>
  <c r="O437" i="1" s="1"/>
  <c r="X437" i="1"/>
  <c r="L506" i="1"/>
  <c r="N506" i="1" s="1"/>
  <c r="O506" i="1" s="1"/>
  <c r="X506" i="1"/>
  <c r="L563" i="1"/>
  <c r="N563" i="1" s="1"/>
  <c r="O563" i="1" s="1"/>
  <c r="X563" i="1"/>
  <c r="L569" i="1"/>
  <c r="N569" i="1" s="1"/>
  <c r="O569" i="1" s="1"/>
  <c r="W569" i="1" s="1"/>
  <c r="X569" i="1"/>
  <c r="L617" i="1"/>
  <c r="N617" i="1" s="1"/>
  <c r="O617" i="1" s="1"/>
  <c r="W617" i="1" s="1"/>
  <c r="X617" i="1"/>
  <c r="L687" i="1"/>
  <c r="R687" i="1" s="1"/>
  <c r="X687" i="1"/>
  <c r="L739" i="1"/>
  <c r="N739" i="1" s="1"/>
  <c r="O739" i="1" s="1"/>
  <c r="W739" i="1" s="1"/>
  <c r="X739" i="1"/>
  <c r="L824" i="1"/>
  <c r="N824" i="1" s="1"/>
  <c r="O824" i="1" s="1"/>
  <c r="X824" i="1"/>
  <c r="L20" i="1"/>
  <c r="N20" i="1" s="1"/>
  <c r="O20" i="1" s="1"/>
  <c r="W20" i="1" s="1"/>
  <c r="X20" i="1"/>
  <c r="L22" i="1"/>
  <c r="N22" i="1" s="1"/>
  <c r="O22" i="1" s="1"/>
  <c r="X22" i="1"/>
  <c r="L24" i="1"/>
  <c r="N24" i="1" s="1"/>
  <c r="O24" i="1" s="1"/>
  <c r="W24" i="1" s="1"/>
  <c r="X24" i="1"/>
  <c r="L26" i="1"/>
  <c r="N26" i="1" s="1"/>
  <c r="O26" i="1" s="1"/>
  <c r="X26" i="1"/>
  <c r="L28" i="1"/>
  <c r="R28" i="1" s="1"/>
  <c r="X28" i="1"/>
  <c r="L30" i="1"/>
  <c r="N30" i="1" s="1"/>
  <c r="O30" i="1" s="1"/>
  <c r="X30" i="1"/>
  <c r="L32" i="1"/>
  <c r="R32" i="1" s="1"/>
  <c r="X32" i="1"/>
  <c r="L34" i="1"/>
  <c r="N34" i="1" s="1"/>
  <c r="O34" i="1" s="1"/>
  <c r="W34" i="1" s="1"/>
  <c r="X34" i="1"/>
  <c r="L55" i="1"/>
  <c r="N55" i="1" s="1"/>
  <c r="O55" i="1" s="1"/>
  <c r="X55" i="1"/>
  <c r="L57" i="1"/>
  <c r="R57" i="1" s="1"/>
  <c r="X57" i="1"/>
  <c r="L59" i="1"/>
  <c r="N59" i="1" s="1"/>
  <c r="O59" i="1" s="1"/>
  <c r="W59" i="1" s="1"/>
  <c r="X59" i="1"/>
  <c r="L61" i="1"/>
  <c r="N61" i="1" s="1"/>
  <c r="O61" i="1" s="1"/>
  <c r="X61" i="1"/>
  <c r="L63" i="1"/>
  <c r="R63" i="1" s="1"/>
  <c r="X63" i="1"/>
  <c r="L65" i="1"/>
  <c r="N65" i="1" s="1"/>
  <c r="O65" i="1" s="1"/>
  <c r="W65" i="1" s="1"/>
  <c r="X65" i="1"/>
  <c r="L67" i="1"/>
  <c r="N67" i="1" s="1"/>
  <c r="O67" i="1" s="1"/>
  <c r="W67" i="1" s="1"/>
  <c r="X67" i="1"/>
  <c r="L69" i="1"/>
  <c r="R69" i="1" s="1"/>
  <c r="X69" i="1"/>
  <c r="L71" i="1"/>
  <c r="N71" i="1" s="1"/>
  <c r="O71" i="1" s="1"/>
  <c r="W71" i="1" s="1"/>
  <c r="X71" i="1"/>
  <c r="L73" i="1"/>
  <c r="N73" i="1" s="1"/>
  <c r="O73" i="1" s="1"/>
  <c r="X73" i="1"/>
  <c r="L75" i="1"/>
  <c r="R75" i="1" s="1"/>
  <c r="X75" i="1"/>
  <c r="L88" i="1"/>
  <c r="N88" i="1" s="1"/>
  <c r="O88" i="1" s="1"/>
  <c r="Y88" i="1" s="1"/>
  <c r="L90" i="1"/>
  <c r="N90" i="1" s="1"/>
  <c r="O90" i="1" s="1"/>
  <c r="W90" i="1" s="1"/>
  <c r="X90" i="1"/>
  <c r="L94" i="1"/>
  <c r="N94" i="1" s="1"/>
  <c r="O94" i="1" s="1"/>
  <c r="X94" i="1"/>
  <c r="L96" i="1"/>
  <c r="N96" i="1" s="1"/>
  <c r="O96" i="1" s="1"/>
  <c r="X96" i="1"/>
  <c r="L98" i="1"/>
  <c r="N98" i="1" s="1"/>
  <c r="O98" i="1" s="1"/>
  <c r="X98" i="1"/>
  <c r="L100" i="1"/>
  <c r="N100" i="1" s="1"/>
  <c r="O100" i="1" s="1"/>
  <c r="W100" i="1" s="1"/>
  <c r="X100" i="1"/>
  <c r="L115" i="1"/>
  <c r="R115" i="1" s="1"/>
  <c r="L117" i="1"/>
  <c r="N117" i="1" s="1"/>
  <c r="O117" i="1" s="1"/>
  <c r="X117" i="1"/>
  <c r="L119" i="1"/>
  <c r="R119" i="1" s="1"/>
  <c r="X119" i="1"/>
  <c r="L121" i="1"/>
  <c r="R121" i="1" s="1"/>
  <c r="X121" i="1"/>
  <c r="L123" i="1"/>
  <c r="R123" i="1" s="1"/>
  <c r="X123" i="1"/>
  <c r="L154" i="1"/>
  <c r="R154" i="1" s="1"/>
  <c r="X154" i="1"/>
  <c r="L156" i="1"/>
  <c r="R156" i="1" s="1"/>
  <c r="X156" i="1"/>
  <c r="L158" i="1"/>
  <c r="N158" i="1" s="1"/>
  <c r="O158" i="1" s="1"/>
  <c r="W158" i="1" s="1"/>
  <c r="X158" i="1"/>
  <c r="L160" i="1"/>
  <c r="R160" i="1" s="1"/>
  <c r="X160" i="1"/>
  <c r="L162" i="1"/>
  <c r="R162" i="1" s="1"/>
  <c r="X162" i="1"/>
  <c r="L164" i="1"/>
  <c r="N164" i="1" s="1"/>
  <c r="O164" i="1" s="1"/>
  <c r="X164" i="1"/>
  <c r="L197" i="1"/>
  <c r="R197" i="1" s="1"/>
  <c r="X197" i="1"/>
  <c r="L199" i="1"/>
  <c r="N199" i="1" s="1"/>
  <c r="O199" i="1" s="1"/>
  <c r="X199" i="1"/>
  <c r="L201" i="1"/>
  <c r="N201" i="1" s="1"/>
  <c r="O201" i="1" s="1"/>
  <c r="W201" i="1" s="1"/>
  <c r="X201" i="1"/>
  <c r="L214" i="1"/>
  <c r="N214" i="1" s="1"/>
  <c r="O214" i="1" s="1"/>
  <c r="X214" i="1"/>
  <c r="L216" i="1"/>
  <c r="N216" i="1" s="1"/>
  <c r="O216" i="1" s="1"/>
  <c r="W216" i="1" s="1"/>
  <c r="X216" i="1"/>
  <c r="L218" i="1"/>
  <c r="N218" i="1" s="1"/>
  <c r="O218" i="1" s="1"/>
  <c r="W218" i="1" s="1"/>
  <c r="X218" i="1"/>
  <c r="L220" i="1"/>
  <c r="R220" i="1" s="1"/>
  <c r="X220" i="1"/>
  <c r="L237" i="1"/>
  <c r="R237" i="1" s="1"/>
  <c r="X237" i="1"/>
  <c r="L239" i="1"/>
  <c r="N239" i="1" s="1"/>
  <c r="O239" i="1" s="1"/>
  <c r="W239" i="1" s="1"/>
  <c r="X239" i="1"/>
  <c r="L256" i="1"/>
  <c r="R256" i="1" s="1"/>
  <c r="L297" i="1"/>
  <c r="N297" i="1" s="1"/>
  <c r="O297" i="1" s="1"/>
  <c r="W297" i="1" s="1"/>
  <c r="X297" i="1"/>
  <c r="L314" i="1"/>
  <c r="R314" i="1" s="1"/>
  <c r="X314" i="1"/>
  <c r="L343" i="1"/>
  <c r="N343" i="1" s="1"/>
  <c r="O343" i="1" s="1"/>
  <c r="X343" i="1"/>
  <c r="L345" i="1"/>
  <c r="R345" i="1" s="1"/>
  <c r="X345" i="1"/>
  <c r="L347" i="1"/>
  <c r="N347" i="1" s="1"/>
  <c r="O347" i="1" s="1"/>
  <c r="W347" i="1" s="1"/>
  <c r="X347" i="1"/>
  <c r="L349" i="1"/>
  <c r="N349" i="1" s="1"/>
  <c r="O349" i="1" s="1"/>
  <c r="X349" i="1"/>
  <c r="L351" i="1"/>
  <c r="N351" i="1" s="1"/>
  <c r="O351" i="1" s="1"/>
  <c r="X351" i="1"/>
  <c r="L353" i="1"/>
  <c r="R353" i="1" s="1"/>
  <c r="X353" i="1"/>
  <c r="L355" i="1"/>
  <c r="N355" i="1" s="1"/>
  <c r="O355" i="1" s="1"/>
  <c r="X355" i="1"/>
  <c r="L374" i="1"/>
  <c r="R374" i="1" s="1"/>
  <c r="X374" i="1"/>
  <c r="L376" i="1"/>
  <c r="N376" i="1" s="1"/>
  <c r="O376" i="1" s="1"/>
  <c r="W376" i="1" s="1"/>
  <c r="X376" i="1"/>
  <c r="L378" i="1"/>
  <c r="R378" i="1" s="1"/>
  <c r="X378" i="1"/>
  <c r="L380" i="1"/>
  <c r="N380" i="1" s="1"/>
  <c r="O380" i="1" s="1"/>
  <c r="W380" i="1" s="1"/>
  <c r="X380" i="1"/>
  <c r="L382" i="1"/>
  <c r="N382" i="1" s="1"/>
  <c r="O382" i="1" s="1"/>
  <c r="X382" i="1"/>
  <c r="L384" i="1"/>
  <c r="N384" i="1" s="1"/>
  <c r="O384" i="1" s="1"/>
  <c r="X384" i="1"/>
  <c r="L386" i="1"/>
  <c r="N386" i="1" s="1"/>
  <c r="O386" i="1" s="1"/>
  <c r="X386" i="1"/>
  <c r="L428" i="1"/>
  <c r="N428" i="1" s="1"/>
  <c r="O428" i="1" s="1"/>
  <c r="W428" i="1" s="1"/>
  <c r="X428" i="1"/>
  <c r="L430" i="1"/>
  <c r="R430" i="1" s="1"/>
  <c r="X430" i="1"/>
  <c r="L441" i="1"/>
  <c r="N441" i="1" s="1"/>
  <c r="O441" i="1" s="1"/>
  <c r="X441" i="1"/>
  <c r="L443" i="1"/>
  <c r="R443" i="1" s="1"/>
  <c r="X443" i="1"/>
  <c r="L445" i="1"/>
  <c r="N445" i="1" s="1"/>
  <c r="O445" i="1" s="1"/>
  <c r="X445" i="1"/>
  <c r="L447" i="1"/>
  <c r="R447" i="1" s="1"/>
  <c r="X447" i="1"/>
  <c r="L466" i="1"/>
  <c r="N466" i="1" s="1"/>
  <c r="O466" i="1" s="1"/>
  <c r="Y466" i="1" s="1"/>
  <c r="L468" i="1"/>
  <c r="R468" i="1" s="1"/>
  <c r="X468" i="1"/>
  <c r="L485" i="1"/>
  <c r="R485" i="1" s="1"/>
  <c r="L487" i="1"/>
  <c r="R487" i="1" s="1"/>
  <c r="X487" i="1"/>
  <c r="L514" i="1"/>
  <c r="N514" i="1" s="1"/>
  <c r="O514" i="1" s="1"/>
  <c r="W514" i="1" s="1"/>
  <c r="L516" i="1"/>
  <c r="N516" i="1" s="1"/>
  <c r="O516" i="1" s="1"/>
  <c r="W516" i="1" s="1"/>
  <c r="X516" i="1"/>
  <c r="L518" i="1"/>
  <c r="N518" i="1" s="1"/>
  <c r="O518" i="1" s="1"/>
  <c r="X518" i="1"/>
  <c r="L533" i="1"/>
  <c r="R533" i="1" s="1"/>
  <c r="L535" i="1"/>
  <c r="N535" i="1" s="1"/>
  <c r="O535" i="1" s="1"/>
  <c r="W535" i="1" s="1"/>
  <c r="X535" i="1"/>
  <c r="L538" i="1"/>
  <c r="N538" i="1" s="1"/>
  <c r="O538" i="1" s="1"/>
  <c r="W538" i="1" s="1"/>
  <c r="L540" i="1"/>
  <c r="R540" i="1" s="1"/>
  <c r="X540" i="1"/>
  <c r="L542" i="1"/>
  <c r="N542" i="1" s="1"/>
  <c r="O542" i="1" s="1"/>
  <c r="W542" i="1" s="1"/>
  <c r="X542" i="1"/>
  <c r="L544" i="1"/>
  <c r="R544" i="1" s="1"/>
  <c r="X544" i="1"/>
  <c r="L573" i="1"/>
  <c r="N573" i="1" s="1"/>
  <c r="O573" i="1" s="1"/>
  <c r="X573" i="1"/>
  <c r="L575" i="1"/>
  <c r="N575" i="1" s="1"/>
  <c r="O575" i="1" s="1"/>
  <c r="W575" i="1" s="1"/>
  <c r="X575" i="1"/>
  <c r="L579" i="1"/>
  <c r="N579" i="1" s="1"/>
  <c r="O579" i="1" s="1"/>
  <c r="X579" i="1"/>
  <c r="L596" i="1"/>
  <c r="N596" i="1" s="1"/>
  <c r="O596" i="1" s="1"/>
  <c r="X596" i="1"/>
  <c r="L662" i="1"/>
  <c r="R662" i="1" s="1"/>
  <c r="X662" i="1"/>
  <c r="L664" i="1"/>
  <c r="R664" i="1" s="1"/>
  <c r="X664" i="1"/>
  <c r="L666" i="1"/>
  <c r="N666" i="1" s="1"/>
  <c r="O666" i="1" s="1"/>
  <c r="X666" i="1"/>
  <c r="L668" i="1"/>
  <c r="N668" i="1" s="1"/>
  <c r="O668" i="1" s="1"/>
  <c r="X668" i="1"/>
  <c r="L703" i="1"/>
  <c r="N703" i="1" s="1"/>
  <c r="O703" i="1" s="1"/>
  <c r="X703" i="1"/>
  <c r="L728" i="1"/>
  <c r="N728" i="1" s="1"/>
  <c r="O728" i="1" s="1"/>
  <c r="L758" i="1"/>
  <c r="R758" i="1" s="1"/>
  <c r="L760" i="1"/>
  <c r="N760" i="1" s="1"/>
  <c r="O760" i="1" s="1"/>
  <c r="X760" i="1"/>
  <c r="L762" i="1"/>
  <c r="R762" i="1" s="1"/>
  <c r="X762" i="1"/>
  <c r="L764" i="1"/>
  <c r="R764" i="1" s="1"/>
  <c r="X764" i="1"/>
  <c r="L766" i="1"/>
  <c r="N766" i="1" s="1"/>
  <c r="O766" i="1" s="1"/>
  <c r="X766" i="1"/>
  <c r="L768" i="1"/>
  <c r="N768" i="1" s="1"/>
  <c r="O768" i="1" s="1"/>
  <c r="X768" i="1"/>
  <c r="L770" i="1"/>
  <c r="N770" i="1" s="1"/>
  <c r="O770" i="1" s="1"/>
  <c r="W770" i="1" s="1"/>
  <c r="X770" i="1"/>
  <c r="L772" i="1"/>
  <c r="R772" i="1" s="1"/>
  <c r="X772" i="1"/>
  <c r="L774" i="1"/>
  <c r="R774" i="1" s="1"/>
  <c r="X774" i="1"/>
  <c r="L886" i="1"/>
  <c r="N886" i="1" s="1"/>
  <c r="O886" i="1" s="1"/>
  <c r="W886" i="1" s="1"/>
  <c r="X886" i="1"/>
  <c r="L888" i="1"/>
  <c r="R888" i="1" s="1"/>
  <c r="X888" i="1"/>
  <c r="L890" i="1"/>
  <c r="R890" i="1" s="1"/>
  <c r="X890" i="1"/>
  <c r="L892" i="1"/>
  <c r="R892" i="1" s="1"/>
  <c r="X892" i="1"/>
  <c r="L909" i="1"/>
  <c r="N909" i="1" s="1"/>
  <c r="O909" i="1" s="1"/>
  <c r="Y909" i="1" s="1"/>
  <c r="L911" i="1"/>
  <c r="N911" i="1" s="1"/>
  <c r="O911" i="1" s="1"/>
  <c r="X911" i="1"/>
  <c r="L913" i="1"/>
  <c r="N913" i="1" s="1"/>
  <c r="O913" i="1" s="1"/>
  <c r="W913" i="1" s="1"/>
  <c r="X913" i="1"/>
  <c r="L915" i="1"/>
  <c r="N915" i="1" s="1"/>
  <c r="O915" i="1" s="1"/>
  <c r="X915" i="1"/>
  <c r="X917" i="1"/>
  <c r="L917" i="1"/>
  <c r="R917" i="1" s="1"/>
  <c r="X1018" i="1"/>
  <c r="X748" i="1"/>
  <c r="X697" i="1"/>
  <c r="X628" i="1"/>
  <c r="X560" i="1"/>
  <c r="X492" i="1"/>
  <c r="X203" i="1"/>
  <c r="L388" i="1"/>
  <c r="N388" i="1" s="1"/>
  <c r="O388" i="1" s="1"/>
  <c r="Y388" i="1" s="1"/>
  <c r="L390" i="1"/>
  <c r="N390" i="1" s="1"/>
  <c r="O390" i="1" s="1"/>
  <c r="X390" i="1"/>
  <c r="L392" i="1"/>
  <c r="N392" i="1" s="1"/>
  <c r="O392" i="1" s="1"/>
  <c r="X392" i="1"/>
  <c r="L394" i="1"/>
  <c r="R394" i="1" s="1"/>
  <c r="X394" i="1"/>
  <c r="L396" i="1"/>
  <c r="N396" i="1" s="1"/>
  <c r="O396" i="1" s="1"/>
  <c r="W396" i="1" s="1"/>
  <c r="X396" i="1"/>
  <c r="L417" i="1"/>
  <c r="R417" i="1" s="1"/>
  <c r="L419" i="1"/>
  <c r="N419" i="1" s="1"/>
  <c r="O419" i="1" s="1"/>
  <c r="W419" i="1" s="1"/>
  <c r="X419" i="1"/>
  <c r="L421" i="1"/>
  <c r="N421" i="1" s="1"/>
  <c r="O421" i="1" s="1"/>
  <c r="W421" i="1" s="1"/>
  <c r="X421" i="1"/>
  <c r="L423" i="1"/>
  <c r="R423" i="1" s="1"/>
  <c r="X423" i="1"/>
  <c r="L432" i="1"/>
  <c r="N432" i="1" s="1"/>
  <c r="O432" i="1" s="1"/>
  <c r="W432" i="1" s="1"/>
  <c r="L449" i="1"/>
  <c r="N449" i="1" s="1"/>
  <c r="O449" i="1" s="1"/>
  <c r="X449" i="1"/>
  <c r="L451" i="1"/>
  <c r="N451" i="1" s="1"/>
  <c r="O451" i="1" s="1"/>
  <c r="X451" i="1"/>
  <c r="R453" i="1"/>
  <c r="L455" i="1"/>
  <c r="N455" i="1" s="1"/>
  <c r="O455" i="1" s="1"/>
  <c r="X455" i="1"/>
  <c r="L470" i="1"/>
  <c r="N470" i="1" s="1"/>
  <c r="O470" i="1" s="1"/>
  <c r="X470" i="1"/>
  <c r="L472" i="1"/>
  <c r="N472" i="1" s="1"/>
  <c r="O472" i="1" s="1"/>
  <c r="X472" i="1"/>
  <c r="L474" i="1"/>
  <c r="N474" i="1" s="1"/>
  <c r="O474" i="1" s="1"/>
  <c r="X474" i="1"/>
  <c r="L476" i="1"/>
  <c r="R476" i="1" s="1"/>
  <c r="X476" i="1"/>
  <c r="L489" i="1"/>
  <c r="R489" i="1" s="1"/>
  <c r="X489" i="1"/>
  <c r="L546" i="1"/>
  <c r="R546" i="1" s="1"/>
  <c r="L548" i="1"/>
  <c r="R548" i="1" s="1"/>
  <c r="X548" i="1"/>
  <c r="L550" i="1"/>
  <c r="N550" i="1" s="1"/>
  <c r="O550" i="1" s="1"/>
  <c r="W550" i="1" s="1"/>
  <c r="X550" i="1"/>
  <c r="L552" i="1"/>
  <c r="N552" i="1" s="1"/>
  <c r="O552" i="1" s="1"/>
  <c r="W552" i="1" s="1"/>
  <c r="X552" i="1"/>
  <c r="L598" i="1"/>
  <c r="N598" i="1" s="1"/>
  <c r="O598" i="1" s="1"/>
  <c r="X598" i="1"/>
  <c r="L621" i="1"/>
  <c r="N621" i="1" s="1"/>
  <c r="O621" i="1" s="1"/>
  <c r="Y621" i="1" s="1"/>
  <c r="L625" i="1"/>
  <c r="R625" i="1" s="1"/>
  <c r="X625" i="1"/>
  <c r="L627" i="1"/>
  <c r="N627" i="1" s="1"/>
  <c r="O627" i="1" s="1"/>
  <c r="X627" i="1"/>
  <c r="L629" i="1"/>
  <c r="R629" i="1" s="1"/>
  <c r="X629" i="1"/>
  <c r="L631" i="1"/>
  <c r="N631" i="1" s="1"/>
  <c r="O631" i="1" s="1"/>
  <c r="X631" i="1"/>
  <c r="L633" i="1"/>
  <c r="R633" i="1" s="1"/>
  <c r="X633" i="1"/>
  <c r="L670" i="1"/>
  <c r="R670" i="1" s="1"/>
  <c r="X670" i="1"/>
  <c r="L672" i="1"/>
  <c r="R672" i="1" s="1"/>
  <c r="X672" i="1"/>
  <c r="L674" i="1"/>
  <c r="N674" i="1" s="1"/>
  <c r="O674" i="1" s="1"/>
  <c r="X674" i="1"/>
  <c r="L707" i="1"/>
  <c r="N707" i="1" s="1"/>
  <c r="O707" i="1" s="1"/>
  <c r="X707" i="1"/>
  <c r="L732" i="1"/>
  <c r="N732" i="1" s="1"/>
  <c r="O732" i="1" s="1"/>
  <c r="W732" i="1" s="1"/>
  <c r="X732" i="1"/>
  <c r="L745" i="1"/>
  <c r="R745" i="1" s="1"/>
  <c r="X745" i="1"/>
  <c r="L747" i="1"/>
  <c r="N747" i="1" s="1"/>
  <c r="O747" i="1" s="1"/>
  <c r="X747" i="1"/>
  <c r="L749" i="1"/>
  <c r="R749" i="1" s="1"/>
  <c r="X749" i="1"/>
  <c r="L751" i="1"/>
  <c r="R751" i="1" s="1"/>
  <c r="X751" i="1"/>
  <c r="L776" i="1"/>
  <c r="N776" i="1" s="1"/>
  <c r="O776" i="1" s="1"/>
  <c r="W776" i="1" s="1"/>
  <c r="L778" i="1"/>
  <c r="R778" i="1" s="1"/>
  <c r="X778" i="1"/>
  <c r="L780" i="1"/>
  <c r="R780" i="1" s="1"/>
  <c r="X780" i="1"/>
  <c r="L782" i="1"/>
  <c r="R782" i="1" s="1"/>
  <c r="X782" i="1"/>
  <c r="L836" i="1"/>
  <c r="R836" i="1" s="1"/>
  <c r="X836" i="1"/>
  <c r="L851" i="1"/>
  <c r="N851" i="1" s="1"/>
  <c r="O851" i="1" s="1"/>
  <c r="W851" i="1" s="1"/>
  <c r="L853" i="1"/>
  <c r="N853" i="1" s="1"/>
  <c r="O853" i="1" s="1"/>
  <c r="X853" i="1"/>
  <c r="L855" i="1"/>
  <c r="R855" i="1" s="1"/>
  <c r="X855" i="1"/>
  <c r="L857" i="1"/>
  <c r="N857" i="1" s="1"/>
  <c r="O857" i="1" s="1"/>
  <c r="W857" i="1" s="1"/>
  <c r="X857" i="1"/>
  <c r="L859" i="1"/>
  <c r="N859" i="1" s="1"/>
  <c r="O859" i="1" s="1"/>
  <c r="W859" i="1" s="1"/>
  <c r="X859" i="1"/>
  <c r="L861" i="1"/>
  <c r="R861" i="1" s="1"/>
  <c r="X861" i="1"/>
  <c r="L865" i="1"/>
  <c r="N865" i="1" s="1"/>
  <c r="O865" i="1" s="1"/>
  <c r="X865" i="1"/>
  <c r="L867" i="1"/>
  <c r="N867" i="1" s="1"/>
  <c r="O867" i="1" s="1"/>
  <c r="W867" i="1" s="1"/>
  <c r="X867" i="1"/>
  <c r="L894" i="1"/>
  <c r="R894" i="1" s="1"/>
  <c r="L896" i="1"/>
  <c r="N896" i="1" s="1"/>
  <c r="O896" i="1" s="1"/>
  <c r="W896" i="1" s="1"/>
  <c r="X896" i="1"/>
  <c r="L898" i="1"/>
  <c r="N898" i="1" s="1"/>
  <c r="O898" i="1" s="1"/>
  <c r="X898" i="1"/>
  <c r="L1012" i="1"/>
  <c r="R1012" i="1" s="1"/>
  <c r="X1012" i="1"/>
  <c r="L1016" i="1"/>
  <c r="R1016" i="1" s="1"/>
  <c r="X1016" i="1"/>
  <c r="L1020" i="1"/>
  <c r="N1020" i="1" s="1"/>
  <c r="O1020" i="1" s="1"/>
  <c r="W1020" i="1" s="1"/>
  <c r="X1020" i="1"/>
  <c r="L1022" i="1"/>
  <c r="R1022" i="1" s="1"/>
  <c r="X1022" i="1"/>
  <c r="L1024" i="1"/>
  <c r="N1024" i="1" s="1"/>
  <c r="O1024" i="1" s="1"/>
  <c r="X1024" i="1"/>
  <c r="L1026" i="1"/>
  <c r="R1026" i="1" s="1"/>
  <c r="X1026" i="1"/>
  <c r="X1014" i="1"/>
  <c r="X940" i="1"/>
  <c r="X845" i="1"/>
  <c r="X794" i="1"/>
  <c r="X743" i="1"/>
  <c r="X691" i="1"/>
  <c r="X623" i="1"/>
  <c r="X553" i="1"/>
  <c r="X484" i="1"/>
  <c r="X153" i="1"/>
  <c r="L47" i="1"/>
  <c r="R47" i="1" s="1"/>
  <c r="X47" i="1"/>
  <c r="L109" i="1"/>
  <c r="N109" i="1" s="1"/>
  <c r="O109" i="1" s="1"/>
  <c r="X109" i="1"/>
  <c r="L144" i="1"/>
  <c r="N144" i="1" s="1"/>
  <c r="O144" i="1" s="1"/>
  <c r="W144" i="1" s="1"/>
  <c r="X144" i="1"/>
  <c r="L195" i="1"/>
  <c r="N195" i="1" s="1"/>
  <c r="O195" i="1" s="1"/>
  <c r="X195" i="1"/>
  <c r="L233" i="1"/>
  <c r="N233" i="1" s="1"/>
  <c r="O233" i="1" s="1"/>
  <c r="X233" i="1"/>
  <c r="L252" i="1"/>
  <c r="N252" i="1" s="1"/>
  <c r="O252" i="1" s="1"/>
  <c r="X252" i="1"/>
  <c r="L289" i="1"/>
  <c r="N289" i="1" s="1"/>
  <c r="O289" i="1" s="1"/>
  <c r="W289" i="1" s="1"/>
  <c r="X289" i="1"/>
  <c r="L335" i="1"/>
  <c r="R335" i="1" s="1"/>
  <c r="X335" i="1"/>
  <c r="L413" i="1"/>
  <c r="R413" i="1" s="1"/>
  <c r="X413" i="1"/>
  <c r="L559" i="1"/>
  <c r="R559" i="1" s="1"/>
  <c r="X559" i="1"/>
  <c r="L567" i="1"/>
  <c r="R567" i="1" s="1"/>
  <c r="X567" i="1"/>
  <c r="L615" i="1"/>
  <c r="R615" i="1" s="1"/>
  <c r="X615" i="1"/>
  <c r="L652" i="1"/>
  <c r="N652" i="1" s="1"/>
  <c r="O652" i="1" s="1"/>
  <c r="X652" i="1"/>
  <c r="L720" i="1"/>
  <c r="N720" i="1" s="1"/>
  <c r="O720" i="1" s="1"/>
  <c r="W720" i="1" s="1"/>
  <c r="X720" i="1"/>
  <c r="L724" i="1"/>
  <c r="R724" i="1" s="1"/>
  <c r="X724" i="1"/>
  <c r="L737" i="1"/>
  <c r="R737" i="1" s="1"/>
  <c r="X737" i="1"/>
  <c r="L789" i="1"/>
  <c r="N789" i="1" s="1"/>
  <c r="O789" i="1" s="1"/>
  <c r="X789" i="1"/>
  <c r="L36" i="1"/>
  <c r="N36" i="1" s="1"/>
  <c r="O36" i="1" s="1"/>
  <c r="W36" i="1" s="1"/>
  <c r="X36" i="1"/>
  <c r="L131" i="1"/>
  <c r="N131" i="1" s="1"/>
  <c r="O131" i="1" s="1"/>
  <c r="X131" i="1"/>
  <c r="L135" i="1"/>
  <c r="R135" i="1" s="1"/>
  <c r="X135" i="1"/>
  <c r="L139" i="1"/>
  <c r="N139" i="1" s="1"/>
  <c r="O139" i="1" s="1"/>
  <c r="W139" i="1" s="1"/>
  <c r="X139" i="1"/>
  <c r="L172" i="1"/>
  <c r="R172" i="1" s="1"/>
  <c r="X172" i="1"/>
  <c r="L262" i="1"/>
  <c r="N262" i="1" s="1"/>
  <c r="O262" i="1" s="1"/>
  <c r="X262" i="1"/>
  <c r="L268" i="1"/>
  <c r="N268" i="1" s="1"/>
  <c r="O268" i="1" s="1"/>
  <c r="W268" i="1" s="1"/>
  <c r="X268" i="1"/>
  <c r="L274" i="1"/>
  <c r="R274" i="1" s="1"/>
  <c r="X274" i="1"/>
  <c r="L301" i="1"/>
  <c r="R301" i="1" s="1"/>
  <c r="X301" i="1"/>
  <c r="L307" i="1"/>
  <c r="N307" i="1" s="1"/>
  <c r="O307" i="1" s="1"/>
  <c r="X307" i="1"/>
  <c r="L309" i="1"/>
  <c r="R309" i="1" s="1"/>
  <c r="X309" i="1"/>
  <c r="L318" i="1"/>
  <c r="R318" i="1" s="1"/>
  <c r="X318" i="1"/>
  <c r="L361" i="1"/>
  <c r="R361" i="1" s="1"/>
  <c r="X361" i="1"/>
  <c r="L42" i="1"/>
  <c r="N42" i="1" s="1"/>
  <c r="O42" i="1" s="1"/>
  <c r="X42" i="1"/>
  <c r="L81" i="1"/>
  <c r="N81" i="1" s="1"/>
  <c r="O81" i="1" s="1"/>
  <c r="X81" i="1"/>
  <c r="L182" i="1"/>
  <c r="N182" i="1" s="1"/>
  <c r="O182" i="1" s="1"/>
  <c r="W182" i="1" s="1"/>
  <c r="X182" i="1"/>
  <c r="L205" i="1"/>
  <c r="R205" i="1" s="1"/>
  <c r="X205" i="1"/>
  <c r="L207" i="1"/>
  <c r="N207" i="1" s="1"/>
  <c r="O207" i="1" s="1"/>
  <c r="W207" i="1" s="1"/>
  <c r="X207" i="1"/>
  <c r="L282" i="1"/>
  <c r="N282" i="1" s="1"/>
  <c r="O282" i="1" s="1"/>
  <c r="W282" i="1" s="1"/>
  <c r="X282" i="1"/>
  <c r="L284" i="1"/>
  <c r="R284" i="1" s="1"/>
  <c r="X284" i="1"/>
  <c r="L311" i="1"/>
  <c r="N311" i="1" s="1"/>
  <c r="O311" i="1" s="1"/>
  <c r="W311" i="1" s="1"/>
  <c r="X311" i="1"/>
  <c r="L324" i="1"/>
  <c r="N324" i="1" s="1"/>
  <c r="O324" i="1" s="1"/>
  <c r="Y324" i="1" s="1"/>
  <c r="L365" i="1"/>
  <c r="N365" i="1" s="1"/>
  <c r="O365" i="1" s="1"/>
  <c r="W365" i="1" s="1"/>
  <c r="X365" i="1"/>
  <c r="L367" i="1"/>
  <c r="R367" i="1" s="1"/>
  <c r="X367" i="1"/>
  <c r="L369" i="1"/>
  <c r="N369" i="1" s="1"/>
  <c r="O369" i="1" s="1"/>
  <c r="X369" i="1"/>
  <c r="L371" i="1"/>
  <c r="R371" i="1" s="1"/>
  <c r="X371" i="1"/>
  <c r="L398" i="1"/>
  <c r="N398" i="1" s="1"/>
  <c r="O398" i="1" s="1"/>
  <c r="X398" i="1"/>
  <c r="L400" i="1"/>
  <c r="R400" i="1" s="1"/>
  <c r="X400" i="1"/>
  <c r="L402" i="1"/>
  <c r="N402" i="1" s="1"/>
  <c r="O402" i="1" s="1"/>
  <c r="W402" i="1" s="1"/>
  <c r="X402" i="1"/>
  <c r="L404" i="1"/>
  <c r="N404" i="1" s="1"/>
  <c r="O404" i="1" s="1"/>
  <c r="W404" i="1" s="1"/>
  <c r="X404" i="1"/>
  <c r="L406" i="1"/>
  <c r="N406" i="1" s="1"/>
  <c r="O406" i="1" s="1"/>
  <c r="X406" i="1"/>
  <c r="L425" i="1"/>
  <c r="N425" i="1" s="1"/>
  <c r="O425" i="1" s="1"/>
  <c r="W425" i="1" s="1"/>
  <c r="X425" i="1"/>
  <c r="L457" i="1"/>
  <c r="R457" i="1" s="1"/>
  <c r="X457" i="1"/>
  <c r="L459" i="1"/>
  <c r="R459" i="1" s="1"/>
  <c r="X459" i="1"/>
  <c r="L461" i="1"/>
  <c r="R461" i="1" s="1"/>
  <c r="X461" i="1"/>
  <c r="L463" i="1"/>
  <c r="R463" i="1" s="1"/>
  <c r="X463" i="1"/>
  <c r="L478" i="1"/>
  <c r="N478" i="1" s="1"/>
  <c r="O478" i="1" s="1"/>
  <c r="W478" i="1" s="1"/>
  <c r="X478" i="1"/>
  <c r="L491" i="1"/>
  <c r="R491" i="1" s="1"/>
  <c r="X491" i="1"/>
  <c r="L493" i="1"/>
  <c r="R493" i="1" s="1"/>
  <c r="X493" i="1"/>
  <c r="L495" i="1"/>
  <c r="R495" i="1" s="1"/>
  <c r="X495" i="1"/>
  <c r="L497" i="1"/>
  <c r="R497" i="1" s="1"/>
  <c r="X497" i="1"/>
  <c r="L499" i="1"/>
  <c r="N499" i="1" s="1"/>
  <c r="O499" i="1" s="1"/>
  <c r="X499" i="1"/>
  <c r="L501" i="1"/>
  <c r="R501" i="1" s="1"/>
  <c r="X501" i="1"/>
  <c r="L524" i="1"/>
  <c r="N524" i="1" s="1"/>
  <c r="O524" i="1" s="1"/>
  <c r="X524" i="1"/>
  <c r="L526" i="1"/>
  <c r="N526" i="1" s="1"/>
  <c r="O526" i="1" s="1"/>
  <c r="X526" i="1"/>
  <c r="L528" i="1"/>
  <c r="R528" i="1" s="1"/>
  <c r="X528" i="1"/>
  <c r="L530" i="1"/>
  <c r="N530" i="1" s="1"/>
  <c r="O530" i="1" s="1"/>
  <c r="X530" i="1"/>
  <c r="L554" i="1"/>
  <c r="N554" i="1" s="1"/>
  <c r="O554" i="1" s="1"/>
  <c r="X554" i="1"/>
  <c r="L556" i="1"/>
  <c r="R556" i="1" s="1"/>
  <c r="X556" i="1"/>
  <c r="L583" i="1"/>
  <c r="R583" i="1" s="1"/>
  <c r="X583" i="1"/>
  <c r="L585" i="1"/>
  <c r="R585" i="1" s="1"/>
  <c r="X585" i="1"/>
  <c r="L587" i="1"/>
  <c r="R587" i="1" s="1"/>
  <c r="X587" i="1"/>
  <c r="L589" i="1"/>
  <c r="N589" i="1" s="1"/>
  <c r="O589" i="1" s="1"/>
  <c r="X589" i="1"/>
  <c r="L591" i="1"/>
  <c r="R591" i="1" s="1"/>
  <c r="X591" i="1"/>
  <c r="L593" i="1"/>
  <c r="R593" i="1" s="1"/>
  <c r="X593" i="1"/>
  <c r="L600" i="1"/>
  <c r="R600" i="1" s="1"/>
  <c r="X600" i="1"/>
  <c r="L602" i="1"/>
  <c r="N602" i="1" s="1"/>
  <c r="O602" i="1" s="1"/>
  <c r="W602" i="1" s="1"/>
  <c r="X602" i="1"/>
  <c r="L604" i="1"/>
  <c r="R604" i="1" s="1"/>
  <c r="X604" i="1"/>
  <c r="L637" i="1"/>
  <c r="N637" i="1" s="1"/>
  <c r="O637" i="1" s="1"/>
  <c r="X637" i="1"/>
  <c r="L641" i="1"/>
  <c r="N641" i="1" s="1"/>
  <c r="O641" i="1" s="1"/>
  <c r="X641" i="1"/>
  <c r="L643" i="1"/>
  <c r="N643" i="1" s="1"/>
  <c r="O643" i="1" s="1"/>
  <c r="X643" i="1"/>
  <c r="L676" i="1"/>
  <c r="N676" i="1" s="1"/>
  <c r="O676" i="1" s="1"/>
  <c r="X676" i="1"/>
  <c r="L678" i="1"/>
  <c r="N678" i="1" s="1"/>
  <c r="O678" i="1" s="1"/>
  <c r="W678" i="1" s="1"/>
  <c r="X678" i="1"/>
  <c r="L682" i="1"/>
  <c r="N682" i="1" s="1"/>
  <c r="O682" i="1" s="1"/>
  <c r="W682" i="1" s="1"/>
  <c r="X682" i="1"/>
  <c r="L684" i="1"/>
  <c r="N684" i="1" s="1"/>
  <c r="O684" i="1" s="1"/>
  <c r="W684" i="1" s="1"/>
  <c r="X684" i="1"/>
  <c r="L711" i="1"/>
  <c r="R711" i="1" s="1"/>
  <c r="X711" i="1"/>
  <c r="L713" i="1"/>
  <c r="R713" i="1" s="1"/>
  <c r="X713" i="1"/>
  <c r="L715" i="1"/>
  <c r="N715" i="1" s="1"/>
  <c r="O715" i="1" s="1"/>
  <c r="X715" i="1"/>
  <c r="L719" i="1"/>
  <c r="X719" i="1"/>
  <c r="L753" i="1"/>
  <c r="R753" i="1" s="1"/>
  <c r="X753" i="1"/>
  <c r="L811" i="1"/>
  <c r="N811" i="1" s="1"/>
  <c r="O811" i="1" s="1"/>
  <c r="X811" i="1"/>
  <c r="L813" i="1"/>
  <c r="R813" i="1" s="1"/>
  <c r="X813" i="1"/>
  <c r="L815" i="1"/>
  <c r="R815" i="1" s="1"/>
  <c r="X815" i="1"/>
  <c r="L817" i="1"/>
  <c r="R817" i="1" s="1"/>
  <c r="X817" i="1"/>
  <c r="L819" i="1"/>
  <c r="N819" i="1" s="1"/>
  <c r="O819" i="1" s="1"/>
  <c r="X819" i="1"/>
  <c r="L821" i="1"/>
  <c r="R821" i="1" s="1"/>
  <c r="X821" i="1"/>
  <c r="L823" i="1"/>
  <c r="N823" i="1" s="1"/>
  <c r="O823" i="1" s="1"/>
  <c r="W823" i="1" s="1"/>
  <c r="X823" i="1"/>
  <c r="L838" i="1"/>
  <c r="R838" i="1" s="1"/>
  <c r="X838" i="1"/>
  <c r="L840" i="1"/>
  <c r="N840" i="1" s="1"/>
  <c r="O840" i="1" s="1"/>
  <c r="X840" i="1"/>
  <c r="L842" i="1"/>
  <c r="R842" i="1" s="1"/>
  <c r="X842" i="1"/>
  <c r="L869" i="1"/>
  <c r="R869" i="1" s="1"/>
  <c r="L873" i="1"/>
  <c r="N873" i="1" s="1"/>
  <c r="O873" i="1" s="1"/>
  <c r="X873" i="1"/>
  <c r="L900" i="1"/>
  <c r="N900" i="1" s="1"/>
  <c r="O900" i="1" s="1"/>
  <c r="W900" i="1" s="1"/>
  <c r="X900" i="1"/>
  <c r="L991" i="1"/>
  <c r="R991" i="1" s="1"/>
  <c r="X991" i="1"/>
  <c r="N993" i="1"/>
  <c r="O993" i="1" s="1"/>
  <c r="L1028" i="1"/>
  <c r="N1028" i="1" s="1"/>
  <c r="O1028" i="1" s="1"/>
  <c r="W1028" i="1" s="1"/>
  <c r="X1028" i="1"/>
  <c r="L1030" i="1"/>
  <c r="N1030" i="1" s="1"/>
  <c r="O1030" i="1" s="1"/>
  <c r="X1030" i="1"/>
  <c r="L1032" i="1"/>
  <c r="N1032" i="1" s="1"/>
  <c r="O1032" i="1" s="1"/>
  <c r="X1032" i="1"/>
  <c r="L1034" i="1"/>
  <c r="R1034" i="1" s="1"/>
  <c r="X1034" i="1"/>
  <c r="L1038" i="1"/>
  <c r="N1038" i="1" s="1"/>
  <c r="O1038" i="1" s="1"/>
  <c r="X1038" i="1"/>
  <c r="X1007" i="1"/>
  <c r="X982" i="1"/>
  <c r="X884" i="1"/>
  <c r="X786" i="1"/>
  <c r="X735" i="1"/>
  <c r="X680" i="1"/>
  <c r="X612" i="1"/>
  <c r="X543" i="1"/>
  <c r="X453" i="1"/>
  <c r="X92" i="1"/>
  <c r="L50" i="1"/>
  <c r="N50" i="1" s="1"/>
  <c r="O50" i="1" s="1"/>
  <c r="W50" i="1" s="1"/>
  <c r="X50" i="1"/>
  <c r="L149" i="1"/>
  <c r="N149" i="1" s="1"/>
  <c r="O149" i="1" s="1"/>
  <c r="X149" i="1"/>
  <c r="L251" i="1"/>
  <c r="N251" i="1" s="1"/>
  <c r="O251" i="1" s="1"/>
  <c r="X251" i="1"/>
  <c r="L292" i="1"/>
  <c r="R292" i="1" s="1"/>
  <c r="X292" i="1"/>
  <c r="L313" i="1"/>
  <c r="R313" i="1" s="1"/>
  <c r="X313" i="1"/>
  <c r="L328" i="1"/>
  <c r="N328" i="1" s="1"/>
  <c r="O328" i="1" s="1"/>
  <c r="X328" i="1"/>
  <c r="L373" i="1"/>
  <c r="N373" i="1" s="1"/>
  <c r="O373" i="1" s="1"/>
  <c r="X373" i="1"/>
  <c r="L408" i="1"/>
  <c r="R408" i="1" s="1"/>
  <c r="L410" i="1"/>
  <c r="N410" i="1" s="1"/>
  <c r="O410" i="1" s="1"/>
  <c r="W410" i="1" s="1"/>
  <c r="X410" i="1"/>
  <c r="L414" i="1"/>
  <c r="N414" i="1" s="1"/>
  <c r="O414" i="1" s="1"/>
  <c r="W414" i="1" s="1"/>
  <c r="X414" i="1"/>
  <c r="L434" i="1"/>
  <c r="N434" i="1" s="1"/>
  <c r="O434" i="1" s="1"/>
  <c r="W434" i="1" s="1"/>
  <c r="L436" i="1"/>
  <c r="R436" i="1" s="1"/>
  <c r="X436" i="1"/>
  <c r="L438" i="1"/>
  <c r="R438" i="1" s="1"/>
  <c r="X438" i="1"/>
  <c r="L465" i="1"/>
  <c r="N465" i="1" s="1"/>
  <c r="O465" i="1" s="1"/>
  <c r="W465" i="1" s="1"/>
  <c r="X465" i="1"/>
  <c r="L480" i="1"/>
  <c r="N480" i="1" s="1"/>
  <c r="O480" i="1" s="1"/>
  <c r="L482" i="1"/>
  <c r="N482" i="1" s="1"/>
  <c r="O482" i="1" s="1"/>
  <c r="W482" i="1" s="1"/>
  <c r="X482" i="1"/>
  <c r="L505" i="1"/>
  <c r="R505" i="1" s="1"/>
  <c r="X505" i="1"/>
  <c r="L507" i="1"/>
  <c r="R507" i="1" s="1"/>
  <c r="X507" i="1"/>
  <c r="L511" i="1"/>
  <c r="R511" i="1" s="1"/>
  <c r="X511" i="1"/>
  <c r="L513" i="1"/>
  <c r="N513" i="1" s="1"/>
  <c r="O513" i="1" s="1"/>
  <c r="X513" i="1"/>
  <c r="L532" i="1"/>
  <c r="N532" i="1" s="1"/>
  <c r="O532" i="1" s="1"/>
  <c r="W532" i="1" s="1"/>
  <c r="L558" i="1"/>
  <c r="R558" i="1" s="1"/>
  <c r="X558" i="1"/>
  <c r="L562" i="1"/>
  <c r="R562" i="1" s="1"/>
  <c r="X562" i="1"/>
  <c r="L564" i="1"/>
  <c r="R564" i="1" s="1"/>
  <c r="X564" i="1"/>
  <c r="L566" i="1"/>
  <c r="N566" i="1" s="1"/>
  <c r="O566" i="1" s="1"/>
  <c r="W566" i="1" s="1"/>
  <c r="X566" i="1"/>
  <c r="L568" i="1"/>
  <c r="N568" i="1" s="1"/>
  <c r="O568" i="1" s="1"/>
  <c r="X568" i="1"/>
  <c r="L570" i="1"/>
  <c r="R570" i="1" s="1"/>
  <c r="X570" i="1"/>
  <c r="L606" i="1"/>
  <c r="R606" i="1" s="1"/>
  <c r="X606" i="1"/>
  <c r="L608" i="1"/>
  <c r="N608" i="1" s="1"/>
  <c r="O608" i="1" s="1"/>
  <c r="W608" i="1" s="1"/>
  <c r="X608" i="1"/>
  <c r="L610" i="1"/>
  <c r="R610" i="1" s="1"/>
  <c r="X610" i="1"/>
  <c r="L614" i="1"/>
  <c r="N614" i="1" s="1"/>
  <c r="O614" i="1" s="1"/>
  <c r="W614" i="1" s="1"/>
  <c r="X614" i="1"/>
  <c r="L616" i="1"/>
  <c r="N616" i="1" s="1"/>
  <c r="O616" i="1" s="1"/>
  <c r="X616" i="1"/>
  <c r="L618" i="1"/>
  <c r="R618" i="1" s="1"/>
  <c r="X618" i="1"/>
  <c r="L645" i="1"/>
  <c r="R645" i="1" s="1"/>
  <c r="L647" i="1"/>
  <c r="N647" i="1" s="1"/>
  <c r="O647" i="1" s="1"/>
  <c r="X647" i="1"/>
  <c r="L649" i="1"/>
  <c r="R649" i="1" s="1"/>
  <c r="X649" i="1"/>
  <c r="L651" i="1"/>
  <c r="N651" i="1" s="1"/>
  <c r="O651" i="1" s="1"/>
  <c r="W651" i="1" s="1"/>
  <c r="X651" i="1"/>
  <c r="L653" i="1"/>
  <c r="R653" i="1" s="1"/>
  <c r="X653" i="1"/>
  <c r="L655" i="1"/>
  <c r="R655" i="1" s="1"/>
  <c r="X655" i="1"/>
  <c r="L657" i="1"/>
  <c r="R657" i="1" s="1"/>
  <c r="X657" i="1"/>
  <c r="L659" i="1"/>
  <c r="R659" i="1" s="1"/>
  <c r="X659" i="1"/>
  <c r="L686" i="1"/>
  <c r="N686" i="1" s="1"/>
  <c r="O686" i="1" s="1"/>
  <c r="X686" i="1"/>
  <c r="L688" i="1"/>
  <c r="R688" i="1" s="1"/>
  <c r="X688" i="1"/>
  <c r="L690" i="1"/>
  <c r="R690" i="1" s="1"/>
  <c r="X690" i="1"/>
  <c r="L692" i="1"/>
  <c r="R692" i="1" s="1"/>
  <c r="X692" i="1"/>
  <c r="L694" i="1"/>
  <c r="R694" i="1" s="1"/>
  <c r="X694" i="1"/>
  <c r="L696" i="1"/>
  <c r="R696" i="1" s="1"/>
  <c r="X696" i="1"/>
  <c r="L698" i="1"/>
  <c r="N698" i="1" s="1"/>
  <c r="O698" i="1" s="1"/>
  <c r="X698" i="1"/>
  <c r="L700" i="1"/>
  <c r="N700" i="1" s="1"/>
  <c r="O700" i="1" s="1"/>
  <c r="W700" i="1" s="1"/>
  <c r="X700" i="1"/>
  <c r="L702" i="1"/>
  <c r="N702" i="1" s="1"/>
  <c r="O702" i="1" s="1"/>
  <c r="X702" i="1"/>
  <c r="L721" i="1"/>
  <c r="R721" i="1" s="1"/>
  <c r="X721" i="1"/>
  <c r="L723" i="1"/>
  <c r="N723" i="1" s="1"/>
  <c r="O723" i="1" s="1"/>
  <c r="W723" i="1" s="1"/>
  <c r="X723" i="1"/>
  <c r="L725" i="1"/>
  <c r="R725" i="1" s="1"/>
  <c r="X725" i="1"/>
  <c r="L727" i="1"/>
  <c r="R727" i="1" s="1"/>
  <c r="X727" i="1"/>
  <c r="L736" i="1"/>
  <c r="R736" i="1" s="1"/>
  <c r="L738" i="1"/>
  <c r="R738" i="1" s="1"/>
  <c r="X738" i="1"/>
  <c r="L740" i="1"/>
  <c r="R740" i="1" s="1"/>
  <c r="X740" i="1"/>
  <c r="L755" i="1"/>
  <c r="N755" i="1" s="1"/>
  <c r="O755" i="1" s="1"/>
  <c r="X755" i="1"/>
  <c r="L757" i="1"/>
  <c r="R757" i="1" s="1"/>
  <c r="X757" i="1"/>
  <c r="L788" i="1"/>
  <c r="R788" i="1" s="1"/>
  <c r="X788" i="1"/>
  <c r="L844" i="1"/>
  <c r="R844" i="1" s="1"/>
  <c r="X844" i="1"/>
  <c r="L846" i="1"/>
  <c r="R846" i="1" s="1"/>
  <c r="X846" i="1"/>
  <c r="L848" i="1"/>
  <c r="N848" i="1" s="1"/>
  <c r="O848" i="1" s="1"/>
  <c r="X848" i="1"/>
  <c r="X877" i="1"/>
  <c r="L877" i="1"/>
  <c r="R877" i="1" s="1"/>
  <c r="L939" i="1"/>
  <c r="R939" i="1" s="1"/>
  <c r="X939" i="1"/>
  <c r="L954" i="1"/>
  <c r="N954" i="1" s="1"/>
  <c r="O954" i="1" s="1"/>
  <c r="W954" i="1" s="1"/>
  <c r="X954" i="1"/>
  <c r="L956" i="1"/>
  <c r="N956" i="1" s="1"/>
  <c r="O956" i="1" s="1"/>
  <c r="X956" i="1"/>
  <c r="L999" i="1"/>
  <c r="N999" i="1" s="1"/>
  <c r="O999" i="1" s="1"/>
  <c r="X999" i="1"/>
  <c r="L1001" i="1"/>
  <c r="R1001" i="1" s="1"/>
  <c r="X1001" i="1"/>
  <c r="X876" i="1"/>
  <c r="X833" i="1"/>
  <c r="X781" i="1"/>
  <c r="X730" i="1"/>
  <c r="X673" i="1"/>
  <c r="X537" i="1"/>
  <c r="X427" i="1"/>
  <c r="X11" i="1"/>
  <c r="L18" i="1"/>
  <c r="N18" i="1" s="1"/>
  <c r="O18" i="1" s="1"/>
  <c r="X18" i="1"/>
  <c r="L45" i="1"/>
  <c r="N45" i="1" s="1"/>
  <c r="O45" i="1" s="1"/>
  <c r="W45" i="1" s="1"/>
  <c r="X45" i="1"/>
  <c r="L111" i="1"/>
  <c r="N111" i="1" s="1"/>
  <c r="O111" i="1" s="1"/>
  <c r="W111" i="1" s="1"/>
  <c r="X111" i="1"/>
  <c r="L148" i="1"/>
  <c r="R148" i="1" s="1"/>
  <c r="X148" i="1"/>
  <c r="L150" i="1"/>
  <c r="R150" i="1" s="1"/>
  <c r="X150" i="1"/>
  <c r="L152" i="1"/>
  <c r="N152" i="1" s="1"/>
  <c r="O152" i="1" s="1"/>
  <c r="W152" i="1" s="1"/>
  <c r="X152" i="1"/>
  <c r="L287" i="1"/>
  <c r="N287" i="1" s="1"/>
  <c r="O287" i="1" s="1"/>
  <c r="X287" i="1"/>
  <c r="L327" i="1"/>
  <c r="N327" i="1" s="1"/>
  <c r="O327" i="1" s="1"/>
  <c r="W327" i="1" s="1"/>
  <c r="X327" i="1"/>
  <c r="L435" i="1"/>
  <c r="R435" i="1" s="1"/>
  <c r="X435" i="1"/>
  <c r="L483" i="1"/>
  <c r="N483" i="1" s="1"/>
  <c r="O483" i="1" s="1"/>
  <c r="W483" i="1" s="1"/>
  <c r="X483" i="1"/>
  <c r="L508" i="1"/>
  <c r="N508" i="1" s="1"/>
  <c r="O508" i="1" s="1"/>
  <c r="X508" i="1"/>
  <c r="L609" i="1"/>
  <c r="R609" i="1" s="1"/>
  <c r="X609" i="1"/>
  <c r="L613" i="1"/>
  <c r="N613" i="1" s="1"/>
  <c r="O613" i="1" s="1"/>
  <c r="X613" i="1"/>
  <c r="L648" i="1"/>
  <c r="R648" i="1" s="1"/>
  <c r="X648" i="1"/>
  <c r="L658" i="1"/>
  <c r="R658" i="1" s="1"/>
  <c r="X658" i="1"/>
  <c r="L726" i="1"/>
  <c r="N726" i="1" s="1"/>
  <c r="O726" i="1" s="1"/>
  <c r="X726" i="1"/>
  <c r="L38" i="1"/>
  <c r="N38" i="1" s="1"/>
  <c r="O38" i="1" s="1"/>
  <c r="X38" i="1"/>
  <c r="L258" i="1"/>
  <c r="N258" i="1" s="1"/>
  <c r="O258" i="1" s="1"/>
  <c r="X258" i="1"/>
  <c r="L264" i="1"/>
  <c r="N264" i="1" s="1"/>
  <c r="O264" i="1" s="1"/>
  <c r="W264" i="1" s="1"/>
  <c r="X264" i="1"/>
  <c r="L272" i="1"/>
  <c r="N272" i="1" s="1"/>
  <c r="O272" i="1" s="1"/>
  <c r="X272" i="1"/>
  <c r="L303" i="1"/>
  <c r="N303" i="1" s="1"/>
  <c r="O303" i="1" s="1"/>
  <c r="W303" i="1" s="1"/>
  <c r="X303" i="1"/>
  <c r="L322" i="1"/>
  <c r="R322" i="1" s="1"/>
  <c r="X322" i="1"/>
  <c r="L359" i="1"/>
  <c r="R359" i="1" s="1"/>
  <c r="X359" i="1"/>
  <c r="L7" i="1"/>
  <c r="R7" i="1" s="1"/>
  <c r="X7" i="1"/>
  <c r="L77" i="1"/>
  <c r="N77" i="1" s="1"/>
  <c r="O77" i="1" s="1"/>
  <c r="W77" i="1" s="1"/>
  <c r="X77" i="1"/>
  <c r="L83" i="1"/>
  <c r="R83" i="1" s="1"/>
  <c r="X83" i="1"/>
  <c r="L104" i="1"/>
  <c r="N104" i="1" s="1"/>
  <c r="O104" i="1" s="1"/>
  <c r="W104" i="1" s="1"/>
  <c r="X104" i="1"/>
  <c r="L176" i="1"/>
  <c r="R176" i="1" s="1"/>
  <c r="X176" i="1"/>
  <c r="L186" i="1"/>
  <c r="N186" i="1" s="1"/>
  <c r="O186" i="1" s="1"/>
  <c r="X186" i="1"/>
  <c r="L228" i="1"/>
  <c r="R228" i="1" s="1"/>
  <c r="X228" i="1"/>
  <c r="L230" i="1"/>
  <c r="R230" i="1" s="1"/>
  <c r="X230" i="1"/>
  <c r="L245" i="1"/>
  <c r="R245" i="1" s="1"/>
  <c r="X245" i="1"/>
  <c r="L278" i="1"/>
  <c r="N278" i="1" s="1"/>
  <c r="O278" i="1" s="1"/>
  <c r="X278" i="1"/>
  <c r="L46" i="1"/>
  <c r="N46" i="1" s="1"/>
  <c r="O46" i="1" s="1"/>
  <c r="X46" i="1"/>
  <c r="L52" i="1"/>
  <c r="R52" i="1" s="1"/>
  <c r="X52" i="1"/>
  <c r="L110" i="1"/>
  <c r="R110" i="1" s="1"/>
  <c r="X110" i="1"/>
  <c r="L114" i="1"/>
  <c r="N114" i="1" s="1"/>
  <c r="O114" i="1" s="1"/>
  <c r="W114" i="1" s="1"/>
  <c r="X114" i="1"/>
  <c r="L147" i="1"/>
  <c r="N147" i="1" s="1"/>
  <c r="O147" i="1" s="1"/>
  <c r="W147" i="1" s="1"/>
  <c r="X147" i="1"/>
  <c r="L151" i="1"/>
  <c r="N151" i="1" s="1"/>
  <c r="O151" i="1" s="1"/>
  <c r="X151" i="1"/>
  <c r="L192" i="1"/>
  <c r="N192" i="1" s="1"/>
  <c r="O192" i="1" s="1"/>
  <c r="W192" i="1" s="1"/>
  <c r="X192" i="1"/>
  <c r="L211" i="1"/>
  <c r="R211" i="1" s="1"/>
  <c r="X211" i="1"/>
  <c r="L286" i="1"/>
  <c r="N286" i="1" s="1"/>
  <c r="O286" i="1" s="1"/>
  <c r="X286" i="1"/>
  <c r="L290" i="1"/>
  <c r="R290" i="1" s="1"/>
  <c r="X290" i="1"/>
  <c r="L294" i="1"/>
  <c r="N294" i="1" s="1"/>
  <c r="O294" i="1" s="1"/>
  <c r="X294" i="1"/>
  <c r="L326" i="1"/>
  <c r="N326" i="1" s="1"/>
  <c r="O326" i="1" s="1"/>
  <c r="X326" i="1"/>
  <c r="L332" i="1"/>
  <c r="N332" i="1" s="1"/>
  <c r="O332" i="1" s="1"/>
  <c r="W332" i="1" s="1"/>
  <c r="X332" i="1"/>
  <c r="L336" i="1"/>
  <c r="R336" i="1" s="1"/>
  <c r="X336" i="1"/>
  <c r="L340" i="1"/>
  <c r="R340" i="1" s="1"/>
  <c r="X340" i="1"/>
  <c r="L412" i="1"/>
  <c r="N412" i="1" s="1"/>
  <c r="O412" i="1" s="1"/>
  <c r="W412" i="1" s="1"/>
  <c r="X412" i="1"/>
  <c r="R11" i="1"/>
  <c r="L19" i="1"/>
  <c r="R19" i="1" s="1"/>
  <c r="L21" i="1"/>
  <c r="N21" i="1" s="1"/>
  <c r="O21" i="1" s="1"/>
  <c r="X21" i="1"/>
  <c r="L23" i="1"/>
  <c r="N23" i="1" s="1"/>
  <c r="O23" i="1" s="1"/>
  <c r="W23" i="1" s="1"/>
  <c r="X23" i="1"/>
  <c r="L25" i="1"/>
  <c r="R25" i="1" s="1"/>
  <c r="X25" i="1"/>
  <c r="L27" i="1"/>
  <c r="N27" i="1" s="1"/>
  <c r="O27" i="1" s="1"/>
  <c r="X27" i="1"/>
  <c r="L29" i="1"/>
  <c r="N29" i="1" s="1"/>
  <c r="O29" i="1" s="1"/>
  <c r="X29" i="1"/>
  <c r="L31" i="1"/>
  <c r="R31" i="1" s="1"/>
  <c r="X31" i="1"/>
  <c r="L33" i="1"/>
  <c r="N33" i="1" s="1"/>
  <c r="O33" i="1" s="1"/>
  <c r="W33" i="1" s="1"/>
  <c r="X33" i="1"/>
  <c r="L54" i="1"/>
  <c r="N54" i="1" s="1"/>
  <c r="O54" i="1" s="1"/>
  <c r="Y54" i="1" s="1"/>
  <c r="L56" i="1"/>
  <c r="N56" i="1" s="1"/>
  <c r="O56" i="1" s="1"/>
  <c r="X56" i="1"/>
  <c r="L58" i="1"/>
  <c r="N58" i="1" s="1"/>
  <c r="O58" i="1" s="1"/>
  <c r="W58" i="1" s="1"/>
  <c r="X58" i="1"/>
  <c r="L60" i="1"/>
  <c r="R60" i="1" s="1"/>
  <c r="X60" i="1"/>
  <c r="L62" i="1"/>
  <c r="R62" i="1" s="1"/>
  <c r="X62" i="1"/>
  <c r="L64" i="1"/>
  <c r="N64" i="1" s="1"/>
  <c r="O64" i="1" s="1"/>
  <c r="W64" i="1" s="1"/>
  <c r="X64" i="1"/>
  <c r="L66" i="1"/>
  <c r="R66" i="1" s="1"/>
  <c r="X66" i="1"/>
  <c r="L68" i="1"/>
  <c r="R68" i="1" s="1"/>
  <c r="X68" i="1"/>
  <c r="L70" i="1"/>
  <c r="R70" i="1" s="1"/>
  <c r="X70" i="1"/>
  <c r="L72" i="1"/>
  <c r="N72" i="1" s="1"/>
  <c r="O72" i="1" s="1"/>
  <c r="W72" i="1" s="1"/>
  <c r="X72" i="1"/>
  <c r="L74" i="1"/>
  <c r="N74" i="1" s="1"/>
  <c r="O74" i="1" s="1"/>
  <c r="W74" i="1" s="1"/>
  <c r="X74" i="1"/>
  <c r="L89" i="1"/>
  <c r="N89" i="1" s="1"/>
  <c r="O89" i="1" s="1"/>
  <c r="X89" i="1"/>
  <c r="L91" i="1"/>
  <c r="N91" i="1" s="1"/>
  <c r="O91" i="1" s="1"/>
  <c r="W91" i="1" s="1"/>
  <c r="X91" i="1"/>
  <c r="L93" i="1"/>
  <c r="N93" i="1" s="1"/>
  <c r="O93" i="1" s="1"/>
  <c r="X93" i="1"/>
  <c r="L95" i="1"/>
  <c r="N95" i="1" s="1"/>
  <c r="O95" i="1" s="1"/>
  <c r="W95" i="1" s="1"/>
  <c r="X95" i="1"/>
  <c r="L97" i="1"/>
  <c r="R97" i="1" s="1"/>
  <c r="X97" i="1"/>
  <c r="L99" i="1"/>
  <c r="N99" i="1" s="1"/>
  <c r="O99" i="1" s="1"/>
  <c r="W99" i="1" s="1"/>
  <c r="X99" i="1"/>
  <c r="L116" i="1"/>
  <c r="N116" i="1" s="1"/>
  <c r="O116" i="1" s="1"/>
  <c r="X116" i="1"/>
  <c r="L118" i="1"/>
  <c r="R118" i="1" s="1"/>
  <c r="X118" i="1"/>
  <c r="L120" i="1"/>
  <c r="N120" i="1" s="1"/>
  <c r="O120" i="1" s="1"/>
  <c r="X120" i="1"/>
  <c r="L122" i="1"/>
  <c r="R122" i="1" s="1"/>
  <c r="X122" i="1"/>
  <c r="L124" i="1"/>
  <c r="R124" i="1" s="1"/>
  <c r="X124" i="1"/>
  <c r="L155" i="1"/>
  <c r="N155" i="1" s="1"/>
  <c r="O155" i="1" s="1"/>
  <c r="W155" i="1" s="1"/>
  <c r="X155" i="1"/>
  <c r="L157" i="1"/>
  <c r="R157" i="1" s="1"/>
  <c r="X157" i="1"/>
  <c r="L159" i="1"/>
  <c r="R159" i="1" s="1"/>
  <c r="X159" i="1"/>
  <c r="L161" i="1"/>
  <c r="N161" i="1" s="1"/>
  <c r="O161" i="1" s="1"/>
  <c r="X161" i="1"/>
  <c r="L163" i="1"/>
  <c r="N163" i="1" s="1"/>
  <c r="O163" i="1" s="1"/>
  <c r="X163" i="1"/>
  <c r="L196" i="1"/>
  <c r="R196" i="1" s="1"/>
  <c r="L198" i="1"/>
  <c r="N198" i="1" s="1"/>
  <c r="O198" i="1" s="1"/>
  <c r="X198" i="1"/>
  <c r="L200" i="1"/>
  <c r="N200" i="1" s="1"/>
  <c r="O200" i="1" s="1"/>
  <c r="W200" i="1" s="1"/>
  <c r="X200" i="1"/>
  <c r="L202" i="1"/>
  <c r="N202" i="1" s="1"/>
  <c r="O202" i="1" s="1"/>
  <c r="W202" i="1" s="1"/>
  <c r="X202" i="1"/>
  <c r="L213" i="1"/>
  <c r="R213" i="1" s="1"/>
  <c r="L215" i="1"/>
  <c r="N215" i="1" s="1"/>
  <c r="O215" i="1" s="1"/>
  <c r="X215" i="1"/>
  <c r="L217" i="1"/>
  <c r="R217" i="1" s="1"/>
  <c r="X217" i="1"/>
  <c r="L219" i="1"/>
  <c r="N219" i="1" s="1"/>
  <c r="O219" i="1" s="1"/>
  <c r="W219" i="1" s="1"/>
  <c r="X219" i="1"/>
  <c r="L236" i="1"/>
  <c r="R236" i="1" s="1"/>
  <c r="L238" i="1"/>
  <c r="N238" i="1" s="1"/>
  <c r="O238" i="1" s="1"/>
  <c r="W238" i="1" s="1"/>
  <c r="X238" i="1"/>
  <c r="L240" i="1"/>
  <c r="R240" i="1" s="1"/>
  <c r="X240" i="1"/>
  <c r="L296" i="1"/>
  <c r="N296" i="1" s="1"/>
  <c r="O296" i="1" s="1"/>
  <c r="W296" i="1" s="1"/>
  <c r="L315" i="1"/>
  <c r="R315" i="1" s="1"/>
  <c r="X315" i="1"/>
  <c r="L342" i="1"/>
  <c r="R342" i="1" s="1"/>
  <c r="X342" i="1"/>
  <c r="L344" i="1"/>
  <c r="R344" i="1" s="1"/>
  <c r="X344" i="1"/>
  <c r="L346" i="1"/>
  <c r="R346" i="1" s="1"/>
  <c r="X346" i="1"/>
  <c r="L348" i="1"/>
  <c r="N348" i="1" s="1"/>
  <c r="O348" i="1" s="1"/>
  <c r="X348" i="1"/>
  <c r="L350" i="1"/>
  <c r="R350" i="1" s="1"/>
  <c r="X350" i="1"/>
  <c r="L352" i="1"/>
  <c r="N352" i="1" s="1"/>
  <c r="O352" i="1" s="1"/>
  <c r="X352" i="1"/>
  <c r="L354" i="1"/>
  <c r="N354" i="1" s="1"/>
  <c r="O354" i="1" s="1"/>
  <c r="X354" i="1"/>
  <c r="L375" i="1"/>
  <c r="R375" i="1" s="1"/>
  <c r="X375" i="1"/>
  <c r="L377" i="1"/>
  <c r="R377" i="1" s="1"/>
  <c r="X377" i="1"/>
  <c r="L379" i="1"/>
  <c r="R379" i="1" s="1"/>
  <c r="X379" i="1"/>
  <c r="L381" i="1"/>
  <c r="R381" i="1" s="1"/>
  <c r="X381" i="1"/>
  <c r="L383" i="1"/>
  <c r="N383" i="1" s="1"/>
  <c r="O383" i="1" s="1"/>
  <c r="W383" i="1" s="1"/>
  <c r="X383" i="1"/>
  <c r="L387" i="1"/>
  <c r="N387" i="1" s="1"/>
  <c r="O387" i="1" s="1"/>
  <c r="X387" i="1"/>
  <c r="L416" i="1"/>
  <c r="R416" i="1" s="1"/>
  <c r="L429" i="1"/>
  <c r="R429" i="1" s="1"/>
  <c r="X429" i="1"/>
  <c r="L431" i="1"/>
  <c r="N431" i="1" s="1"/>
  <c r="O431" i="1" s="1"/>
  <c r="W431" i="1" s="1"/>
  <c r="X431" i="1"/>
  <c r="L440" i="1"/>
  <c r="N440" i="1" s="1"/>
  <c r="O440" i="1" s="1"/>
  <c r="Y440" i="1" s="1"/>
  <c r="L442" i="1"/>
  <c r="N442" i="1" s="1"/>
  <c r="O442" i="1" s="1"/>
  <c r="W442" i="1" s="1"/>
  <c r="X442" i="1"/>
  <c r="L444" i="1"/>
  <c r="N444" i="1" s="1"/>
  <c r="O444" i="1" s="1"/>
  <c r="W444" i="1" s="1"/>
  <c r="X444" i="1"/>
  <c r="L446" i="1"/>
  <c r="N446" i="1" s="1"/>
  <c r="O446" i="1" s="1"/>
  <c r="X446" i="1"/>
  <c r="L467" i="1"/>
  <c r="N467" i="1" s="1"/>
  <c r="O467" i="1" s="1"/>
  <c r="W467" i="1" s="1"/>
  <c r="X467" i="1"/>
  <c r="L486" i="1"/>
  <c r="R486" i="1" s="1"/>
  <c r="X486" i="1"/>
  <c r="L488" i="1"/>
  <c r="N488" i="1" s="1"/>
  <c r="O488" i="1" s="1"/>
  <c r="W488" i="1" s="1"/>
  <c r="X488" i="1"/>
  <c r="L515" i="1"/>
  <c r="R515" i="1" s="1"/>
  <c r="X515" i="1"/>
  <c r="L517" i="1"/>
  <c r="R517" i="1" s="1"/>
  <c r="X517" i="1"/>
  <c r="L519" i="1"/>
  <c r="N519" i="1" s="1"/>
  <c r="O519" i="1" s="1"/>
  <c r="X519" i="1"/>
  <c r="L534" i="1"/>
  <c r="N534" i="1" s="1"/>
  <c r="O534" i="1" s="1"/>
  <c r="X534" i="1"/>
  <c r="L539" i="1"/>
  <c r="N539" i="1" s="1"/>
  <c r="O539" i="1" s="1"/>
  <c r="X539" i="1"/>
  <c r="L541" i="1"/>
  <c r="R541" i="1" s="1"/>
  <c r="X541" i="1"/>
  <c r="L545" i="1"/>
  <c r="N545" i="1" s="1"/>
  <c r="O545" i="1" s="1"/>
  <c r="W545" i="1" s="1"/>
  <c r="X545" i="1"/>
  <c r="L572" i="1"/>
  <c r="N572" i="1" s="1"/>
  <c r="O572" i="1" s="1"/>
  <c r="W572" i="1" s="1"/>
  <c r="X572" i="1"/>
  <c r="L574" i="1"/>
  <c r="R574" i="1" s="1"/>
  <c r="X574" i="1"/>
  <c r="L576" i="1"/>
  <c r="N576" i="1" s="1"/>
  <c r="O576" i="1" s="1"/>
  <c r="X576" i="1"/>
  <c r="L578" i="1"/>
  <c r="N578" i="1" s="1"/>
  <c r="O578" i="1" s="1"/>
  <c r="W578" i="1" s="1"/>
  <c r="X578" i="1"/>
  <c r="L620" i="1"/>
  <c r="N620" i="1" s="1"/>
  <c r="O620" i="1" s="1"/>
  <c r="W620" i="1" s="1"/>
  <c r="X620" i="1"/>
  <c r="L661" i="1"/>
  <c r="N661" i="1" s="1"/>
  <c r="O661" i="1" s="1"/>
  <c r="W661" i="1" s="1"/>
  <c r="L665" i="1"/>
  <c r="N665" i="1" s="1"/>
  <c r="O665" i="1" s="1"/>
  <c r="X665" i="1"/>
  <c r="L667" i="1"/>
  <c r="N667" i="1" s="1"/>
  <c r="O667" i="1" s="1"/>
  <c r="W667" i="1" s="1"/>
  <c r="X667" i="1"/>
  <c r="L729" i="1"/>
  <c r="N729" i="1" s="1"/>
  <c r="O729" i="1" s="1"/>
  <c r="W729" i="1" s="1"/>
  <c r="X729" i="1"/>
  <c r="L742" i="1"/>
  <c r="R742" i="1" s="1"/>
  <c r="L759" i="1"/>
  <c r="R759" i="1" s="1"/>
  <c r="X759" i="1"/>
  <c r="L763" i="1"/>
  <c r="N763" i="1" s="1"/>
  <c r="O763" i="1" s="1"/>
  <c r="X763" i="1"/>
  <c r="L765" i="1"/>
  <c r="R765" i="1" s="1"/>
  <c r="X765" i="1"/>
  <c r="L767" i="1"/>
  <c r="R767" i="1" s="1"/>
  <c r="X767" i="1"/>
  <c r="L771" i="1"/>
  <c r="N771" i="1" s="1"/>
  <c r="O771" i="1" s="1"/>
  <c r="X771" i="1"/>
  <c r="L775" i="1"/>
  <c r="N775" i="1" s="1"/>
  <c r="O775" i="1" s="1"/>
  <c r="X775" i="1"/>
  <c r="L790" i="1"/>
  <c r="R790" i="1" s="1"/>
  <c r="L792" i="1"/>
  <c r="R792" i="1" s="1"/>
  <c r="X792" i="1"/>
  <c r="L796" i="1"/>
  <c r="N796" i="1" s="1"/>
  <c r="O796" i="1" s="1"/>
  <c r="W796" i="1" s="1"/>
  <c r="X796" i="1"/>
  <c r="L798" i="1"/>
  <c r="R798" i="1" s="1"/>
  <c r="X798" i="1"/>
  <c r="L800" i="1"/>
  <c r="R800" i="1" s="1"/>
  <c r="X800" i="1"/>
  <c r="L802" i="1"/>
  <c r="N802" i="1" s="1"/>
  <c r="O802" i="1" s="1"/>
  <c r="W802" i="1" s="1"/>
  <c r="X802" i="1"/>
  <c r="L804" i="1"/>
  <c r="N804" i="1" s="1"/>
  <c r="O804" i="1" s="1"/>
  <c r="W804" i="1" s="1"/>
  <c r="X804" i="1"/>
  <c r="L825" i="1"/>
  <c r="N825" i="1" s="1"/>
  <c r="O825" i="1" s="1"/>
  <c r="Y825" i="1" s="1"/>
  <c r="L827" i="1"/>
  <c r="N827" i="1" s="1"/>
  <c r="O827" i="1" s="1"/>
  <c r="X827" i="1"/>
  <c r="L829" i="1"/>
  <c r="N829" i="1" s="1"/>
  <c r="O829" i="1" s="1"/>
  <c r="X829" i="1"/>
  <c r="L831" i="1"/>
  <c r="N831" i="1" s="1"/>
  <c r="O831" i="1" s="1"/>
  <c r="X831" i="1"/>
  <c r="L885" i="1"/>
  <c r="R885" i="1" s="1"/>
  <c r="X885" i="1"/>
  <c r="L887" i="1"/>
  <c r="N887" i="1" s="1"/>
  <c r="O887" i="1" s="1"/>
  <c r="W887" i="1" s="1"/>
  <c r="X887" i="1"/>
  <c r="L891" i="1"/>
  <c r="N891" i="1" s="1"/>
  <c r="O891" i="1" s="1"/>
  <c r="X891" i="1"/>
  <c r="L893" i="1"/>
  <c r="R893" i="1" s="1"/>
  <c r="X893" i="1"/>
  <c r="L912" i="1"/>
  <c r="N912" i="1" s="1"/>
  <c r="O912" i="1" s="1"/>
  <c r="X912" i="1"/>
  <c r="L916" i="1"/>
  <c r="R916" i="1" s="1"/>
  <c r="X916" i="1"/>
  <c r="L918" i="1"/>
  <c r="N918" i="1" s="1"/>
  <c r="O918" i="1" s="1"/>
  <c r="X918" i="1"/>
  <c r="L920" i="1"/>
  <c r="R920" i="1" s="1"/>
  <c r="X920" i="1"/>
  <c r="L941" i="1"/>
  <c r="N941" i="1" s="1"/>
  <c r="O941" i="1" s="1"/>
  <c r="L958" i="1"/>
  <c r="R958" i="1" s="1"/>
  <c r="L960" i="1"/>
  <c r="N960" i="1" s="1"/>
  <c r="O960" i="1" s="1"/>
  <c r="X960" i="1"/>
  <c r="L962" i="1"/>
  <c r="N962" i="1" s="1"/>
  <c r="O962" i="1" s="1"/>
  <c r="X962" i="1"/>
  <c r="L964" i="1"/>
  <c r="N964" i="1" s="1"/>
  <c r="O964" i="1" s="1"/>
  <c r="W964" i="1" s="1"/>
  <c r="X964" i="1"/>
  <c r="L966" i="1"/>
  <c r="N966" i="1" s="1"/>
  <c r="O966" i="1" s="1"/>
  <c r="X966" i="1"/>
  <c r="L968" i="1"/>
  <c r="R968" i="1" s="1"/>
  <c r="X968" i="1"/>
  <c r="L970" i="1"/>
  <c r="N970" i="1" s="1"/>
  <c r="O970" i="1" s="1"/>
  <c r="X970" i="1"/>
  <c r="L974" i="1"/>
  <c r="N974" i="1" s="1"/>
  <c r="O974" i="1" s="1"/>
  <c r="X974" i="1"/>
  <c r="L976" i="1"/>
  <c r="R976" i="1" s="1"/>
  <c r="X976" i="1"/>
  <c r="L978" i="1"/>
  <c r="N978" i="1" s="1"/>
  <c r="O978" i="1" s="1"/>
  <c r="X978" i="1"/>
  <c r="L980" i="1"/>
  <c r="N980" i="1" s="1"/>
  <c r="O980" i="1" s="1"/>
  <c r="X980" i="1"/>
  <c r="R993" i="1"/>
  <c r="L1003" i="1"/>
  <c r="N1003" i="1" s="1"/>
  <c r="O1003" i="1" s="1"/>
  <c r="Y1003" i="1" s="1"/>
  <c r="L1005" i="1"/>
  <c r="N1005" i="1" s="1"/>
  <c r="O1005" i="1" s="1"/>
  <c r="W1005" i="1" s="1"/>
  <c r="X1005" i="1"/>
  <c r="L1009" i="1"/>
  <c r="R1009" i="1" s="1"/>
  <c r="X1009" i="1"/>
  <c r="X972" i="1"/>
  <c r="X922" i="1"/>
  <c r="X773" i="1"/>
  <c r="X722" i="1"/>
  <c r="X663" i="1"/>
  <c r="X595" i="1"/>
  <c r="X527" i="1"/>
  <c r="X385" i="1"/>
  <c r="L16" i="1"/>
  <c r="N16" i="1" s="1"/>
  <c r="O16" i="1" s="1"/>
  <c r="W16" i="1" s="1"/>
  <c r="X16" i="1"/>
  <c r="L51" i="1"/>
  <c r="R51" i="1" s="1"/>
  <c r="X51" i="1"/>
  <c r="L113" i="1"/>
  <c r="R113" i="1" s="1"/>
  <c r="X113" i="1"/>
  <c r="L210" i="1"/>
  <c r="N210" i="1" s="1"/>
  <c r="O210" i="1" s="1"/>
  <c r="X210" i="1"/>
  <c r="L235" i="1"/>
  <c r="R235" i="1" s="1"/>
  <c r="X235" i="1"/>
  <c r="L254" i="1"/>
  <c r="R254" i="1" s="1"/>
  <c r="X254" i="1"/>
  <c r="L331" i="1"/>
  <c r="N331" i="1" s="1"/>
  <c r="O331" i="1" s="1"/>
  <c r="W331" i="1" s="1"/>
  <c r="X331" i="1"/>
  <c r="L341" i="1"/>
  <c r="R341" i="1" s="1"/>
  <c r="X341" i="1"/>
  <c r="L411" i="1"/>
  <c r="N411" i="1" s="1"/>
  <c r="O411" i="1" s="1"/>
  <c r="W411" i="1" s="1"/>
  <c r="X411" i="1"/>
  <c r="L481" i="1"/>
  <c r="R481" i="1" s="1"/>
  <c r="X481" i="1"/>
  <c r="L510" i="1"/>
  <c r="R510" i="1" s="1"/>
  <c r="X510" i="1"/>
  <c r="L561" i="1"/>
  <c r="N561" i="1" s="1"/>
  <c r="O561" i="1" s="1"/>
  <c r="W561" i="1" s="1"/>
  <c r="X561" i="1"/>
  <c r="L611" i="1"/>
  <c r="N611" i="1" s="1"/>
  <c r="O611" i="1" s="1"/>
  <c r="W611" i="1" s="1"/>
  <c r="X611" i="1"/>
  <c r="L619" i="1"/>
  <c r="N619" i="1" s="1"/>
  <c r="O619" i="1" s="1"/>
  <c r="X619" i="1"/>
  <c r="L646" i="1"/>
  <c r="R646" i="1" s="1"/>
  <c r="X646" i="1"/>
  <c r="L650" i="1"/>
  <c r="N650" i="1" s="1"/>
  <c r="O650" i="1" s="1"/>
  <c r="X650" i="1"/>
  <c r="L689" i="1"/>
  <c r="N689" i="1" s="1"/>
  <c r="O689" i="1" s="1"/>
  <c r="X689" i="1"/>
  <c r="L695" i="1"/>
  <c r="N695" i="1" s="1"/>
  <c r="O695" i="1" s="1"/>
  <c r="W695" i="1" s="1"/>
  <c r="X695" i="1"/>
  <c r="L701" i="1"/>
  <c r="N701" i="1" s="1"/>
  <c r="O701" i="1" s="1"/>
  <c r="X701" i="1"/>
  <c r="L127" i="1"/>
  <c r="R127" i="1" s="1"/>
  <c r="X127" i="1"/>
  <c r="L166" i="1"/>
  <c r="N166" i="1" s="1"/>
  <c r="O166" i="1" s="1"/>
  <c r="W166" i="1" s="1"/>
  <c r="X166" i="1"/>
  <c r="L170" i="1"/>
  <c r="N170" i="1" s="1"/>
  <c r="O170" i="1" s="1"/>
  <c r="X170" i="1"/>
  <c r="L224" i="1"/>
  <c r="R224" i="1" s="1"/>
  <c r="X224" i="1"/>
  <c r="L260" i="1"/>
  <c r="R260" i="1" s="1"/>
  <c r="X260" i="1"/>
  <c r="L266" i="1"/>
  <c r="N266" i="1" s="1"/>
  <c r="O266" i="1" s="1"/>
  <c r="X266" i="1"/>
  <c r="L270" i="1"/>
  <c r="N270" i="1" s="1"/>
  <c r="O270" i="1" s="1"/>
  <c r="X270" i="1"/>
  <c r="L305" i="1"/>
  <c r="N305" i="1" s="1"/>
  <c r="O305" i="1" s="1"/>
  <c r="X305" i="1"/>
  <c r="L357" i="1"/>
  <c r="R357" i="1" s="1"/>
  <c r="X357" i="1"/>
  <c r="L5" i="1"/>
  <c r="N5" i="1" s="1"/>
  <c r="O5" i="1" s="1"/>
  <c r="X5" i="1"/>
  <c r="L9" i="1"/>
  <c r="R9" i="1" s="1"/>
  <c r="X9" i="1"/>
  <c r="L79" i="1"/>
  <c r="N79" i="1" s="1"/>
  <c r="O79" i="1" s="1"/>
  <c r="X79" i="1"/>
  <c r="L85" i="1"/>
  <c r="N85" i="1" s="1"/>
  <c r="O85" i="1" s="1"/>
  <c r="X85" i="1"/>
  <c r="L106" i="1"/>
  <c r="N106" i="1" s="1"/>
  <c r="O106" i="1" s="1"/>
  <c r="X106" i="1"/>
  <c r="L141" i="1"/>
  <c r="N141" i="1" s="1"/>
  <c r="O141" i="1" s="1"/>
  <c r="X141" i="1"/>
  <c r="L174" i="1"/>
  <c r="N174" i="1" s="1"/>
  <c r="O174" i="1" s="1"/>
  <c r="Y174" i="1" s="1"/>
  <c r="L180" i="1"/>
  <c r="N180" i="1" s="1"/>
  <c r="O180" i="1" s="1"/>
  <c r="W180" i="1" s="1"/>
  <c r="X180" i="1"/>
  <c r="L226" i="1"/>
  <c r="N226" i="1" s="1"/>
  <c r="O226" i="1" s="1"/>
  <c r="W226" i="1" s="1"/>
  <c r="X226" i="1"/>
  <c r="L280" i="1"/>
  <c r="N280" i="1" s="1"/>
  <c r="O280" i="1" s="1"/>
  <c r="W280" i="1" s="1"/>
  <c r="X280" i="1"/>
  <c r="L15" i="1"/>
  <c r="R15" i="1" s="1"/>
  <c r="X15" i="1"/>
  <c r="L17" i="1"/>
  <c r="R17" i="1" s="1"/>
  <c r="X17" i="1"/>
  <c r="L44" i="1"/>
  <c r="R44" i="1" s="1"/>
  <c r="X44" i="1"/>
  <c r="L48" i="1"/>
  <c r="N48" i="1" s="1"/>
  <c r="O48" i="1" s="1"/>
  <c r="W48" i="1" s="1"/>
  <c r="X48" i="1"/>
  <c r="L145" i="1"/>
  <c r="R145" i="1" s="1"/>
  <c r="X145" i="1"/>
  <c r="L232" i="1"/>
  <c r="N232" i="1" s="1"/>
  <c r="O232" i="1" s="1"/>
  <c r="Y232" i="1" s="1"/>
  <c r="L234" i="1"/>
  <c r="N234" i="1" s="1"/>
  <c r="O234" i="1" s="1"/>
  <c r="X234" i="1"/>
  <c r="L253" i="1"/>
  <c r="R253" i="1" s="1"/>
  <c r="X253" i="1"/>
  <c r="L330" i="1"/>
  <c r="R330" i="1" s="1"/>
  <c r="X330" i="1"/>
  <c r="L338" i="1"/>
  <c r="N338" i="1" s="1"/>
  <c r="O338" i="1" s="1"/>
  <c r="W338" i="1" s="1"/>
  <c r="X338" i="1"/>
  <c r="L37" i="1"/>
  <c r="R37" i="1" s="1"/>
  <c r="X37" i="1"/>
  <c r="L39" i="1"/>
  <c r="N39" i="1" s="1"/>
  <c r="O39" i="1" s="1"/>
  <c r="X39" i="1"/>
  <c r="L101" i="1"/>
  <c r="N101" i="1" s="1"/>
  <c r="O101" i="1" s="1"/>
  <c r="W101" i="1" s="1"/>
  <c r="X101" i="1"/>
  <c r="L126" i="1"/>
  <c r="N126" i="1" s="1"/>
  <c r="O126" i="1" s="1"/>
  <c r="X126" i="1"/>
  <c r="L128" i="1"/>
  <c r="R128" i="1" s="1"/>
  <c r="X128" i="1"/>
  <c r="L130" i="1"/>
  <c r="N130" i="1" s="1"/>
  <c r="O130" i="1" s="1"/>
  <c r="W130" i="1" s="1"/>
  <c r="X130" i="1"/>
  <c r="L132" i="1"/>
  <c r="N132" i="1" s="1"/>
  <c r="O132" i="1" s="1"/>
  <c r="W132" i="1" s="1"/>
  <c r="X132" i="1"/>
  <c r="L134" i="1"/>
  <c r="N134" i="1" s="1"/>
  <c r="O134" i="1" s="1"/>
  <c r="X134" i="1"/>
  <c r="L136" i="1"/>
  <c r="R136" i="1" s="1"/>
  <c r="X136" i="1"/>
  <c r="L138" i="1"/>
  <c r="N138" i="1" s="1"/>
  <c r="O138" i="1" s="1"/>
  <c r="X138" i="1"/>
  <c r="L167" i="1"/>
  <c r="N167" i="1" s="1"/>
  <c r="O167" i="1" s="1"/>
  <c r="X167" i="1"/>
  <c r="L169" i="1"/>
  <c r="N169" i="1" s="1"/>
  <c r="O169" i="1" s="1"/>
  <c r="X169" i="1"/>
  <c r="L171" i="1"/>
  <c r="N171" i="1" s="1"/>
  <c r="O171" i="1" s="1"/>
  <c r="X171" i="1"/>
  <c r="L173" i="1"/>
  <c r="R173" i="1" s="1"/>
  <c r="X173" i="1"/>
  <c r="L223" i="1"/>
  <c r="R223" i="1" s="1"/>
  <c r="X223" i="1"/>
  <c r="L242" i="1"/>
  <c r="N242" i="1" s="1"/>
  <c r="O242" i="1" s="1"/>
  <c r="W242" i="1" s="1"/>
  <c r="X242" i="1"/>
  <c r="L259" i="1"/>
  <c r="N259" i="1" s="1"/>
  <c r="O259" i="1" s="1"/>
  <c r="X259" i="1"/>
  <c r="L261" i="1"/>
  <c r="R261" i="1" s="1"/>
  <c r="X261" i="1"/>
  <c r="L263" i="1"/>
  <c r="N263" i="1" s="1"/>
  <c r="O263" i="1" s="1"/>
  <c r="X263" i="1"/>
  <c r="L265" i="1"/>
  <c r="N265" i="1" s="1"/>
  <c r="O265" i="1" s="1"/>
  <c r="X265" i="1"/>
  <c r="L267" i="1"/>
  <c r="N267" i="1" s="1"/>
  <c r="O267" i="1" s="1"/>
  <c r="W267" i="1" s="1"/>
  <c r="X267" i="1"/>
  <c r="L269" i="1"/>
  <c r="N269" i="1" s="1"/>
  <c r="O269" i="1" s="1"/>
  <c r="X269" i="1"/>
  <c r="L271" i="1"/>
  <c r="N271" i="1" s="1"/>
  <c r="O271" i="1" s="1"/>
  <c r="W271" i="1" s="1"/>
  <c r="X271" i="1"/>
  <c r="L273" i="1"/>
  <c r="R273" i="1" s="1"/>
  <c r="X273" i="1"/>
  <c r="L275" i="1"/>
  <c r="N275" i="1" s="1"/>
  <c r="O275" i="1" s="1"/>
  <c r="X275" i="1"/>
  <c r="L298" i="1"/>
  <c r="R298" i="1" s="1"/>
  <c r="L302" i="1"/>
  <c r="N302" i="1" s="1"/>
  <c r="O302" i="1" s="1"/>
  <c r="X302" i="1"/>
  <c r="L304" i="1"/>
  <c r="N304" i="1" s="1"/>
  <c r="O304" i="1" s="1"/>
  <c r="X304" i="1"/>
  <c r="L306" i="1"/>
  <c r="N306" i="1" s="1"/>
  <c r="O306" i="1" s="1"/>
  <c r="X306" i="1"/>
  <c r="L308" i="1"/>
  <c r="N308" i="1" s="1"/>
  <c r="O308" i="1" s="1"/>
  <c r="X308" i="1"/>
  <c r="L317" i="1"/>
  <c r="N317" i="1" s="1"/>
  <c r="O317" i="1" s="1"/>
  <c r="X317" i="1"/>
  <c r="L319" i="1"/>
  <c r="N319" i="1" s="1"/>
  <c r="O319" i="1" s="1"/>
  <c r="X319" i="1"/>
  <c r="L321" i="1"/>
  <c r="N321" i="1" s="1"/>
  <c r="O321" i="1" s="1"/>
  <c r="W321" i="1" s="1"/>
  <c r="X321" i="1"/>
  <c r="L323" i="1"/>
  <c r="N323" i="1" s="1"/>
  <c r="O323" i="1" s="1"/>
  <c r="X323" i="1"/>
  <c r="L358" i="1"/>
  <c r="R358" i="1" s="1"/>
  <c r="X358" i="1"/>
  <c r="L360" i="1"/>
  <c r="R360" i="1" s="1"/>
  <c r="X360" i="1"/>
  <c r="L362" i="1"/>
  <c r="N362" i="1" s="1"/>
  <c r="O362" i="1" s="1"/>
  <c r="X362" i="1"/>
  <c r="L389" i="1"/>
  <c r="N389" i="1" s="1"/>
  <c r="O389" i="1" s="1"/>
  <c r="X389" i="1"/>
  <c r="L391" i="1"/>
  <c r="R391" i="1" s="1"/>
  <c r="X391" i="1"/>
  <c r="L393" i="1"/>
  <c r="R393" i="1" s="1"/>
  <c r="X393" i="1"/>
  <c r="L395" i="1"/>
  <c r="R395" i="1" s="1"/>
  <c r="X395" i="1"/>
  <c r="L418" i="1"/>
  <c r="N418" i="1" s="1"/>
  <c r="O418" i="1" s="1"/>
  <c r="X418" i="1"/>
  <c r="L420" i="1"/>
  <c r="R420" i="1" s="1"/>
  <c r="X420" i="1"/>
  <c r="L422" i="1"/>
  <c r="N422" i="1" s="1"/>
  <c r="O422" i="1" s="1"/>
  <c r="X422" i="1"/>
  <c r="L450" i="1"/>
  <c r="N450" i="1" s="1"/>
  <c r="O450" i="1" s="1"/>
  <c r="W450" i="1" s="1"/>
  <c r="X450" i="1"/>
  <c r="L452" i="1"/>
  <c r="N452" i="1" s="1"/>
  <c r="O452" i="1" s="1"/>
  <c r="W452" i="1" s="1"/>
  <c r="X452" i="1"/>
  <c r="L454" i="1"/>
  <c r="N454" i="1" s="1"/>
  <c r="O454" i="1" s="1"/>
  <c r="X454" i="1"/>
  <c r="L456" i="1"/>
  <c r="N456" i="1" s="1"/>
  <c r="O456" i="1" s="1"/>
  <c r="X456" i="1"/>
  <c r="L471" i="1"/>
  <c r="N471" i="1" s="1"/>
  <c r="O471" i="1" s="1"/>
  <c r="X471" i="1"/>
  <c r="L473" i="1"/>
  <c r="N473" i="1" s="1"/>
  <c r="O473" i="1" s="1"/>
  <c r="X473" i="1"/>
  <c r="L475" i="1"/>
  <c r="N475" i="1" s="1"/>
  <c r="O475" i="1" s="1"/>
  <c r="W475" i="1" s="1"/>
  <c r="X475" i="1"/>
  <c r="L521" i="1"/>
  <c r="N521" i="1" s="1"/>
  <c r="O521" i="1" s="1"/>
  <c r="X521" i="1"/>
  <c r="L536" i="1"/>
  <c r="L547" i="1"/>
  <c r="R547" i="1" s="1"/>
  <c r="X547" i="1"/>
  <c r="L549" i="1"/>
  <c r="N549" i="1" s="1"/>
  <c r="O549" i="1" s="1"/>
  <c r="X549" i="1"/>
  <c r="L551" i="1"/>
  <c r="N551" i="1" s="1"/>
  <c r="O551" i="1" s="1"/>
  <c r="X551" i="1"/>
  <c r="R560" i="1"/>
  <c r="L580" i="1"/>
  <c r="R580" i="1" s="1"/>
  <c r="X580" i="1"/>
  <c r="L597" i="1"/>
  <c r="N597" i="1" s="1"/>
  <c r="O597" i="1" s="1"/>
  <c r="L622" i="1"/>
  <c r="R622" i="1" s="1"/>
  <c r="X622" i="1"/>
  <c r="L624" i="1"/>
  <c r="R624" i="1" s="1"/>
  <c r="X624" i="1"/>
  <c r="L626" i="1"/>
  <c r="N626" i="1" s="1"/>
  <c r="O626" i="1" s="1"/>
  <c r="W626" i="1" s="1"/>
  <c r="X626" i="1"/>
  <c r="L630" i="1"/>
  <c r="N630" i="1" s="1"/>
  <c r="O630" i="1" s="1"/>
  <c r="X630" i="1"/>
  <c r="L632" i="1"/>
  <c r="R632" i="1" s="1"/>
  <c r="X632" i="1"/>
  <c r="L634" i="1"/>
  <c r="N634" i="1" s="1"/>
  <c r="O634" i="1" s="1"/>
  <c r="W634" i="1" s="1"/>
  <c r="X634" i="1"/>
  <c r="L669" i="1"/>
  <c r="N669" i="1" s="1"/>
  <c r="O669" i="1" s="1"/>
  <c r="L671" i="1"/>
  <c r="R671" i="1" s="1"/>
  <c r="X671" i="1"/>
  <c r="L704" i="1"/>
  <c r="N704" i="1" s="1"/>
  <c r="O704" i="1" s="1"/>
  <c r="W704" i="1" s="1"/>
  <c r="L706" i="1"/>
  <c r="N706" i="1" s="1"/>
  <c r="O706" i="1" s="1"/>
  <c r="X706" i="1"/>
  <c r="L708" i="1"/>
  <c r="N708" i="1" s="1"/>
  <c r="O708" i="1" s="1"/>
  <c r="X708" i="1"/>
  <c r="L731" i="1"/>
  <c r="N731" i="1" s="1"/>
  <c r="O731" i="1" s="1"/>
  <c r="Y731" i="1" s="1"/>
  <c r="L733" i="1"/>
  <c r="R733" i="1" s="1"/>
  <c r="X733" i="1"/>
  <c r="L744" i="1"/>
  <c r="R744" i="1" s="1"/>
  <c r="L746" i="1"/>
  <c r="N746" i="1" s="1"/>
  <c r="O746" i="1" s="1"/>
  <c r="W746" i="1" s="1"/>
  <c r="X746" i="1"/>
  <c r="L750" i="1"/>
  <c r="R750" i="1" s="1"/>
  <c r="X750" i="1"/>
  <c r="L777" i="1"/>
  <c r="R777" i="1" s="1"/>
  <c r="X777" i="1"/>
  <c r="L779" i="1"/>
  <c r="N779" i="1" s="1"/>
  <c r="O779" i="1" s="1"/>
  <c r="X779" i="1"/>
  <c r="L783" i="1"/>
  <c r="R783" i="1" s="1"/>
  <c r="X783" i="1"/>
  <c r="R786" i="1"/>
  <c r="L806" i="1"/>
  <c r="R806" i="1" s="1"/>
  <c r="X806" i="1"/>
  <c r="L808" i="1"/>
  <c r="N808" i="1" s="1"/>
  <c r="O808" i="1" s="1"/>
  <c r="X808" i="1"/>
  <c r="L835" i="1"/>
  <c r="N835" i="1" s="1"/>
  <c r="O835" i="1" s="1"/>
  <c r="Y835" i="1" s="1"/>
  <c r="L852" i="1"/>
  <c r="N852" i="1" s="1"/>
  <c r="O852" i="1" s="1"/>
  <c r="X852" i="1"/>
  <c r="L854" i="1"/>
  <c r="R854" i="1" s="1"/>
  <c r="X854" i="1"/>
  <c r="L856" i="1"/>
  <c r="R856" i="1" s="1"/>
  <c r="X856" i="1"/>
  <c r="L924" i="1"/>
  <c r="R924" i="1" s="1"/>
  <c r="X924" i="1"/>
  <c r="L943" i="1"/>
  <c r="R943" i="1" s="1"/>
  <c r="X943" i="1"/>
  <c r="L945" i="1"/>
  <c r="N945" i="1" s="1"/>
  <c r="O945" i="1" s="1"/>
  <c r="W945" i="1" s="1"/>
  <c r="X945" i="1"/>
  <c r="L984" i="1"/>
  <c r="N984" i="1" s="1"/>
  <c r="O984" i="1" s="1"/>
  <c r="W984" i="1" s="1"/>
  <c r="X984" i="1"/>
  <c r="L988" i="1"/>
  <c r="R988" i="1" s="1"/>
  <c r="X988" i="1"/>
  <c r="L1011" i="1"/>
  <c r="N1011" i="1" s="1"/>
  <c r="O1011" i="1" s="1"/>
  <c r="L1013" i="1"/>
  <c r="N1013" i="1" s="1"/>
  <c r="O1013" i="1" s="1"/>
  <c r="X1013" i="1"/>
  <c r="L1015" i="1"/>
  <c r="N1015" i="1" s="1"/>
  <c r="O1015" i="1" s="1"/>
  <c r="X1015" i="1"/>
  <c r="X1017" i="1"/>
  <c r="L1017" i="1"/>
  <c r="R1017" i="1" s="1"/>
  <c r="X1036" i="1"/>
  <c r="X997" i="1"/>
  <c r="X914" i="1"/>
  <c r="X871" i="1"/>
  <c r="X820" i="1"/>
  <c r="X769" i="1"/>
  <c r="X717" i="1"/>
  <c r="X656" i="1"/>
  <c r="X588" i="1"/>
  <c r="X520" i="1"/>
  <c r="X339" i="1"/>
  <c r="L49" i="1"/>
  <c r="N49" i="1" s="1"/>
  <c r="O49" i="1" s="1"/>
  <c r="X49" i="1"/>
  <c r="L146" i="1"/>
  <c r="N146" i="1" s="1"/>
  <c r="O146" i="1" s="1"/>
  <c r="X146" i="1"/>
  <c r="L250" i="1"/>
  <c r="N250" i="1" s="1"/>
  <c r="O250" i="1" s="1"/>
  <c r="X250" i="1"/>
  <c r="L285" i="1"/>
  <c r="R285" i="1" s="1"/>
  <c r="X285" i="1"/>
  <c r="L295" i="1"/>
  <c r="N295" i="1" s="1"/>
  <c r="O295" i="1" s="1"/>
  <c r="X295" i="1"/>
  <c r="L329" i="1"/>
  <c r="N329" i="1" s="1"/>
  <c r="O329" i="1" s="1"/>
  <c r="X329" i="1"/>
  <c r="L337" i="1"/>
  <c r="R337" i="1" s="1"/>
  <c r="X337" i="1"/>
  <c r="L415" i="1"/>
  <c r="R415" i="1" s="1"/>
  <c r="X415" i="1"/>
  <c r="L565" i="1"/>
  <c r="R565" i="1" s="1"/>
  <c r="X565" i="1"/>
  <c r="L607" i="1"/>
  <c r="N607" i="1" s="1"/>
  <c r="O607" i="1" s="1"/>
  <c r="X607" i="1"/>
  <c r="L654" i="1"/>
  <c r="R654" i="1" s="1"/>
  <c r="X654" i="1"/>
  <c r="L660" i="1"/>
  <c r="N660" i="1" s="1"/>
  <c r="O660" i="1" s="1"/>
  <c r="W660" i="1" s="1"/>
  <c r="X660" i="1"/>
  <c r="L693" i="1"/>
  <c r="R693" i="1" s="1"/>
  <c r="X693" i="1"/>
  <c r="L699" i="1"/>
  <c r="R699" i="1" s="1"/>
  <c r="X699" i="1"/>
  <c r="L741" i="1"/>
  <c r="N741" i="1" s="1"/>
  <c r="O741" i="1" s="1"/>
  <c r="W741" i="1" s="1"/>
  <c r="X741" i="1"/>
  <c r="L754" i="1"/>
  <c r="R754" i="1" s="1"/>
  <c r="X754" i="1"/>
  <c r="L787" i="1"/>
  <c r="R787" i="1" s="1"/>
  <c r="X787" i="1"/>
  <c r="L129" i="1"/>
  <c r="N129" i="1" s="1"/>
  <c r="O129" i="1" s="1"/>
  <c r="W129" i="1" s="1"/>
  <c r="X129" i="1"/>
  <c r="L133" i="1"/>
  <c r="R133" i="1" s="1"/>
  <c r="X133" i="1"/>
  <c r="L137" i="1"/>
  <c r="N137" i="1" s="1"/>
  <c r="O137" i="1" s="1"/>
  <c r="X137" i="1"/>
  <c r="L168" i="1"/>
  <c r="N168" i="1" s="1"/>
  <c r="O168" i="1" s="1"/>
  <c r="X168" i="1"/>
  <c r="L222" i="1"/>
  <c r="N222" i="1" s="1"/>
  <c r="O222" i="1" s="1"/>
  <c r="X222" i="1"/>
  <c r="L243" i="1"/>
  <c r="N243" i="1" s="1"/>
  <c r="O243" i="1" s="1"/>
  <c r="X243" i="1"/>
  <c r="L299" i="1"/>
  <c r="N299" i="1" s="1"/>
  <c r="O299" i="1" s="1"/>
  <c r="X299" i="1"/>
  <c r="L320" i="1"/>
  <c r="N320" i="1" s="1"/>
  <c r="O320" i="1" s="1"/>
  <c r="X320" i="1"/>
  <c r="L363" i="1"/>
  <c r="N363" i="1" s="1"/>
  <c r="O363" i="1" s="1"/>
  <c r="X363" i="1"/>
  <c r="L3" i="1"/>
  <c r="R3" i="1" s="1"/>
  <c r="X3" i="1"/>
  <c r="L40" i="1"/>
  <c r="N40" i="1" s="1"/>
  <c r="O40" i="1" s="1"/>
  <c r="L102" i="1"/>
  <c r="R102" i="1" s="1"/>
  <c r="L178" i="1"/>
  <c r="N178" i="1" s="1"/>
  <c r="O178" i="1" s="1"/>
  <c r="X178" i="1"/>
  <c r="L184" i="1"/>
  <c r="N184" i="1" s="1"/>
  <c r="O184" i="1" s="1"/>
  <c r="X184" i="1"/>
  <c r="L188" i="1"/>
  <c r="N188" i="1" s="1"/>
  <c r="O188" i="1" s="1"/>
  <c r="W188" i="1" s="1"/>
  <c r="X188" i="1"/>
  <c r="L190" i="1"/>
  <c r="R190" i="1" s="1"/>
  <c r="X190" i="1"/>
  <c r="L247" i="1"/>
  <c r="N247" i="1" s="1"/>
  <c r="O247" i="1" s="1"/>
  <c r="X247" i="1"/>
  <c r="L276" i="1"/>
  <c r="R276" i="1" s="1"/>
  <c r="L13" i="1"/>
  <c r="N13" i="1" s="1"/>
  <c r="O13" i="1" s="1"/>
  <c r="X13" i="1"/>
  <c r="L87" i="1"/>
  <c r="N87" i="1" s="1"/>
  <c r="O87" i="1" s="1"/>
  <c r="X87" i="1"/>
  <c r="L108" i="1"/>
  <c r="R108" i="1" s="1"/>
  <c r="L112" i="1"/>
  <c r="R112" i="1" s="1"/>
  <c r="X112" i="1"/>
  <c r="L143" i="1"/>
  <c r="N143" i="1" s="1"/>
  <c r="O143" i="1" s="1"/>
  <c r="W143" i="1" s="1"/>
  <c r="L194" i="1"/>
  <c r="R194" i="1" s="1"/>
  <c r="X194" i="1"/>
  <c r="L209" i="1"/>
  <c r="R209" i="1" s="1"/>
  <c r="X209" i="1"/>
  <c r="L249" i="1"/>
  <c r="N249" i="1" s="1"/>
  <c r="O249" i="1" s="1"/>
  <c r="X249" i="1"/>
  <c r="L255" i="1"/>
  <c r="N255" i="1" s="1"/>
  <c r="O255" i="1" s="1"/>
  <c r="X255" i="1"/>
  <c r="L288" i="1"/>
  <c r="R288" i="1" s="1"/>
  <c r="X288" i="1"/>
  <c r="L334" i="1"/>
  <c r="R334" i="1" s="1"/>
  <c r="X334" i="1"/>
  <c r="X2" i="1"/>
  <c r="L4" i="1"/>
  <c r="R4" i="1" s="1"/>
  <c r="X4" i="1"/>
  <c r="L6" i="1"/>
  <c r="N6" i="1" s="1"/>
  <c r="O6" i="1" s="1"/>
  <c r="X6" i="1"/>
  <c r="L8" i="1"/>
  <c r="R8" i="1" s="1"/>
  <c r="X8" i="1"/>
  <c r="L10" i="1"/>
  <c r="R10" i="1" s="1"/>
  <c r="X10" i="1"/>
  <c r="L41" i="1"/>
  <c r="R41" i="1" s="1"/>
  <c r="X41" i="1"/>
  <c r="L43" i="1"/>
  <c r="R43" i="1" s="1"/>
  <c r="X43" i="1"/>
  <c r="L76" i="1"/>
  <c r="R76" i="1" s="1"/>
  <c r="L78" i="1"/>
  <c r="N78" i="1" s="1"/>
  <c r="O78" i="1" s="1"/>
  <c r="X78" i="1"/>
  <c r="L80" i="1"/>
  <c r="N80" i="1" s="1"/>
  <c r="O80" i="1" s="1"/>
  <c r="X80" i="1"/>
  <c r="L82" i="1"/>
  <c r="R82" i="1" s="1"/>
  <c r="X82" i="1"/>
  <c r="L84" i="1"/>
  <c r="R84" i="1" s="1"/>
  <c r="X84" i="1"/>
  <c r="L103" i="1"/>
  <c r="N103" i="1" s="1"/>
  <c r="O103" i="1" s="1"/>
  <c r="X103" i="1"/>
  <c r="L105" i="1"/>
  <c r="R105" i="1" s="1"/>
  <c r="X105" i="1"/>
  <c r="L107" i="1"/>
  <c r="N107" i="1" s="1"/>
  <c r="O107" i="1" s="1"/>
  <c r="X107" i="1"/>
  <c r="L140" i="1"/>
  <c r="N140" i="1" s="1"/>
  <c r="O140" i="1" s="1"/>
  <c r="L142" i="1"/>
  <c r="N142" i="1" s="1"/>
  <c r="O142" i="1" s="1"/>
  <c r="X142" i="1"/>
  <c r="L175" i="1"/>
  <c r="N175" i="1" s="1"/>
  <c r="O175" i="1" s="1"/>
  <c r="X175" i="1"/>
  <c r="L177" i="1"/>
  <c r="R177" i="1" s="1"/>
  <c r="X177" i="1"/>
  <c r="L179" i="1"/>
  <c r="N179" i="1" s="1"/>
  <c r="O179" i="1" s="1"/>
  <c r="X179" i="1"/>
  <c r="L181" i="1"/>
  <c r="R181" i="1" s="1"/>
  <c r="X181" i="1"/>
  <c r="L183" i="1"/>
  <c r="N183" i="1" s="1"/>
  <c r="O183" i="1" s="1"/>
  <c r="W183" i="1" s="1"/>
  <c r="X183" i="1"/>
  <c r="L185" i="1"/>
  <c r="N185" i="1" s="1"/>
  <c r="O185" i="1" s="1"/>
  <c r="W185" i="1" s="1"/>
  <c r="X185" i="1"/>
  <c r="L187" i="1"/>
  <c r="R187" i="1" s="1"/>
  <c r="X187" i="1"/>
  <c r="L189" i="1"/>
  <c r="R189" i="1" s="1"/>
  <c r="X189" i="1"/>
  <c r="L191" i="1"/>
  <c r="N191" i="1" s="1"/>
  <c r="O191" i="1" s="1"/>
  <c r="W191" i="1" s="1"/>
  <c r="X191" i="1"/>
  <c r="L204" i="1"/>
  <c r="R204" i="1" s="1"/>
  <c r="L206" i="1"/>
  <c r="R206" i="1" s="1"/>
  <c r="X206" i="1"/>
  <c r="L225" i="1"/>
  <c r="N225" i="1" s="1"/>
  <c r="O225" i="1" s="1"/>
  <c r="W225" i="1" s="1"/>
  <c r="X225" i="1"/>
  <c r="L227" i="1"/>
  <c r="R227" i="1" s="1"/>
  <c r="X227" i="1"/>
  <c r="L229" i="1"/>
  <c r="R229" i="1" s="1"/>
  <c r="X229" i="1"/>
  <c r="L231" i="1"/>
  <c r="N231" i="1" s="1"/>
  <c r="O231" i="1" s="1"/>
  <c r="X231" i="1"/>
  <c r="L244" i="1"/>
  <c r="R244" i="1" s="1"/>
  <c r="X244" i="1"/>
  <c r="L246" i="1"/>
  <c r="R246" i="1" s="1"/>
  <c r="X246" i="1"/>
  <c r="L248" i="1"/>
  <c r="R248" i="1" s="1"/>
  <c r="X248" i="1"/>
  <c r="L277" i="1"/>
  <c r="R277" i="1" s="1"/>
  <c r="X277" i="1"/>
  <c r="L279" i="1"/>
  <c r="R279" i="1" s="1"/>
  <c r="X279" i="1"/>
  <c r="L281" i="1"/>
  <c r="N281" i="1" s="1"/>
  <c r="O281" i="1" s="1"/>
  <c r="X281" i="1"/>
  <c r="L283" i="1"/>
  <c r="N283" i="1" s="1"/>
  <c r="O283" i="1" s="1"/>
  <c r="X283" i="1"/>
  <c r="L325" i="1"/>
  <c r="R325" i="1" s="1"/>
  <c r="X325" i="1"/>
  <c r="L364" i="1"/>
  <c r="N364" i="1" s="1"/>
  <c r="O364" i="1" s="1"/>
  <c r="W364" i="1" s="1"/>
  <c r="L366" i="1"/>
  <c r="R366" i="1" s="1"/>
  <c r="X366" i="1"/>
  <c r="L368" i="1"/>
  <c r="N368" i="1" s="1"/>
  <c r="O368" i="1" s="1"/>
  <c r="X368" i="1"/>
  <c r="L370" i="1"/>
  <c r="N370" i="1" s="1"/>
  <c r="O370" i="1" s="1"/>
  <c r="X370" i="1"/>
  <c r="L397" i="1"/>
  <c r="N397" i="1" s="1"/>
  <c r="O397" i="1" s="1"/>
  <c r="X397" i="1"/>
  <c r="L399" i="1"/>
  <c r="N399" i="1" s="1"/>
  <c r="O399" i="1" s="1"/>
  <c r="X399" i="1"/>
  <c r="L401" i="1"/>
  <c r="R401" i="1" s="1"/>
  <c r="X401" i="1"/>
  <c r="L403" i="1"/>
  <c r="R403" i="1" s="1"/>
  <c r="X403" i="1"/>
  <c r="L405" i="1"/>
  <c r="N405" i="1" s="1"/>
  <c r="O405" i="1" s="1"/>
  <c r="X405" i="1"/>
  <c r="L407" i="1"/>
  <c r="R407" i="1" s="1"/>
  <c r="X407" i="1"/>
  <c r="L424" i="1"/>
  <c r="N424" i="1" s="1"/>
  <c r="O424" i="1" s="1"/>
  <c r="W424" i="1" s="1"/>
  <c r="X424" i="1"/>
  <c r="L426" i="1"/>
  <c r="N426" i="1" s="1"/>
  <c r="O426" i="1" s="1"/>
  <c r="W426" i="1" s="1"/>
  <c r="X426" i="1"/>
  <c r="L458" i="1"/>
  <c r="N458" i="1" s="1"/>
  <c r="O458" i="1" s="1"/>
  <c r="W458" i="1" s="1"/>
  <c r="X458" i="1"/>
  <c r="L460" i="1"/>
  <c r="N460" i="1" s="1"/>
  <c r="O460" i="1" s="1"/>
  <c r="X460" i="1"/>
  <c r="L462" i="1"/>
  <c r="N462" i="1" s="1"/>
  <c r="O462" i="1" s="1"/>
  <c r="X462" i="1"/>
  <c r="L479" i="1"/>
  <c r="N479" i="1" s="1"/>
  <c r="O479" i="1" s="1"/>
  <c r="X479" i="1"/>
  <c r="L494" i="1"/>
  <c r="N494" i="1" s="1"/>
  <c r="O494" i="1" s="1"/>
  <c r="W494" i="1" s="1"/>
  <c r="X494" i="1"/>
  <c r="L496" i="1"/>
  <c r="N496" i="1" s="1"/>
  <c r="O496" i="1" s="1"/>
  <c r="W496" i="1" s="1"/>
  <c r="X496" i="1"/>
  <c r="L498" i="1"/>
  <c r="N498" i="1" s="1"/>
  <c r="O498" i="1" s="1"/>
  <c r="W498" i="1" s="1"/>
  <c r="X498" i="1"/>
  <c r="L500" i="1"/>
  <c r="N500" i="1" s="1"/>
  <c r="O500" i="1" s="1"/>
  <c r="W500" i="1" s="1"/>
  <c r="X500" i="1"/>
  <c r="L502" i="1"/>
  <c r="R502" i="1" s="1"/>
  <c r="X502" i="1"/>
  <c r="L523" i="1"/>
  <c r="R523" i="1" s="1"/>
  <c r="X523" i="1"/>
  <c r="L525" i="1"/>
  <c r="N525" i="1" s="1"/>
  <c r="O525" i="1" s="1"/>
  <c r="X525" i="1"/>
  <c r="L529" i="1"/>
  <c r="R529" i="1" s="1"/>
  <c r="X529" i="1"/>
  <c r="L531" i="1"/>
  <c r="R531" i="1" s="1"/>
  <c r="X531" i="1"/>
  <c r="L555" i="1"/>
  <c r="N555" i="1" s="1"/>
  <c r="O555" i="1" s="1"/>
  <c r="X555" i="1"/>
  <c r="L582" i="1"/>
  <c r="R582" i="1" s="1"/>
  <c r="X582" i="1"/>
  <c r="L584" i="1"/>
  <c r="R584" i="1" s="1"/>
  <c r="X584" i="1"/>
  <c r="L586" i="1"/>
  <c r="R586" i="1" s="1"/>
  <c r="X586" i="1"/>
  <c r="L590" i="1"/>
  <c r="R590" i="1" s="1"/>
  <c r="X590" i="1"/>
  <c r="L592" i="1"/>
  <c r="N592" i="1" s="1"/>
  <c r="O592" i="1" s="1"/>
  <c r="X592" i="1"/>
  <c r="L594" i="1"/>
  <c r="R594" i="1" s="1"/>
  <c r="X594" i="1"/>
  <c r="L601" i="1"/>
  <c r="R601" i="1" s="1"/>
  <c r="X601" i="1"/>
  <c r="L603" i="1"/>
  <c r="N603" i="1" s="1"/>
  <c r="O603" i="1" s="1"/>
  <c r="X603" i="1"/>
  <c r="L636" i="1"/>
  <c r="N636" i="1" s="1"/>
  <c r="O636" i="1" s="1"/>
  <c r="X636" i="1"/>
  <c r="L638" i="1"/>
  <c r="R638" i="1" s="1"/>
  <c r="X638" i="1"/>
  <c r="L640" i="1"/>
  <c r="R640" i="1" s="1"/>
  <c r="X640" i="1"/>
  <c r="L642" i="1"/>
  <c r="R642" i="1" s="1"/>
  <c r="X642" i="1"/>
  <c r="L644" i="1"/>
  <c r="N644" i="1" s="1"/>
  <c r="O644" i="1" s="1"/>
  <c r="W644" i="1" s="1"/>
  <c r="X644" i="1"/>
  <c r="L677" i="1"/>
  <c r="N677" i="1" s="1"/>
  <c r="O677" i="1" s="1"/>
  <c r="W677" i="1" s="1"/>
  <c r="X677" i="1"/>
  <c r="L679" i="1"/>
  <c r="N679" i="1" s="1"/>
  <c r="O679" i="1" s="1"/>
  <c r="W679" i="1" s="1"/>
  <c r="X679" i="1"/>
  <c r="L681" i="1"/>
  <c r="R681" i="1" s="1"/>
  <c r="X681" i="1"/>
  <c r="L683" i="1"/>
  <c r="N683" i="1" s="1"/>
  <c r="O683" i="1" s="1"/>
  <c r="X683" i="1"/>
  <c r="L710" i="1"/>
  <c r="N710" i="1" s="1"/>
  <c r="O710" i="1" s="1"/>
  <c r="X710" i="1"/>
  <c r="L712" i="1"/>
  <c r="N712" i="1" s="1"/>
  <c r="O712" i="1" s="1"/>
  <c r="X712" i="1"/>
  <c r="L714" i="1"/>
  <c r="N714" i="1" s="1"/>
  <c r="O714" i="1" s="1"/>
  <c r="X714" i="1"/>
  <c r="L716" i="1"/>
  <c r="N716" i="1" s="1"/>
  <c r="O716" i="1" s="1"/>
  <c r="W716" i="1" s="1"/>
  <c r="X716" i="1"/>
  <c r="L718" i="1"/>
  <c r="R718" i="1" s="1"/>
  <c r="X718" i="1"/>
  <c r="L785" i="1"/>
  <c r="R785" i="1" s="1"/>
  <c r="X785" i="1"/>
  <c r="L810" i="1"/>
  <c r="N810" i="1" s="1"/>
  <c r="O810" i="1" s="1"/>
  <c r="X810" i="1"/>
  <c r="L814" i="1"/>
  <c r="N814" i="1" s="1"/>
  <c r="O814" i="1" s="1"/>
  <c r="X814" i="1"/>
  <c r="L816" i="1"/>
  <c r="N816" i="1" s="1"/>
  <c r="O816" i="1" s="1"/>
  <c r="W816" i="1" s="1"/>
  <c r="X816" i="1"/>
  <c r="L818" i="1"/>
  <c r="R818" i="1" s="1"/>
  <c r="X818" i="1"/>
  <c r="L822" i="1"/>
  <c r="R822" i="1" s="1"/>
  <c r="X822" i="1"/>
  <c r="L839" i="1"/>
  <c r="N839" i="1" s="1"/>
  <c r="O839" i="1" s="1"/>
  <c r="X839" i="1"/>
  <c r="L841" i="1"/>
  <c r="N841" i="1" s="1"/>
  <c r="O841" i="1" s="1"/>
  <c r="X841" i="1"/>
  <c r="L870" i="1"/>
  <c r="R870" i="1" s="1"/>
  <c r="X870" i="1"/>
  <c r="X872" i="1"/>
  <c r="L872" i="1"/>
  <c r="N872" i="1" s="1"/>
  <c r="O872" i="1" s="1"/>
  <c r="W872" i="1" s="1"/>
  <c r="L926" i="1"/>
  <c r="N926" i="1" s="1"/>
  <c r="O926" i="1" s="1"/>
  <c r="L928" i="1"/>
  <c r="N928" i="1" s="1"/>
  <c r="O928" i="1" s="1"/>
  <c r="X928" i="1"/>
  <c r="L930" i="1"/>
  <c r="N930" i="1" s="1"/>
  <c r="O930" i="1" s="1"/>
  <c r="X930" i="1"/>
  <c r="L932" i="1"/>
  <c r="N932" i="1" s="1"/>
  <c r="O932" i="1" s="1"/>
  <c r="X932" i="1"/>
  <c r="L934" i="1"/>
  <c r="R934" i="1" s="1"/>
  <c r="X934" i="1"/>
  <c r="L936" i="1"/>
  <c r="N936" i="1" s="1"/>
  <c r="O936" i="1" s="1"/>
  <c r="W936" i="1" s="1"/>
  <c r="X936" i="1"/>
  <c r="L949" i="1"/>
  <c r="R949" i="1" s="1"/>
  <c r="X949" i="1"/>
  <c r="L951" i="1"/>
  <c r="N951" i="1" s="1"/>
  <c r="O951" i="1" s="1"/>
  <c r="X951" i="1"/>
  <c r="L992" i="1"/>
  <c r="N992" i="1" s="1"/>
  <c r="O992" i="1" s="1"/>
  <c r="X992" i="1"/>
  <c r="L994" i="1"/>
  <c r="N994" i="1" s="1"/>
  <c r="O994" i="1" s="1"/>
  <c r="W994" i="1" s="1"/>
  <c r="X994" i="1"/>
  <c r="X863" i="1"/>
  <c r="X812" i="1"/>
  <c r="X761" i="1"/>
  <c r="X577" i="1"/>
  <c r="X509" i="1"/>
  <c r="X300" i="1"/>
  <c r="X983" i="1"/>
  <c r="X973" i="1"/>
  <c r="X937" i="1"/>
  <c r="X860" i="1"/>
  <c r="X834" i="1"/>
  <c r="X1023" i="1"/>
  <c r="X1002" i="1"/>
  <c r="X959" i="1"/>
  <c r="X946" i="1"/>
  <c r="X933" i="1"/>
  <c r="X908" i="1"/>
  <c r="X895" i="1"/>
  <c r="X793" i="1"/>
  <c r="L862" i="1"/>
  <c r="R862" i="1" s="1"/>
  <c r="X862" i="1"/>
  <c r="L864" i="1"/>
  <c r="N864" i="1" s="1"/>
  <c r="O864" i="1" s="1"/>
  <c r="X864" i="1"/>
  <c r="N919" i="1"/>
  <c r="O919" i="1" s="1"/>
  <c r="N959" i="1"/>
  <c r="O959" i="1" s="1"/>
  <c r="N961" i="1"/>
  <c r="O961" i="1" s="1"/>
  <c r="L963" i="1"/>
  <c r="R963" i="1" s="1"/>
  <c r="X963" i="1"/>
  <c r="N967" i="1"/>
  <c r="O967" i="1" s="1"/>
  <c r="L971" i="1"/>
  <c r="N971" i="1" s="1"/>
  <c r="O971" i="1" s="1"/>
  <c r="X971" i="1"/>
  <c r="L979" i="1"/>
  <c r="N979" i="1" s="1"/>
  <c r="O979" i="1" s="1"/>
  <c r="W979" i="1" s="1"/>
  <c r="X979" i="1"/>
  <c r="L1000" i="1"/>
  <c r="N1000" i="1" s="1"/>
  <c r="O1000" i="1" s="1"/>
  <c r="X1000" i="1"/>
  <c r="L1019" i="1"/>
  <c r="N1019" i="1" s="1"/>
  <c r="O1019" i="1" s="1"/>
  <c r="X1019" i="1"/>
  <c r="X1033" i="1"/>
  <c r="X969" i="1"/>
  <c r="X919" i="1"/>
  <c r="X906" i="1"/>
  <c r="X881" i="1"/>
  <c r="X868" i="1"/>
  <c r="X791" i="1"/>
  <c r="L902" i="1"/>
  <c r="R902" i="1" s="1"/>
  <c r="X902" i="1"/>
  <c r="L904" i="1"/>
  <c r="N904" i="1" s="1"/>
  <c r="O904" i="1" s="1"/>
  <c r="X904" i="1"/>
  <c r="L923" i="1"/>
  <c r="N923" i="1" s="1"/>
  <c r="O923" i="1" s="1"/>
  <c r="W923" i="1" s="1"/>
  <c r="X923" i="1"/>
  <c r="L944" i="1"/>
  <c r="N944" i="1" s="1"/>
  <c r="O944" i="1" s="1"/>
  <c r="X944" i="1"/>
  <c r="X1031" i="1"/>
  <c r="X1021" i="1"/>
  <c r="X1010" i="1"/>
  <c r="X989" i="1"/>
  <c r="X967" i="1"/>
  <c r="X879" i="1"/>
  <c r="X866" i="1"/>
  <c r="X828" i="1"/>
  <c r="L795" i="1"/>
  <c r="N795" i="1" s="1"/>
  <c r="O795" i="1" s="1"/>
  <c r="W795" i="1" s="1"/>
  <c r="X795" i="1"/>
  <c r="N801" i="1"/>
  <c r="O801" i="1" s="1"/>
  <c r="L803" i="1"/>
  <c r="R803" i="1" s="1"/>
  <c r="X803" i="1"/>
  <c r="R812" i="1"/>
  <c r="L830" i="1"/>
  <c r="N830" i="1" s="1"/>
  <c r="O830" i="1" s="1"/>
  <c r="X830" i="1"/>
  <c r="L832" i="1"/>
  <c r="N832" i="1" s="1"/>
  <c r="O832" i="1" s="1"/>
  <c r="W832" i="1" s="1"/>
  <c r="X832" i="1"/>
  <c r="R866" i="1"/>
  <c r="L910" i="1"/>
  <c r="R910" i="1" s="1"/>
  <c r="X910" i="1"/>
  <c r="R929" i="1"/>
  <c r="L931" i="1"/>
  <c r="N931" i="1" s="1"/>
  <c r="O931" i="1" s="1"/>
  <c r="X931" i="1"/>
  <c r="N935" i="1"/>
  <c r="O935" i="1" s="1"/>
  <c r="L950" i="1"/>
  <c r="N950" i="1" s="1"/>
  <c r="O950" i="1" s="1"/>
  <c r="X950" i="1"/>
  <c r="L952" i="1"/>
  <c r="N952" i="1" s="1"/>
  <c r="O952" i="1" s="1"/>
  <c r="X952" i="1"/>
  <c r="R975" i="1"/>
  <c r="R977" i="1"/>
  <c r="L987" i="1"/>
  <c r="N987" i="1" s="1"/>
  <c r="O987" i="1" s="1"/>
  <c r="W987" i="1" s="1"/>
  <c r="N989" i="1"/>
  <c r="O989" i="1" s="1"/>
  <c r="W989" i="1" s="1"/>
  <c r="L1008" i="1"/>
  <c r="N1008" i="1" s="1"/>
  <c r="O1008" i="1" s="1"/>
  <c r="W1008" i="1" s="1"/>
  <c r="X1008" i="1"/>
  <c r="L1035" i="1"/>
  <c r="R1035" i="1" s="1"/>
  <c r="X998" i="1"/>
  <c r="X977" i="1"/>
  <c r="X929" i="1"/>
  <c r="X826" i="1"/>
  <c r="X801" i="1"/>
  <c r="X925" i="1"/>
  <c r="X797" i="1"/>
  <c r="R953" i="1"/>
  <c r="N953" i="1"/>
  <c r="O953" i="1" s="1"/>
  <c r="N881" i="1"/>
  <c r="O881" i="1" s="1"/>
  <c r="R881" i="1"/>
  <c r="N985" i="1"/>
  <c r="O985" i="1" s="1"/>
  <c r="R985" i="1"/>
  <c r="N577" i="1"/>
  <c r="O577" i="1" s="1"/>
  <c r="W577" i="1" s="1"/>
  <c r="N874" i="1"/>
  <c r="O874" i="1" s="1"/>
  <c r="W874" i="1" s="1"/>
  <c r="N929" i="1"/>
  <c r="O929" i="1" s="1"/>
  <c r="W929" i="1" s="1"/>
  <c r="R937" i="1"/>
  <c r="R1004" i="1"/>
  <c r="R1007" i="1"/>
  <c r="N503" i="1"/>
  <c r="O503" i="1" s="1"/>
  <c r="N871" i="1"/>
  <c r="O871" i="1" s="1"/>
  <c r="R1029" i="1"/>
  <c r="N1010" i="1"/>
  <c r="O1010" i="1" s="1"/>
  <c r="N385" i="1"/>
  <c r="O385" i="1" s="1"/>
  <c r="W385" i="1" s="1"/>
  <c r="N553" i="1"/>
  <c r="O553" i="1" s="1"/>
  <c r="N797" i="1"/>
  <c r="O797" i="1" s="1"/>
  <c r="W797" i="1" s="1"/>
  <c r="R860" i="1"/>
  <c r="N897" i="1"/>
  <c r="O897" i="1" s="1"/>
  <c r="R722" i="1"/>
  <c r="R761" i="1"/>
  <c r="R793" i="1"/>
  <c r="N833" i="1"/>
  <c r="O833" i="1" s="1"/>
  <c r="R868" i="1"/>
  <c r="R908" i="1"/>
  <c r="N1039" i="1"/>
  <c r="O1039" i="1" s="1"/>
  <c r="N527" i="1"/>
  <c r="O527" i="1" s="1"/>
  <c r="N595" i="1"/>
  <c r="O595" i="1" s="1"/>
  <c r="N868" i="1"/>
  <c r="O868" i="1" s="1"/>
  <c r="W868" i="1" s="1"/>
  <c r="N975" i="1"/>
  <c r="O975" i="1" s="1"/>
  <c r="W975" i="1" s="1"/>
  <c r="N977" i="1"/>
  <c r="O977" i="1" s="1"/>
  <c r="N879" i="1"/>
  <c r="O879" i="1" s="1"/>
  <c r="W879" i="1" s="1"/>
  <c r="N1007" i="1"/>
  <c r="O1007" i="1" s="1"/>
  <c r="W1007" i="1" s="1"/>
  <c r="N1018" i="1"/>
  <c r="O1018" i="1" s="1"/>
  <c r="N92" i="1"/>
  <c r="O92" i="1" s="1"/>
  <c r="W92" i="1" s="1"/>
  <c r="R153" i="1"/>
  <c r="R1033" i="1"/>
  <c r="N1033" i="1"/>
  <c r="O1033" i="1" s="1"/>
  <c r="R300" i="1"/>
  <c r="R385" i="1"/>
  <c r="R484" i="1"/>
  <c r="N691" i="1"/>
  <c r="O691" i="1" s="1"/>
  <c r="R691" i="1"/>
  <c r="N543" i="1"/>
  <c r="O543" i="1" s="1"/>
  <c r="W543" i="1" s="1"/>
  <c r="N427" i="1"/>
  <c r="O427" i="1" s="1"/>
  <c r="R527" i="1"/>
  <c r="R543" i="1"/>
  <c r="R571" i="1"/>
  <c r="R889" i="1"/>
  <c r="R961" i="1"/>
  <c r="N965" i="1"/>
  <c r="O965" i="1" s="1"/>
  <c r="N492" i="1"/>
  <c r="O492" i="1" s="1"/>
  <c r="R769" i="1"/>
  <c r="R1021" i="1"/>
  <c r="R1025" i="1"/>
  <c r="N1025" i="1"/>
  <c r="O1025" i="1" s="1"/>
  <c r="W1025" i="1" s="1"/>
  <c r="N484" i="1"/>
  <c r="O484" i="1" s="1"/>
  <c r="R492" i="1"/>
  <c r="R833" i="1"/>
  <c r="R969" i="1"/>
  <c r="N786" i="1"/>
  <c r="O786" i="1" s="1"/>
  <c r="R807" i="1"/>
  <c r="R919" i="1"/>
  <c r="R965" i="1"/>
  <c r="R1031" i="1"/>
  <c r="R1036" i="1"/>
  <c r="R639" i="1"/>
  <c r="N673" i="1"/>
  <c r="O673" i="1" s="1"/>
  <c r="N717" i="1"/>
  <c r="O717" i="1" s="1"/>
  <c r="N730" i="1"/>
  <c r="O730" i="1" s="1"/>
  <c r="W730" i="1" s="1"/>
  <c r="N761" i="1"/>
  <c r="O761" i="1" s="1"/>
  <c r="N781" i="1"/>
  <c r="O781" i="1" s="1"/>
  <c r="N793" i="1"/>
  <c r="O793" i="1" s="1"/>
  <c r="W793" i="1" s="1"/>
  <c r="N826" i="1"/>
  <c r="O826" i="1" s="1"/>
  <c r="N834" i="1"/>
  <c r="O834" i="1" s="1"/>
  <c r="N858" i="1"/>
  <c r="O858" i="1" s="1"/>
  <c r="W858" i="1" s="1"/>
  <c r="N863" i="1"/>
  <c r="O863" i="1" s="1"/>
  <c r="N866" i="1"/>
  <c r="O866" i="1" s="1"/>
  <c r="N895" i="1"/>
  <c r="O895" i="1" s="1"/>
  <c r="W895" i="1" s="1"/>
  <c r="R967" i="1"/>
  <c r="R989" i="1"/>
  <c r="R996" i="1"/>
  <c r="R997" i="1"/>
  <c r="N773" i="1"/>
  <c r="O773" i="1" s="1"/>
  <c r="R845" i="1"/>
  <c r="R863" i="1"/>
  <c r="R884" i="1"/>
  <c r="N927" i="1"/>
  <c r="O927" i="1" s="1"/>
  <c r="W927" i="1" s="1"/>
  <c r="R948" i="1"/>
  <c r="N983" i="1"/>
  <c r="O983" i="1" s="1"/>
  <c r="N663" i="1"/>
  <c r="O663" i="1" s="1"/>
  <c r="R730" i="1"/>
  <c r="R834" i="1"/>
  <c r="N860" i="1"/>
  <c r="O860" i="1" s="1"/>
  <c r="N996" i="1"/>
  <c r="O996" i="1" s="1"/>
  <c r="W996" i="1" s="1"/>
  <c r="R663" i="1"/>
  <c r="N812" i="1"/>
  <c r="O812" i="1" s="1"/>
  <c r="W812" i="1" s="1"/>
  <c r="R933" i="1"/>
  <c r="R940" i="1"/>
  <c r="R1037" i="1"/>
  <c r="N794" i="1"/>
  <c r="O794" i="1" s="1"/>
  <c r="N807" i="1"/>
  <c r="O807" i="1" s="1"/>
  <c r="W807" i="1" s="1"/>
  <c r="R927" i="1"/>
  <c r="R973" i="1"/>
  <c r="N1023" i="1"/>
  <c r="O1023" i="1" s="1"/>
  <c r="N1031" i="1"/>
  <c r="O1031" i="1" s="1"/>
  <c r="R203" i="1"/>
  <c r="R257" i="1"/>
  <c r="N339" i="1"/>
  <c r="O339" i="1" s="1"/>
  <c r="W339" i="1" s="1"/>
  <c r="R339" i="1"/>
  <c r="R680" i="1"/>
  <c r="N680" i="1"/>
  <c r="O680" i="1" s="1"/>
  <c r="N453" i="1"/>
  <c r="O453" i="1" s="1"/>
  <c r="R503" i="1"/>
  <c r="R553" i="1"/>
  <c r="R656" i="1"/>
  <c r="N656" i="1"/>
  <c r="O656" i="1" s="1"/>
  <c r="R509" i="1"/>
  <c r="N509" i="1"/>
  <c r="O509" i="1" s="1"/>
  <c r="R705" i="1"/>
  <c r="N705" i="1"/>
  <c r="O705" i="1" s="1"/>
  <c r="R537" i="1"/>
  <c r="N588" i="1"/>
  <c r="O588" i="1" s="1"/>
  <c r="R588" i="1"/>
  <c r="N623" i="1"/>
  <c r="O623" i="1" s="1"/>
  <c r="R577" i="1"/>
  <c r="R697" i="1"/>
  <c r="N697" i="1"/>
  <c r="O697" i="1" s="1"/>
  <c r="R623" i="1"/>
  <c r="N639" i="1"/>
  <c r="O639" i="1" s="1"/>
  <c r="N612" i="1"/>
  <c r="O612" i="1" s="1"/>
  <c r="R612" i="1"/>
  <c r="N628" i="1"/>
  <c r="O628" i="1" s="1"/>
  <c r="R628" i="1"/>
  <c r="R756" i="1"/>
  <c r="N756" i="1"/>
  <c r="O756" i="1" s="1"/>
  <c r="R673" i="1"/>
  <c r="R748" i="1"/>
  <c r="N748" i="1"/>
  <c r="O748" i="1" s="1"/>
  <c r="N560" i="1"/>
  <c r="O560" i="1" s="1"/>
  <c r="R735" i="1"/>
  <c r="N735" i="1"/>
  <c r="O735" i="1" s="1"/>
  <c r="R828" i="1"/>
  <c r="N828" i="1"/>
  <c r="O828" i="1" s="1"/>
  <c r="N722" i="1"/>
  <c r="O722" i="1" s="1"/>
  <c r="W722" i="1" s="1"/>
  <c r="R820" i="1"/>
  <c r="N820" i="1"/>
  <c r="O820" i="1" s="1"/>
  <c r="R743" i="1"/>
  <c r="N743" i="1"/>
  <c r="O743" i="1" s="1"/>
  <c r="W743" i="1" s="1"/>
  <c r="R791" i="1"/>
  <c r="N791" i="1"/>
  <c r="O791" i="1" s="1"/>
  <c r="W791" i="1" s="1"/>
  <c r="R799" i="1"/>
  <c r="N799" i="1"/>
  <c r="O799" i="1" s="1"/>
  <c r="R717" i="1"/>
  <c r="R773" i="1"/>
  <c r="R781" i="1"/>
  <c r="R794" i="1"/>
  <c r="R797" i="1"/>
  <c r="N845" i="1"/>
  <c r="O845" i="1" s="1"/>
  <c r="R871" i="1"/>
  <c r="R874" i="1"/>
  <c r="R1014" i="1"/>
  <c r="N1014" i="1"/>
  <c r="O1014" i="1" s="1"/>
  <c r="R879" i="1"/>
  <c r="N914" i="1"/>
  <c r="O914" i="1" s="1"/>
  <c r="R914" i="1"/>
  <c r="R850" i="1"/>
  <c r="N876" i="1"/>
  <c r="O876" i="1" s="1"/>
  <c r="N906" i="1"/>
  <c r="O906" i="1" s="1"/>
  <c r="R906" i="1"/>
  <c r="R826" i="1"/>
  <c r="R858" i="1"/>
  <c r="N884" i="1"/>
  <c r="O884" i="1" s="1"/>
  <c r="W884" i="1" s="1"/>
  <c r="N908" i="1"/>
  <c r="O908" i="1" s="1"/>
  <c r="W908" i="1" s="1"/>
  <c r="R972" i="1"/>
  <c r="N972" i="1"/>
  <c r="O972" i="1" s="1"/>
  <c r="W972" i="1" s="1"/>
  <c r="N933" i="1"/>
  <c r="O933" i="1" s="1"/>
  <c r="W933" i="1" s="1"/>
  <c r="N997" i="1"/>
  <c r="O997" i="1" s="1"/>
  <c r="N1002" i="1"/>
  <c r="O1002" i="1" s="1"/>
  <c r="R1002" i="1"/>
  <c r="N922" i="1"/>
  <c r="O922" i="1" s="1"/>
  <c r="W922" i="1" s="1"/>
  <c r="R922" i="1"/>
  <c r="N946" i="1"/>
  <c r="O946" i="1" s="1"/>
  <c r="W946" i="1" s="1"/>
  <c r="R946" i="1"/>
  <c r="R983" i="1"/>
  <c r="R935" i="1"/>
  <c r="R982" i="1"/>
  <c r="N982" i="1"/>
  <c r="O982" i="1" s="1"/>
  <c r="N1021" i="1"/>
  <c r="O1021" i="1" s="1"/>
  <c r="N1037" i="1"/>
  <c r="O1037" i="1" s="1"/>
  <c r="R1010" i="1"/>
  <c r="N940" i="1"/>
  <c r="O940" i="1" s="1"/>
  <c r="W940" i="1" s="1"/>
  <c r="N973" i="1"/>
  <c r="O973" i="1" s="1"/>
  <c r="R998" i="1"/>
  <c r="N998" i="1"/>
  <c r="O998" i="1" s="1"/>
  <c r="W998" i="1" s="1"/>
  <c r="N1004" i="1"/>
  <c r="O1004" i="1" s="1"/>
  <c r="W1004" i="1" s="1"/>
  <c r="R1018" i="1"/>
  <c r="N1029" i="1"/>
  <c r="O1029" i="1" s="1"/>
  <c r="R925" i="1"/>
  <c r="N948" i="1"/>
  <c r="O948" i="1" s="1"/>
  <c r="R959" i="1"/>
  <c r="N986" i="1"/>
  <c r="O986" i="1" s="1"/>
  <c r="R986" i="1"/>
  <c r="R1006" i="1"/>
  <c r="N1006" i="1"/>
  <c r="O1006" i="1" s="1"/>
  <c r="R1023" i="1"/>
  <c r="R1039" i="1"/>
  <c r="R208" i="1" l="1"/>
  <c r="AH2" i="3"/>
  <c r="AI2" i="3" s="1"/>
  <c r="AD7" i="3"/>
  <c r="AD4" i="3"/>
  <c r="AA153" i="1"/>
  <c r="AA203" i="1"/>
  <c r="R212" i="1"/>
  <c r="N670" i="1"/>
  <c r="O670" i="1" s="1"/>
  <c r="W670" i="1" s="1"/>
  <c r="Z843" i="1"/>
  <c r="AI843" i="1" s="1"/>
  <c r="AJ843" i="1" s="1"/>
  <c r="N758" i="1"/>
  <c r="O758" i="1" s="1"/>
  <c r="W758" i="1" s="1"/>
  <c r="R627" i="1"/>
  <c r="Z12" i="3"/>
  <c r="AB12" i="3"/>
  <c r="W937" i="1"/>
  <c r="Y784" i="1"/>
  <c r="Z520" i="1"/>
  <c r="AI520" i="1" s="1"/>
  <c r="AJ520" i="1" s="1"/>
  <c r="P520" i="1"/>
  <c r="Y257" i="1"/>
  <c r="R684" i="1"/>
  <c r="W316" i="1"/>
  <c r="R602" i="1"/>
  <c r="N855" i="1"/>
  <c r="O855" i="1" s="1"/>
  <c r="P855" i="1" s="1"/>
  <c r="R808" i="1"/>
  <c r="N544" i="1"/>
  <c r="O544" i="1" s="1"/>
  <c r="P544" i="1" s="1"/>
  <c r="R947" i="1"/>
  <c r="N942" i="1"/>
  <c r="O942" i="1" s="1"/>
  <c r="Z942" i="1" s="1"/>
  <c r="AI942" i="1" s="1"/>
  <c r="AJ942" i="1" s="1"/>
  <c r="W312" i="1"/>
  <c r="R216" i="1"/>
  <c r="Y312" i="1"/>
  <c r="R233" i="1"/>
  <c r="R865" i="1"/>
  <c r="R880" i="1"/>
  <c r="R784" i="1"/>
  <c r="R499" i="1"/>
  <c r="R464" i="1"/>
  <c r="R20" i="1"/>
  <c r="R598" i="1"/>
  <c r="R442" i="1"/>
  <c r="N118" i="1"/>
  <c r="O118" i="1" s="1"/>
  <c r="P118" i="1" s="1"/>
  <c r="N333" i="1"/>
  <c r="O333" i="1" s="1"/>
  <c r="P333" i="1" s="1"/>
  <c r="N486" i="1"/>
  <c r="O486" i="1" s="1"/>
  <c r="W486" i="1" s="1"/>
  <c r="N377" i="1"/>
  <c r="O377" i="1" s="1"/>
  <c r="W377" i="1" s="1"/>
  <c r="Y557" i="1"/>
  <c r="R14" i="1"/>
  <c r="N314" i="1"/>
  <c r="O314" i="1" s="1"/>
  <c r="W314" i="1" s="1"/>
  <c r="R514" i="1"/>
  <c r="N546" i="1"/>
  <c r="O546" i="1" s="1"/>
  <c r="Y546" i="1" s="1"/>
  <c r="R382" i="1"/>
  <c r="R419" i="1"/>
  <c r="N430" i="1"/>
  <c r="O430" i="1" s="1"/>
  <c r="P430" i="1" s="1"/>
  <c r="R406" i="1"/>
  <c r="N491" i="1"/>
  <c r="O491" i="1" s="1"/>
  <c r="Y491" i="1" s="1"/>
  <c r="R581" i="1"/>
  <c r="Z784" i="1"/>
  <c r="AI784" i="1" s="1"/>
  <c r="AJ784" i="1" s="1"/>
  <c r="P784" i="1"/>
  <c r="R704" i="1"/>
  <c r="N583" i="1"/>
  <c r="O583" i="1" s="1"/>
  <c r="W583" i="1" s="1"/>
  <c r="R614" i="1"/>
  <c r="N570" i="1"/>
  <c r="O570" i="1" s="1"/>
  <c r="W570" i="1" s="1"/>
  <c r="N136" i="1"/>
  <c r="O136" i="1" s="1"/>
  <c r="Y136" i="1" s="1"/>
  <c r="R98" i="1"/>
  <c r="R238" i="1"/>
  <c r="R726" i="1"/>
  <c r="N600" i="1"/>
  <c r="O600" i="1" s="1"/>
  <c r="P600" i="1" s="1"/>
  <c r="N849" i="1"/>
  <c r="O849" i="1" s="1"/>
  <c r="W849" i="1" s="1"/>
  <c r="R995" i="1"/>
  <c r="R557" i="1"/>
  <c r="Z850" i="1"/>
  <c r="AI850" i="1" s="1"/>
  <c r="AJ850" i="1" s="1"/>
  <c r="Y948" i="1"/>
  <c r="N759" i="1"/>
  <c r="O759" i="1" s="1"/>
  <c r="P759" i="1" s="1"/>
  <c r="R732" i="1"/>
  <c r="Y925" i="1"/>
  <c r="Y937" i="1"/>
  <c r="Y843" i="1"/>
  <c r="N751" i="1"/>
  <c r="O751" i="1" s="1"/>
  <c r="W751" i="1" s="1"/>
  <c r="N485" i="1"/>
  <c r="O485" i="1" s="1"/>
  <c r="W485" i="1" s="1"/>
  <c r="R71" i="1"/>
  <c r="R490" i="1"/>
  <c r="Y520" i="1"/>
  <c r="N47" i="1"/>
  <c r="O47" i="1" s="1"/>
  <c r="W47" i="1" s="1"/>
  <c r="R843" i="1"/>
  <c r="Y897" i="1"/>
  <c r="Y1036" i="1"/>
  <c r="W557" i="1"/>
  <c r="W581" i="1"/>
  <c r="N990" i="1"/>
  <c r="O990" i="1" s="1"/>
  <c r="Y990" i="1" s="1"/>
  <c r="R886" i="1"/>
  <c r="R617" i="1"/>
  <c r="N413" i="1"/>
  <c r="O413" i="1" s="1"/>
  <c r="P413" i="1" s="1"/>
  <c r="R55" i="1"/>
  <c r="Y503" i="1"/>
  <c r="N675" i="1"/>
  <c r="O675" i="1" s="1"/>
  <c r="W675" i="1" s="1"/>
  <c r="Z581" i="1"/>
  <c r="AI581" i="1" s="1"/>
  <c r="AJ581" i="1" s="1"/>
  <c r="R477" i="1"/>
  <c r="R907" i="1"/>
  <c r="Y799" i="1"/>
  <c r="R647" i="1"/>
  <c r="W1036" i="1"/>
  <c r="P581" i="1"/>
  <c r="N256" i="1"/>
  <c r="O256" i="1" s="1"/>
  <c r="Y256" i="1" s="1"/>
  <c r="Y769" i="1"/>
  <c r="R42" i="1"/>
  <c r="R262" i="1"/>
  <c r="R271" i="1"/>
  <c r="R589" i="1"/>
  <c r="R200" i="1"/>
  <c r="R875" i="1"/>
  <c r="N738" i="1"/>
  <c r="O738" i="1" s="1"/>
  <c r="Y738" i="1" s="1"/>
  <c r="R307" i="1"/>
  <c r="R825" i="1"/>
  <c r="R404" i="1"/>
  <c r="R324" i="1"/>
  <c r="R643" i="1"/>
  <c r="R569" i="1"/>
  <c r="N510" i="1"/>
  <c r="O510" i="1" s="1"/>
  <c r="Y510" i="1" s="1"/>
  <c r="N740" i="1"/>
  <c r="O740" i="1" s="1"/>
  <c r="W740" i="1" s="1"/>
  <c r="R409" i="1"/>
  <c r="R351" i="1"/>
  <c r="R508" i="1"/>
  <c r="N394" i="1"/>
  <c r="O394" i="1" s="1"/>
  <c r="W394" i="1" s="1"/>
  <c r="N958" i="1"/>
  <c r="O958" i="1" s="1"/>
  <c r="Y958" i="1" s="1"/>
  <c r="R616" i="1"/>
  <c r="R343" i="1"/>
  <c r="R111" i="1"/>
  <c r="R728" i="1"/>
  <c r="R61" i="1"/>
  <c r="N19" i="1"/>
  <c r="O19" i="1" s="1"/>
  <c r="P19" i="1" s="1"/>
  <c r="P316" i="1"/>
  <c r="R26" i="1"/>
  <c r="N468" i="1"/>
  <c r="O468" i="1" s="1"/>
  <c r="W468" i="1" s="1"/>
  <c r="Z257" i="1"/>
  <c r="AI257" i="1" s="1"/>
  <c r="AJ257" i="1" s="1"/>
  <c r="N615" i="1"/>
  <c r="O615" i="1" s="1"/>
  <c r="W615" i="1" s="1"/>
  <c r="R287" i="1"/>
  <c r="R53" i="1"/>
  <c r="R981" i="1"/>
  <c r="N658" i="1"/>
  <c r="O658" i="1" s="1"/>
  <c r="W658" i="1" s="1"/>
  <c r="R195" i="1"/>
  <c r="N69" i="1"/>
  <c r="O69" i="1" s="1"/>
  <c r="W69" i="1" s="1"/>
  <c r="N957" i="1"/>
  <c r="O957" i="1" s="1"/>
  <c r="Y957" i="1" s="1"/>
  <c r="R158" i="1"/>
  <c r="N301" i="1"/>
  <c r="O301" i="1" s="1"/>
  <c r="W301" i="1" s="1"/>
  <c r="N901" i="1"/>
  <c r="O901" i="1" s="1"/>
  <c r="Y901" i="1" s="1"/>
  <c r="R715" i="1"/>
  <c r="N438" i="1"/>
  <c r="O438" i="1" s="1"/>
  <c r="P438" i="1" s="1"/>
  <c r="N745" i="1"/>
  <c r="O745" i="1" s="1"/>
  <c r="Y745" i="1" s="1"/>
  <c r="N408" i="1"/>
  <c r="O408" i="1" s="1"/>
  <c r="W408" i="1" s="1"/>
  <c r="N292" i="1"/>
  <c r="O292" i="1" s="1"/>
  <c r="W292" i="1" s="1"/>
  <c r="R264" i="1"/>
  <c r="R682" i="1"/>
  <c r="N587" i="1"/>
  <c r="O587" i="1" s="1"/>
  <c r="W587" i="1" s="1"/>
  <c r="R106" i="1"/>
  <c r="R641" i="1"/>
  <c r="R668" i="1"/>
  <c r="N511" i="1"/>
  <c r="O511" i="1" s="1"/>
  <c r="Y511" i="1" s="1"/>
  <c r="R72" i="1"/>
  <c r="R116" i="1"/>
  <c r="R966" i="1"/>
  <c r="R831" i="1"/>
  <c r="R660" i="1"/>
  <c r="R444" i="1"/>
  <c r="R64" i="1"/>
  <c r="R776" i="1"/>
  <c r="N888" i="1"/>
  <c r="O888" i="1" s="1"/>
  <c r="W888" i="1" s="1"/>
  <c r="N1026" i="1"/>
  <c r="O1026" i="1" s="1"/>
  <c r="P1026" i="1" s="1"/>
  <c r="N870" i="1"/>
  <c r="O870" i="1" s="1"/>
  <c r="W870" i="1" s="1"/>
  <c r="N416" i="1"/>
  <c r="O416" i="1" s="1"/>
  <c r="Y416" i="1" s="1"/>
  <c r="R433" i="1"/>
  <c r="Y935" i="1"/>
  <c r="N767" i="1"/>
  <c r="O767" i="1" s="1"/>
  <c r="W767" i="1" s="1"/>
  <c r="N762" i="1"/>
  <c r="O762" i="1" s="1"/>
  <c r="W762" i="1" s="1"/>
  <c r="N240" i="1"/>
  <c r="O240" i="1" s="1"/>
  <c r="Y240" i="1" s="1"/>
  <c r="R488" i="1"/>
  <c r="N752" i="1"/>
  <c r="O752" i="1" s="1"/>
  <c r="Y752" i="1" s="1"/>
  <c r="N593" i="1"/>
  <c r="O593" i="1" s="1"/>
  <c r="W593" i="1" s="1"/>
  <c r="R88" i="1"/>
  <c r="R99" i="1"/>
  <c r="N1016" i="1"/>
  <c r="O1016" i="1" s="1"/>
  <c r="W1016" i="1" s="1"/>
  <c r="N341" i="1"/>
  <c r="O341" i="1" s="1"/>
  <c r="W341" i="1" s="1"/>
  <c r="N62" i="1"/>
  <c r="O62" i="1" s="1"/>
  <c r="Z62" i="1" s="1"/>
  <c r="AI62" i="1" s="1"/>
  <c r="AJ62" i="1" s="1"/>
  <c r="N736" i="1"/>
  <c r="O736" i="1" s="1"/>
  <c r="W736" i="1" s="1"/>
  <c r="N381" i="1"/>
  <c r="O381" i="1" s="1"/>
  <c r="Y381" i="1" s="1"/>
  <c r="N878" i="1"/>
  <c r="O878" i="1" s="1"/>
  <c r="W878" i="1" s="1"/>
  <c r="N713" i="1"/>
  <c r="O713" i="1" s="1"/>
  <c r="W713" i="1" s="1"/>
  <c r="N371" i="1"/>
  <c r="O371" i="1" s="1"/>
  <c r="P371" i="1" s="1"/>
  <c r="N379" i="1"/>
  <c r="O379" i="1" s="1"/>
  <c r="W379" i="1" s="1"/>
  <c r="R900" i="1"/>
  <c r="N429" i="1"/>
  <c r="O429" i="1" s="1"/>
  <c r="W429" i="1" s="1"/>
  <c r="N217" i="1"/>
  <c r="O217" i="1" s="1"/>
  <c r="W217" i="1" s="1"/>
  <c r="N37" i="1"/>
  <c r="O37" i="1" s="1"/>
  <c r="W37" i="1" s="1"/>
  <c r="R472" i="1"/>
  <c r="N765" i="1"/>
  <c r="O765" i="1" s="1"/>
  <c r="W765" i="1" s="1"/>
  <c r="R824" i="1"/>
  <c r="N991" i="1"/>
  <c r="O991" i="1" s="1"/>
  <c r="P991" i="1" s="1"/>
  <c r="R766" i="1"/>
  <c r="N696" i="1"/>
  <c r="O696" i="1" s="1"/>
  <c r="W696" i="1" s="1"/>
  <c r="N648" i="1"/>
  <c r="O648" i="1" s="1"/>
  <c r="W648" i="1" s="1"/>
  <c r="R550" i="1"/>
  <c r="N447" i="1"/>
  <c r="O447" i="1" s="1"/>
  <c r="Y447" i="1" s="1"/>
  <c r="N197" i="1"/>
  <c r="O197" i="1" s="1"/>
  <c r="W197" i="1" s="1"/>
  <c r="R34" i="1"/>
  <c r="N121" i="1"/>
  <c r="O121" i="1" s="1"/>
  <c r="W121" i="1" s="1"/>
  <c r="R96" i="1"/>
  <c r="N664" i="1"/>
  <c r="O664" i="1" s="1"/>
  <c r="Z664" i="1" s="1"/>
  <c r="AI664" i="1" s="1"/>
  <c r="AJ664" i="1" s="1"/>
  <c r="R535" i="1"/>
  <c r="N459" i="1"/>
  <c r="O459" i="1" s="1"/>
  <c r="W459" i="1" s="1"/>
  <c r="R905" i="1"/>
  <c r="N70" i="1"/>
  <c r="O70" i="1" s="1"/>
  <c r="Z70" i="1" s="1"/>
  <c r="AI70" i="1" s="1"/>
  <c r="AJ70" i="1" s="1"/>
  <c r="N374" i="1"/>
  <c r="O374" i="1" s="1"/>
  <c r="W374" i="1" s="1"/>
  <c r="R239" i="1"/>
  <c r="W88" i="1"/>
  <c r="N655" i="1"/>
  <c r="O655" i="1" s="1"/>
  <c r="Z655" i="1" s="1"/>
  <c r="AI655" i="1" s="1"/>
  <c r="AJ655" i="1" s="1"/>
  <c r="R545" i="1"/>
  <c r="R518" i="1"/>
  <c r="R91" i="1"/>
  <c r="N346" i="1"/>
  <c r="O346" i="1" s="1"/>
  <c r="Y346" i="1" s="1"/>
  <c r="N75" i="1"/>
  <c r="O75" i="1" s="1"/>
  <c r="Z75" i="1" s="1"/>
  <c r="AI75" i="1" s="1"/>
  <c r="AJ75" i="1" s="1"/>
  <c r="N671" i="1"/>
  <c r="O671" i="1" s="1"/>
  <c r="W671" i="1" s="1"/>
  <c r="Z969" i="1"/>
  <c r="AI969" i="1" s="1"/>
  <c r="AJ969" i="1" s="1"/>
  <c r="Y1006" i="1"/>
  <c r="N335" i="1"/>
  <c r="O335" i="1" s="1"/>
  <c r="P335" i="1" s="1"/>
  <c r="R167" i="1"/>
  <c r="R132" i="1"/>
  <c r="P969" i="1"/>
  <c r="N604" i="1"/>
  <c r="O604" i="1" s="1"/>
  <c r="Z604" i="1" s="1"/>
  <c r="AI604" i="1" s="1"/>
  <c r="AJ604" i="1" s="1"/>
  <c r="R551" i="1"/>
  <c r="R355" i="1"/>
  <c r="R372" i="1"/>
  <c r="R149" i="1"/>
  <c r="Z372" i="1"/>
  <c r="AI372" i="1" s="1"/>
  <c r="AJ372" i="1" s="1"/>
  <c r="R101" i="1"/>
  <c r="R263" i="1"/>
  <c r="Y372" i="1"/>
  <c r="P372" i="1"/>
  <c r="R676" i="1"/>
  <c r="N737" i="1"/>
  <c r="O737" i="1" s="1"/>
  <c r="W737" i="1" s="1"/>
  <c r="R775" i="1"/>
  <c r="N223" i="1"/>
  <c r="O223" i="1" s="1"/>
  <c r="W223" i="1" s="1"/>
  <c r="Y969" i="1"/>
  <c r="R566" i="1"/>
  <c r="N618" i="1"/>
  <c r="O618" i="1" s="1"/>
  <c r="W618" i="1" s="1"/>
  <c r="N221" i="1"/>
  <c r="O221" i="1" s="1"/>
  <c r="P221" i="1" s="1"/>
  <c r="N772" i="1"/>
  <c r="O772" i="1" s="1"/>
  <c r="W772" i="1" s="1"/>
  <c r="N190" i="1"/>
  <c r="O190" i="1" s="1"/>
  <c r="Y190" i="1" s="1"/>
  <c r="N436" i="1"/>
  <c r="O436" i="1" s="1"/>
  <c r="W436" i="1" s="1"/>
  <c r="R770" i="1"/>
  <c r="R887" i="1"/>
  <c r="R247" i="1"/>
  <c r="R755" i="1"/>
  <c r="N764" i="1"/>
  <c r="O764" i="1" s="1"/>
  <c r="W764" i="1" s="1"/>
  <c r="R563" i="1"/>
  <c r="R608" i="1"/>
  <c r="N606" i="1"/>
  <c r="O606" i="1" s="1"/>
  <c r="W606" i="1" s="1"/>
  <c r="N564" i="1"/>
  <c r="O564" i="1" s="1"/>
  <c r="W564" i="1" s="1"/>
  <c r="R103" i="1"/>
  <c r="N15" i="1"/>
  <c r="O15" i="1" s="1"/>
  <c r="W15" i="1" s="1"/>
  <c r="R941" i="1"/>
  <c r="N968" i="1"/>
  <c r="O968" i="1" s="1"/>
  <c r="W968" i="1" s="1"/>
  <c r="N890" i="1"/>
  <c r="O890" i="1" s="1"/>
  <c r="P890" i="1" s="1"/>
  <c r="N693" i="1"/>
  <c r="O693" i="1" s="1"/>
  <c r="P693" i="1" s="1"/>
  <c r="N629" i="1"/>
  <c r="O629" i="1" s="1"/>
  <c r="Y629" i="1" s="1"/>
  <c r="R992" i="1"/>
  <c r="N838" i="1"/>
  <c r="O838" i="1" s="1"/>
  <c r="P838" i="1" s="1"/>
  <c r="N662" i="1"/>
  <c r="O662" i="1" s="1"/>
  <c r="Y662" i="1" s="1"/>
  <c r="N533" i="1"/>
  <c r="O533" i="1" s="1"/>
  <c r="W533" i="1" s="1"/>
  <c r="N672" i="1"/>
  <c r="O672" i="1" s="1"/>
  <c r="W672" i="1" s="1"/>
  <c r="R302" i="1"/>
  <c r="R183" i="1"/>
  <c r="R739" i="1"/>
  <c r="R164" i="1"/>
  <c r="N336" i="1"/>
  <c r="O336" i="1" s="1"/>
  <c r="P336" i="1" s="1"/>
  <c r="R835" i="1"/>
  <c r="R674" i="1"/>
  <c r="N293" i="1"/>
  <c r="O293" i="1" s="1"/>
  <c r="W293" i="1" s="1"/>
  <c r="R912" i="1"/>
  <c r="R1005" i="1"/>
  <c r="R734" i="1"/>
  <c r="R24" i="1"/>
  <c r="R573" i="1"/>
  <c r="R703" i="1"/>
  <c r="R175" i="1"/>
  <c r="R178" i="1"/>
  <c r="N497" i="1"/>
  <c r="O497" i="1" s="1"/>
  <c r="W497" i="1" s="1"/>
  <c r="N290" i="1"/>
  <c r="O290" i="1" s="1"/>
  <c r="Y290" i="1" s="1"/>
  <c r="N885" i="1"/>
  <c r="O885" i="1" s="1"/>
  <c r="Y885" i="1" s="1"/>
  <c r="N798" i="1"/>
  <c r="O798" i="1" s="1"/>
  <c r="W798" i="1" s="1"/>
  <c r="N417" i="1"/>
  <c r="O417" i="1" s="1"/>
  <c r="W417" i="1" s="1"/>
  <c r="R516" i="1"/>
  <c r="N102" i="1"/>
  <c r="O102" i="1" s="1"/>
  <c r="P102" i="1" s="1"/>
  <c r="R667" i="1"/>
  <c r="Y883" i="1"/>
  <c r="R974" i="1"/>
  <c r="R597" i="1"/>
  <c r="R979" i="1"/>
  <c r="R27" i="1"/>
  <c r="R332" i="1"/>
  <c r="R473" i="1"/>
  <c r="R964" i="1"/>
  <c r="R296" i="1"/>
  <c r="R54" i="1"/>
  <c r="R872" i="1"/>
  <c r="R779" i="1"/>
  <c r="R804" i="1"/>
  <c r="R796" i="1"/>
  <c r="R630" i="1"/>
  <c r="R951" i="1"/>
  <c r="R33" i="1"/>
  <c r="R848" i="1"/>
  <c r="R578" i="1"/>
  <c r="P522" i="1"/>
  <c r="P153" i="1"/>
  <c r="R904" i="1"/>
  <c r="R644" i="1"/>
  <c r="R731" i="1"/>
  <c r="Z537" i="1"/>
  <c r="AI537" i="1" s="1"/>
  <c r="AJ537" i="1" s="1"/>
  <c r="N902" i="1"/>
  <c r="O902" i="1" s="1"/>
  <c r="Y902" i="1" s="1"/>
  <c r="N582" i="1"/>
  <c r="O582" i="1" s="1"/>
  <c r="Z582" i="1" s="1"/>
  <c r="AI582" i="1" s="1"/>
  <c r="AJ582" i="1" s="1"/>
  <c r="R306" i="1"/>
  <c r="P537" i="1"/>
  <c r="R729" i="1"/>
  <c r="R607" i="1"/>
  <c r="R198" i="1"/>
  <c r="N699" i="1"/>
  <c r="O699" i="1" s="1"/>
  <c r="Y699" i="1" s="1"/>
  <c r="R626" i="1"/>
  <c r="R918" i="1"/>
  <c r="R525" i="1"/>
  <c r="W388" i="1"/>
  <c r="Y537" i="1"/>
  <c r="R465" i="1"/>
  <c r="N135" i="1"/>
  <c r="O135" i="1" s="1"/>
  <c r="P135" i="1" s="1"/>
  <c r="N711" i="1"/>
  <c r="O711" i="1" s="1"/>
  <c r="P711" i="1" s="1"/>
  <c r="R478" i="1"/>
  <c r="R321" i="1"/>
  <c r="R304" i="1"/>
  <c r="R166" i="1"/>
  <c r="N753" i="1"/>
  <c r="O753" i="1" s="1"/>
  <c r="Y753" i="1" s="1"/>
  <c r="N749" i="1"/>
  <c r="O749" i="1" s="1"/>
  <c r="W749" i="1" s="1"/>
  <c r="R631" i="1"/>
  <c r="R392" i="1"/>
  <c r="R480" i="1"/>
  <c r="R291" i="1"/>
  <c r="R16" i="1"/>
  <c r="R310" i="1"/>
  <c r="R852" i="1"/>
  <c r="N562" i="1"/>
  <c r="O562" i="1" s="1"/>
  <c r="W562" i="1" s="1"/>
  <c r="N757" i="1"/>
  <c r="O757" i="1" s="1"/>
  <c r="Y757" i="1" s="1"/>
  <c r="W356" i="1"/>
  <c r="W35" i="1"/>
  <c r="Z35" i="1"/>
  <c r="AI35" i="1" s="1"/>
  <c r="AJ35" i="1" s="1"/>
  <c r="Y241" i="1"/>
  <c r="W153" i="1"/>
  <c r="R411" i="1"/>
  <c r="N893" i="1"/>
  <c r="O893" i="1" s="1"/>
  <c r="W893" i="1" s="1"/>
  <c r="N894" i="1"/>
  <c r="O894" i="1" s="1"/>
  <c r="P894" i="1" s="1"/>
  <c r="R709" i="1"/>
  <c r="R599" i="1"/>
  <c r="R422" i="1"/>
  <c r="N391" i="1"/>
  <c r="O391" i="1" s="1"/>
  <c r="Y391" i="1" s="1"/>
  <c r="R328" i="1"/>
  <c r="N157" i="1"/>
  <c r="O157" i="1" s="1"/>
  <c r="Y157" i="1" s="1"/>
  <c r="R971" i="1"/>
  <c r="N633" i="1"/>
  <c r="O633" i="1" s="1"/>
  <c r="Z633" i="1" s="1"/>
  <c r="AI633" i="1" s="1"/>
  <c r="AJ633" i="1" s="1"/>
  <c r="R859" i="1"/>
  <c r="N585" i="1"/>
  <c r="O585" i="1" s="1"/>
  <c r="W585" i="1" s="1"/>
  <c r="R326" i="1"/>
  <c r="N393" i="1"/>
  <c r="O393" i="1" s="1"/>
  <c r="W393" i="1" s="1"/>
  <c r="N115" i="1"/>
  <c r="O115" i="1" s="1"/>
  <c r="Y115" i="1" s="1"/>
  <c r="R512" i="1"/>
  <c r="N125" i="1"/>
  <c r="O125" i="1" s="1"/>
  <c r="Y125" i="1" s="1"/>
  <c r="N60" i="1"/>
  <c r="O60" i="1" s="1"/>
  <c r="P60" i="1" s="1"/>
  <c r="R266" i="1"/>
  <c r="N548" i="1"/>
  <c r="O548" i="1" s="1"/>
  <c r="W548" i="1" s="1"/>
  <c r="R451" i="1"/>
  <c r="Z356" i="1"/>
  <c r="AI356" i="1" s="1"/>
  <c r="AJ356" i="1" s="1"/>
  <c r="P257" i="1"/>
  <c r="N921" i="1"/>
  <c r="O921" i="1" s="1"/>
  <c r="Y921" i="1" s="1"/>
  <c r="N899" i="1"/>
  <c r="O899" i="1" s="1"/>
  <c r="Y899" i="1" s="1"/>
  <c r="P35" i="1"/>
  <c r="N920" i="1"/>
  <c r="O920" i="1" s="1"/>
  <c r="W920" i="1" s="1"/>
  <c r="N774" i="1"/>
  <c r="O774" i="1" s="1"/>
  <c r="P774" i="1" s="1"/>
  <c r="N721" i="1"/>
  <c r="O721" i="1" s="1"/>
  <c r="W721" i="1" s="1"/>
  <c r="R665" i="1"/>
  <c r="N788" i="1"/>
  <c r="O788" i="1" s="1"/>
  <c r="W788" i="1" s="1"/>
  <c r="N632" i="1"/>
  <c r="O632" i="1" s="1"/>
  <c r="P632" i="1" s="1"/>
  <c r="N591" i="1"/>
  <c r="O591" i="1" s="1"/>
  <c r="W591" i="1" s="1"/>
  <c r="R387" i="1"/>
  <c r="R412" i="1"/>
  <c r="R319" i="1"/>
  <c r="N25" i="1"/>
  <c r="O25" i="1" s="1"/>
  <c r="P25" i="1" s="1"/>
  <c r="N457" i="1"/>
  <c r="O457" i="1" s="1"/>
  <c r="Y457" i="1" s="1"/>
  <c r="N360" i="1"/>
  <c r="O360" i="1" s="1"/>
  <c r="W360" i="1" s="1"/>
  <c r="N260" i="1"/>
  <c r="O260" i="1" s="1"/>
  <c r="W260" i="1" s="1"/>
  <c r="N12" i="1"/>
  <c r="O12" i="1" s="1"/>
  <c r="W12" i="1" s="1"/>
  <c r="R94" i="1"/>
  <c r="N235" i="1"/>
  <c r="O235" i="1" s="1"/>
  <c r="Y235" i="1" s="1"/>
  <c r="R35" i="1"/>
  <c r="Y1039" i="1"/>
  <c r="R805" i="1"/>
  <c r="N625" i="1"/>
  <c r="O625" i="1" s="1"/>
  <c r="Y625" i="1" s="1"/>
  <c r="R356" i="1"/>
  <c r="P356" i="1"/>
  <c r="N68" i="1"/>
  <c r="O68" i="1" s="1"/>
  <c r="W68" i="1" s="1"/>
  <c r="Z889" i="1"/>
  <c r="AI889" i="1" s="1"/>
  <c r="AJ889" i="1" s="1"/>
  <c r="Y153" i="1"/>
  <c r="N504" i="1"/>
  <c r="O504" i="1" s="1"/>
  <c r="W504" i="1" s="1"/>
  <c r="N541" i="1"/>
  <c r="O541" i="1" s="1"/>
  <c r="P541" i="1" s="1"/>
  <c r="R186" i="1"/>
  <c r="R1038" i="1"/>
  <c r="N861" i="1"/>
  <c r="O861" i="1" s="1"/>
  <c r="W861" i="1" s="1"/>
  <c r="N688" i="1"/>
  <c r="O688" i="1" s="1"/>
  <c r="W688" i="1" s="1"/>
  <c r="R575" i="1"/>
  <c r="R414" i="1"/>
  <c r="R312" i="1"/>
  <c r="N253" i="1"/>
  <c r="O253" i="1" s="1"/>
  <c r="W253" i="1" s="1"/>
  <c r="R5" i="1"/>
  <c r="R613" i="1"/>
  <c r="R956" i="1"/>
  <c r="N540" i="1"/>
  <c r="O540" i="1" s="1"/>
  <c r="W540" i="1" s="1"/>
  <c r="R100" i="1"/>
  <c r="N254" i="1"/>
  <c r="O254" i="1" s="1"/>
  <c r="Y254" i="1" s="1"/>
  <c r="N443" i="1"/>
  <c r="O443" i="1" s="1"/>
  <c r="P443" i="1" s="1"/>
  <c r="R1013" i="1"/>
  <c r="R316" i="1"/>
  <c r="Z312" i="1"/>
  <c r="AI312" i="1" s="1"/>
  <c r="AJ312" i="1" s="1"/>
  <c r="P889" i="1"/>
  <c r="W241" i="1"/>
  <c r="R827" i="1"/>
  <c r="N809" i="1"/>
  <c r="O809" i="1" s="1"/>
  <c r="W809" i="1" s="1"/>
  <c r="R689" i="1"/>
  <c r="R241" i="1"/>
  <c r="N213" i="1"/>
  <c r="O213" i="1" s="1"/>
  <c r="Z213" i="1" s="1"/>
  <c r="AI213" i="1" s="1"/>
  <c r="AJ213" i="1" s="1"/>
  <c r="N892" i="1"/>
  <c r="O892" i="1" s="1"/>
  <c r="W892" i="1" s="1"/>
  <c r="R837" i="1"/>
  <c r="R678" i="1"/>
  <c r="R369" i="1"/>
  <c r="N559" i="1"/>
  <c r="O559" i="1" s="1"/>
  <c r="Y559" i="1" s="1"/>
  <c r="N51" i="1"/>
  <c r="O51" i="1" s="1"/>
  <c r="Z51" i="1" s="1"/>
  <c r="AI51" i="1" s="1"/>
  <c r="AJ51" i="1" s="1"/>
  <c r="Z241" i="1"/>
  <c r="AI241" i="1" s="1"/>
  <c r="AJ241" i="1" s="1"/>
  <c r="R741" i="1"/>
  <c r="R199" i="1"/>
  <c r="N127" i="1"/>
  <c r="O127" i="1" s="1"/>
  <c r="W127" i="1" s="1"/>
  <c r="R1020" i="1"/>
  <c r="R853" i="1"/>
  <c r="R90" i="1"/>
  <c r="N344" i="1"/>
  <c r="O344" i="1" s="1"/>
  <c r="W344" i="1" s="1"/>
  <c r="Y971" i="1"/>
  <c r="R467" i="1"/>
  <c r="Z316" i="1"/>
  <c r="AI316" i="1" s="1"/>
  <c r="AJ316" i="1" s="1"/>
  <c r="AH9" i="3"/>
  <c r="AI9" i="3" s="1"/>
  <c r="AD9" i="3"/>
  <c r="P203" i="1"/>
  <c r="N469" i="1"/>
  <c r="O469" i="1" s="1"/>
  <c r="Y469" i="1" s="1"/>
  <c r="R771" i="1"/>
  <c r="N818" i="1"/>
  <c r="O818" i="1" s="1"/>
  <c r="W818" i="1" s="1"/>
  <c r="W843" i="1"/>
  <c r="R1030" i="1"/>
  <c r="N580" i="1"/>
  <c r="O580" i="1" s="1"/>
  <c r="W580" i="1" s="1"/>
  <c r="N209" i="1"/>
  <c r="O209" i="1" s="1"/>
  <c r="Y209" i="1" s="1"/>
  <c r="R87" i="1"/>
  <c r="R928" i="1"/>
  <c r="R526" i="1"/>
  <c r="N361" i="1"/>
  <c r="O361" i="1" s="1"/>
  <c r="W361" i="1" s="1"/>
  <c r="R144" i="1"/>
  <c r="W203" i="1"/>
  <c r="R1015" i="1"/>
  <c r="N877" i="1"/>
  <c r="O877" i="1" s="1"/>
  <c r="P877" i="1" s="1"/>
  <c r="N724" i="1"/>
  <c r="O724" i="1" s="1"/>
  <c r="W724" i="1" s="1"/>
  <c r="N173" i="1"/>
  <c r="O173" i="1" s="1"/>
  <c r="W173" i="1" s="1"/>
  <c r="R267" i="1"/>
  <c r="N334" i="1"/>
  <c r="O334" i="1" s="1"/>
  <c r="Y334" i="1" s="1"/>
  <c r="R58" i="1"/>
  <c r="R679" i="1"/>
  <c r="N86" i="1"/>
  <c r="O86" i="1" s="1"/>
  <c r="Y86" i="1" s="1"/>
  <c r="R909" i="1"/>
  <c r="R192" i="1"/>
  <c r="R131" i="1"/>
  <c r="R539" i="1"/>
  <c r="R95" i="1"/>
  <c r="N574" i="1"/>
  <c r="O574" i="1" s="1"/>
  <c r="P574" i="1" s="1"/>
  <c r="R225" i="1"/>
  <c r="R137" i="1"/>
  <c r="N181" i="1"/>
  <c r="O181" i="1" s="1"/>
  <c r="Z181" i="1" s="1"/>
  <c r="AI181" i="1" s="1"/>
  <c r="AJ181" i="1" s="1"/>
  <c r="N205" i="1"/>
  <c r="O205" i="1" s="1"/>
  <c r="Y205" i="1" s="1"/>
  <c r="N567" i="1"/>
  <c r="O567" i="1" s="1"/>
  <c r="W567" i="1" s="1"/>
  <c r="N342" i="1"/>
  <c r="O342" i="1" s="1"/>
  <c r="P342" i="1" s="1"/>
  <c r="N279" i="1"/>
  <c r="O279" i="1" s="1"/>
  <c r="Z279" i="1" s="1"/>
  <c r="AI279" i="1" s="1"/>
  <c r="AJ279" i="1" s="1"/>
  <c r="Z557" i="1"/>
  <c r="AI557" i="1" s="1"/>
  <c r="AJ557" i="1" s="1"/>
  <c r="R938" i="1"/>
  <c r="R882" i="1"/>
  <c r="R426" i="1"/>
  <c r="R23" i="1"/>
  <c r="R661" i="1"/>
  <c r="R883" i="1"/>
  <c r="R669" i="1"/>
  <c r="N556" i="1"/>
  <c r="O556" i="1" s="1"/>
  <c r="P556" i="1" s="1"/>
  <c r="N220" i="1"/>
  <c r="O220" i="1" s="1"/>
  <c r="W220" i="1" s="1"/>
  <c r="N244" i="1"/>
  <c r="O244" i="1" s="1"/>
  <c r="W244" i="1" s="1"/>
  <c r="N1009" i="1"/>
  <c r="O1009" i="1" s="1"/>
  <c r="W1009" i="1" s="1"/>
  <c r="N8" i="1"/>
  <c r="O8" i="1" s="1"/>
  <c r="Y8" i="1" s="1"/>
  <c r="N785" i="1"/>
  <c r="O785" i="1" s="1"/>
  <c r="W785" i="1" s="1"/>
  <c r="N590" i="1"/>
  <c r="O590" i="1" s="1"/>
  <c r="P590" i="1" s="1"/>
  <c r="R22" i="1"/>
  <c r="Y1037" i="1"/>
  <c r="R926" i="1"/>
  <c r="R712" i="1"/>
  <c r="R513" i="1"/>
  <c r="N189" i="1"/>
  <c r="O189" i="1" s="1"/>
  <c r="P189" i="1" s="1"/>
  <c r="N57" i="1"/>
  <c r="O57" i="1" s="1"/>
  <c r="W57" i="1" s="1"/>
  <c r="R635" i="1"/>
  <c r="R498" i="1"/>
  <c r="R30" i="1"/>
  <c r="N515" i="1"/>
  <c r="O515" i="1" s="1"/>
  <c r="P515" i="1" s="1"/>
  <c r="N76" i="1"/>
  <c r="O76" i="1" s="1"/>
  <c r="W76" i="1" s="1"/>
  <c r="Z1027" i="1"/>
  <c r="AI1027" i="1" s="1"/>
  <c r="AJ1027" i="1" s="1"/>
  <c r="W883" i="1"/>
  <c r="Z883" i="1"/>
  <c r="AI883" i="1" s="1"/>
  <c r="AJ883" i="1" s="1"/>
  <c r="R1027" i="1"/>
  <c r="N917" i="1"/>
  <c r="O917" i="1" s="1"/>
  <c r="P917" i="1" s="1"/>
  <c r="R847" i="1"/>
  <c r="R269" i="1"/>
  <c r="N642" i="1"/>
  <c r="O642" i="1" s="1"/>
  <c r="W642" i="1" s="1"/>
  <c r="R38" i="1"/>
  <c r="P1027" i="1"/>
  <c r="Y1027" i="1"/>
  <c r="Y203" i="1"/>
  <c r="N594" i="1"/>
  <c r="O594" i="1" s="1"/>
  <c r="P594" i="1" s="1"/>
  <c r="N622" i="1"/>
  <c r="O622" i="1" s="1"/>
  <c r="Y622" i="1" s="1"/>
  <c r="Y827" i="1"/>
  <c r="N783" i="1"/>
  <c r="O783" i="1" s="1"/>
  <c r="W783" i="1" s="1"/>
  <c r="N638" i="1"/>
  <c r="O638" i="1" s="1"/>
  <c r="P638" i="1" s="1"/>
  <c r="R363" i="1"/>
  <c r="R134" i="1"/>
  <c r="R126" i="1"/>
  <c r="N963" i="1"/>
  <c r="O963" i="1" s="1"/>
  <c r="Y963" i="1" s="1"/>
  <c r="N943" i="1"/>
  <c r="O943" i="1" s="1"/>
  <c r="Y943" i="1" s="1"/>
  <c r="Y498" i="1"/>
  <c r="Z1036" i="1"/>
  <c r="AI1036" i="1" s="1"/>
  <c r="AJ1036" i="1" s="1"/>
  <c r="R706" i="1"/>
  <c r="N177" i="1"/>
  <c r="O177" i="1" s="1"/>
  <c r="P177" i="1" s="1"/>
  <c r="R226" i="1"/>
  <c r="R169" i="1"/>
  <c r="R399" i="1"/>
  <c r="R434" i="1"/>
  <c r="N657" i="1"/>
  <c r="O657" i="1" s="1"/>
  <c r="W657" i="1" s="1"/>
  <c r="P850" i="1"/>
  <c r="Y514" i="1"/>
  <c r="N862" i="1"/>
  <c r="O862" i="1" s="1"/>
  <c r="W862" i="1" s="1"/>
  <c r="N285" i="1"/>
  <c r="O285" i="1" s="1"/>
  <c r="W285" i="1" s="1"/>
  <c r="R475" i="1"/>
  <c r="Z769" i="1"/>
  <c r="AI769" i="1" s="1"/>
  <c r="AJ769" i="1" s="1"/>
  <c r="R839" i="1"/>
  <c r="R814" i="1"/>
  <c r="R746" i="1"/>
  <c r="N44" i="1"/>
  <c r="O44" i="1" s="1"/>
  <c r="P44" i="1" s="1"/>
  <c r="P769" i="1"/>
  <c r="Y850" i="1"/>
  <c r="N83" i="1"/>
  <c r="O83" i="1" s="1"/>
  <c r="P83" i="1" s="1"/>
  <c r="R952" i="1"/>
  <c r="R994" i="1"/>
  <c r="R295" i="1"/>
  <c r="N97" i="1"/>
  <c r="O97" i="1" s="1"/>
  <c r="W97" i="1" s="1"/>
  <c r="N133" i="1"/>
  <c r="O133" i="1" s="1"/>
  <c r="P133" i="1" s="1"/>
  <c r="R50" i="1"/>
  <c r="N815" i="1"/>
  <c r="O815" i="1" s="1"/>
  <c r="W815" i="1" s="1"/>
  <c r="R286" i="1"/>
  <c r="R555" i="1"/>
  <c r="R440" i="1"/>
  <c r="R67" i="1"/>
  <c r="R898" i="1"/>
  <c r="N318" i="1"/>
  <c r="O318" i="1" s="1"/>
  <c r="P318" i="1" s="1"/>
  <c r="R911" i="1"/>
  <c r="R960" i="1"/>
  <c r="N481" i="1"/>
  <c r="O481" i="1" s="1"/>
  <c r="Y481" i="1" s="1"/>
  <c r="R352" i="1"/>
  <c r="R347" i="1"/>
  <c r="N803" i="1"/>
  <c r="O803" i="1" s="1"/>
  <c r="Y803" i="1" s="1"/>
  <c r="N476" i="1"/>
  <c r="O476" i="1" s="1"/>
  <c r="W476" i="1" s="1"/>
  <c r="R428" i="1"/>
  <c r="R496" i="1"/>
  <c r="N148" i="1"/>
  <c r="O148" i="1" s="1"/>
  <c r="W148" i="1" s="1"/>
  <c r="N322" i="1"/>
  <c r="O322" i="1" s="1"/>
  <c r="W322" i="1" s="1"/>
  <c r="R59" i="1"/>
  <c r="R954" i="1"/>
  <c r="N854" i="1"/>
  <c r="O854" i="1" s="1"/>
  <c r="Y854" i="1" s="1"/>
  <c r="R695" i="1"/>
  <c r="R410" i="1"/>
  <c r="R455" i="1"/>
  <c r="R327" i="1"/>
  <c r="N237" i="1"/>
  <c r="O237" i="1" s="1"/>
  <c r="P237" i="1" s="1"/>
  <c r="R450" i="1"/>
  <c r="R380" i="1"/>
  <c r="N228" i="1"/>
  <c r="O228" i="1" s="1"/>
  <c r="W228" i="1" s="1"/>
  <c r="R554" i="1"/>
  <c r="N172" i="1"/>
  <c r="O172" i="1" s="1"/>
  <c r="W172" i="1" s="1"/>
  <c r="N32" i="1"/>
  <c r="O32" i="1" s="1"/>
  <c r="W32" i="1" s="1"/>
  <c r="N846" i="1"/>
  <c r="O846" i="1" s="1"/>
  <c r="Z846" i="1" s="1"/>
  <c r="AI846" i="1" s="1"/>
  <c r="AJ846" i="1" s="1"/>
  <c r="N517" i="1"/>
  <c r="O517" i="1" s="1"/>
  <c r="P517" i="1" s="1"/>
  <c r="N507" i="1"/>
  <c r="O507" i="1" s="1"/>
  <c r="Z507" i="1" s="1"/>
  <c r="AI507" i="1" s="1"/>
  <c r="AJ507" i="1" s="1"/>
  <c r="N119" i="1"/>
  <c r="O119" i="1" s="1"/>
  <c r="W119" i="1" s="1"/>
  <c r="R524" i="1"/>
  <c r="N313" i="1"/>
  <c r="O313" i="1" s="1"/>
  <c r="W313" i="1" s="1"/>
  <c r="R823" i="1"/>
  <c r="R978" i="1"/>
  <c r="N916" i="1"/>
  <c r="O916" i="1" s="1"/>
  <c r="W916" i="1" s="1"/>
  <c r="N523" i="1"/>
  <c r="O523" i="1" s="1"/>
  <c r="W523" i="1" s="1"/>
  <c r="N395" i="1"/>
  <c r="O395" i="1" s="1"/>
  <c r="W395" i="1" s="1"/>
  <c r="R445" i="1"/>
  <c r="N113" i="1"/>
  <c r="O113" i="1" s="1"/>
  <c r="P113" i="1" s="1"/>
  <c r="R89" i="1"/>
  <c r="R816" i="1"/>
  <c r="N274" i="1"/>
  <c r="O274" i="1" s="1"/>
  <c r="P274" i="1" s="1"/>
  <c r="R120" i="1"/>
  <c r="N284" i="1"/>
  <c r="O284" i="1" s="1"/>
  <c r="W284" i="1" s="1"/>
  <c r="R36" i="1"/>
  <c r="R182" i="1"/>
  <c r="R370" i="1"/>
  <c r="N156" i="1"/>
  <c r="O156" i="1" s="1"/>
  <c r="W156" i="1" s="1"/>
  <c r="N84" i="1"/>
  <c r="O84" i="1" s="1"/>
  <c r="P84" i="1" s="1"/>
  <c r="N401" i="1"/>
  <c r="O401" i="1" s="1"/>
  <c r="P401" i="1" s="1"/>
  <c r="N423" i="1"/>
  <c r="O423" i="1" s="1"/>
  <c r="Z423" i="1" s="1"/>
  <c r="AI423" i="1" s="1"/>
  <c r="AJ423" i="1" s="1"/>
  <c r="N910" i="1"/>
  <c r="O910" i="1" s="1"/>
  <c r="P910" i="1" s="1"/>
  <c r="R1028" i="1"/>
  <c r="N869" i="1"/>
  <c r="O869" i="1" s="1"/>
  <c r="W869" i="1" s="1"/>
  <c r="R720" i="1"/>
  <c r="R331" i="1"/>
  <c r="R308" i="1"/>
  <c r="R214" i="1"/>
  <c r="N487" i="1"/>
  <c r="O487" i="1" s="1"/>
  <c r="W487" i="1" s="1"/>
  <c r="R147" i="1"/>
  <c r="R80" i="1"/>
  <c r="N653" i="1"/>
  <c r="O653" i="1" s="1"/>
  <c r="Y653" i="1" s="1"/>
  <c r="R841" i="1"/>
  <c r="R46" i="1"/>
  <c r="N601" i="1"/>
  <c r="O601" i="1" s="1"/>
  <c r="W601" i="1" s="1"/>
  <c r="AH6" i="3"/>
  <c r="AI6" i="3" s="1"/>
  <c r="AD6" i="3"/>
  <c r="R950" i="1"/>
  <c r="R542" i="1"/>
  <c r="N415" i="1"/>
  <c r="O415" i="1" s="1"/>
  <c r="Y415" i="1" s="1"/>
  <c r="N31" i="1"/>
  <c r="O31" i="1" s="1"/>
  <c r="W31" i="1" s="1"/>
  <c r="N806" i="1"/>
  <c r="O806" i="1" s="1"/>
  <c r="W806" i="1" s="1"/>
  <c r="N502" i="1"/>
  <c r="O502" i="1" s="1"/>
  <c r="W502" i="1" s="1"/>
  <c r="R474" i="1"/>
  <c r="N403" i="1"/>
  <c r="O403" i="1" s="1"/>
  <c r="P403" i="1" s="1"/>
  <c r="Y178" i="1"/>
  <c r="R305" i="1"/>
  <c r="R139" i="1"/>
  <c r="W621" i="1"/>
  <c r="Y444" i="1"/>
  <c r="R81" i="1"/>
  <c r="N439" i="1"/>
  <c r="O439" i="1" s="1"/>
  <c r="Z439" i="1" s="1"/>
  <c r="AI439" i="1" s="1"/>
  <c r="AJ439" i="1" s="1"/>
  <c r="N407" i="1"/>
  <c r="O407" i="1" s="1"/>
  <c r="W407" i="1" s="1"/>
  <c r="R268" i="1"/>
  <c r="N309" i="1"/>
  <c r="O309" i="1" s="1"/>
  <c r="Y309" i="1" s="1"/>
  <c r="R163" i="1"/>
  <c r="Y169" i="1"/>
  <c r="Y126" i="1"/>
  <c r="R789" i="1"/>
  <c r="R521" i="1"/>
  <c r="R323" i="1"/>
  <c r="R383" i="1"/>
  <c r="N165" i="1"/>
  <c r="O165" i="1" s="1"/>
  <c r="W165" i="1" s="1"/>
  <c r="R185" i="1"/>
  <c r="R79" i="1"/>
  <c r="R1008" i="1"/>
  <c r="R802" i="1"/>
  <c r="N742" i="1"/>
  <c r="O742" i="1" s="1"/>
  <c r="Y742" i="1" s="1"/>
  <c r="N66" i="1"/>
  <c r="O66" i="1" s="1"/>
  <c r="W66" i="1" s="1"/>
  <c r="N792" i="1"/>
  <c r="O792" i="1" s="1"/>
  <c r="Y792" i="1" s="1"/>
  <c r="N366" i="1"/>
  <c r="O366" i="1" s="1"/>
  <c r="W366" i="1" s="1"/>
  <c r="N780" i="1"/>
  <c r="O780" i="1" s="1"/>
  <c r="W780" i="1" s="1"/>
  <c r="R421" i="1"/>
  <c r="N261" i="1"/>
  <c r="O261" i="1" s="1"/>
  <c r="P261" i="1" s="1"/>
  <c r="R282" i="1"/>
  <c r="R74" i="1"/>
  <c r="N976" i="1"/>
  <c r="O976" i="1" s="1"/>
  <c r="W976" i="1" s="1"/>
  <c r="R896" i="1"/>
  <c r="R579" i="1"/>
  <c r="N340" i="1"/>
  <c r="O340" i="1" s="1"/>
  <c r="P340" i="1" s="1"/>
  <c r="R155" i="1"/>
  <c r="N350" i="1"/>
  <c r="O350" i="1" s="1"/>
  <c r="W350" i="1" s="1"/>
  <c r="Y535" i="1"/>
  <c r="N654" i="1"/>
  <c r="O654" i="1" s="1"/>
  <c r="P654" i="1" s="1"/>
  <c r="R652" i="1"/>
  <c r="R49" i="1"/>
  <c r="R851" i="1"/>
  <c r="R460" i="1"/>
  <c r="N246" i="1"/>
  <c r="O246" i="1" s="1"/>
  <c r="W246" i="1" s="1"/>
  <c r="Y182" i="1"/>
  <c r="N646" i="1"/>
  <c r="O646" i="1" s="1"/>
  <c r="Y646" i="1" s="1"/>
  <c r="R39" i="1"/>
  <c r="R621" i="1"/>
  <c r="N82" i="1"/>
  <c r="O82" i="1" s="1"/>
  <c r="Y82" i="1" s="1"/>
  <c r="R297" i="1"/>
  <c r="N204" i="1"/>
  <c r="O204" i="1" s="1"/>
  <c r="Y204" i="1" s="1"/>
  <c r="Y450" i="1"/>
  <c r="Y853" i="1"/>
  <c r="R1003" i="1"/>
  <c r="R530" i="1"/>
  <c r="Y428" i="1"/>
  <c r="Y67" i="1"/>
  <c r="Y59" i="1"/>
  <c r="Y24" i="1"/>
  <c r="Y739" i="1"/>
  <c r="Y500" i="1"/>
  <c r="Y929" i="1"/>
  <c r="Y106" i="1"/>
  <c r="Y166" i="1"/>
  <c r="Y132" i="1"/>
  <c r="Y120" i="1"/>
  <c r="N687" i="1"/>
  <c r="O687" i="1" s="1"/>
  <c r="W687" i="1" s="1"/>
  <c r="R700" i="1"/>
  <c r="R283" i="1"/>
  <c r="R250" i="1"/>
  <c r="R303" i="1"/>
  <c r="N924" i="1"/>
  <c r="O924" i="1" s="1"/>
  <c r="P924" i="1" s="1"/>
  <c r="N744" i="1"/>
  <c r="O744" i="1" s="1"/>
  <c r="W744" i="1" s="1"/>
  <c r="N353" i="1"/>
  <c r="O353" i="1" s="1"/>
  <c r="P353" i="1" s="1"/>
  <c r="R506" i="1"/>
  <c r="N605" i="1"/>
  <c r="O605" i="1" s="1"/>
  <c r="Y605" i="1" s="1"/>
  <c r="N345" i="1"/>
  <c r="O345" i="1" s="1"/>
  <c r="Y345" i="1" s="1"/>
  <c r="N495" i="1"/>
  <c r="O495" i="1" s="1"/>
  <c r="W495" i="1" s="1"/>
  <c r="R45" i="1"/>
  <c r="R425" i="1"/>
  <c r="N1001" i="1"/>
  <c r="O1001" i="1" s="1"/>
  <c r="W1001" i="1" s="1"/>
  <c r="Y830" i="1"/>
  <c r="Y243" i="1"/>
  <c r="Y538" i="1"/>
  <c r="Y452" i="1"/>
  <c r="Y701" i="1"/>
  <c r="Y482" i="1"/>
  <c r="Y811" i="1"/>
  <c r="Y396" i="1"/>
  <c r="R903" i="1"/>
  <c r="N692" i="1"/>
  <c r="O692" i="1" s="1"/>
  <c r="W692" i="1" s="1"/>
  <c r="N7" i="1"/>
  <c r="O7" i="1" s="1"/>
  <c r="P7" i="1" s="1"/>
  <c r="N565" i="1"/>
  <c r="O565" i="1" s="1"/>
  <c r="P565" i="1" s="1"/>
  <c r="R40" i="1"/>
  <c r="N162" i="1"/>
  <c r="O162" i="1" s="1"/>
  <c r="P162" i="1" s="1"/>
  <c r="N124" i="1"/>
  <c r="O124" i="1" s="1"/>
  <c r="Y124" i="1" s="1"/>
  <c r="N842" i="1"/>
  <c r="O842" i="1" s="1"/>
  <c r="W842" i="1" s="1"/>
  <c r="N420" i="1"/>
  <c r="O420" i="1" s="1"/>
  <c r="Y420" i="1" s="1"/>
  <c r="R138" i="1"/>
  <c r="R549" i="1"/>
  <c r="N1022" i="1"/>
  <c r="O1022" i="1" s="1"/>
  <c r="P1022" i="1" s="1"/>
  <c r="N813" i="1"/>
  <c r="O813" i="1" s="1"/>
  <c r="Z813" i="1" s="1"/>
  <c r="AI813" i="1" s="1"/>
  <c r="AJ813" i="1" s="1"/>
  <c r="N725" i="1"/>
  <c r="O725" i="1" s="1"/>
  <c r="P725" i="1" s="1"/>
  <c r="N782" i="1"/>
  <c r="O782" i="1" s="1"/>
  <c r="P782" i="1" s="1"/>
  <c r="N501" i="1"/>
  <c r="O501" i="1" s="1"/>
  <c r="Z501" i="1" s="1"/>
  <c r="AI501" i="1" s="1"/>
  <c r="AJ501" i="1" s="1"/>
  <c r="R458" i="1"/>
  <c r="R482" i="1"/>
  <c r="N493" i="1"/>
  <c r="O493" i="1" s="1"/>
  <c r="W493" i="1" s="1"/>
  <c r="R354" i="1"/>
  <c r="R449" i="1"/>
  <c r="R151" i="1"/>
  <c r="R242" i="1"/>
  <c r="N229" i="1"/>
  <c r="O229" i="1" s="1"/>
  <c r="W229" i="1" s="1"/>
  <c r="R218" i="1"/>
  <c r="R143" i="1"/>
  <c r="N193" i="1"/>
  <c r="O193" i="1" s="1"/>
  <c r="W193" i="1" s="1"/>
  <c r="N63" i="1"/>
  <c r="O63" i="1" s="1"/>
  <c r="P63" i="1" s="1"/>
  <c r="R73" i="1"/>
  <c r="R117" i="1"/>
  <c r="R701" i="1"/>
  <c r="R561" i="1"/>
  <c r="N400" i="1"/>
  <c r="O400" i="1" s="1"/>
  <c r="W400" i="1" s="1"/>
  <c r="R299" i="1"/>
  <c r="R483" i="1"/>
  <c r="N276" i="1"/>
  <c r="O276" i="1" s="1"/>
  <c r="P276" i="1" s="1"/>
  <c r="N1017" i="1"/>
  <c r="O1017" i="1" s="1"/>
  <c r="Y1017" i="1" s="1"/>
  <c r="R448" i="1"/>
  <c r="R109" i="1"/>
  <c r="N4" i="1"/>
  <c r="O4" i="1" s="1"/>
  <c r="W4" i="1" s="1"/>
  <c r="N52" i="1"/>
  <c r="O52" i="1" s="1"/>
  <c r="Z52" i="1" s="1"/>
  <c r="AI52" i="1" s="1"/>
  <c r="AJ52" i="1" s="1"/>
  <c r="N649" i="1"/>
  <c r="O649" i="1" s="1"/>
  <c r="P649" i="1" s="1"/>
  <c r="R830" i="1"/>
  <c r="N123" i="1"/>
  <c r="O123" i="1" s="1"/>
  <c r="Z123" i="1" s="1"/>
  <c r="AI123" i="1" s="1"/>
  <c r="AJ123" i="1" s="1"/>
  <c r="R386" i="1"/>
  <c r="N224" i="1"/>
  <c r="O224" i="1" s="1"/>
  <c r="W224" i="1" s="1"/>
  <c r="Y300" i="1"/>
  <c r="R232" i="1"/>
  <c r="Y296" i="1"/>
  <c r="Y11" i="1"/>
  <c r="R219" i="1"/>
  <c r="R984" i="1"/>
  <c r="R454" i="1"/>
  <c r="R376" i="1"/>
  <c r="R289" i="1"/>
  <c r="N359" i="1"/>
  <c r="O359" i="1" s="1"/>
  <c r="Y359" i="1" s="1"/>
  <c r="N245" i="1"/>
  <c r="O245" i="1" s="1"/>
  <c r="P245" i="1" s="1"/>
  <c r="N160" i="1"/>
  <c r="O160" i="1" s="1"/>
  <c r="Y160" i="1" s="1"/>
  <c r="R65" i="1"/>
  <c r="R698" i="1"/>
  <c r="N754" i="1"/>
  <c r="O754" i="1" s="1"/>
  <c r="W754" i="1" s="1"/>
  <c r="R723" i="1"/>
  <c r="R396" i="1"/>
  <c r="R294" i="1"/>
  <c r="N357" i="1"/>
  <c r="O357" i="1" s="1"/>
  <c r="Z357" i="1" s="1"/>
  <c r="AI357" i="1" s="1"/>
  <c r="AJ357" i="1" s="1"/>
  <c r="N154" i="1"/>
  <c r="O154" i="1" s="1"/>
  <c r="P154" i="1" s="1"/>
  <c r="N659" i="1"/>
  <c r="O659" i="1" s="1"/>
  <c r="P659" i="1" s="1"/>
  <c r="R365" i="1"/>
  <c r="R104" i="1"/>
  <c r="R6" i="1"/>
  <c r="R716" i="1"/>
  <c r="N733" i="1"/>
  <c r="O733" i="1" s="1"/>
  <c r="W733" i="1" s="1"/>
  <c r="N528" i="1"/>
  <c r="O528" i="1" s="1"/>
  <c r="Y528" i="1" s="1"/>
  <c r="N273" i="1"/>
  <c r="O273" i="1" s="1"/>
  <c r="W273" i="1" s="1"/>
  <c r="N110" i="1"/>
  <c r="O110" i="1" s="1"/>
  <c r="Y110" i="1" s="1"/>
  <c r="Y496" i="1"/>
  <c r="Z300" i="1"/>
  <c r="AI300" i="1" s="1"/>
  <c r="AJ300" i="1" s="1"/>
  <c r="Y1005" i="1"/>
  <c r="Z11" i="1"/>
  <c r="AI11" i="1" s="1"/>
  <c r="AJ11" i="1" s="1"/>
  <c r="W522" i="1"/>
  <c r="N988" i="1"/>
  <c r="O988" i="1" s="1"/>
  <c r="W988" i="1" s="1"/>
  <c r="R915" i="1"/>
  <c r="R636" i="1"/>
  <c r="R572" i="1"/>
  <c r="N461" i="1"/>
  <c r="O461" i="1" s="1"/>
  <c r="Y461" i="1" s="1"/>
  <c r="R534" i="1"/>
  <c r="R466" i="1"/>
  <c r="R384" i="1"/>
  <c r="R441" i="1"/>
  <c r="R281" i="1"/>
  <c r="N367" i="1"/>
  <c r="O367" i="1" s="1"/>
  <c r="W367" i="1" s="1"/>
  <c r="R201" i="1"/>
  <c r="R161" i="1"/>
  <c r="R152" i="1"/>
  <c r="N145" i="1"/>
  <c r="O145" i="1" s="1"/>
  <c r="W145" i="1" s="1"/>
  <c r="N690" i="1"/>
  <c r="O690" i="1" s="1"/>
  <c r="W690" i="1" s="1"/>
  <c r="R685" i="1"/>
  <c r="R840" i="1"/>
  <c r="R538" i="1"/>
  <c r="R390" i="1"/>
  <c r="R651" i="1"/>
  <c r="R398" i="1"/>
  <c r="N378" i="1"/>
  <c r="O378" i="1" s="1"/>
  <c r="Z378" i="1" s="1"/>
  <c r="AI378" i="1" s="1"/>
  <c r="AJ378" i="1" s="1"/>
  <c r="N248" i="1"/>
  <c r="O248" i="1" s="1"/>
  <c r="Y248" i="1" s="1"/>
  <c r="R819" i="1"/>
  <c r="R348" i="1"/>
  <c r="R13" i="1"/>
  <c r="R1032" i="1"/>
  <c r="R795" i="1"/>
  <c r="N821" i="1"/>
  <c r="O821" i="1" s="1"/>
  <c r="Y821" i="1" s="1"/>
  <c r="R252" i="1"/>
  <c r="N227" i="1"/>
  <c r="O227" i="1" s="1"/>
  <c r="W227" i="1" s="1"/>
  <c r="R188" i="1"/>
  <c r="Y1033" i="1"/>
  <c r="P300" i="1"/>
  <c r="P11" i="1"/>
  <c r="R714" i="1"/>
  <c r="R620" i="1"/>
  <c r="R592" i="1"/>
  <c r="R329" i="1"/>
  <c r="N176" i="1"/>
  <c r="O176" i="1" s="1"/>
  <c r="Z176" i="1" s="1"/>
  <c r="AI176" i="1" s="1"/>
  <c r="AJ176" i="1" s="1"/>
  <c r="N41" i="1"/>
  <c r="O41" i="1" s="1"/>
  <c r="W41" i="1" s="1"/>
  <c r="N128" i="1"/>
  <c r="O128" i="1" s="1"/>
  <c r="W128" i="1" s="1"/>
  <c r="N681" i="1"/>
  <c r="O681" i="1" s="1"/>
  <c r="W681" i="1" s="1"/>
  <c r="R944" i="1"/>
  <c r="R913" i="1"/>
  <c r="N230" i="1"/>
  <c r="O230" i="1" s="1"/>
  <c r="W230" i="1" s="1"/>
  <c r="N28" i="1"/>
  <c r="O28" i="1" s="1"/>
  <c r="W28" i="1" s="1"/>
  <c r="N505" i="1"/>
  <c r="O505" i="1" s="1"/>
  <c r="P505" i="1" s="1"/>
  <c r="R955" i="1"/>
  <c r="Y399" i="1"/>
  <c r="Y74" i="1"/>
  <c r="Y58" i="1"/>
  <c r="Y472" i="1"/>
  <c r="P925" i="1"/>
  <c r="Z925" i="1"/>
  <c r="AI925" i="1" s="1"/>
  <c r="AJ925" i="1" s="1"/>
  <c r="R811" i="1"/>
  <c r="R519" i="1"/>
  <c r="R418" i="1"/>
  <c r="R243" i="1"/>
  <c r="R174" i="1"/>
  <c r="N105" i="1"/>
  <c r="O105" i="1" s="1"/>
  <c r="W105" i="1" s="1"/>
  <c r="N1034" i="1"/>
  <c r="O1034" i="1" s="1"/>
  <c r="Y1034" i="1" s="1"/>
  <c r="R522" i="1"/>
  <c r="N856" i="1"/>
  <c r="O856" i="1" s="1"/>
  <c r="W856" i="1" s="1"/>
  <c r="N529" i="1"/>
  <c r="O529" i="1" s="1"/>
  <c r="P529" i="1" s="1"/>
  <c r="N787" i="1"/>
  <c r="O787" i="1" s="1"/>
  <c r="W787" i="1" s="1"/>
  <c r="R93" i="1"/>
  <c r="N358" i="1"/>
  <c r="O358" i="1" s="1"/>
  <c r="W358" i="1" s="1"/>
  <c r="R272" i="1"/>
  <c r="R452" i="1"/>
  <c r="N547" i="1"/>
  <c r="O547" i="1" s="1"/>
  <c r="W547" i="1" s="1"/>
  <c r="N43" i="1"/>
  <c r="O43" i="1" s="1"/>
  <c r="Y43" i="1" s="1"/>
  <c r="Y6" i="1"/>
  <c r="Y250" i="1"/>
  <c r="Y454" i="1"/>
  <c r="Y219" i="1"/>
  <c r="Y161" i="1"/>
  <c r="Y152" i="1"/>
  <c r="Y45" i="1"/>
  <c r="Z522" i="1"/>
  <c r="AI522" i="1" s="1"/>
  <c r="AJ522" i="1" s="1"/>
  <c r="Y425" i="1"/>
  <c r="Z571" i="1"/>
  <c r="AI571" i="1" s="1"/>
  <c r="AJ571" i="1" s="1"/>
  <c r="AH3" i="3"/>
  <c r="AI3" i="3" s="1"/>
  <c r="AD3" i="3"/>
  <c r="N790" i="1"/>
  <c r="O790" i="1" s="1"/>
  <c r="Y790" i="1" s="1"/>
  <c r="R708" i="1"/>
  <c r="N624" i="1"/>
  <c r="O624" i="1" s="1"/>
  <c r="Y624" i="1" s="1"/>
  <c r="R368" i="1"/>
  <c r="R832" i="1"/>
  <c r="N718" i="1"/>
  <c r="O718" i="1" s="1"/>
  <c r="P718" i="1" s="1"/>
  <c r="N211" i="1"/>
  <c r="O211" i="1" s="1"/>
  <c r="W211" i="1" s="1"/>
  <c r="Y828" i="1"/>
  <c r="W324" i="1"/>
  <c r="Y951" i="1"/>
  <c r="Y932" i="1"/>
  <c r="Y997" i="1"/>
  <c r="W477" i="1"/>
  <c r="Y775" i="1"/>
  <c r="Y192" i="1"/>
  <c r="Y369" i="1"/>
  <c r="Y516" i="1"/>
  <c r="Y199" i="1"/>
  <c r="R142" i="1"/>
  <c r="Y905" i="1"/>
  <c r="Z937" i="1"/>
  <c r="AI937" i="1" s="1"/>
  <c r="AJ937" i="1" s="1"/>
  <c r="P571" i="1"/>
  <c r="N375" i="1"/>
  <c r="O375" i="1" s="1"/>
  <c r="W375" i="1" s="1"/>
  <c r="R677" i="1"/>
  <c r="R532" i="1"/>
  <c r="Y977" i="1"/>
  <c r="Y904" i="1"/>
  <c r="Y979" i="1"/>
  <c r="Y636" i="1"/>
  <c r="Y592" i="1"/>
  <c r="Y188" i="1"/>
  <c r="Y329" i="1"/>
  <c r="Y588" i="1"/>
  <c r="Y323" i="1"/>
  <c r="Y271" i="1"/>
  <c r="Y263" i="1"/>
  <c r="Y385" i="1"/>
  <c r="N108" i="1"/>
  <c r="O108" i="1" s="1"/>
  <c r="Z108" i="1" s="1"/>
  <c r="AI108" i="1" s="1"/>
  <c r="AJ108" i="1" s="1"/>
  <c r="Y889" i="1"/>
  <c r="N750" i="1"/>
  <c r="O750" i="1" s="1"/>
  <c r="W750" i="1" s="1"/>
  <c r="R129" i="1"/>
  <c r="N17" i="1"/>
  <c r="O17" i="1" s="1"/>
  <c r="W17" i="1" s="1"/>
  <c r="N206" i="1"/>
  <c r="O206" i="1" s="1"/>
  <c r="Y206" i="1" s="1"/>
  <c r="R389" i="1"/>
  <c r="Y1023" i="1"/>
  <c r="Y191" i="1"/>
  <c r="Y183" i="1"/>
  <c r="Y13" i="1"/>
  <c r="Y137" i="1"/>
  <c r="Y475" i="1"/>
  <c r="Y422" i="1"/>
  <c r="Y167" i="1"/>
  <c r="Y331" i="1"/>
  <c r="Y667" i="1"/>
  <c r="Y99" i="1"/>
  <c r="Y91" i="1"/>
  <c r="Y104" i="1"/>
  <c r="Y848" i="1"/>
  <c r="Y865" i="1"/>
  <c r="Y776" i="1"/>
  <c r="Y239" i="1"/>
  <c r="Y216" i="1"/>
  <c r="Y100" i="1"/>
  <c r="Y90" i="1"/>
  <c r="N934" i="1"/>
  <c r="O934" i="1" s="1"/>
  <c r="W934" i="1" s="1"/>
  <c r="R446" i="1"/>
  <c r="R249" i="1"/>
  <c r="R829" i="1"/>
  <c r="R180" i="1"/>
  <c r="Y967" i="1"/>
  <c r="Y987" i="1"/>
  <c r="Y994" i="1"/>
  <c r="Y599" i="1"/>
  <c r="Y5" i="1"/>
  <c r="Y595" i="1"/>
  <c r="Y352" i="1"/>
  <c r="Y465" i="1"/>
  <c r="Y569" i="1"/>
  <c r="Y571" i="1"/>
  <c r="R114" i="1"/>
  <c r="N1035" i="1"/>
  <c r="O1035" i="1" s="1"/>
  <c r="Y1035" i="1" s="1"/>
  <c r="N584" i="1"/>
  <c r="O584" i="1" s="1"/>
  <c r="W584" i="1" s="1"/>
  <c r="R932" i="1"/>
  <c r="Y1008" i="1"/>
  <c r="R936" i="1"/>
  <c r="Y577" i="1"/>
  <c r="Y936" i="1"/>
  <c r="Y928" i="1"/>
  <c r="Y679" i="1"/>
  <c r="Y370" i="1"/>
  <c r="Y80" i="1"/>
  <c r="Y226" i="1"/>
  <c r="Y411" i="1"/>
  <c r="R317" i="1"/>
  <c r="Y467" i="1"/>
  <c r="Y715" i="1"/>
  <c r="Y682" i="1"/>
  <c r="Y641" i="1"/>
  <c r="Y550" i="1"/>
  <c r="R471" i="1"/>
  <c r="R202" i="1"/>
  <c r="R923" i="1"/>
  <c r="R637" i="1"/>
  <c r="N330" i="1"/>
  <c r="O330" i="1" s="1"/>
  <c r="W330" i="1" s="1"/>
  <c r="Y1010" i="1"/>
  <c r="Y791" i="1"/>
  <c r="Y908" i="1"/>
  <c r="Y841" i="1"/>
  <c r="Y247" i="1"/>
  <c r="Y964" i="1"/>
  <c r="Y155" i="1"/>
  <c r="Y412" i="1"/>
  <c r="Y42" i="1"/>
  <c r="Y268" i="1"/>
  <c r="Y139" i="1"/>
  <c r="Y789" i="1"/>
  <c r="N531" i="1"/>
  <c r="O531" i="1" s="1"/>
  <c r="P531" i="1" s="1"/>
  <c r="Y252" i="1"/>
  <c r="Y109" i="1"/>
  <c r="Y691" i="1"/>
  <c r="Y1020" i="1"/>
  <c r="Y896" i="1"/>
  <c r="Y913" i="1"/>
  <c r="Y807" i="1"/>
  <c r="R710" i="1"/>
  <c r="R258" i="1"/>
  <c r="R864" i="1"/>
  <c r="N194" i="1"/>
  <c r="O194" i="1" s="1"/>
  <c r="Y194" i="1" s="1"/>
  <c r="Y801" i="1"/>
  <c r="R1000" i="1"/>
  <c r="Y868" i="1"/>
  <c r="Y677" i="1"/>
  <c r="Y249" i="1"/>
  <c r="Y129" i="1"/>
  <c r="Y634" i="1"/>
  <c r="Y304" i="1"/>
  <c r="Y180" i="1"/>
  <c r="Y258" i="1"/>
  <c r="N836" i="1"/>
  <c r="O836" i="1" s="1"/>
  <c r="W836" i="1" s="1"/>
  <c r="Y859" i="1"/>
  <c r="W897" i="1"/>
  <c r="Y386" i="1"/>
  <c r="Y441" i="1"/>
  <c r="Y291" i="1"/>
  <c r="P950" i="1"/>
  <c r="Z950" i="1"/>
  <c r="AI950" i="1" s="1"/>
  <c r="AJ950" i="1" s="1"/>
  <c r="W950" i="1"/>
  <c r="P555" i="1"/>
  <c r="Z555" i="1"/>
  <c r="AI555" i="1" s="1"/>
  <c r="AJ555" i="1" s="1"/>
  <c r="W555" i="1"/>
  <c r="P462" i="1"/>
  <c r="Z462" i="1"/>
  <c r="AI462" i="1" s="1"/>
  <c r="AJ462" i="1" s="1"/>
  <c r="W462" i="1"/>
  <c r="P142" i="1"/>
  <c r="Z142" i="1"/>
  <c r="AI142" i="1" s="1"/>
  <c r="AJ142" i="1" s="1"/>
  <c r="W142" i="1"/>
  <c r="P103" i="1"/>
  <c r="Z103" i="1"/>
  <c r="AI103" i="1" s="1"/>
  <c r="AJ103" i="1" s="1"/>
  <c r="W103" i="1"/>
  <c r="P295" i="1"/>
  <c r="Z295" i="1"/>
  <c r="AI295" i="1" s="1"/>
  <c r="AJ295" i="1" s="1"/>
  <c r="W295" i="1"/>
  <c r="P49" i="1"/>
  <c r="Z49" i="1"/>
  <c r="AI49" i="1" s="1"/>
  <c r="AJ49" i="1" s="1"/>
  <c r="W49" i="1"/>
  <c r="P275" i="1"/>
  <c r="Z275" i="1"/>
  <c r="AI275" i="1" s="1"/>
  <c r="AJ275" i="1" s="1"/>
  <c r="W275" i="1"/>
  <c r="P138" i="1"/>
  <c r="Z138" i="1"/>
  <c r="AI138" i="1" s="1"/>
  <c r="AJ138" i="1" s="1"/>
  <c r="W138" i="1"/>
  <c r="P85" i="1"/>
  <c r="Z85" i="1"/>
  <c r="AI85" i="1" s="1"/>
  <c r="AJ85" i="1" s="1"/>
  <c r="W85" i="1"/>
  <c r="P650" i="1"/>
  <c r="Z650" i="1"/>
  <c r="AI650" i="1" s="1"/>
  <c r="AJ650" i="1" s="1"/>
  <c r="W650" i="1"/>
  <c r="P499" i="1"/>
  <c r="Z499" i="1"/>
  <c r="AI499" i="1" s="1"/>
  <c r="AJ499" i="1" s="1"/>
  <c r="W499" i="1"/>
  <c r="P710" i="1"/>
  <c r="Z710" i="1"/>
  <c r="AI710" i="1" s="1"/>
  <c r="AJ710" i="1" s="1"/>
  <c r="W710" i="1"/>
  <c r="P368" i="1"/>
  <c r="Z368" i="1"/>
  <c r="AI368" i="1" s="1"/>
  <c r="AJ368" i="1" s="1"/>
  <c r="W368" i="1"/>
  <c r="P231" i="1"/>
  <c r="Z231" i="1"/>
  <c r="AI231" i="1" s="1"/>
  <c r="AJ231" i="1" s="1"/>
  <c r="W231" i="1"/>
  <c r="P140" i="1"/>
  <c r="Z140" i="1"/>
  <c r="AI140" i="1" s="1"/>
  <c r="AJ140" i="1" s="1"/>
  <c r="Y140" i="1"/>
  <c r="W140" i="1"/>
  <c r="P222" i="1"/>
  <c r="Z222" i="1"/>
  <c r="AI222" i="1" s="1"/>
  <c r="AJ222" i="1" s="1"/>
  <c r="W222" i="1"/>
  <c r="P471" i="1"/>
  <c r="Z471" i="1"/>
  <c r="AI471" i="1" s="1"/>
  <c r="AJ471" i="1" s="1"/>
  <c r="W471" i="1"/>
  <c r="P418" i="1"/>
  <c r="Z418" i="1"/>
  <c r="AI418" i="1" s="1"/>
  <c r="AJ418" i="1" s="1"/>
  <c r="W418" i="1"/>
  <c r="P389" i="1"/>
  <c r="Z389" i="1"/>
  <c r="AI389" i="1" s="1"/>
  <c r="AJ389" i="1" s="1"/>
  <c r="W389" i="1"/>
  <c r="P446" i="1"/>
  <c r="Z446" i="1"/>
  <c r="AI446" i="1" s="1"/>
  <c r="AJ446" i="1" s="1"/>
  <c r="W446" i="1"/>
  <c r="P747" i="1"/>
  <c r="Z747" i="1"/>
  <c r="AI747" i="1" s="1"/>
  <c r="AJ747" i="1" s="1"/>
  <c r="W747" i="1"/>
  <c r="P864" i="1"/>
  <c r="Z864" i="1"/>
  <c r="AI864" i="1" s="1"/>
  <c r="AJ864" i="1" s="1"/>
  <c r="W864" i="1"/>
  <c r="P460" i="1"/>
  <c r="Z460" i="1"/>
  <c r="AI460" i="1" s="1"/>
  <c r="AJ460" i="1" s="1"/>
  <c r="W460" i="1"/>
  <c r="P320" i="1"/>
  <c r="Z320" i="1"/>
  <c r="AI320" i="1" s="1"/>
  <c r="AJ320" i="1" s="1"/>
  <c r="W320" i="1"/>
  <c r="P607" i="1"/>
  <c r="Z607" i="1"/>
  <c r="AI607" i="1" s="1"/>
  <c r="AJ607" i="1" s="1"/>
  <c r="W607" i="1"/>
  <c r="P1011" i="1"/>
  <c r="Z1011" i="1"/>
  <c r="AI1011" i="1" s="1"/>
  <c r="AJ1011" i="1" s="1"/>
  <c r="W1011" i="1"/>
  <c r="Y1011" i="1"/>
  <c r="P317" i="1"/>
  <c r="Z317" i="1"/>
  <c r="AI317" i="1" s="1"/>
  <c r="AJ317" i="1" s="1"/>
  <c r="W317" i="1"/>
  <c r="P265" i="1"/>
  <c r="Z265" i="1"/>
  <c r="AI265" i="1" s="1"/>
  <c r="AJ265" i="1" s="1"/>
  <c r="W265" i="1"/>
  <c r="P79" i="1"/>
  <c r="Z79" i="1"/>
  <c r="AI79" i="1" s="1"/>
  <c r="AJ79" i="1" s="1"/>
  <c r="W79" i="1"/>
  <c r="P305" i="1"/>
  <c r="Z305" i="1"/>
  <c r="AI305" i="1" s="1"/>
  <c r="AJ305" i="1" s="1"/>
  <c r="W305" i="1"/>
  <c r="P980" i="1"/>
  <c r="Z980" i="1"/>
  <c r="AI980" i="1" s="1"/>
  <c r="AJ980" i="1" s="1"/>
  <c r="W980" i="1"/>
  <c r="P970" i="1"/>
  <c r="Z970" i="1"/>
  <c r="AI970" i="1" s="1"/>
  <c r="AJ970" i="1" s="1"/>
  <c r="W970" i="1"/>
  <c r="P962" i="1"/>
  <c r="Z962" i="1"/>
  <c r="AI962" i="1" s="1"/>
  <c r="AJ962" i="1" s="1"/>
  <c r="W962" i="1"/>
  <c r="P918" i="1"/>
  <c r="Z918" i="1"/>
  <c r="AI918" i="1" s="1"/>
  <c r="AJ918" i="1" s="1"/>
  <c r="W918" i="1"/>
  <c r="P348" i="1"/>
  <c r="Z348" i="1"/>
  <c r="AI348" i="1" s="1"/>
  <c r="AJ348" i="1" s="1"/>
  <c r="W348" i="1"/>
  <c r="P87" i="1"/>
  <c r="Z87" i="1"/>
  <c r="AI87" i="1" s="1"/>
  <c r="AJ87" i="1" s="1"/>
  <c r="W87" i="1"/>
  <c r="P168" i="1"/>
  <c r="Z168" i="1"/>
  <c r="AI168" i="1" s="1"/>
  <c r="AJ168" i="1" s="1"/>
  <c r="W168" i="1"/>
  <c r="P362" i="1"/>
  <c r="Z362" i="1"/>
  <c r="AI362" i="1" s="1"/>
  <c r="AJ362" i="1" s="1"/>
  <c r="W362" i="1"/>
  <c r="P302" i="1"/>
  <c r="Z302" i="1"/>
  <c r="AI302" i="1" s="1"/>
  <c r="AJ302" i="1" s="1"/>
  <c r="W302" i="1"/>
  <c r="P999" i="1"/>
  <c r="Z999" i="1"/>
  <c r="AI999" i="1" s="1"/>
  <c r="AJ999" i="1" s="1"/>
  <c r="W999" i="1"/>
  <c r="P810" i="1"/>
  <c r="Z810" i="1"/>
  <c r="AI810" i="1" s="1"/>
  <c r="AJ810" i="1" s="1"/>
  <c r="W810" i="1"/>
  <c r="P405" i="1"/>
  <c r="Z405" i="1"/>
  <c r="AI405" i="1" s="1"/>
  <c r="AJ405" i="1" s="1"/>
  <c r="W405" i="1"/>
  <c r="P397" i="1"/>
  <c r="Z397" i="1"/>
  <c r="AI397" i="1" s="1"/>
  <c r="AJ397" i="1" s="1"/>
  <c r="W397" i="1"/>
  <c r="P141" i="1"/>
  <c r="Z141" i="1"/>
  <c r="AI141" i="1" s="1"/>
  <c r="AJ141" i="1" s="1"/>
  <c r="W141" i="1"/>
  <c r="P270" i="1"/>
  <c r="Z270" i="1"/>
  <c r="AI270" i="1" s="1"/>
  <c r="AJ270" i="1" s="1"/>
  <c r="W270" i="1"/>
  <c r="P210" i="1"/>
  <c r="Z210" i="1"/>
  <c r="AI210" i="1" s="1"/>
  <c r="AJ210" i="1" s="1"/>
  <c r="W210" i="1"/>
  <c r="P519" i="1"/>
  <c r="Z519" i="1"/>
  <c r="AI519" i="1" s="1"/>
  <c r="AJ519" i="1" s="1"/>
  <c r="W519" i="1"/>
  <c r="P29" i="1"/>
  <c r="Z29" i="1"/>
  <c r="AI29" i="1" s="1"/>
  <c r="AJ29" i="1" s="1"/>
  <c r="W29" i="1"/>
  <c r="P21" i="1"/>
  <c r="Z21" i="1"/>
  <c r="AI21" i="1" s="1"/>
  <c r="AJ21" i="1" s="1"/>
  <c r="W21" i="1"/>
  <c r="P768" i="1"/>
  <c r="Z768" i="1"/>
  <c r="AI768" i="1" s="1"/>
  <c r="AJ768" i="1" s="1"/>
  <c r="W768" i="1"/>
  <c r="P760" i="1"/>
  <c r="Z760" i="1"/>
  <c r="AI760" i="1" s="1"/>
  <c r="AJ760" i="1" s="1"/>
  <c r="W760" i="1"/>
  <c r="P666" i="1"/>
  <c r="Z666" i="1"/>
  <c r="AI666" i="1" s="1"/>
  <c r="AJ666" i="1" s="1"/>
  <c r="W666" i="1"/>
  <c r="P596" i="1"/>
  <c r="Z596" i="1"/>
  <c r="AI596" i="1" s="1"/>
  <c r="AJ596" i="1" s="1"/>
  <c r="W596" i="1"/>
  <c r="P437" i="1"/>
  <c r="Z437" i="1"/>
  <c r="AI437" i="1" s="1"/>
  <c r="AJ437" i="1" s="1"/>
  <c r="W437" i="1"/>
  <c r="P930" i="1"/>
  <c r="Z930" i="1"/>
  <c r="AI930" i="1" s="1"/>
  <c r="AJ930" i="1" s="1"/>
  <c r="W930" i="1"/>
  <c r="P479" i="1"/>
  <c r="Z479" i="1"/>
  <c r="AI479" i="1" s="1"/>
  <c r="AJ479" i="1" s="1"/>
  <c r="W479" i="1"/>
  <c r="P630" i="1"/>
  <c r="Z630" i="1"/>
  <c r="AI630" i="1" s="1"/>
  <c r="AJ630" i="1" s="1"/>
  <c r="W630" i="1"/>
  <c r="P549" i="1"/>
  <c r="Z549" i="1"/>
  <c r="AI549" i="1" s="1"/>
  <c r="AJ549" i="1" s="1"/>
  <c r="W549" i="1"/>
  <c r="P349" i="1"/>
  <c r="Z349" i="1"/>
  <c r="AI349" i="1" s="1"/>
  <c r="AJ349" i="1" s="1"/>
  <c r="W349" i="1"/>
  <c r="P603" i="1"/>
  <c r="Z603" i="1"/>
  <c r="AI603" i="1" s="1"/>
  <c r="AJ603" i="1" s="1"/>
  <c r="W603" i="1"/>
  <c r="P525" i="1"/>
  <c r="Z525" i="1"/>
  <c r="AI525" i="1" s="1"/>
  <c r="AJ525" i="1" s="1"/>
  <c r="W525" i="1"/>
  <c r="P808" i="1"/>
  <c r="Z808" i="1"/>
  <c r="AI808" i="1" s="1"/>
  <c r="AJ808" i="1" s="1"/>
  <c r="W808" i="1"/>
  <c r="P269" i="1"/>
  <c r="Z269" i="1"/>
  <c r="AI269" i="1" s="1"/>
  <c r="AJ269" i="1" s="1"/>
  <c r="W269" i="1"/>
  <c r="P689" i="1"/>
  <c r="Z689" i="1"/>
  <c r="AI689" i="1" s="1"/>
  <c r="AJ689" i="1" s="1"/>
  <c r="W689" i="1"/>
  <c r="P576" i="1"/>
  <c r="Z576" i="1"/>
  <c r="AI576" i="1" s="1"/>
  <c r="AJ576" i="1" s="1"/>
  <c r="W576" i="1"/>
  <c r="P215" i="1"/>
  <c r="Z215" i="1"/>
  <c r="AI215" i="1" s="1"/>
  <c r="AJ215" i="1" s="1"/>
  <c r="W215" i="1"/>
  <c r="P18" i="1"/>
  <c r="Z18" i="1"/>
  <c r="AI18" i="1" s="1"/>
  <c r="AJ18" i="1" s="1"/>
  <c r="W18" i="1"/>
  <c r="P712" i="1"/>
  <c r="Z712" i="1"/>
  <c r="AI712" i="1" s="1"/>
  <c r="AJ712" i="1" s="1"/>
  <c r="W712" i="1"/>
  <c r="P1015" i="1"/>
  <c r="Z1015" i="1"/>
  <c r="AI1015" i="1" s="1"/>
  <c r="AJ1015" i="1" s="1"/>
  <c r="W1015" i="1"/>
  <c r="P473" i="1"/>
  <c r="Z473" i="1"/>
  <c r="AI473" i="1" s="1"/>
  <c r="AJ473" i="1" s="1"/>
  <c r="W473" i="1"/>
  <c r="P234" i="1"/>
  <c r="Z234" i="1"/>
  <c r="AI234" i="1" s="1"/>
  <c r="AJ234" i="1" s="1"/>
  <c r="W234" i="1"/>
  <c r="P831" i="1"/>
  <c r="Z831" i="1"/>
  <c r="AI831" i="1" s="1"/>
  <c r="AJ831" i="1" s="1"/>
  <c r="W831" i="1"/>
  <c r="P686" i="1"/>
  <c r="Z686" i="1"/>
  <c r="AI686" i="1" s="1"/>
  <c r="AJ686" i="1" s="1"/>
  <c r="W686" i="1"/>
  <c r="P98" i="1"/>
  <c r="Z98" i="1"/>
  <c r="AI98" i="1" s="1"/>
  <c r="AJ98" i="1" s="1"/>
  <c r="W98" i="1"/>
  <c r="P876" i="1"/>
  <c r="Z876" i="1"/>
  <c r="AI876" i="1" s="1"/>
  <c r="AJ876" i="1" s="1"/>
  <c r="P708" i="1"/>
  <c r="Z708" i="1"/>
  <c r="AI708" i="1" s="1"/>
  <c r="AJ708" i="1" s="1"/>
  <c r="P676" i="1"/>
  <c r="Z676" i="1"/>
  <c r="AI676" i="1" s="1"/>
  <c r="AJ676" i="1" s="1"/>
  <c r="P652" i="1"/>
  <c r="Z652" i="1"/>
  <c r="AI652" i="1" s="1"/>
  <c r="AJ652" i="1" s="1"/>
  <c r="P839" i="1"/>
  <c r="Z839" i="1"/>
  <c r="AI839" i="1" s="1"/>
  <c r="AJ839" i="1" s="1"/>
  <c r="W708" i="1"/>
  <c r="P944" i="1"/>
  <c r="Z944" i="1"/>
  <c r="AI944" i="1" s="1"/>
  <c r="AJ944" i="1" s="1"/>
  <c r="P919" i="1"/>
  <c r="Z919" i="1"/>
  <c r="AI919" i="1" s="1"/>
  <c r="AJ919" i="1" s="1"/>
  <c r="Y644" i="1"/>
  <c r="Y460" i="1"/>
  <c r="P306" i="1"/>
  <c r="Z306" i="1"/>
  <c r="AI306" i="1" s="1"/>
  <c r="AJ306" i="1" s="1"/>
  <c r="P78" i="1"/>
  <c r="Z78" i="1"/>
  <c r="AI78" i="1" s="1"/>
  <c r="AJ78" i="1" s="1"/>
  <c r="W78" i="1"/>
  <c r="P184" i="1"/>
  <c r="Z184" i="1"/>
  <c r="AI184" i="1" s="1"/>
  <c r="AJ184" i="1" s="1"/>
  <c r="P697" i="1"/>
  <c r="Z697" i="1"/>
  <c r="AI697" i="1" s="1"/>
  <c r="AJ697" i="1" s="1"/>
  <c r="P588" i="1"/>
  <c r="Z588" i="1"/>
  <c r="AI588" i="1" s="1"/>
  <c r="AJ588" i="1" s="1"/>
  <c r="N640" i="1"/>
  <c r="O640" i="1" s="1"/>
  <c r="Y640" i="1" s="1"/>
  <c r="N315" i="1"/>
  <c r="O315" i="1" s="1"/>
  <c r="Y315" i="1" s="1"/>
  <c r="P421" i="1"/>
  <c r="Z421" i="1"/>
  <c r="AI421" i="1" s="1"/>
  <c r="AJ421" i="1" s="1"/>
  <c r="P448" i="1"/>
  <c r="Z448" i="1"/>
  <c r="AI448" i="1" s="1"/>
  <c r="AJ448" i="1" s="1"/>
  <c r="R405" i="1"/>
  <c r="R275" i="1"/>
  <c r="R170" i="1"/>
  <c r="R259" i="1"/>
  <c r="R141" i="1"/>
  <c r="P73" i="1"/>
  <c r="Z73" i="1"/>
  <c r="AI73" i="1" s="1"/>
  <c r="AJ73" i="1" s="1"/>
  <c r="N9" i="1"/>
  <c r="O9" i="1" s="1"/>
  <c r="Y9" i="1" s="1"/>
  <c r="R130" i="1"/>
  <c r="P89" i="1"/>
  <c r="Z89" i="1"/>
  <c r="AI89" i="1" s="1"/>
  <c r="AJ89" i="1" s="1"/>
  <c r="P1023" i="1"/>
  <c r="Z1023" i="1"/>
  <c r="AI1023" i="1" s="1"/>
  <c r="AJ1023" i="1" s="1"/>
  <c r="P732" i="1"/>
  <c r="Z732" i="1"/>
  <c r="AI732" i="1" s="1"/>
  <c r="AJ732" i="1" s="1"/>
  <c r="R686" i="1"/>
  <c r="N694" i="1"/>
  <c r="O694" i="1" s="1"/>
  <c r="Y694" i="1" s="1"/>
  <c r="R987" i="1"/>
  <c r="R867" i="1"/>
  <c r="P834" i="1"/>
  <c r="Z834" i="1"/>
  <c r="AI834" i="1" s="1"/>
  <c r="AJ834" i="1" s="1"/>
  <c r="P781" i="1"/>
  <c r="Z781" i="1"/>
  <c r="AI781" i="1" s="1"/>
  <c r="AJ781" i="1" s="1"/>
  <c r="W781" i="1"/>
  <c r="P717" i="1"/>
  <c r="Z717" i="1"/>
  <c r="AI717" i="1" s="1"/>
  <c r="AJ717" i="1" s="1"/>
  <c r="W717" i="1"/>
  <c r="P451" i="1"/>
  <c r="Z451" i="1"/>
  <c r="AI451" i="1" s="1"/>
  <c r="AJ451" i="1" s="1"/>
  <c r="W451" i="1"/>
  <c r="P266" i="1"/>
  <c r="Z266" i="1"/>
  <c r="AI266" i="1" s="1"/>
  <c r="AJ266" i="1" s="1"/>
  <c r="P524" i="1"/>
  <c r="Z524" i="1"/>
  <c r="AI524" i="1" s="1"/>
  <c r="AJ524" i="1" s="1"/>
  <c r="R397" i="1"/>
  <c r="R683" i="1"/>
  <c r="R388" i="1"/>
  <c r="R29" i="1"/>
  <c r="P691" i="1"/>
  <c r="Z691" i="1"/>
  <c r="AI691" i="1" s="1"/>
  <c r="AJ691" i="1" s="1"/>
  <c r="W691" i="1"/>
  <c r="P271" i="1"/>
  <c r="Z271" i="1"/>
  <c r="AI271" i="1" s="1"/>
  <c r="AJ271" i="1" s="1"/>
  <c r="R210" i="1"/>
  <c r="R320" i="1"/>
  <c r="N159" i="1"/>
  <c r="O159" i="1" s="1"/>
  <c r="Y159" i="1" s="1"/>
  <c r="P5" i="1"/>
  <c r="Z5" i="1"/>
  <c r="AI5" i="1" s="1"/>
  <c r="AJ5" i="1" s="1"/>
  <c r="P1033" i="1"/>
  <c r="Z1033" i="1"/>
  <c r="AI1033" i="1" s="1"/>
  <c r="AJ1033" i="1" s="1"/>
  <c r="P164" i="1"/>
  <c r="Z164" i="1"/>
  <c r="AI164" i="1" s="1"/>
  <c r="AJ164" i="1" s="1"/>
  <c r="N949" i="1"/>
  <c r="O949" i="1" s="1"/>
  <c r="Y949" i="1" s="1"/>
  <c r="P805" i="1"/>
  <c r="Z805" i="1"/>
  <c r="AI805" i="1" s="1"/>
  <c r="AJ805" i="1" s="1"/>
  <c r="P480" i="1"/>
  <c r="Z480" i="1"/>
  <c r="AI480" i="1" s="1"/>
  <c r="AJ480" i="1" s="1"/>
  <c r="P932" i="1"/>
  <c r="Z932" i="1"/>
  <c r="AI932" i="1" s="1"/>
  <c r="AJ932" i="1" s="1"/>
  <c r="P835" i="1"/>
  <c r="Z835" i="1"/>
  <c r="AI835" i="1" s="1"/>
  <c r="AJ835" i="1" s="1"/>
  <c r="W835" i="1"/>
  <c r="P602" i="1"/>
  <c r="Z602" i="1"/>
  <c r="AI602" i="1" s="1"/>
  <c r="AJ602" i="1" s="1"/>
  <c r="P354" i="1"/>
  <c r="Z354" i="1"/>
  <c r="AI354" i="1" s="1"/>
  <c r="AJ354" i="1" s="1"/>
  <c r="R650" i="1"/>
  <c r="P516" i="1"/>
  <c r="Z516" i="1"/>
  <c r="AI516" i="1" s="1"/>
  <c r="AJ516" i="1" s="1"/>
  <c r="R349" i="1"/>
  <c r="N939" i="1"/>
  <c r="O939" i="1" s="1"/>
  <c r="Y939" i="1" s="1"/>
  <c r="P731" i="1"/>
  <c r="Z731" i="1"/>
  <c r="AI731" i="1" s="1"/>
  <c r="AJ731" i="1" s="1"/>
  <c r="R431" i="1"/>
  <c r="P308" i="1"/>
  <c r="Z308" i="1"/>
  <c r="AI308" i="1" s="1"/>
  <c r="AJ308" i="1" s="1"/>
  <c r="P819" i="1"/>
  <c r="Z819" i="1"/>
  <c r="AI819" i="1" s="1"/>
  <c r="AJ819" i="1" s="1"/>
  <c r="W819" i="1"/>
  <c r="R760" i="1"/>
  <c r="P406" i="1"/>
  <c r="Z406" i="1"/>
  <c r="AI406" i="1" s="1"/>
  <c r="AJ406" i="1" s="1"/>
  <c r="W406" i="1"/>
  <c r="P42" i="1"/>
  <c r="Z42" i="1"/>
  <c r="AI42" i="1" s="1"/>
  <c r="AJ42" i="1" s="1"/>
  <c r="P841" i="1"/>
  <c r="Z841" i="1"/>
  <c r="AI841" i="1" s="1"/>
  <c r="AJ841" i="1" s="1"/>
  <c r="R146" i="1"/>
  <c r="P953" i="1"/>
  <c r="Z953" i="1"/>
  <c r="AI953" i="1" s="1"/>
  <c r="AJ953" i="1" s="1"/>
  <c r="N187" i="1"/>
  <c r="O187" i="1" s="1"/>
  <c r="Y187" i="1" s="1"/>
  <c r="Y797" i="1"/>
  <c r="Y998" i="1"/>
  <c r="P830" i="1"/>
  <c r="Z830" i="1"/>
  <c r="AI830" i="1" s="1"/>
  <c r="AJ830" i="1" s="1"/>
  <c r="W830" i="1"/>
  <c r="Y866" i="1"/>
  <c r="W524" i="1"/>
  <c r="W588" i="1"/>
  <c r="W652" i="1"/>
  <c r="Y923" i="1"/>
  <c r="Y881" i="1"/>
  <c r="Y1000" i="1"/>
  <c r="P967" i="1"/>
  <c r="Z967" i="1"/>
  <c r="AI967" i="1" s="1"/>
  <c r="AJ967" i="1" s="1"/>
  <c r="W967" i="1"/>
  <c r="Y933" i="1"/>
  <c r="Y973" i="1"/>
  <c r="Y761" i="1"/>
  <c r="P490" i="1"/>
  <c r="Z490" i="1"/>
  <c r="AI490" i="1" s="1"/>
  <c r="AJ490" i="1" s="1"/>
  <c r="Y283" i="1"/>
  <c r="Y185" i="1"/>
  <c r="P249" i="1"/>
  <c r="Z249" i="1"/>
  <c r="AI249" i="1" s="1"/>
  <c r="AJ249" i="1" s="1"/>
  <c r="Y363" i="1"/>
  <c r="P250" i="1"/>
  <c r="Z250" i="1"/>
  <c r="AI250" i="1" s="1"/>
  <c r="AJ250" i="1" s="1"/>
  <c r="Y656" i="1"/>
  <c r="Y626" i="1"/>
  <c r="P597" i="1"/>
  <c r="Z597" i="1"/>
  <c r="AI597" i="1" s="1"/>
  <c r="AJ597" i="1" s="1"/>
  <c r="Y308" i="1"/>
  <c r="Y39" i="1"/>
  <c r="P106" i="1"/>
  <c r="Z106" i="1"/>
  <c r="AI106" i="1" s="1"/>
  <c r="AJ106" i="1" s="1"/>
  <c r="Y266" i="1"/>
  <c r="Y16" i="1"/>
  <c r="Y874" i="1"/>
  <c r="Y978" i="1"/>
  <c r="Y960" i="1"/>
  <c r="P827" i="1"/>
  <c r="Z827" i="1"/>
  <c r="AI827" i="1" s="1"/>
  <c r="AJ827" i="1" s="1"/>
  <c r="W827" i="1"/>
  <c r="Y729" i="1"/>
  <c r="P661" i="1"/>
  <c r="Z661" i="1"/>
  <c r="AI661" i="1" s="1"/>
  <c r="AJ661" i="1" s="1"/>
  <c r="P444" i="1"/>
  <c r="Z444" i="1"/>
  <c r="AI444" i="1" s="1"/>
  <c r="AJ444" i="1" s="1"/>
  <c r="Y354" i="1"/>
  <c r="P99" i="1"/>
  <c r="Z99" i="1"/>
  <c r="AI99" i="1" s="1"/>
  <c r="AJ99" i="1" s="1"/>
  <c r="P91" i="1"/>
  <c r="Z91" i="1"/>
  <c r="AI91" i="1" s="1"/>
  <c r="AJ91" i="1" s="1"/>
  <c r="Y27" i="1"/>
  <c r="Y332" i="1"/>
  <c r="P258" i="1"/>
  <c r="Z258" i="1"/>
  <c r="AI258" i="1" s="1"/>
  <c r="AJ258" i="1" s="1"/>
  <c r="Y327" i="1"/>
  <c r="Y927" i="1"/>
  <c r="Y700" i="1"/>
  <c r="Y661" i="1"/>
  <c r="Y608" i="1"/>
  <c r="Y566" i="1"/>
  <c r="Y414" i="1"/>
  <c r="Y328" i="1"/>
  <c r="Y149" i="1"/>
  <c r="Y680" i="1"/>
  <c r="P993" i="1"/>
  <c r="Z993" i="1"/>
  <c r="AI993" i="1" s="1"/>
  <c r="AJ993" i="1" s="1"/>
  <c r="Y823" i="1"/>
  <c r="P425" i="1"/>
  <c r="Z425" i="1"/>
  <c r="AI425" i="1" s="1"/>
  <c r="AJ425" i="1" s="1"/>
  <c r="Y743" i="1"/>
  <c r="W480" i="1"/>
  <c r="Y898" i="1"/>
  <c r="Y674" i="1"/>
  <c r="Y455" i="1"/>
  <c r="P396" i="1"/>
  <c r="Z396" i="1"/>
  <c r="AI396" i="1" s="1"/>
  <c r="AJ396" i="1" s="1"/>
  <c r="P380" i="1"/>
  <c r="Z380" i="1"/>
  <c r="AI380" i="1" s="1"/>
  <c r="AJ380" i="1" s="1"/>
  <c r="W1033" i="1"/>
  <c r="Y766" i="1"/>
  <c r="P535" i="1"/>
  <c r="Z535" i="1"/>
  <c r="AI535" i="1" s="1"/>
  <c r="AJ535" i="1" s="1"/>
  <c r="P466" i="1"/>
  <c r="Z466" i="1"/>
  <c r="AI466" i="1" s="1"/>
  <c r="AJ466" i="1" s="1"/>
  <c r="Y380" i="1"/>
  <c r="Y355" i="1"/>
  <c r="Y347" i="1"/>
  <c r="P239" i="1"/>
  <c r="Z239" i="1"/>
  <c r="AI239" i="1" s="1"/>
  <c r="AJ239" i="1" s="1"/>
  <c r="P216" i="1"/>
  <c r="Z216" i="1"/>
  <c r="AI216" i="1" s="1"/>
  <c r="AJ216" i="1" s="1"/>
  <c r="P199" i="1"/>
  <c r="Z199" i="1"/>
  <c r="AI199" i="1" s="1"/>
  <c r="AJ199" i="1" s="1"/>
  <c r="R140" i="1"/>
  <c r="Y117" i="1"/>
  <c r="Y96" i="1"/>
  <c r="P67" i="1"/>
  <c r="Z67" i="1"/>
  <c r="AI67" i="1" s="1"/>
  <c r="AJ67" i="1" s="1"/>
  <c r="P59" i="1"/>
  <c r="Z59" i="1"/>
  <c r="AI59" i="1" s="1"/>
  <c r="AJ59" i="1" s="1"/>
  <c r="P24" i="1"/>
  <c r="Z24" i="1"/>
  <c r="AI24" i="1" s="1"/>
  <c r="AJ24" i="1" s="1"/>
  <c r="P739" i="1"/>
  <c r="Z739" i="1"/>
  <c r="AI739" i="1" s="1"/>
  <c r="AJ739" i="1" s="1"/>
  <c r="Y409" i="1"/>
  <c r="Y858" i="1"/>
  <c r="W42" i="1"/>
  <c r="W306" i="1"/>
  <c r="W834" i="1"/>
  <c r="Y512" i="1"/>
  <c r="W250" i="1"/>
  <c r="W839" i="1"/>
  <c r="P539" i="1"/>
  <c r="Z539" i="1"/>
  <c r="AI539" i="1" s="1"/>
  <c r="AJ539" i="1" s="1"/>
  <c r="P734" i="1"/>
  <c r="Z734" i="1"/>
  <c r="AI734" i="1" s="1"/>
  <c r="AJ734" i="1" s="1"/>
  <c r="P530" i="1"/>
  <c r="Z530" i="1"/>
  <c r="AI530" i="1" s="1"/>
  <c r="AJ530" i="1" s="1"/>
  <c r="P931" i="1"/>
  <c r="Z931" i="1"/>
  <c r="AI931" i="1" s="1"/>
  <c r="AJ931" i="1" s="1"/>
  <c r="P945" i="1"/>
  <c r="Z945" i="1"/>
  <c r="AI945" i="1" s="1"/>
  <c r="AJ945" i="1" s="1"/>
  <c r="P665" i="1"/>
  <c r="Z665" i="1"/>
  <c r="AI665" i="1" s="1"/>
  <c r="AJ665" i="1" s="1"/>
  <c r="P186" i="1"/>
  <c r="Z186" i="1"/>
  <c r="AI186" i="1" s="1"/>
  <c r="AJ186" i="1" s="1"/>
  <c r="P373" i="1"/>
  <c r="Z373" i="1"/>
  <c r="AI373" i="1" s="1"/>
  <c r="AJ373" i="1" s="1"/>
  <c r="W373" i="1"/>
  <c r="P873" i="1"/>
  <c r="Z873" i="1"/>
  <c r="AI873" i="1" s="1"/>
  <c r="AJ873" i="1" s="1"/>
  <c r="Y652" i="1"/>
  <c r="W184" i="1"/>
  <c r="P1024" i="1"/>
  <c r="Z1024" i="1"/>
  <c r="AI1024" i="1" s="1"/>
  <c r="AJ1024" i="1" s="1"/>
  <c r="P986" i="1"/>
  <c r="Z986" i="1"/>
  <c r="AI986" i="1" s="1"/>
  <c r="AJ986" i="1" s="1"/>
  <c r="P1029" i="1"/>
  <c r="Z1029" i="1"/>
  <c r="AI1029" i="1" s="1"/>
  <c r="AJ1029" i="1" s="1"/>
  <c r="W1029" i="1"/>
  <c r="P978" i="1"/>
  <c r="Z978" i="1"/>
  <c r="AI978" i="1" s="1"/>
  <c r="AJ978" i="1" s="1"/>
  <c r="R962" i="1"/>
  <c r="P1014" i="1"/>
  <c r="Z1014" i="1"/>
  <c r="AI1014" i="1" s="1"/>
  <c r="AJ1014" i="1" s="1"/>
  <c r="N822" i="1"/>
  <c r="O822" i="1" s="1"/>
  <c r="Y822" i="1" s="1"/>
  <c r="P728" i="1"/>
  <c r="Z728" i="1"/>
  <c r="AI728" i="1" s="1"/>
  <c r="AJ728" i="1" s="1"/>
  <c r="W728" i="1"/>
  <c r="P647" i="1"/>
  <c r="Z647" i="1"/>
  <c r="AI647" i="1" s="1"/>
  <c r="AJ647" i="1" s="1"/>
  <c r="W647" i="1"/>
  <c r="P981" i="1"/>
  <c r="Z981" i="1"/>
  <c r="AI981" i="1" s="1"/>
  <c r="AJ981" i="1" s="1"/>
  <c r="W981" i="1"/>
  <c r="P973" i="1"/>
  <c r="Z973" i="1"/>
  <c r="AI973" i="1" s="1"/>
  <c r="AJ973" i="1" s="1"/>
  <c r="W973" i="1"/>
  <c r="P946" i="1"/>
  <c r="Z946" i="1"/>
  <c r="AI946" i="1" s="1"/>
  <c r="AJ946" i="1" s="1"/>
  <c r="P1002" i="1"/>
  <c r="Z1002" i="1"/>
  <c r="AI1002" i="1" s="1"/>
  <c r="AJ1002" i="1" s="1"/>
  <c r="P972" i="1"/>
  <c r="Z972" i="1"/>
  <c r="AI972" i="1" s="1"/>
  <c r="AJ972" i="1" s="1"/>
  <c r="P852" i="1"/>
  <c r="Z852" i="1"/>
  <c r="AI852" i="1" s="1"/>
  <c r="AJ852" i="1" s="1"/>
  <c r="P906" i="1"/>
  <c r="Z906" i="1"/>
  <c r="AI906" i="1" s="1"/>
  <c r="AJ906" i="1" s="1"/>
  <c r="P791" i="1"/>
  <c r="Z791" i="1"/>
  <c r="AI791" i="1" s="1"/>
  <c r="AJ791" i="1" s="1"/>
  <c r="P722" i="1"/>
  <c r="Z722" i="1"/>
  <c r="AI722" i="1" s="1"/>
  <c r="AJ722" i="1" s="1"/>
  <c r="P756" i="1"/>
  <c r="Z756" i="1"/>
  <c r="AI756" i="1" s="1"/>
  <c r="AJ756" i="1" s="1"/>
  <c r="P796" i="1"/>
  <c r="Z796" i="1"/>
  <c r="AI796" i="1" s="1"/>
  <c r="AJ796" i="1" s="1"/>
  <c r="N586" i="1"/>
  <c r="O586" i="1" s="1"/>
  <c r="Y586" i="1" s="1"/>
  <c r="R568" i="1"/>
  <c r="P626" i="1"/>
  <c r="Z626" i="1"/>
  <c r="AI626" i="1" s="1"/>
  <c r="AJ626" i="1" s="1"/>
  <c r="R362" i="1"/>
  <c r="P465" i="1"/>
  <c r="Z465" i="1"/>
  <c r="AI465" i="1" s="1"/>
  <c r="AJ465" i="1" s="1"/>
  <c r="P355" i="1"/>
  <c r="Z355" i="1"/>
  <c r="AI355" i="1" s="1"/>
  <c r="AJ355" i="1" s="1"/>
  <c r="P149" i="1"/>
  <c r="Z149" i="1"/>
  <c r="AI149" i="1" s="1"/>
  <c r="AJ149" i="1" s="1"/>
  <c r="P111" i="1"/>
  <c r="Z111" i="1"/>
  <c r="AI111" i="1" s="1"/>
  <c r="AJ111" i="1" s="1"/>
  <c r="P33" i="1"/>
  <c r="Z33" i="1"/>
  <c r="AI33" i="1" s="1"/>
  <c r="AJ33" i="1" s="1"/>
  <c r="R85" i="1"/>
  <c r="R21" i="1"/>
  <c r="P904" i="1"/>
  <c r="Z904" i="1"/>
  <c r="AI904" i="1" s="1"/>
  <c r="AJ904" i="1" s="1"/>
  <c r="P898" i="1"/>
  <c r="Z898" i="1"/>
  <c r="AI898" i="1" s="1"/>
  <c r="AJ898" i="1" s="1"/>
  <c r="P866" i="1"/>
  <c r="Z866" i="1"/>
  <c r="AI866" i="1" s="1"/>
  <c r="AJ866" i="1" s="1"/>
  <c r="P776" i="1"/>
  <c r="Z776" i="1"/>
  <c r="AI776" i="1" s="1"/>
  <c r="AJ776" i="1" s="1"/>
  <c r="P709" i="1"/>
  <c r="Z709" i="1"/>
  <c r="AI709" i="1" s="1"/>
  <c r="AJ709" i="1" s="1"/>
  <c r="W709" i="1"/>
  <c r="R702" i="1"/>
  <c r="P641" i="1"/>
  <c r="Z641" i="1"/>
  <c r="AI641" i="1" s="1"/>
  <c r="AJ641" i="1" s="1"/>
  <c r="R611" i="1"/>
  <c r="P263" i="1"/>
  <c r="Z263" i="1"/>
  <c r="AI263" i="1" s="1"/>
  <c r="AJ263" i="1" s="1"/>
  <c r="P384" i="1"/>
  <c r="Z384" i="1"/>
  <c r="AI384" i="1" s="1"/>
  <c r="AJ384" i="1" s="1"/>
  <c r="N337" i="1"/>
  <c r="O337" i="1" s="1"/>
  <c r="Y337" i="1" s="1"/>
  <c r="R456" i="1"/>
  <c r="P369" i="1"/>
  <c r="Z369" i="1"/>
  <c r="AI369" i="1" s="1"/>
  <c r="AJ369" i="1" s="1"/>
  <c r="R251" i="1"/>
  <c r="P183" i="1"/>
  <c r="Z183" i="1"/>
  <c r="AI183" i="1" s="1"/>
  <c r="AJ183" i="1" s="1"/>
  <c r="P22" i="1"/>
  <c r="Z22" i="1"/>
  <c r="AI22" i="1" s="1"/>
  <c r="AJ22" i="1" s="1"/>
  <c r="W22" i="1"/>
  <c r="R603" i="1"/>
  <c r="N150" i="1"/>
  <c r="O150" i="1" s="1"/>
  <c r="Y150" i="1" s="1"/>
  <c r="Y2" i="1"/>
  <c r="R78" i="1"/>
  <c r="P268" i="1"/>
  <c r="Z268" i="1"/>
  <c r="AI268" i="1" s="1"/>
  <c r="AJ268" i="1" s="1"/>
  <c r="P92" i="1"/>
  <c r="Z92" i="1"/>
  <c r="AI92" i="1" s="1"/>
  <c r="AJ92" i="1" s="1"/>
  <c r="P433" i="1"/>
  <c r="Z433" i="1"/>
  <c r="AI433" i="1" s="1"/>
  <c r="AJ433" i="1" s="1"/>
  <c r="P38" i="1"/>
  <c r="Z38" i="1"/>
  <c r="AI38" i="1" s="1"/>
  <c r="AJ38" i="1" s="1"/>
  <c r="W38" i="1"/>
  <c r="P947" i="1"/>
  <c r="Z947" i="1"/>
  <c r="AI947" i="1" s="1"/>
  <c r="AJ947" i="1" s="1"/>
  <c r="W947" i="1"/>
  <c r="P824" i="1"/>
  <c r="Z824" i="1"/>
  <c r="AI824" i="1" s="1"/>
  <c r="AJ824" i="1" s="1"/>
  <c r="P595" i="1"/>
  <c r="Z595" i="1"/>
  <c r="AI595" i="1" s="1"/>
  <c r="AJ595" i="1" s="1"/>
  <c r="P422" i="1"/>
  <c r="Z422" i="1"/>
  <c r="AI422" i="1" s="1"/>
  <c r="AJ422" i="1" s="1"/>
  <c r="P352" i="1"/>
  <c r="Z352" i="1"/>
  <c r="AI352" i="1" s="1"/>
  <c r="AJ352" i="1" s="1"/>
  <c r="P897" i="1"/>
  <c r="Z897" i="1"/>
  <c r="AI897" i="1" s="1"/>
  <c r="AJ897" i="1" s="1"/>
  <c r="N778" i="1"/>
  <c r="O778" i="1" s="1"/>
  <c r="Y778" i="1" s="1"/>
  <c r="P613" i="1"/>
  <c r="Z613" i="1"/>
  <c r="AI613" i="1" s="1"/>
  <c r="AJ613" i="1" s="1"/>
  <c r="P392" i="1"/>
  <c r="Z392" i="1"/>
  <c r="AI392" i="1" s="1"/>
  <c r="AJ392" i="1" s="1"/>
  <c r="P262" i="1"/>
  <c r="Z262" i="1"/>
  <c r="AI262" i="1" s="1"/>
  <c r="AJ262" i="1" s="1"/>
  <c r="W262" i="1"/>
  <c r="P915" i="1"/>
  <c r="Z915" i="1"/>
  <c r="AI915" i="1" s="1"/>
  <c r="AJ915" i="1" s="1"/>
  <c r="P703" i="1"/>
  <c r="Z703" i="1"/>
  <c r="AI703" i="1" s="1"/>
  <c r="AJ703" i="1" s="1"/>
  <c r="P526" i="1"/>
  <c r="Z526" i="1"/>
  <c r="AI526" i="1" s="1"/>
  <c r="AJ526" i="1" s="1"/>
  <c r="W526" i="1"/>
  <c r="P304" i="1"/>
  <c r="Z304" i="1"/>
  <c r="AI304" i="1" s="1"/>
  <c r="AJ304" i="1" s="1"/>
  <c r="P627" i="1"/>
  <c r="Z627" i="1"/>
  <c r="AI627" i="1" s="1"/>
  <c r="AJ627" i="1" s="1"/>
  <c r="W627" i="1"/>
  <c r="N298" i="1"/>
  <c r="O298" i="1" s="1"/>
  <c r="P40" i="1"/>
  <c r="Z40" i="1"/>
  <c r="AI40" i="1" s="1"/>
  <c r="AJ40" i="1" s="1"/>
  <c r="P332" i="1"/>
  <c r="Z332" i="1"/>
  <c r="AI332" i="1" s="1"/>
  <c r="AJ332" i="1" s="1"/>
  <c r="P985" i="1"/>
  <c r="Z985" i="1"/>
  <c r="AI985" i="1" s="1"/>
  <c r="AJ985" i="1" s="1"/>
  <c r="W985" i="1"/>
  <c r="N122" i="1"/>
  <c r="O122" i="1" s="1"/>
  <c r="Y122" i="1" s="1"/>
  <c r="R179" i="1"/>
  <c r="Y952" i="1"/>
  <c r="Y879" i="1"/>
  <c r="W852" i="1"/>
  <c r="P923" i="1"/>
  <c r="Z923" i="1"/>
  <c r="AI923" i="1" s="1"/>
  <c r="AJ923" i="1" s="1"/>
  <c r="Y906" i="1"/>
  <c r="P1000" i="1"/>
  <c r="Z1000" i="1"/>
  <c r="AI1000" i="1" s="1"/>
  <c r="AJ1000" i="1" s="1"/>
  <c r="Y864" i="1"/>
  <c r="Y946" i="1"/>
  <c r="Y983" i="1"/>
  <c r="Y812" i="1"/>
  <c r="W595" i="1"/>
  <c r="W731" i="1"/>
  <c r="W915" i="1"/>
  <c r="Y992" i="1"/>
  <c r="P936" i="1"/>
  <c r="Z936" i="1"/>
  <c r="AI936" i="1" s="1"/>
  <c r="AJ936" i="1" s="1"/>
  <c r="P928" i="1"/>
  <c r="Z928" i="1"/>
  <c r="AI928" i="1" s="1"/>
  <c r="AJ928" i="1" s="1"/>
  <c r="Y712" i="1"/>
  <c r="Y603" i="1"/>
  <c r="Y525" i="1"/>
  <c r="P500" i="1"/>
  <c r="Z500" i="1"/>
  <c r="AI500" i="1" s="1"/>
  <c r="AJ500" i="1" s="1"/>
  <c r="Y479" i="1"/>
  <c r="Y458" i="1"/>
  <c r="Y405" i="1"/>
  <c r="Y397" i="1"/>
  <c r="Y107" i="1"/>
  <c r="Y87" i="1"/>
  <c r="P178" i="1"/>
  <c r="Z178" i="1"/>
  <c r="AI178" i="1" s="1"/>
  <c r="AJ178" i="1" s="1"/>
  <c r="P243" i="1"/>
  <c r="Z243" i="1"/>
  <c r="AI243" i="1" s="1"/>
  <c r="AJ243" i="1" s="1"/>
  <c r="W243" i="1"/>
  <c r="P137" i="1"/>
  <c r="Z137" i="1"/>
  <c r="AI137" i="1" s="1"/>
  <c r="AJ137" i="1" s="1"/>
  <c r="Y660" i="1"/>
  <c r="Y146" i="1"/>
  <c r="Y717" i="1"/>
  <c r="Y852" i="1"/>
  <c r="Y708" i="1"/>
  <c r="Y473" i="1"/>
  <c r="P454" i="1"/>
  <c r="Z454" i="1"/>
  <c r="AI454" i="1" s="1"/>
  <c r="AJ454" i="1" s="1"/>
  <c r="W454" i="1"/>
  <c r="Y321" i="1"/>
  <c r="Y269" i="1"/>
  <c r="P169" i="1"/>
  <c r="Z169" i="1"/>
  <c r="AI169" i="1" s="1"/>
  <c r="AJ169" i="1" s="1"/>
  <c r="P226" i="1"/>
  <c r="Z226" i="1"/>
  <c r="AI226" i="1" s="1"/>
  <c r="AJ226" i="1" s="1"/>
  <c r="Y85" i="1"/>
  <c r="P166" i="1"/>
  <c r="Z166" i="1"/>
  <c r="AI166" i="1" s="1"/>
  <c r="AJ166" i="1" s="1"/>
  <c r="Y695" i="1"/>
  <c r="Y619" i="1"/>
  <c r="Y210" i="1"/>
  <c r="Y922" i="1"/>
  <c r="W597" i="1"/>
  <c r="P825" i="1"/>
  <c r="Z825" i="1"/>
  <c r="AI825" i="1" s="1"/>
  <c r="AJ825" i="1" s="1"/>
  <c r="Y771" i="1"/>
  <c r="Y763" i="1"/>
  <c r="Y620" i="1"/>
  <c r="Y539" i="1"/>
  <c r="Y442" i="1"/>
  <c r="P296" i="1"/>
  <c r="Z296" i="1"/>
  <c r="AI296" i="1" s="1"/>
  <c r="AJ296" i="1" s="1"/>
  <c r="Y202" i="1"/>
  <c r="P120" i="1"/>
  <c r="Z120" i="1"/>
  <c r="AI120" i="1" s="1"/>
  <c r="AJ120" i="1" s="1"/>
  <c r="Y89" i="1"/>
  <c r="Y286" i="1"/>
  <c r="Y151" i="1"/>
  <c r="Y303" i="1"/>
  <c r="Y427" i="1"/>
  <c r="Y975" i="1"/>
  <c r="W1006" i="1"/>
  <c r="Y956" i="1"/>
  <c r="Y651" i="1"/>
  <c r="P566" i="1"/>
  <c r="Z566" i="1"/>
  <c r="AI566" i="1" s="1"/>
  <c r="AJ566" i="1" s="1"/>
  <c r="Y735" i="1"/>
  <c r="Y1032" i="1"/>
  <c r="P823" i="1"/>
  <c r="Z823" i="1"/>
  <c r="AI823" i="1" s="1"/>
  <c r="AJ823" i="1" s="1"/>
  <c r="Y678" i="1"/>
  <c r="Y637" i="1"/>
  <c r="Y526" i="1"/>
  <c r="Y499" i="1"/>
  <c r="Y307" i="1"/>
  <c r="Y262" i="1"/>
  <c r="Y233" i="1"/>
  <c r="Y794" i="1"/>
  <c r="W40" i="1"/>
  <c r="W120" i="1"/>
  <c r="W384" i="1"/>
  <c r="P865" i="1"/>
  <c r="Z865" i="1"/>
  <c r="AI865" i="1" s="1"/>
  <c r="AJ865" i="1" s="1"/>
  <c r="Y631" i="1"/>
  <c r="P621" i="1"/>
  <c r="Z621" i="1"/>
  <c r="AI621" i="1" s="1"/>
  <c r="AJ621" i="1" s="1"/>
  <c r="P550" i="1"/>
  <c r="Z550" i="1"/>
  <c r="AI550" i="1" s="1"/>
  <c r="AJ550" i="1" s="1"/>
  <c r="W697" i="1"/>
  <c r="Y981" i="1"/>
  <c r="Y911" i="1"/>
  <c r="Y579" i="1"/>
  <c r="P514" i="1"/>
  <c r="Z514" i="1"/>
  <c r="AI514" i="1" s="1"/>
  <c r="AJ514" i="1" s="1"/>
  <c r="Y432" i="1"/>
  <c r="Y297" i="1"/>
  <c r="Y214" i="1"/>
  <c r="Y158" i="1"/>
  <c r="P96" i="1"/>
  <c r="Z96" i="1"/>
  <c r="AI96" i="1" s="1"/>
  <c r="AJ96" i="1" s="1"/>
  <c r="Y73" i="1"/>
  <c r="Y65" i="1"/>
  <c r="Y30" i="1"/>
  <c r="Y22" i="1"/>
  <c r="Y728" i="1"/>
  <c r="Y563" i="1"/>
  <c r="W530" i="1"/>
  <c r="Y955" i="1"/>
  <c r="Y903" i="1"/>
  <c r="Y212" i="1"/>
  <c r="W96" i="1"/>
  <c r="Y143" i="1"/>
  <c r="W993" i="1"/>
  <c r="W199" i="1"/>
  <c r="P799" i="1"/>
  <c r="Z799" i="1"/>
  <c r="AI799" i="1" s="1"/>
  <c r="AJ799" i="1" s="1"/>
  <c r="W799" i="1"/>
  <c r="P814" i="1"/>
  <c r="Z814" i="1"/>
  <c r="AI814" i="1" s="1"/>
  <c r="AJ814" i="1" s="1"/>
  <c r="P464" i="1"/>
  <c r="Z464" i="1"/>
  <c r="AI464" i="1" s="1"/>
  <c r="AJ464" i="1" s="1"/>
  <c r="P674" i="1"/>
  <c r="Z674" i="1"/>
  <c r="AI674" i="1" s="1"/>
  <c r="AJ674" i="1" s="1"/>
  <c r="P1019" i="1"/>
  <c r="Z1019" i="1"/>
  <c r="AI1019" i="1" s="1"/>
  <c r="AJ1019" i="1" s="1"/>
  <c r="W1019" i="1"/>
  <c r="Y714" i="1"/>
  <c r="P179" i="1"/>
  <c r="Z179" i="1"/>
  <c r="AI179" i="1" s="1"/>
  <c r="AJ179" i="1" s="1"/>
  <c r="W179" i="1"/>
  <c r="P1030" i="1"/>
  <c r="Z1030" i="1"/>
  <c r="AI1030" i="1" s="1"/>
  <c r="AJ1030" i="1" s="1"/>
  <c r="W1030" i="1"/>
  <c r="R970" i="1"/>
  <c r="P1021" i="1"/>
  <c r="Z1021" i="1"/>
  <c r="AI1021" i="1" s="1"/>
  <c r="AJ1021" i="1" s="1"/>
  <c r="W1021" i="1"/>
  <c r="P954" i="1"/>
  <c r="Z954" i="1"/>
  <c r="AI954" i="1" s="1"/>
  <c r="AJ954" i="1" s="1"/>
  <c r="P941" i="1"/>
  <c r="Z941" i="1"/>
  <c r="AI941" i="1" s="1"/>
  <c r="AJ941" i="1" s="1"/>
  <c r="P997" i="1"/>
  <c r="Z997" i="1"/>
  <c r="AI997" i="1" s="1"/>
  <c r="AJ997" i="1" s="1"/>
  <c r="P837" i="1"/>
  <c r="Z837" i="1"/>
  <c r="AI837" i="1" s="1"/>
  <c r="AJ837" i="1" s="1"/>
  <c r="W837" i="1"/>
  <c r="N844" i="1"/>
  <c r="O844" i="1" s="1"/>
  <c r="Y844" i="1" s="1"/>
  <c r="R930" i="1"/>
  <c r="P845" i="1"/>
  <c r="Z845" i="1"/>
  <c r="AI845" i="1" s="1"/>
  <c r="AJ845" i="1" s="1"/>
  <c r="W845" i="1"/>
  <c r="N817" i="1"/>
  <c r="O817" i="1" s="1"/>
  <c r="Y817" i="1" s="1"/>
  <c r="P828" i="1"/>
  <c r="Z828" i="1"/>
  <c r="AI828" i="1" s="1"/>
  <c r="AJ828" i="1" s="1"/>
  <c r="P631" i="1"/>
  <c r="Z631" i="1"/>
  <c r="AI631" i="1" s="1"/>
  <c r="AJ631" i="1" s="1"/>
  <c r="P748" i="1"/>
  <c r="Z748" i="1"/>
  <c r="AI748" i="1" s="1"/>
  <c r="AJ748" i="1" s="1"/>
  <c r="P729" i="1"/>
  <c r="Z729" i="1"/>
  <c r="AI729" i="1" s="1"/>
  <c r="AJ729" i="1" s="1"/>
  <c r="R596" i="1"/>
  <c r="P668" i="1"/>
  <c r="Z668" i="1"/>
  <c r="AI668" i="1" s="1"/>
  <c r="AJ668" i="1" s="1"/>
  <c r="P636" i="1"/>
  <c r="Z636" i="1"/>
  <c r="AI636" i="1" s="1"/>
  <c r="AJ636" i="1" s="1"/>
  <c r="N489" i="1"/>
  <c r="O489" i="1" s="1"/>
  <c r="Y489" i="1" s="1"/>
  <c r="P705" i="1"/>
  <c r="Z705" i="1"/>
  <c r="AI705" i="1" s="1"/>
  <c r="AJ705" i="1" s="1"/>
  <c r="P614" i="1"/>
  <c r="Z614" i="1"/>
  <c r="AI614" i="1" s="1"/>
  <c r="AJ614" i="1" s="1"/>
  <c r="R311" i="1"/>
  <c r="P343" i="1"/>
  <c r="Z343" i="1"/>
  <c r="AI343" i="1" s="1"/>
  <c r="AJ343" i="1" s="1"/>
  <c r="P441" i="1"/>
  <c r="Z441" i="1"/>
  <c r="AI441" i="1" s="1"/>
  <c r="AJ441" i="1" s="1"/>
  <c r="R231" i="1"/>
  <c r="R18" i="1"/>
  <c r="R1011" i="1"/>
  <c r="R1019" i="1"/>
  <c r="P812" i="1"/>
  <c r="Z812" i="1"/>
  <c r="AI812" i="1" s="1"/>
  <c r="AJ812" i="1" s="1"/>
  <c r="P860" i="1"/>
  <c r="Z860" i="1"/>
  <c r="AI860" i="1" s="1"/>
  <c r="AJ860" i="1" s="1"/>
  <c r="P663" i="1"/>
  <c r="Z663" i="1"/>
  <c r="AI663" i="1" s="1"/>
  <c r="AJ663" i="1" s="1"/>
  <c r="P895" i="1"/>
  <c r="Z895" i="1"/>
  <c r="AI895" i="1" s="1"/>
  <c r="AJ895" i="1" s="1"/>
  <c r="P863" i="1"/>
  <c r="Z863" i="1"/>
  <c r="AI863" i="1" s="1"/>
  <c r="AJ863" i="1" s="1"/>
  <c r="W863" i="1"/>
  <c r="P761" i="1"/>
  <c r="Z761" i="1"/>
  <c r="AI761" i="1" s="1"/>
  <c r="AJ761" i="1" s="1"/>
  <c r="P779" i="1"/>
  <c r="Z779" i="1"/>
  <c r="AI779" i="1" s="1"/>
  <c r="AJ779" i="1" s="1"/>
  <c r="W779" i="1"/>
  <c r="P534" i="1"/>
  <c r="Z534" i="1"/>
  <c r="AI534" i="1" s="1"/>
  <c r="AJ534" i="1" s="1"/>
  <c r="W534" i="1"/>
  <c r="P484" i="1"/>
  <c r="Z484" i="1"/>
  <c r="AI484" i="1" s="1"/>
  <c r="AJ484" i="1" s="1"/>
  <c r="N325" i="1"/>
  <c r="O325" i="1" s="1"/>
  <c r="Y325" i="1" s="1"/>
  <c r="P1025" i="1"/>
  <c r="Z1025" i="1"/>
  <c r="AI1025" i="1" s="1"/>
  <c r="AJ1025" i="1" s="1"/>
  <c r="P508" i="1"/>
  <c r="Z508" i="1"/>
  <c r="AI508" i="1" s="1"/>
  <c r="AJ508" i="1" s="1"/>
  <c r="P442" i="1"/>
  <c r="Z442" i="1"/>
  <c r="AI442" i="1" s="1"/>
  <c r="AJ442" i="1" s="1"/>
  <c r="P319" i="1"/>
  <c r="Z319" i="1"/>
  <c r="AI319" i="1" s="1"/>
  <c r="AJ319" i="1" s="1"/>
  <c r="P175" i="1"/>
  <c r="Z175" i="1"/>
  <c r="AI175" i="1" s="1"/>
  <c r="AJ175" i="1" s="1"/>
  <c r="R48" i="1"/>
  <c r="P252" i="1"/>
  <c r="Z252" i="1"/>
  <c r="AI252" i="1" s="1"/>
  <c r="AJ252" i="1" s="1"/>
  <c r="N10" i="1"/>
  <c r="O10" i="1" s="1"/>
  <c r="Y10" i="1" s="1"/>
  <c r="P13" i="1"/>
  <c r="Z13" i="1"/>
  <c r="AI13" i="1" s="1"/>
  <c r="AJ13" i="1" s="1"/>
  <c r="P907" i="1"/>
  <c r="Z907" i="1"/>
  <c r="AI907" i="1" s="1"/>
  <c r="AJ907" i="1" s="1"/>
  <c r="W907" i="1"/>
  <c r="N777" i="1"/>
  <c r="O777" i="1" s="1"/>
  <c r="Y777" i="1" s="1"/>
  <c r="P912" i="1"/>
  <c r="Z912" i="1"/>
  <c r="AI912" i="1" s="1"/>
  <c r="AJ912" i="1" s="1"/>
  <c r="P527" i="1"/>
  <c r="Z527" i="1"/>
  <c r="AI527" i="1" s="1"/>
  <c r="AJ527" i="1" s="1"/>
  <c r="W527" i="1"/>
  <c r="P289" i="1"/>
  <c r="Z289" i="1"/>
  <c r="AI289" i="1" s="1"/>
  <c r="AJ289" i="1" s="1"/>
  <c r="P833" i="1"/>
  <c r="Z833" i="1"/>
  <c r="AI833" i="1" s="1"/>
  <c r="AJ833" i="1" s="1"/>
  <c r="N609" i="1"/>
  <c r="O609" i="1" s="1"/>
  <c r="Y609" i="1" s="1"/>
  <c r="P474" i="1"/>
  <c r="Z474" i="1"/>
  <c r="AI474" i="1" s="1"/>
  <c r="AJ474" i="1" s="1"/>
  <c r="P390" i="1"/>
  <c r="Z390" i="1"/>
  <c r="AI390" i="1" s="1"/>
  <c r="AJ390" i="1" s="1"/>
  <c r="W390" i="1"/>
  <c r="P326" i="1"/>
  <c r="Z326" i="1"/>
  <c r="AI326" i="1" s="1"/>
  <c r="AJ326" i="1" s="1"/>
  <c r="W326" i="1"/>
  <c r="P913" i="1"/>
  <c r="Z913" i="1"/>
  <c r="AI913" i="1" s="1"/>
  <c r="AJ913" i="1" s="1"/>
  <c r="P669" i="1"/>
  <c r="Z669" i="1"/>
  <c r="AI669" i="1" s="1"/>
  <c r="AJ669" i="1" s="1"/>
  <c r="P512" i="1"/>
  <c r="Z512" i="1"/>
  <c r="AI512" i="1" s="1"/>
  <c r="AJ512" i="1" s="1"/>
  <c r="P419" i="1"/>
  <c r="Z419" i="1"/>
  <c r="AI419" i="1" s="1"/>
  <c r="AJ419" i="1" s="1"/>
  <c r="N288" i="1"/>
  <c r="O288" i="1" s="1"/>
  <c r="Y288" i="1" s="1"/>
  <c r="P802" i="1"/>
  <c r="Z802" i="1"/>
  <c r="AI802" i="1" s="1"/>
  <c r="AJ802" i="1" s="1"/>
  <c r="P27" i="1"/>
  <c r="Z27" i="1"/>
  <c r="AI27" i="1" s="1"/>
  <c r="AJ27" i="1" s="1"/>
  <c r="R270" i="1"/>
  <c r="P109" i="1"/>
  <c r="Z109" i="1"/>
  <c r="AI109" i="1" s="1"/>
  <c r="AJ109" i="1" s="1"/>
  <c r="R945" i="1"/>
  <c r="Y996" i="1"/>
  <c r="P952" i="1"/>
  <c r="Z952" i="1"/>
  <c r="AI952" i="1" s="1"/>
  <c r="AJ952" i="1" s="1"/>
  <c r="W668" i="1"/>
  <c r="W860" i="1"/>
  <c r="Y919" i="1"/>
  <c r="Y959" i="1"/>
  <c r="Y863" i="1"/>
  <c r="P992" i="1"/>
  <c r="Z992" i="1"/>
  <c r="AI992" i="1" s="1"/>
  <c r="AJ992" i="1" s="1"/>
  <c r="P926" i="1"/>
  <c r="Z926" i="1"/>
  <c r="AI926" i="1" s="1"/>
  <c r="AJ926" i="1" s="1"/>
  <c r="Y816" i="1"/>
  <c r="P364" i="1"/>
  <c r="Z364" i="1"/>
  <c r="AI364" i="1" s="1"/>
  <c r="AJ364" i="1" s="1"/>
  <c r="Y281" i="1"/>
  <c r="Y175" i="1"/>
  <c r="P107" i="1"/>
  <c r="Z107" i="1"/>
  <c r="AI107" i="1" s="1"/>
  <c r="AJ107" i="1" s="1"/>
  <c r="W107" i="1"/>
  <c r="P146" i="1"/>
  <c r="Z146" i="1"/>
  <c r="AI146" i="1" s="1"/>
  <c r="AJ146" i="1" s="1"/>
  <c r="Y926" i="1"/>
  <c r="R536" i="1"/>
  <c r="N536" i="1"/>
  <c r="O536" i="1" s="1"/>
  <c r="Y306" i="1"/>
  <c r="Y134" i="1"/>
  <c r="P619" i="1"/>
  <c r="Z619" i="1"/>
  <c r="AI619" i="1" s="1"/>
  <c r="AJ619" i="1" s="1"/>
  <c r="W619" i="1"/>
  <c r="Y972" i="1"/>
  <c r="Y966" i="1"/>
  <c r="Y912" i="1"/>
  <c r="Y887" i="1"/>
  <c r="Y804" i="1"/>
  <c r="Y796" i="1"/>
  <c r="P771" i="1"/>
  <c r="Z771" i="1"/>
  <c r="AI771" i="1" s="1"/>
  <c r="AJ771" i="1" s="1"/>
  <c r="W771" i="1"/>
  <c r="P763" i="1"/>
  <c r="Z763" i="1"/>
  <c r="AI763" i="1" s="1"/>
  <c r="AJ763" i="1" s="1"/>
  <c r="W763" i="1"/>
  <c r="Y704" i="1"/>
  <c r="Y572" i="1"/>
  <c r="P202" i="1"/>
  <c r="Z202" i="1"/>
  <c r="AI202" i="1" s="1"/>
  <c r="AJ202" i="1" s="1"/>
  <c r="Y163" i="1"/>
  <c r="Y33" i="1"/>
  <c r="Y326" i="1"/>
  <c r="P151" i="1"/>
  <c r="Z151" i="1"/>
  <c r="AI151" i="1" s="1"/>
  <c r="AJ151" i="1" s="1"/>
  <c r="Y38" i="1"/>
  <c r="Y508" i="1"/>
  <c r="Y287" i="1"/>
  <c r="Y111" i="1"/>
  <c r="W1014" i="1"/>
  <c r="Y723" i="1"/>
  <c r="Y698" i="1"/>
  <c r="Y616" i="1"/>
  <c r="P532" i="1"/>
  <c r="Z532" i="1"/>
  <c r="AI532" i="1" s="1"/>
  <c r="AJ532" i="1" s="1"/>
  <c r="Y410" i="1"/>
  <c r="Y50" i="1"/>
  <c r="Y786" i="1"/>
  <c r="W503" i="1"/>
  <c r="W703" i="1"/>
  <c r="W919" i="1"/>
  <c r="W1023" i="1"/>
  <c r="P1032" i="1"/>
  <c r="Z1032" i="1"/>
  <c r="AI1032" i="1" s="1"/>
  <c r="AJ1032" i="1" s="1"/>
  <c r="P637" i="1"/>
  <c r="Z637" i="1"/>
  <c r="AI637" i="1" s="1"/>
  <c r="AJ637" i="1" s="1"/>
  <c r="W637" i="1"/>
  <c r="Y554" i="1"/>
  <c r="Y406" i="1"/>
  <c r="Y398" i="1"/>
  <c r="Y845" i="1"/>
  <c r="W304" i="1"/>
  <c r="W392" i="1"/>
  <c r="W904" i="1"/>
  <c r="W1024" i="1"/>
  <c r="Y598" i="1"/>
  <c r="Y474" i="1"/>
  <c r="Y421" i="1"/>
  <c r="Y492" i="1"/>
  <c r="Y986" i="1"/>
  <c r="W705" i="1"/>
  <c r="W825" i="1"/>
  <c r="Z911" i="1"/>
  <c r="AI911" i="1" s="1"/>
  <c r="AJ911" i="1" s="1"/>
  <c r="P911" i="1"/>
  <c r="W911" i="1"/>
  <c r="Y703" i="1"/>
  <c r="P579" i="1"/>
  <c r="Z579" i="1"/>
  <c r="AI579" i="1" s="1"/>
  <c r="AJ579" i="1" s="1"/>
  <c r="W579" i="1"/>
  <c r="Y542" i="1"/>
  <c r="R500" i="1"/>
  <c r="P297" i="1"/>
  <c r="Z297" i="1"/>
  <c r="AI297" i="1" s="1"/>
  <c r="AJ297" i="1" s="1"/>
  <c r="P214" i="1"/>
  <c r="Z214" i="1"/>
  <c r="AI214" i="1" s="1"/>
  <c r="AJ214" i="1" s="1"/>
  <c r="W214" i="1"/>
  <c r="Y94" i="1"/>
  <c r="Y953" i="1"/>
  <c r="W146" i="1"/>
  <c r="P955" i="1"/>
  <c r="Z955" i="1"/>
  <c r="AI955" i="1" s="1"/>
  <c r="AJ955" i="1" s="1"/>
  <c r="W955" i="1"/>
  <c r="W369" i="1"/>
  <c r="P1037" i="1"/>
  <c r="Z1037" i="1"/>
  <c r="AI1037" i="1" s="1"/>
  <c r="AJ1037" i="1" s="1"/>
  <c r="W1037" i="1"/>
  <c r="P933" i="1"/>
  <c r="Z933" i="1"/>
  <c r="AI933" i="1" s="1"/>
  <c r="AJ933" i="1" s="1"/>
  <c r="P612" i="1"/>
  <c r="Z612" i="1"/>
  <c r="AI612" i="1" s="1"/>
  <c r="AJ612" i="1" s="1"/>
  <c r="P1031" i="1"/>
  <c r="Z1031" i="1"/>
  <c r="AI1031" i="1" s="1"/>
  <c r="AJ1031" i="1" s="1"/>
  <c r="W1031" i="1"/>
  <c r="P773" i="1"/>
  <c r="Z773" i="1"/>
  <c r="AI773" i="1" s="1"/>
  <c r="AJ773" i="1" s="1"/>
  <c r="W773" i="1"/>
  <c r="P730" i="1"/>
  <c r="Z730" i="1"/>
  <c r="AI730" i="1" s="1"/>
  <c r="AJ730" i="1" s="1"/>
  <c r="P561" i="1"/>
  <c r="Z561" i="1"/>
  <c r="AI561" i="1" s="1"/>
  <c r="AJ561" i="1" s="1"/>
  <c r="P281" i="1"/>
  <c r="Z281" i="1"/>
  <c r="AI281" i="1" s="1"/>
  <c r="AJ281" i="1" s="1"/>
  <c r="P64" i="1"/>
  <c r="Z64" i="1"/>
  <c r="AI64" i="1" s="1"/>
  <c r="AJ64" i="1" s="1"/>
  <c r="P494" i="1"/>
  <c r="Z494" i="1"/>
  <c r="AI494" i="1" s="1"/>
  <c r="AJ494" i="1" s="1"/>
  <c r="P456" i="1"/>
  <c r="Z456" i="1"/>
  <c r="AI456" i="1" s="1"/>
  <c r="AJ456" i="1" s="1"/>
  <c r="P130" i="1"/>
  <c r="Z130" i="1"/>
  <c r="AI130" i="1" s="1"/>
  <c r="AJ130" i="1" s="1"/>
  <c r="P48" i="1"/>
  <c r="Z48" i="1"/>
  <c r="AI48" i="1" s="1"/>
  <c r="AJ48" i="1" s="1"/>
  <c r="P170" i="1"/>
  <c r="Z170" i="1"/>
  <c r="AI170" i="1" s="1"/>
  <c r="AJ170" i="1" s="1"/>
  <c r="Y773" i="1"/>
  <c r="P56" i="1"/>
  <c r="Z56" i="1"/>
  <c r="AI56" i="1" s="1"/>
  <c r="AJ56" i="1" s="1"/>
  <c r="P77" i="1"/>
  <c r="Z77" i="1"/>
  <c r="AI77" i="1" s="1"/>
  <c r="AJ77" i="1" s="1"/>
  <c r="Y876" i="1"/>
  <c r="P402" i="1"/>
  <c r="Z402" i="1"/>
  <c r="AI402" i="1" s="1"/>
  <c r="AJ402" i="1" s="1"/>
  <c r="P207" i="1"/>
  <c r="Z207" i="1"/>
  <c r="AI207" i="1" s="1"/>
  <c r="AJ207" i="1" s="1"/>
  <c r="N1012" i="1"/>
  <c r="O1012" i="1" s="1"/>
  <c r="Y1012" i="1" s="1"/>
  <c r="P948" i="1"/>
  <c r="Z948" i="1"/>
  <c r="AI948" i="1" s="1"/>
  <c r="AJ948" i="1" s="1"/>
  <c r="P1004" i="1"/>
  <c r="Z1004" i="1"/>
  <c r="AI1004" i="1" s="1"/>
  <c r="AJ1004" i="1" s="1"/>
  <c r="P940" i="1"/>
  <c r="Z940" i="1"/>
  <c r="AI940" i="1" s="1"/>
  <c r="AJ940" i="1" s="1"/>
  <c r="R999" i="1"/>
  <c r="R1024" i="1"/>
  <c r="P908" i="1"/>
  <c r="Z908" i="1"/>
  <c r="AI908" i="1" s="1"/>
  <c r="AJ908" i="1" s="1"/>
  <c r="P886" i="1"/>
  <c r="Z886" i="1"/>
  <c r="AI886" i="1" s="1"/>
  <c r="AJ886" i="1" s="1"/>
  <c r="P628" i="1"/>
  <c r="Z628" i="1"/>
  <c r="AI628" i="1" s="1"/>
  <c r="AJ628" i="1" s="1"/>
  <c r="P639" i="1"/>
  <c r="Z639" i="1"/>
  <c r="AI639" i="1" s="1"/>
  <c r="AJ639" i="1" s="1"/>
  <c r="R666" i="1"/>
  <c r="P623" i="1"/>
  <c r="Z623" i="1"/>
  <c r="AI623" i="1" s="1"/>
  <c r="AJ623" i="1" s="1"/>
  <c r="P572" i="1"/>
  <c r="Z572" i="1"/>
  <c r="AI572" i="1" s="1"/>
  <c r="AJ572" i="1" s="1"/>
  <c r="N610" i="1"/>
  <c r="O610" i="1" s="1"/>
  <c r="Y610" i="1" s="1"/>
  <c r="P592" i="1"/>
  <c r="Z592" i="1"/>
  <c r="AI592" i="1" s="1"/>
  <c r="AJ592" i="1" s="1"/>
  <c r="R462" i="1"/>
  <c r="R437" i="1"/>
  <c r="R494" i="1"/>
  <c r="P445" i="1"/>
  <c r="Z445" i="1"/>
  <c r="AI445" i="1" s="1"/>
  <c r="AJ445" i="1" s="1"/>
  <c r="W445" i="1"/>
  <c r="P398" i="1"/>
  <c r="Z398" i="1"/>
  <c r="AI398" i="1" s="1"/>
  <c r="AJ398" i="1" s="1"/>
  <c r="W398" i="1"/>
  <c r="P347" i="1"/>
  <c r="Z347" i="1"/>
  <c r="AI347" i="1" s="1"/>
  <c r="AJ347" i="1" s="1"/>
  <c r="R265" i="1"/>
  <c r="P307" i="1"/>
  <c r="Z307" i="1"/>
  <c r="AI307" i="1" s="1"/>
  <c r="AJ307" i="1" s="1"/>
  <c r="W307" i="1"/>
  <c r="R255" i="1"/>
  <c r="R234" i="1"/>
  <c r="P208" i="1"/>
  <c r="Z208" i="1"/>
  <c r="AI208" i="1" s="1"/>
  <c r="AJ208" i="1" s="1"/>
  <c r="P129" i="1"/>
  <c r="Z129" i="1"/>
  <c r="AI129" i="1" s="1"/>
  <c r="AJ129" i="1" s="1"/>
  <c r="P71" i="1"/>
  <c r="Z71" i="1"/>
  <c r="AI71" i="1" s="1"/>
  <c r="AJ71" i="1" s="1"/>
  <c r="R168" i="1"/>
  <c r="P55" i="1"/>
  <c r="Z55" i="1"/>
  <c r="AI55" i="1" s="1"/>
  <c r="AJ55" i="1" s="1"/>
  <c r="P807" i="1"/>
  <c r="Z807" i="1"/>
  <c r="AI807" i="1" s="1"/>
  <c r="AJ807" i="1" s="1"/>
  <c r="R980" i="1"/>
  <c r="R810" i="1"/>
  <c r="P1008" i="1"/>
  <c r="Z1008" i="1"/>
  <c r="AI1008" i="1" s="1"/>
  <c r="AJ1008" i="1" s="1"/>
  <c r="P858" i="1"/>
  <c r="Z858" i="1"/>
  <c r="AI858" i="1" s="1"/>
  <c r="AJ858" i="1" s="1"/>
  <c r="P826" i="1"/>
  <c r="Z826" i="1"/>
  <c r="AI826" i="1" s="1"/>
  <c r="AJ826" i="1" s="1"/>
  <c r="P685" i="1"/>
  <c r="Z685" i="1"/>
  <c r="AI685" i="1" s="1"/>
  <c r="AJ685" i="1" s="1"/>
  <c r="R747" i="1"/>
  <c r="P569" i="1"/>
  <c r="Z569" i="1"/>
  <c r="AI569" i="1" s="1"/>
  <c r="AJ569" i="1" s="1"/>
  <c r="R479" i="1"/>
  <c r="R432" i="1"/>
  <c r="P635" i="1"/>
  <c r="Z635" i="1"/>
  <c r="AI635" i="1" s="1"/>
  <c r="AJ635" i="1" s="1"/>
  <c r="W635" i="1"/>
  <c r="R364" i="1"/>
  <c r="P513" i="1"/>
  <c r="Z513" i="1"/>
  <c r="AI513" i="1" s="1"/>
  <c r="AJ513" i="1" s="1"/>
  <c r="P440" i="1"/>
  <c r="Z440" i="1"/>
  <c r="AI440" i="1" s="1"/>
  <c r="AJ440" i="1" s="1"/>
  <c r="P518" i="1"/>
  <c r="Z518" i="1"/>
  <c r="AI518" i="1" s="1"/>
  <c r="AJ518" i="1" s="1"/>
  <c r="W518" i="1"/>
  <c r="N558" i="1"/>
  <c r="O558" i="1" s="1"/>
  <c r="Y558" i="1" s="1"/>
  <c r="N3" i="1"/>
  <c r="O3" i="1" s="1"/>
  <c r="Y3" i="1" s="1"/>
  <c r="P370" i="1"/>
  <c r="Z370" i="1"/>
  <c r="AI370" i="1" s="1"/>
  <c r="AJ370" i="1" s="1"/>
  <c r="P264" i="1"/>
  <c r="Z264" i="1"/>
  <c r="AI264" i="1" s="1"/>
  <c r="AJ264" i="1" s="1"/>
  <c r="P1018" i="1"/>
  <c r="Z1018" i="1"/>
  <c r="AI1018" i="1" s="1"/>
  <c r="AJ1018" i="1" s="1"/>
  <c r="P905" i="1"/>
  <c r="Z905" i="1"/>
  <c r="AI905" i="1" s="1"/>
  <c r="AJ905" i="1" s="1"/>
  <c r="P651" i="1"/>
  <c r="Z651" i="1"/>
  <c r="AI651" i="1" s="1"/>
  <c r="AJ651" i="1" s="1"/>
  <c r="P979" i="1"/>
  <c r="Z979" i="1"/>
  <c r="AI979" i="1" s="1"/>
  <c r="AJ979" i="1" s="1"/>
  <c r="P882" i="1"/>
  <c r="Z882" i="1"/>
  <c r="AI882" i="1" s="1"/>
  <c r="AJ882" i="1" s="1"/>
  <c r="R763" i="1"/>
  <c r="P478" i="1"/>
  <c r="Z478" i="1"/>
  <c r="AI478" i="1" s="1"/>
  <c r="AJ478" i="1" s="1"/>
  <c r="P287" i="1"/>
  <c r="Z287" i="1"/>
  <c r="AI287" i="1" s="1"/>
  <c r="AJ287" i="1" s="1"/>
  <c r="W287" i="1"/>
  <c r="R576" i="1"/>
  <c r="P589" i="1"/>
  <c r="Z589" i="1"/>
  <c r="AI589" i="1" s="1"/>
  <c r="AJ589" i="1" s="1"/>
  <c r="W589" i="1"/>
  <c r="P385" i="1"/>
  <c r="Z385" i="1"/>
  <c r="AI385" i="1" s="1"/>
  <c r="AJ385" i="1" s="1"/>
  <c r="P1010" i="1"/>
  <c r="Z1010" i="1"/>
  <c r="AI1010" i="1" s="1"/>
  <c r="AJ1010" i="1" s="1"/>
  <c r="P286" i="1"/>
  <c r="Z286" i="1"/>
  <c r="AI286" i="1" s="1"/>
  <c r="AJ286" i="1" s="1"/>
  <c r="P929" i="1"/>
  <c r="Z929" i="1"/>
  <c r="AI929" i="1" s="1"/>
  <c r="AJ929" i="1" s="1"/>
  <c r="N800" i="1"/>
  <c r="O800" i="1" s="1"/>
  <c r="Y800" i="1" s="1"/>
  <c r="P16" i="1"/>
  <c r="Z16" i="1"/>
  <c r="AI16" i="1" s="1"/>
  <c r="AJ16" i="1" s="1"/>
  <c r="P219" i="1"/>
  <c r="Z219" i="1"/>
  <c r="AI219" i="1" s="1"/>
  <c r="AJ219" i="1" s="1"/>
  <c r="P233" i="1"/>
  <c r="Z233" i="1"/>
  <c r="AI233" i="1" s="1"/>
  <c r="AJ233" i="1" s="1"/>
  <c r="Y950" i="1"/>
  <c r="Y989" i="1"/>
  <c r="W164" i="1"/>
  <c r="W484" i="1"/>
  <c r="W612" i="1"/>
  <c r="W676" i="1"/>
  <c r="W932" i="1"/>
  <c r="P961" i="1"/>
  <c r="Z961" i="1"/>
  <c r="AI961" i="1" s="1"/>
  <c r="AJ961" i="1" s="1"/>
  <c r="Y1002" i="1"/>
  <c r="Y961" i="1"/>
  <c r="W355" i="1"/>
  <c r="W931" i="1"/>
  <c r="Y710" i="1"/>
  <c r="Y555" i="1"/>
  <c r="P498" i="1"/>
  <c r="Z498" i="1"/>
  <c r="AI498" i="1" s="1"/>
  <c r="AJ498" i="1" s="1"/>
  <c r="Y426" i="1"/>
  <c r="P191" i="1"/>
  <c r="Z191" i="1"/>
  <c r="AI191" i="1" s="1"/>
  <c r="AJ191" i="1" s="1"/>
  <c r="P6" i="1"/>
  <c r="Z6" i="1"/>
  <c r="AI6" i="1" s="1"/>
  <c r="AJ6" i="1" s="1"/>
  <c r="W6" i="1"/>
  <c r="Y320" i="1"/>
  <c r="Y222" i="1"/>
  <c r="Y741" i="1"/>
  <c r="Y295" i="1"/>
  <c r="Y49" i="1"/>
  <c r="Y820" i="1"/>
  <c r="Y1015" i="1"/>
  <c r="Y984" i="1"/>
  <c r="Y746" i="1"/>
  <c r="Y706" i="1"/>
  <c r="P634" i="1"/>
  <c r="Z634" i="1"/>
  <c r="AI634" i="1" s="1"/>
  <c r="AJ634" i="1" s="1"/>
  <c r="Y521" i="1"/>
  <c r="Y471" i="1"/>
  <c r="P452" i="1"/>
  <c r="Z452" i="1"/>
  <c r="AI452" i="1" s="1"/>
  <c r="AJ452" i="1" s="1"/>
  <c r="Y418" i="1"/>
  <c r="Y389" i="1"/>
  <c r="Y319" i="1"/>
  <c r="Y275" i="1"/>
  <c r="Y267" i="1"/>
  <c r="Y259" i="1"/>
  <c r="P167" i="1"/>
  <c r="Z167" i="1"/>
  <c r="AI167" i="1" s="1"/>
  <c r="AJ167" i="1" s="1"/>
  <c r="P126" i="1"/>
  <c r="Z126" i="1"/>
  <c r="AI126" i="1" s="1"/>
  <c r="AJ126" i="1" s="1"/>
  <c r="W126" i="1"/>
  <c r="P180" i="1"/>
  <c r="Z180" i="1"/>
  <c r="AI180" i="1" s="1"/>
  <c r="AJ180" i="1" s="1"/>
  <c r="Y79" i="1"/>
  <c r="Y689" i="1"/>
  <c r="Y611" i="1"/>
  <c r="P331" i="1"/>
  <c r="Z331" i="1"/>
  <c r="AI331" i="1" s="1"/>
  <c r="AJ331" i="1" s="1"/>
  <c r="R171" i="1"/>
  <c r="Y527" i="1"/>
  <c r="Y1004" i="1"/>
  <c r="W613" i="1"/>
  <c r="W941" i="1"/>
  <c r="P1005" i="1"/>
  <c r="Z1005" i="1"/>
  <c r="AI1005" i="1" s="1"/>
  <c r="AJ1005" i="1" s="1"/>
  <c r="Y831" i="1"/>
  <c r="Y669" i="1"/>
  <c r="Y597" i="1"/>
  <c r="P467" i="1"/>
  <c r="Z467" i="1"/>
  <c r="AI467" i="1" s="1"/>
  <c r="AJ467" i="1" s="1"/>
  <c r="Y387" i="1"/>
  <c r="Y200" i="1"/>
  <c r="P155" i="1"/>
  <c r="Z155" i="1"/>
  <c r="AI155" i="1" s="1"/>
  <c r="AJ155" i="1" s="1"/>
  <c r="Y95" i="1"/>
  <c r="P412" i="1"/>
  <c r="Z412" i="1"/>
  <c r="AI412" i="1" s="1"/>
  <c r="AJ412" i="1" s="1"/>
  <c r="Y147" i="1"/>
  <c r="Y46" i="1"/>
  <c r="P104" i="1"/>
  <c r="Z104" i="1"/>
  <c r="AI104" i="1" s="1"/>
  <c r="AJ104" i="1" s="1"/>
  <c r="Y272" i="1"/>
  <c r="Y673" i="1"/>
  <c r="W286" i="1"/>
  <c r="W926" i="1"/>
  <c r="Y954" i="1"/>
  <c r="P848" i="1"/>
  <c r="Z848" i="1"/>
  <c r="AI848" i="1" s="1"/>
  <c r="AJ848" i="1" s="1"/>
  <c r="W848" i="1"/>
  <c r="Y513" i="1"/>
  <c r="Y884" i="1"/>
  <c r="W55" i="1"/>
  <c r="W623" i="1"/>
  <c r="W935" i="1"/>
  <c r="Y1038" i="1"/>
  <c r="Y1030" i="1"/>
  <c r="Y900" i="1"/>
  <c r="Y840" i="1"/>
  <c r="Y676" i="1"/>
  <c r="Y524" i="1"/>
  <c r="Y480" i="1"/>
  <c r="Y365" i="1"/>
  <c r="Y282" i="1"/>
  <c r="P182" i="1"/>
  <c r="Z182" i="1"/>
  <c r="AI182" i="1" s="1"/>
  <c r="AJ182" i="1" s="1"/>
  <c r="Y131" i="1"/>
  <c r="Y195" i="1"/>
  <c r="Y940" i="1"/>
  <c r="W56" i="1"/>
  <c r="W512" i="1"/>
  <c r="W824" i="1"/>
  <c r="W928" i="1"/>
  <c r="W1032" i="1"/>
  <c r="P1020" i="1"/>
  <c r="Z1020" i="1"/>
  <c r="AI1020" i="1" s="1"/>
  <c r="AJ1020" i="1" s="1"/>
  <c r="P896" i="1"/>
  <c r="Z896" i="1"/>
  <c r="AI896" i="1" s="1"/>
  <c r="AJ896" i="1" s="1"/>
  <c r="P853" i="1"/>
  <c r="Z853" i="1"/>
  <c r="AI853" i="1" s="1"/>
  <c r="AJ853" i="1" s="1"/>
  <c r="W853" i="1"/>
  <c r="Y734" i="1"/>
  <c r="Y451" i="1"/>
  <c r="Y392" i="1"/>
  <c r="Y560" i="1"/>
  <c r="Y1018" i="1"/>
  <c r="W137" i="1"/>
  <c r="W513" i="1"/>
  <c r="W833" i="1"/>
  <c r="W953" i="1"/>
  <c r="P909" i="1"/>
  <c r="Z909" i="1"/>
  <c r="AI909" i="1" s="1"/>
  <c r="AJ909" i="1" s="1"/>
  <c r="W909" i="1"/>
  <c r="Y886" i="1"/>
  <c r="Y575" i="1"/>
  <c r="Y445" i="1"/>
  <c r="P386" i="1"/>
  <c r="Z386" i="1"/>
  <c r="AI386" i="1" s="1"/>
  <c r="AJ386" i="1" s="1"/>
  <c r="P291" i="1"/>
  <c r="Z291" i="1"/>
  <c r="AI291" i="1" s="1"/>
  <c r="AJ291" i="1" s="1"/>
  <c r="Y164" i="1"/>
  <c r="R107" i="1"/>
  <c r="P94" i="1"/>
  <c r="Z94" i="1"/>
  <c r="AI94" i="1" s="1"/>
  <c r="AJ94" i="1" s="1"/>
  <c r="W94" i="1"/>
  <c r="Y71" i="1"/>
  <c r="Y55" i="1"/>
  <c r="Y20" i="1"/>
  <c r="Y506" i="1"/>
  <c r="Y993" i="1"/>
  <c r="W882" i="1"/>
  <c r="W978" i="1"/>
  <c r="Y938" i="1"/>
  <c r="Y882" i="1"/>
  <c r="Y847" i="1"/>
  <c r="Y53" i="1"/>
  <c r="W592" i="1"/>
  <c r="W992" i="1"/>
  <c r="W490" i="1"/>
  <c r="W674" i="1"/>
  <c r="W826" i="1"/>
  <c r="W1002" i="1"/>
  <c r="W263" i="1"/>
  <c r="P363" i="1"/>
  <c r="Z363" i="1"/>
  <c r="AI363" i="1" s="1"/>
  <c r="AJ363" i="1" s="1"/>
  <c r="W363" i="1"/>
  <c r="P714" i="1"/>
  <c r="Z714" i="1"/>
  <c r="AI714" i="1" s="1"/>
  <c r="AJ714" i="1" s="1"/>
  <c r="P50" i="1"/>
  <c r="Z50" i="1"/>
  <c r="AI50" i="1" s="1"/>
  <c r="AJ50" i="1" s="1"/>
  <c r="P695" i="1"/>
  <c r="Z695" i="1"/>
  <c r="AI695" i="1" s="1"/>
  <c r="AJ695" i="1" s="1"/>
  <c r="P698" i="1"/>
  <c r="Z698" i="1"/>
  <c r="AI698" i="1" s="1"/>
  <c r="AJ698" i="1" s="1"/>
  <c r="P998" i="1"/>
  <c r="Z998" i="1"/>
  <c r="AI998" i="1" s="1"/>
  <c r="AJ998" i="1" s="1"/>
  <c r="P922" i="1"/>
  <c r="Z922" i="1"/>
  <c r="AI922" i="1" s="1"/>
  <c r="AJ922" i="1" s="1"/>
  <c r="P492" i="1"/>
  <c r="Z492" i="1"/>
  <c r="AI492" i="1" s="1"/>
  <c r="AJ492" i="1" s="1"/>
  <c r="P427" i="1"/>
  <c r="Z427" i="1"/>
  <c r="AI427" i="1" s="1"/>
  <c r="AJ427" i="1" s="1"/>
  <c r="W427" i="1"/>
  <c r="P247" i="1"/>
  <c r="Z247" i="1"/>
  <c r="AI247" i="1" s="1"/>
  <c r="AJ247" i="1" s="1"/>
  <c r="P117" i="1"/>
  <c r="Z117" i="1"/>
  <c r="AI117" i="1" s="1"/>
  <c r="AJ117" i="1" s="1"/>
  <c r="W117" i="1"/>
  <c r="P225" i="1"/>
  <c r="Z225" i="1"/>
  <c r="AI225" i="1" s="1"/>
  <c r="AJ225" i="1" s="1"/>
  <c r="P144" i="1"/>
  <c r="Z144" i="1"/>
  <c r="AI144" i="1" s="1"/>
  <c r="AJ144" i="1" s="1"/>
  <c r="P101" i="1"/>
  <c r="Z101" i="1"/>
  <c r="AI101" i="1" s="1"/>
  <c r="AJ101" i="1" s="1"/>
  <c r="R857" i="1"/>
  <c r="P554" i="1"/>
  <c r="Z554" i="1"/>
  <c r="AI554" i="1" s="1"/>
  <c r="AJ554" i="1" s="1"/>
  <c r="P116" i="1"/>
  <c r="Z116" i="1"/>
  <c r="AI116" i="1" s="1"/>
  <c r="AJ116" i="1" s="1"/>
  <c r="P903" i="1"/>
  <c r="Z903" i="1"/>
  <c r="AI903" i="1" s="1"/>
  <c r="AJ903" i="1" s="1"/>
  <c r="P977" i="1"/>
  <c r="Z977" i="1"/>
  <c r="AI977" i="1" s="1"/>
  <c r="AJ977" i="1" s="1"/>
  <c r="P875" i="1"/>
  <c r="Z875" i="1"/>
  <c r="AI875" i="1" s="1"/>
  <c r="AJ875" i="1" s="1"/>
  <c r="W875" i="1"/>
  <c r="P746" i="1"/>
  <c r="Z746" i="1"/>
  <c r="AI746" i="1" s="1"/>
  <c r="AJ746" i="1" s="1"/>
  <c r="N435" i="1"/>
  <c r="O435" i="1" s="1"/>
  <c r="Y435" i="1" s="1"/>
  <c r="P294" i="1"/>
  <c r="Z294" i="1"/>
  <c r="AI294" i="1" s="1"/>
  <c r="AJ294" i="1" s="1"/>
  <c r="P871" i="1"/>
  <c r="Z871" i="1"/>
  <c r="AI871" i="1" s="1"/>
  <c r="AJ871" i="1" s="1"/>
  <c r="P503" i="1"/>
  <c r="Z503" i="1"/>
  <c r="AI503" i="1" s="1"/>
  <c r="AJ503" i="1" s="1"/>
  <c r="R280" i="1"/>
  <c r="P701" i="1"/>
  <c r="Z701" i="1"/>
  <c r="AI701" i="1" s="1"/>
  <c r="AJ701" i="1" s="1"/>
  <c r="W701" i="1"/>
  <c r="P577" i="1"/>
  <c r="Z577" i="1"/>
  <c r="AI577" i="1" s="1"/>
  <c r="AJ577" i="1" s="1"/>
  <c r="P14" i="1"/>
  <c r="Z14" i="1"/>
  <c r="AI14" i="1" s="1"/>
  <c r="AJ14" i="1" s="1"/>
  <c r="W14" i="1"/>
  <c r="P801" i="1"/>
  <c r="Z801" i="1"/>
  <c r="AI801" i="1" s="1"/>
  <c r="AJ801" i="1" s="1"/>
  <c r="W801" i="1"/>
  <c r="W492" i="1"/>
  <c r="W748" i="1"/>
  <c r="W876" i="1"/>
  <c r="P959" i="1"/>
  <c r="Z959" i="1"/>
  <c r="AI959" i="1" s="1"/>
  <c r="AJ959" i="1" s="1"/>
  <c r="Y1029" i="1"/>
  <c r="Y839" i="1"/>
  <c r="Y814" i="1"/>
  <c r="Y464" i="1"/>
  <c r="P426" i="1"/>
  <c r="Z426" i="1"/>
  <c r="AI426" i="1" s="1"/>
  <c r="AJ426" i="1" s="1"/>
  <c r="Y225" i="1"/>
  <c r="P741" i="1"/>
  <c r="Z741" i="1"/>
  <c r="AI741" i="1" s="1"/>
  <c r="AJ741" i="1" s="1"/>
  <c r="Y871" i="1"/>
  <c r="P984" i="1"/>
  <c r="Z984" i="1"/>
  <c r="AI984" i="1" s="1"/>
  <c r="AJ984" i="1" s="1"/>
  <c r="Y779" i="1"/>
  <c r="Y551" i="1"/>
  <c r="P521" i="1"/>
  <c r="Z521" i="1"/>
  <c r="AI521" i="1" s="1"/>
  <c r="AJ521" i="1" s="1"/>
  <c r="P267" i="1"/>
  <c r="Z267" i="1"/>
  <c r="AI267" i="1" s="1"/>
  <c r="AJ267" i="1" s="1"/>
  <c r="P259" i="1"/>
  <c r="Z259" i="1"/>
  <c r="AI259" i="1" s="1"/>
  <c r="AJ259" i="1" s="1"/>
  <c r="W259" i="1"/>
  <c r="Y101" i="1"/>
  <c r="P174" i="1"/>
  <c r="Z174" i="1"/>
  <c r="AI174" i="1" s="1"/>
  <c r="AJ174" i="1" s="1"/>
  <c r="Y305" i="1"/>
  <c r="P611" i="1"/>
  <c r="Z611" i="1"/>
  <c r="AI611" i="1" s="1"/>
  <c r="AJ611" i="1" s="1"/>
  <c r="W109" i="1"/>
  <c r="P1003" i="1"/>
  <c r="Z1003" i="1"/>
  <c r="AI1003" i="1" s="1"/>
  <c r="AJ1003" i="1" s="1"/>
  <c r="W1003" i="1"/>
  <c r="Y974" i="1"/>
  <c r="Y802" i="1"/>
  <c r="Y578" i="1"/>
  <c r="R552" i="1"/>
  <c r="Y534" i="1"/>
  <c r="Y448" i="1"/>
  <c r="P200" i="1"/>
  <c r="Z200" i="1"/>
  <c r="AI200" i="1" s="1"/>
  <c r="AJ200" i="1" s="1"/>
  <c r="Y116" i="1"/>
  <c r="Y23" i="1"/>
  <c r="P147" i="1"/>
  <c r="Z147" i="1"/>
  <c r="AI147" i="1" s="1"/>
  <c r="AJ147" i="1" s="1"/>
  <c r="P46" i="1"/>
  <c r="Z46" i="1"/>
  <c r="AI46" i="1" s="1"/>
  <c r="AJ46" i="1" s="1"/>
  <c r="W46" i="1"/>
  <c r="P272" i="1"/>
  <c r="Z272" i="1"/>
  <c r="AI272" i="1" s="1"/>
  <c r="AJ272" i="1" s="1"/>
  <c r="Y613" i="1"/>
  <c r="Y483" i="1"/>
  <c r="Y730" i="1"/>
  <c r="W294" i="1"/>
  <c r="W422" i="1"/>
  <c r="Y614" i="1"/>
  <c r="Y92" i="1"/>
  <c r="W151" i="1"/>
  <c r="W319" i="1"/>
  <c r="W631" i="1"/>
  <c r="P1038" i="1"/>
  <c r="Z1038" i="1"/>
  <c r="AI1038" i="1" s="1"/>
  <c r="AJ1038" i="1" s="1"/>
  <c r="W1038" i="1"/>
  <c r="P900" i="1"/>
  <c r="Z900" i="1"/>
  <c r="AI900" i="1" s="1"/>
  <c r="AJ900" i="1" s="1"/>
  <c r="P840" i="1"/>
  <c r="Z840" i="1"/>
  <c r="AI840" i="1" s="1"/>
  <c r="AJ840" i="1" s="1"/>
  <c r="Y819" i="1"/>
  <c r="Y532" i="1"/>
  <c r="Y478" i="1"/>
  <c r="Y404" i="1"/>
  <c r="P365" i="1"/>
  <c r="Z365" i="1"/>
  <c r="AI365" i="1" s="1"/>
  <c r="AJ365" i="1" s="1"/>
  <c r="P282" i="1"/>
  <c r="Z282" i="1"/>
  <c r="AI282" i="1" s="1"/>
  <c r="AJ282" i="1" s="1"/>
  <c r="P131" i="1"/>
  <c r="Z131" i="1"/>
  <c r="AI131" i="1" s="1"/>
  <c r="AJ131" i="1" s="1"/>
  <c r="W131" i="1"/>
  <c r="Y484" i="1"/>
  <c r="Y985" i="1"/>
  <c r="W944" i="1"/>
  <c r="P851" i="1"/>
  <c r="Z851" i="1"/>
  <c r="AI851" i="1" s="1"/>
  <c r="AJ851" i="1" s="1"/>
  <c r="Y732" i="1"/>
  <c r="Y419" i="1"/>
  <c r="Y628" i="1"/>
  <c r="W73" i="1"/>
  <c r="W233" i="1"/>
  <c r="W521" i="1"/>
  <c r="W841" i="1"/>
  <c r="W961" i="1"/>
  <c r="Y770" i="1"/>
  <c r="Y668" i="1"/>
  <c r="Y384" i="1"/>
  <c r="Y376" i="1"/>
  <c r="Y351" i="1"/>
  <c r="Y343" i="1"/>
  <c r="R634" i="1"/>
  <c r="P506" i="1"/>
  <c r="Z506" i="1"/>
  <c r="AI506" i="1" s="1"/>
  <c r="AJ506" i="1" s="1"/>
  <c r="Y639" i="1"/>
  <c r="Y1025" i="1"/>
  <c r="W170" i="1"/>
  <c r="W258" i="1"/>
  <c r="W898" i="1"/>
  <c r="W986" i="1"/>
  <c r="W208" i="1"/>
  <c r="W1000" i="1"/>
  <c r="W433" i="1"/>
  <c r="W354" i="1"/>
  <c r="W506" i="1"/>
  <c r="W866" i="1"/>
  <c r="W1010" i="1"/>
  <c r="P644" i="1"/>
  <c r="Z644" i="1"/>
  <c r="AI644" i="1" s="1"/>
  <c r="AJ644" i="1" s="1"/>
  <c r="P680" i="1"/>
  <c r="Z680" i="1"/>
  <c r="AI680" i="1" s="1"/>
  <c r="AJ680" i="1" s="1"/>
  <c r="W680" i="1"/>
  <c r="P299" i="1"/>
  <c r="Z299" i="1"/>
  <c r="AI299" i="1" s="1"/>
  <c r="AJ299" i="1" s="1"/>
  <c r="W299" i="1"/>
  <c r="P195" i="1"/>
  <c r="Z195" i="1"/>
  <c r="AI195" i="1" s="1"/>
  <c r="AJ195" i="1" s="1"/>
  <c r="W195" i="1"/>
  <c r="P212" i="1"/>
  <c r="Z212" i="1"/>
  <c r="AI212" i="1" s="1"/>
  <c r="AJ212" i="1" s="1"/>
  <c r="P960" i="1"/>
  <c r="Z960" i="1"/>
  <c r="AI960" i="1" s="1"/>
  <c r="AJ960" i="1" s="1"/>
  <c r="P797" i="1"/>
  <c r="Z797" i="1"/>
  <c r="AI797" i="1" s="1"/>
  <c r="AJ797" i="1" s="1"/>
  <c r="P551" i="1"/>
  <c r="Z551" i="1"/>
  <c r="AI551" i="1" s="1"/>
  <c r="AJ551" i="1" s="1"/>
  <c r="P163" i="1"/>
  <c r="Z163" i="1"/>
  <c r="AI163" i="1" s="1"/>
  <c r="AJ163" i="1" s="1"/>
  <c r="P338" i="1"/>
  <c r="Z338" i="1"/>
  <c r="AI338" i="1" s="1"/>
  <c r="AJ338" i="1" s="1"/>
  <c r="P891" i="1"/>
  <c r="Z891" i="1"/>
  <c r="AI891" i="1" s="1"/>
  <c r="AJ891" i="1" s="1"/>
  <c r="W891" i="1"/>
  <c r="P72" i="1"/>
  <c r="Z72" i="1"/>
  <c r="AI72" i="1" s="1"/>
  <c r="AJ72" i="1" s="1"/>
  <c r="W734" i="1"/>
  <c r="P702" i="1"/>
  <c r="Z702" i="1"/>
  <c r="AI702" i="1" s="1"/>
  <c r="AJ702" i="1" s="1"/>
  <c r="W702" i="1"/>
  <c r="P568" i="1"/>
  <c r="Z568" i="1"/>
  <c r="AI568" i="1" s="1"/>
  <c r="AJ568" i="1" s="1"/>
  <c r="Y612" i="1"/>
  <c r="W568" i="1"/>
  <c r="P867" i="1"/>
  <c r="Z867" i="1"/>
  <c r="AI867" i="1" s="1"/>
  <c r="AJ867" i="1" s="1"/>
  <c r="P707" i="1"/>
  <c r="Z707" i="1"/>
  <c r="AI707" i="1" s="1"/>
  <c r="AJ707" i="1" s="1"/>
  <c r="W707" i="1"/>
  <c r="P552" i="1"/>
  <c r="Z552" i="1"/>
  <c r="AI552" i="1" s="1"/>
  <c r="AJ552" i="1" s="1"/>
  <c r="P432" i="1"/>
  <c r="Z432" i="1"/>
  <c r="AI432" i="1" s="1"/>
  <c r="AJ432" i="1" s="1"/>
  <c r="P914" i="1"/>
  <c r="Z914" i="1"/>
  <c r="AI914" i="1" s="1"/>
  <c r="AJ914" i="1" s="1"/>
  <c r="P735" i="1"/>
  <c r="Z735" i="1"/>
  <c r="AI735" i="1" s="1"/>
  <c r="AJ735" i="1" s="1"/>
  <c r="P766" i="1"/>
  <c r="Z766" i="1"/>
  <c r="AI766" i="1" s="1"/>
  <c r="AJ766" i="1" s="1"/>
  <c r="W766" i="1"/>
  <c r="P678" i="1"/>
  <c r="Z678" i="1"/>
  <c r="AI678" i="1" s="1"/>
  <c r="AJ678" i="1" s="1"/>
  <c r="P684" i="1"/>
  <c r="Z684" i="1"/>
  <c r="AI684" i="1" s="1"/>
  <c r="AJ684" i="1" s="1"/>
  <c r="P563" i="1"/>
  <c r="Z563" i="1"/>
  <c r="AI563" i="1" s="1"/>
  <c r="AJ563" i="1" s="1"/>
  <c r="W563" i="1"/>
  <c r="P455" i="1"/>
  <c r="Z455" i="1"/>
  <c r="AI455" i="1" s="1"/>
  <c r="AJ455" i="1" s="1"/>
  <c r="W455" i="1"/>
  <c r="P616" i="1"/>
  <c r="Z616" i="1"/>
  <c r="AI616" i="1" s="1"/>
  <c r="AJ616" i="1" s="1"/>
  <c r="P656" i="1"/>
  <c r="Z656" i="1"/>
  <c r="AI656" i="1" s="1"/>
  <c r="AJ656" i="1" s="1"/>
  <c r="R338" i="1"/>
  <c r="P329" i="1"/>
  <c r="Z329" i="1"/>
  <c r="AI329" i="1" s="1"/>
  <c r="AJ329" i="1" s="1"/>
  <c r="P327" i="1"/>
  <c r="Z327" i="1"/>
  <c r="AI327" i="1" s="1"/>
  <c r="AJ327" i="1" s="1"/>
  <c r="P804" i="1"/>
  <c r="Z804" i="1"/>
  <c r="AI804" i="1" s="1"/>
  <c r="AJ804" i="1" s="1"/>
  <c r="P996" i="1"/>
  <c r="Z996" i="1"/>
  <c r="AI996" i="1" s="1"/>
  <c r="AJ996" i="1" s="1"/>
  <c r="R931" i="1"/>
  <c r="P887" i="1"/>
  <c r="Z887" i="1"/>
  <c r="AI887" i="1" s="1"/>
  <c r="AJ887" i="1" s="1"/>
  <c r="P673" i="1"/>
  <c r="Z673" i="1"/>
  <c r="AI673" i="1" s="1"/>
  <c r="AJ673" i="1" s="1"/>
  <c r="P982" i="1"/>
  <c r="Z982" i="1"/>
  <c r="AI982" i="1" s="1"/>
  <c r="AJ982" i="1" s="1"/>
  <c r="W982" i="1"/>
  <c r="P966" i="1"/>
  <c r="Z966" i="1"/>
  <c r="AI966" i="1" s="1"/>
  <c r="AJ966" i="1" s="1"/>
  <c r="W966" i="1"/>
  <c r="P829" i="1"/>
  <c r="Z829" i="1"/>
  <c r="AI829" i="1" s="1"/>
  <c r="AJ829" i="1" s="1"/>
  <c r="W829" i="1"/>
  <c r="P775" i="1"/>
  <c r="Z775" i="1"/>
  <c r="AI775" i="1" s="1"/>
  <c r="AJ775" i="1" s="1"/>
  <c r="W775" i="1"/>
  <c r="P743" i="1"/>
  <c r="Z743" i="1"/>
  <c r="AI743" i="1" s="1"/>
  <c r="AJ743" i="1" s="1"/>
  <c r="P820" i="1"/>
  <c r="Z820" i="1"/>
  <c r="AI820" i="1" s="1"/>
  <c r="AJ820" i="1" s="1"/>
  <c r="P704" i="1"/>
  <c r="Z704" i="1"/>
  <c r="AI704" i="1" s="1"/>
  <c r="AJ704" i="1" s="1"/>
  <c r="P620" i="1"/>
  <c r="Z620" i="1"/>
  <c r="AI620" i="1" s="1"/>
  <c r="AJ620" i="1" s="1"/>
  <c r="P660" i="1"/>
  <c r="Z660" i="1"/>
  <c r="AI660" i="1" s="1"/>
  <c r="AJ660" i="1" s="1"/>
  <c r="P700" i="1"/>
  <c r="Z700" i="1"/>
  <c r="AI700" i="1" s="1"/>
  <c r="AJ700" i="1" s="1"/>
  <c r="P453" i="1"/>
  <c r="Z453" i="1"/>
  <c r="AI453" i="1" s="1"/>
  <c r="AJ453" i="1" s="1"/>
  <c r="W453" i="1"/>
  <c r="P399" i="1"/>
  <c r="Z399" i="1"/>
  <c r="AI399" i="1" s="1"/>
  <c r="AJ399" i="1" s="1"/>
  <c r="W399" i="1"/>
  <c r="P449" i="1"/>
  <c r="Z449" i="1"/>
  <c r="AI449" i="1" s="1"/>
  <c r="AJ449" i="1" s="1"/>
  <c r="P387" i="1"/>
  <c r="Z387" i="1"/>
  <c r="AI387" i="1" s="1"/>
  <c r="AJ387" i="1" s="1"/>
  <c r="W387" i="1"/>
  <c r="P409" i="1"/>
  <c r="Z409" i="1"/>
  <c r="AI409" i="1" s="1"/>
  <c r="AJ409" i="1" s="1"/>
  <c r="W409" i="1"/>
  <c r="P321" i="1"/>
  <c r="Z321" i="1"/>
  <c r="AI321" i="1" s="1"/>
  <c r="AJ321" i="1" s="1"/>
  <c r="P339" i="1"/>
  <c r="Z339" i="1"/>
  <c r="AI339" i="1" s="1"/>
  <c r="AJ339" i="1" s="1"/>
  <c r="N277" i="1"/>
  <c r="O277" i="1" s="1"/>
  <c r="Y277" i="1" s="1"/>
  <c r="P323" i="1"/>
  <c r="Z323" i="1"/>
  <c r="AI323" i="1" s="1"/>
  <c r="AJ323" i="1" s="1"/>
  <c r="W323" i="1"/>
  <c r="R222" i="1"/>
  <c r="R278" i="1"/>
  <c r="P351" i="1"/>
  <c r="Z351" i="1"/>
  <c r="AI351" i="1" s="1"/>
  <c r="AJ351" i="1" s="1"/>
  <c r="W351" i="1"/>
  <c r="P185" i="1"/>
  <c r="Z185" i="1"/>
  <c r="AI185" i="1" s="1"/>
  <c r="AJ185" i="1" s="1"/>
  <c r="P39" i="1"/>
  <c r="Z39" i="1"/>
  <c r="AI39" i="1" s="1"/>
  <c r="AJ39" i="1" s="1"/>
  <c r="W39" i="1"/>
  <c r="P81" i="1"/>
  <c r="Z81" i="1"/>
  <c r="AI81" i="1" s="1"/>
  <c r="AJ81" i="1" s="1"/>
  <c r="P23" i="1"/>
  <c r="Z23" i="1"/>
  <c r="AI23" i="1" s="1"/>
  <c r="AJ23" i="1" s="1"/>
  <c r="P679" i="1"/>
  <c r="Z679" i="1"/>
  <c r="AI679" i="1" s="1"/>
  <c r="AJ679" i="1" s="1"/>
  <c r="P927" i="1"/>
  <c r="Z927" i="1"/>
  <c r="AI927" i="1" s="1"/>
  <c r="AJ927" i="1" s="1"/>
  <c r="P951" i="1"/>
  <c r="Z951" i="1"/>
  <c r="AI951" i="1" s="1"/>
  <c r="AJ951" i="1" s="1"/>
  <c r="R891" i="1"/>
  <c r="P786" i="1"/>
  <c r="Z786" i="1"/>
  <c r="AI786" i="1" s="1"/>
  <c r="AJ786" i="1" s="1"/>
  <c r="P404" i="1"/>
  <c r="Z404" i="1"/>
  <c r="AI404" i="1" s="1"/>
  <c r="AJ404" i="1" s="1"/>
  <c r="P328" i="1"/>
  <c r="Z328" i="1"/>
  <c r="AI328" i="1" s="1"/>
  <c r="AJ328" i="1" s="1"/>
  <c r="P410" i="1"/>
  <c r="Z410" i="1"/>
  <c r="AI410" i="1" s="1"/>
  <c r="AJ410" i="1" s="1"/>
  <c r="P543" i="1"/>
  <c r="Z543" i="1"/>
  <c r="AI543" i="1" s="1"/>
  <c r="AJ543" i="1" s="1"/>
  <c r="P114" i="1"/>
  <c r="Z114" i="1"/>
  <c r="AI114" i="1" s="1"/>
  <c r="AJ114" i="1" s="1"/>
  <c r="R56" i="1"/>
  <c r="P188" i="1"/>
  <c r="Z188" i="1"/>
  <c r="AI188" i="1" s="1"/>
  <c r="AJ188" i="1" s="1"/>
  <c r="P139" i="1"/>
  <c r="Z139" i="1"/>
  <c r="AI139" i="1" s="1"/>
  <c r="AJ139" i="1" s="1"/>
  <c r="P34" i="1"/>
  <c r="Z34" i="1"/>
  <c r="AI34" i="1" s="1"/>
  <c r="AJ34" i="1" s="1"/>
  <c r="N236" i="1"/>
  <c r="O236" i="1" s="1"/>
  <c r="P158" i="1"/>
  <c r="Z158" i="1"/>
  <c r="AI158" i="1" s="1"/>
  <c r="AJ158" i="1" s="1"/>
  <c r="P1007" i="1"/>
  <c r="Z1007" i="1"/>
  <c r="AI1007" i="1" s="1"/>
  <c r="AJ1007" i="1" s="1"/>
  <c r="P879" i="1"/>
  <c r="Z879" i="1"/>
  <c r="AI879" i="1" s="1"/>
  <c r="AJ879" i="1" s="1"/>
  <c r="P723" i="1"/>
  <c r="Z723" i="1"/>
  <c r="AI723" i="1" s="1"/>
  <c r="AJ723" i="1" s="1"/>
  <c r="N645" i="1"/>
  <c r="O645" i="1" s="1"/>
  <c r="P975" i="1"/>
  <c r="Z975" i="1"/>
  <c r="AI975" i="1" s="1"/>
  <c r="AJ975" i="1" s="1"/>
  <c r="P868" i="1"/>
  <c r="Z868" i="1"/>
  <c r="AI868" i="1" s="1"/>
  <c r="AJ868" i="1" s="1"/>
  <c r="P715" i="1"/>
  <c r="Z715" i="1"/>
  <c r="AI715" i="1" s="1"/>
  <c r="AJ715" i="1" s="1"/>
  <c r="W715" i="1"/>
  <c r="P1039" i="1"/>
  <c r="Z1039" i="1"/>
  <c r="AI1039" i="1" s="1"/>
  <c r="AJ1039" i="1" s="1"/>
  <c r="W1039" i="1"/>
  <c r="P847" i="1"/>
  <c r="Z847" i="1"/>
  <c r="AI847" i="1" s="1"/>
  <c r="AJ847" i="1" s="1"/>
  <c r="W847" i="1"/>
  <c r="P553" i="1"/>
  <c r="Z553" i="1"/>
  <c r="AI553" i="1" s="1"/>
  <c r="AJ553" i="1" s="1"/>
  <c r="P414" i="1"/>
  <c r="Z414" i="1"/>
  <c r="AI414" i="1" s="1"/>
  <c r="AJ414" i="1" s="1"/>
  <c r="P789" i="1"/>
  <c r="Z789" i="1"/>
  <c r="AI789" i="1" s="1"/>
  <c r="AJ789" i="1" s="1"/>
  <c r="W789" i="1"/>
  <c r="P477" i="1"/>
  <c r="Z477" i="1"/>
  <c r="AI477" i="1" s="1"/>
  <c r="AJ477" i="1" s="1"/>
  <c r="P770" i="1"/>
  <c r="Z770" i="1"/>
  <c r="AI770" i="1" s="1"/>
  <c r="AJ770" i="1" s="1"/>
  <c r="P682" i="1"/>
  <c r="Z682" i="1"/>
  <c r="AI682" i="1" s="1"/>
  <c r="AJ682" i="1" s="1"/>
  <c r="P575" i="1"/>
  <c r="Z575" i="1"/>
  <c r="AI575" i="1" s="1"/>
  <c r="AJ575" i="1" s="1"/>
  <c r="P232" i="1"/>
  <c r="Z232" i="1"/>
  <c r="AI232" i="1" s="1"/>
  <c r="AJ232" i="1" s="1"/>
  <c r="N112" i="1"/>
  <c r="O112" i="1" s="1"/>
  <c r="Y112" i="1" s="1"/>
  <c r="P881" i="1"/>
  <c r="Z881" i="1"/>
  <c r="AI881" i="1" s="1"/>
  <c r="AJ881" i="1" s="1"/>
  <c r="Y826" i="1"/>
  <c r="P989" i="1"/>
  <c r="Z989" i="1"/>
  <c r="AI989" i="1" s="1"/>
  <c r="AJ989" i="1" s="1"/>
  <c r="P935" i="1"/>
  <c r="Z935" i="1"/>
  <c r="AI935" i="1" s="1"/>
  <c r="AJ935" i="1" s="1"/>
  <c r="Y832" i="1"/>
  <c r="Y795" i="1"/>
  <c r="Y1021" i="1"/>
  <c r="W116" i="1"/>
  <c r="W308" i="1"/>
  <c r="W628" i="1"/>
  <c r="W756" i="1"/>
  <c r="W820" i="1"/>
  <c r="W948" i="1"/>
  <c r="P971" i="1"/>
  <c r="Z971" i="1"/>
  <c r="AI971" i="1" s="1"/>
  <c r="AJ971" i="1" s="1"/>
  <c r="W971" i="1"/>
  <c r="Y793" i="1"/>
  <c r="Y834" i="1"/>
  <c r="Y716" i="1"/>
  <c r="Y685" i="1"/>
  <c r="P677" i="1"/>
  <c r="Z677" i="1"/>
  <c r="AI677" i="1" s="1"/>
  <c r="AJ677" i="1" s="1"/>
  <c r="P496" i="1"/>
  <c r="Z496" i="1"/>
  <c r="AI496" i="1" s="1"/>
  <c r="AJ496" i="1" s="1"/>
  <c r="Y462" i="1"/>
  <c r="Y424" i="1"/>
  <c r="Y142" i="1"/>
  <c r="Y103" i="1"/>
  <c r="P80" i="1"/>
  <c r="Z80" i="1"/>
  <c r="AI80" i="1" s="1"/>
  <c r="AJ80" i="1" s="1"/>
  <c r="Y255" i="1"/>
  <c r="P143" i="1"/>
  <c r="Z143" i="1"/>
  <c r="AI143" i="1" s="1"/>
  <c r="AJ143" i="1" s="1"/>
  <c r="Y299" i="1"/>
  <c r="R191" i="1"/>
  <c r="Y607" i="1"/>
  <c r="Y339" i="1"/>
  <c r="Y914" i="1"/>
  <c r="Y1013" i="1"/>
  <c r="Y947" i="1"/>
  <c r="Y808" i="1"/>
  <c r="Y490" i="1"/>
  <c r="P450" i="1"/>
  <c r="Z450" i="1"/>
  <c r="AI450" i="1" s="1"/>
  <c r="AJ450" i="1" s="1"/>
  <c r="Y364" i="1"/>
  <c r="Y317" i="1"/>
  <c r="Y265" i="1"/>
  <c r="Y242" i="1"/>
  <c r="P132" i="1"/>
  <c r="Z132" i="1"/>
  <c r="AI132" i="1" s="1"/>
  <c r="AJ132" i="1" s="1"/>
  <c r="Y141" i="1"/>
  <c r="Y40" i="1"/>
  <c r="Y650" i="1"/>
  <c r="Y561" i="1"/>
  <c r="P411" i="1"/>
  <c r="Z411" i="1"/>
  <c r="AI411" i="1" s="1"/>
  <c r="AJ411" i="1" s="1"/>
  <c r="Y663" i="1"/>
  <c r="W5" i="1"/>
  <c r="W149" i="1"/>
  <c r="W805" i="1"/>
  <c r="W997" i="1"/>
  <c r="P964" i="1"/>
  <c r="Z964" i="1"/>
  <c r="AI964" i="1" s="1"/>
  <c r="AJ964" i="1" s="1"/>
  <c r="Y829" i="1"/>
  <c r="P667" i="1"/>
  <c r="Z667" i="1"/>
  <c r="AI667" i="1" s="1"/>
  <c r="AJ667" i="1" s="1"/>
  <c r="Y545" i="1"/>
  <c r="Y488" i="1"/>
  <c r="Y446" i="1"/>
  <c r="Y431" i="1"/>
  <c r="Y383" i="1"/>
  <c r="Y238" i="1"/>
  <c r="Y198" i="1"/>
  <c r="P161" i="1"/>
  <c r="Z161" i="1"/>
  <c r="AI161" i="1" s="1"/>
  <c r="AJ161" i="1" s="1"/>
  <c r="Y93" i="1"/>
  <c r="P74" i="1"/>
  <c r="Z74" i="1"/>
  <c r="AI74" i="1" s="1"/>
  <c r="AJ74" i="1" s="1"/>
  <c r="P58" i="1"/>
  <c r="Z58" i="1"/>
  <c r="AI58" i="1" s="1"/>
  <c r="AJ58" i="1" s="1"/>
  <c r="Y294" i="1"/>
  <c r="Y114" i="1"/>
  <c r="Y264" i="1"/>
  <c r="Y726" i="1"/>
  <c r="P152" i="1"/>
  <c r="Z152" i="1"/>
  <c r="AI152" i="1" s="1"/>
  <c r="AJ152" i="1" s="1"/>
  <c r="P45" i="1"/>
  <c r="Z45" i="1"/>
  <c r="AI45" i="1" s="1"/>
  <c r="AJ45" i="1" s="1"/>
  <c r="Y781" i="1"/>
  <c r="W174" i="1"/>
  <c r="W814" i="1"/>
  <c r="Y941" i="1"/>
  <c r="Y755" i="1"/>
  <c r="Y647" i="1"/>
  <c r="P482" i="1"/>
  <c r="Z482" i="1"/>
  <c r="AI482" i="1" s="1"/>
  <c r="AJ482" i="1" s="1"/>
  <c r="Y453" i="1"/>
  <c r="Y982" i="1"/>
  <c r="W167" i="1"/>
  <c r="W247" i="1"/>
  <c r="W343" i="1"/>
  <c r="W551" i="1"/>
  <c r="W639" i="1"/>
  <c r="W951" i="1"/>
  <c r="Y1028" i="1"/>
  <c r="Y875" i="1"/>
  <c r="P811" i="1"/>
  <c r="Z811" i="1"/>
  <c r="AI811" i="1" s="1"/>
  <c r="AJ811" i="1" s="1"/>
  <c r="W811" i="1"/>
  <c r="Y684" i="1"/>
  <c r="Y643" i="1"/>
  <c r="Y602" i="1"/>
  <c r="Y589" i="1"/>
  <c r="Y530" i="1"/>
  <c r="Y81" i="1"/>
  <c r="Y36" i="1"/>
  <c r="Y720" i="1"/>
  <c r="Y289" i="1"/>
  <c r="Y144" i="1"/>
  <c r="Y553" i="1"/>
  <c r="Y1014" i="1"/>
  <c r="W80" i="1"/>
  <c r="W328" i="1"/>
  <c r="W440" i="1"/>
  <c r="W840" i="1"/>
  <c r="W952" i="1"/>
  <c r="P859" i="1"/>
  <c r="Z859" i="1"/>
  <c r="AI859" i="1" s="1"/>
  <c r="AJ859" i="1" s="1"/>
  <c r="Y627" i="1"/>
  <c r="P472" i="1"/>
  <c r="Z472" i="1"/>
  <c r="AI472" i="1" s="1"/>
  <c r="AJ472" i="1" s="1"/>
  <c r="Y449" i="1"/>
  <c r="Y390" i="1"/>
  <c r="Y697" i="1"/>
  <c r="W81" i="1"/>
  <c r="W161" i="1"/>
  <c r="W249" i="1"/>
  <c r="W329" i="1"/>
  <c r="W441" i="1"/>
  <c r="W641" i="1"/>
  <c r="W977" i="1"/>
  <c r="Y915" i="1"/>
  <c r="Y851" i="1"/>
  <c r="P617" i="1"/>
  <c r="Z617" i="1"/>
  <c r="AI617" i="1" s="1"/>
  <c r="AJ617" i="1" s="1"/>
  <c r="Y573" i="1"/>
  <c r="Y518" i="1"/>
  <c r="P428" i="1"/>
  <c r="Z428" i="1"/>
  <c r="AI428" i="1" s="1"/>
  <c r="AJ428" i="1" s="1"/>
  <c r="Y218" i="1"/>
  <c r="Y201" i="1"/>
  <c r="P100" i="1"/>
  <c r="Z100" i="1"/>
  <c r="AI100" i="1" s="1"/>
  <c r="AJ100" i="1" s="1"/>
  <c r="P90" i="1"/>
  <c r="Z90" i="1"/>
  <c r="AI90" i="1" s="1"/>
  <c r="AJ90" i="1" s="1"/>
  <c r="Y61" i="1"/>
  <c r="Y34" i="1"/>
  <c r="Y26" i="1"/>
  <c r="Y824" i="1"/>
  <c r="Y617" i="1"/>
  <c r="Y705" i="1"/>
  <c r="W178" i="1"/>
  <c r="W266" i="1"/>
  <c r="W370" i="1"/>
  <c r="W466" i="1"/>
  <c r="W786" i="1"/>
  <c r="W906" i="1"/>
  <c r="Y907" i="1"/>
  <c r="Y880" i="1"/>
  <c r="Y14" i="1"/>
  <c r="W232" i="1"/>
  <c r="W464" i="1"/>
  <c r="W616" i="1"/>
  <c r="R619" i="1"/>
  <c r="W665" i="1"/>
  <c r="W865" i="1"/>
  <c r="W698" i="1"/>
  <c r="W1018" i="1"/>
  <c r="Y709" i="1"/>
  <c r="P560" i="1"/>
  <c r="Z560" i="1"/>
  <c r="AI560" i="1" s="1"/>
  <c r="AJ560" i="1" s="1"/>
  <c r="P65" i="1"/>
  <c r="Z65" i="1"/>
  <c r="AI65" i="1" s="1"/>
  <c r="AJ65" i="1" s="1"/>
  <c r="P643" i="1"/>
  <c r="Z643" i="1"/>
  <c r="AI643" i="1" s="1"/>
  <c r="AJ643" i="1" s="1"/>
  <c r="W643" i="1"/>
  <c r="P726" i="1"/>
  <c r="Z726" i="1"/>
  <c r="AI726" i="1" s="1"/>
  <c r="AJ726" i="1" s="1"/>
  <c r="W726" i="1"/>
  <c r="W163" i="1"/>
  <c r="P683" i="1"/>
  <c r="Z683" i="1"/>
  <c r="AI683" i="1" s="1"/>
  <c r="AJ683" i="1" s="1"/>
  <c r="W683" i="1"/>
  <c r="P171" i="1"/>
  <c r="Z171" i="1"/>
  <c r="AI171" i="1" s="1"/>
  <c r="AJ171" i="1" s="1"/>
  <c r="W171" i="1"/>
  <c r="P280" i="1"/>
  <c r="Z280" i="1"/>
  <c r="AI280" i="1" s="1"/>
  <c r="AJ280" i="1" s="1"/>
  <c r="P278" i="1"/>
  <c r="Z278" i="1"/>
  <c r="AI278" i="1" s="1"/>
  <c r="AJ278" i="1" s="1"/>
  <c r="W278" i="1"/>
  <c r="P716" i="1"/>
  <c r="Z716" i="1"/>
  <c r="AI716" i="1" s="1"/>
  <c r="AJ716" i="1" s="1"/>
  <c r="P251" i="1"/>
  <c r="Z251" i="1"/>
  <c r="AI251" i="1" s="1"/>
  <c r="AJ251" i="1" s="1"/>
  <c r="W251" i="1"/>
  <c r="P311" i="1"/>
  <c r="Z311" i="1"/>
  <c r="AI311" i="1" s="1"/>
  <c r="AJ311" i="1" s="1"/>
  <c r="W456" i="1"/>
  <c r="P857" i="1"/>
  <c r="Z857" i="1"/>
  <c r="AI857" i="1" s="1"/>
  <c r="AJ857" i="1" s="1"/>
  <c r="P470" i="1"/>
  <c r="Z470" i="1"/>
  <c r="AI470" i="1" s="1"/>
  <c r="AJ470" i="1" s="1"/>
  <c r="W470" i="1"/>
  <c r="P388" i="1"/>
  <c r="Z388" i="1"/>
  <c r="AI388" i="1" s="1"/>
  <c r="AJ388" i="1" s="1"/>
  <c r="P382" i="1"/>
  <c r="Z382" i="1"/>
  <c r="AI382" i="1" s="1"/>
  <c r="AJ382" i="1" s="1"/>
  <c r="W382" i="1"/>
  <c r="W714" i="1"/>
  <c r="AE153" i="1"/>
  <c r="AF153" i="1" s="1"/>
  <c r="P1006" i="1"/>
  <c r="Z1006" i="1"/>
  <c r="AI1006" i="1" s="1"/>
  <c r="AJ1006" i="1" s="1"/>
  <c r="P832" i="1"/>
  <c r="Z832" i="1"/>
  <c r="AI832" i="1" s="1"/>
  <c r="AJ832" i="1" s="1"/>
  <c r="P974" i="1"/>
  <c r="Z974" i="1"/>
  <c r="AI974" i="1" s="1"/>
  <c r="AJ974" i="1" s="1"/>
  <c r="W974" i="1"/>
  <c r="P938" i="1"/>
  <c r="Z938" i="1"/>
  <c r="AI938" i="1" s="1"/>
  <c r="AJ938" i="1" s="1"/>
  <c r="P884" i="1"/>
  <c r="Z884" i="1"/>
  <c r="AI884" i="1" s="1"/>
  <c r="AJ884" i="1" s="1"/>
  <c r="P816" i="1"/>
  <c r="Z816" i="1"/>
  <c r="AI816" i="1" s="1"/>
  <c r="AJ816" i="1" s="1"/>
  <c r="P994" i="1"/>
  <c r="Z994" i="1"/>
  <c r="AI994" i="1" s="1"/>
  <c r="AJ994" i="1" s="1"/>
  <c r="N727" i="1"/>
  <c r="O727" i="1" s="1"/>
  <c r="Y727" i="1" s="1"/>
  <c r="P578" i="1"/>
  <c r="Z578" i="1"/>
  <c r="AI578" i="1" s="1"/>
  <c r="AJ578" i="1" s="1"/>
  <c r="P599" i="1"/>
  <c r="Z599" i="1"/>
  <c r="AI599" i="1" s="1"/>
  <c r="AJ599" i="1" s="1"/>
  <c r="P509" i="1"/>
  <c r="Z509" i="1"/>
  <c r="AI509" i="1" s="1"/>
  <c r="AJ509" i="1" s="1"/>
  <c r="W509" i="1"/>
  <c r="N463" i="1"/>
  <c r="O463" i="1" s="1"/>
  <c r="Y463" i="1" s="1"/>
  <c r="P608" i="1"/>
  <c r="Z608" i="1"/>
  <c r="AI608" i="1" s="1"/>
  <c r="AJ608" i="1" s="1"/>
  <c r="P598" i="1"/>
  <c r="Z598" i="1"/>
  <c r="AI598" i="1" s="1"/>
  <c r="AJ598" i="1" s="1"/>
  <c r="W598" i="1"/>
  <c r="P483" i="1"/>
  <c r="Z483" i="1"/>
  <c r="AI483" i="1" s="1"/>
  <c r="AJ483" i="1" s="1"/>
  <c r="P201" i="1"/>
  <c r="Z201" i="1"/>
  <c r="AI201" i="1" s="1"/>
  <c r="AJ201" i="1" s="1"/>
  <c r="P383" i="1"/>
  <c r="Z383" i="1"/>
  <c r="AI383" i="1" s="1"/>
  <c r="AJ383" i="1" s="1"/>
  <c r="P303" i="1"/>
  <c r="Z303" i="1"/>
  <c r="AI303" i="1" s="1"/>
  <c r="AJ303" i="1" s="1"/>
  <c r="P192" i="1"/>
  <c r="Z192" i="1"/>
  <c r="AI192" i="1" s="1"/>
  <c r="AJ192" i="1" s="1"/>
  <c r="P95" i="1"/>
  <c r="Z95" i="1"/>
  <c r="AI95" i="1" s="1"/>
  <c r="AJ95" i="1" s="1"/>
  <c r="P794" i="1"/>
  <c r="Z794" i="1"/>
  <c r="AI794" i="1" s="1"/>
  <c r="AJ794" i="1" s="1"/>
  <c r="R768" i="1"/>
  <c r="P983" i="1"/>
  <c r="Z983" i="1"/>
  <c r="AI983" i="1" s="1"/>
  <c r="AJ983" i="1" s="1"/>
  <c r="W983" i="1"/>
  <c r="P793" i="1"/>
  <c r="Z793" i="1"/>
  <c r="AI793" i="1" s="1"/>
  <c r="AJ793" i="1" s="1"/>
  <c r="R402" i="1"/>
  <c r="P965" i="1"/>
  <c r="Z965" i="1"/>
  <c r="AI965" i="1" s="1"/>
  <c r="AJ965" i="1" s="1"/>
  <c r="W965" i="1"/>
  <c r="P545" i="1"/>
  <c r="Z545" i="1"/>
  <c r="AI545" i="1" s="1"/>
  <c r="AJ545" i="1" s="1"/>
  <c r="P755" i="1"/>
  <c r="Z755" i="1"/>
  <c r="AI755" i="1" s="1"/>
  <c r="AJ755" i="1" s="1"/>
  <c r="W755" i="1"/>
  <c r="R470" i="1"/>
  <c r="R373" i="1"/>
  <c r="P53" i="1"/>
  <c r="Z53" i="1"/>
  <c r="AI53" i="1" s="1"/>
  <c r="AJ53" i="1" s="1"/>
  <c r="W53" i="1"/>
  <c r="R207" i="1"/>
  <c r="P134" i="1"/>
  <c r="Z134" i="1"/>
  <c r="AI134" i="1" s="1"/>
  <c r="AJ134" i="1" s="1"/>
  <c r="W134" i="1"/>
  <c r="P54" i="1"/>
  <c r="Z54" i="1"/>
  <c r="AI54" i="1" s="1"/>
  <c r="AJ54" i="1" s="1"/>
  <c r="W54" i="1"/>
  <c r="R215" i="1"/>
  <c r="R77" i="1"/>
  <c r="R184" i="1"/>
  <c r="P20" i="1"/>
  <c r="Z20" i="1"/>
  <c r="AI20" i="1" s="1"/>
  <c r="AJ20" i="1" s="1"/>
  <c r="P995" i="1"/>
  <c r="Z995" i="1"/>
  <c r="AI995" i="1" s="1"/>
  <c r="AJ995" i="1" s="1"/>
  <c r="P872" i="1"/>
  <c r="Z872" i="1"/>
  <c r="AI872" i="1" s="1"/>
  <c r="AJ872" i="1" s="1"/>
  <c r="P706" i="1"/>
  <c r="Z706" i="1"/>
  <c r="AI706" i="1" s="1"/>
  <c r="AJ706" i="1" s="1"/>
  <c r="P956" i="1"/>
  <c r="Z956" i="1"/>
  <c r="AI956" i="1" s="1"/>
  <c r="AJ956" i="1" s="1"/>
  <c r="R707" i="1"/>
  <c r="P458" i="1"/>
  <c r="Z458" i="1"/>
  <c r="AI458" i="1" s="1"/>
  <c r="AJ458" i="1" s="1"/>
  <c r="P376" i="1"/>
  <c r="Z376" i="1"/>
  <c r="AI376" i="1" s="1"/>
  <c r="AJ376" i="1" s="1"/>
  <c r="P283" i="1"/>
  <c r="Z283" i="1"/>
  <c r="AI283" i="1" s="1"/>
  <c r="AJ283" i="1" s="1"/>
  <c r="P542" i="1"/>
  <c r="Z542" i="1"/>
  <c r="AI542" i="1" s="1"/>
  <c r="AJ542" i="1" s="1"/>
  <c r="P324" i="1"/>
  <c r="Z324" i="1"/>
  <c r="AI324" i="1" s="1"/>
  <c r="AJ324" i="1" s="1"/>
  <c r="P874" i="1"/>
  <c r="Z874" i="1"/>
  <c r="AI874" i="1" s="1"/>
  <c r="AJ874" i="1" s="1"/>
  <c r="P475" i="1"/>
  <c r="Z475" i="1"/>
  <c r="AI475" i="1" s="1"/>
  <c r="AJ475" i="1" s="1"/>
  <c r="N196" i="1"/>
  <c r="O196" i="1" s="1"/>
  <c r="R873" i="1"/>
  <c r="P30" i="1"/>
  <c r="Z30" i="1"/>
  <c r="AI30" i="1" s="1"/>
  <c r="AJ30" i="1" s="1"/>
  <c r="W30" i="1"/>
  <c r="P987" i="1"/>
  <c r="Z987" i="1"/>
  <c r="AI987" i="1" s="1"/>
  <c r="AJ987" i="1" s="1"/>
  <c r="Y931" i="1"/>
  <c r="P795" i="1"/>
  <c r="Z795" i="1"/>
  <c r="AI795" i="1" s="1"/>
  <c r="AJ795" i="1" s="1"/>
  <c r="Y1031" i="1"/>
  <c r="W252" i="1"/>
  <c r="W508" i="1"/>
  <c r="W636" i="1"/>
  <c r="W828" i="1"/>
  <c r="W956" i="1"/>
  <c r="Y944" i="1"/>
  <c r="Y1019" i="1"/>
  <c r="Y895" i="1"/>
  <c r="Y860" i="1"/>
  <c r="Y509" i="1"/>
  <c r="W27" i="1"/>
  <c r="W283" i="1"/>
  <c r="W539" i="1"/>
  <c r="W995" i="1"/>
  <c r="Y930" i="1"/>
  <c r="Y872" i="1"/>
  <c r="Y810" i="1"/>
  <c r="Y683" i="1"/>
  <c r="Y494" i="1"/>
  <c r="P424" i="1"/>
  <c r="Z424" i="1"/>
  <c r="AI424" i="1" s="1"/>
  <c r="AJ424" i="1" s="1"/>
  <c r="Y368" i="1"/>
  <c r="P310" i="1"/>
  <c r="Z310" i="1"/>
  <c r="AI310" i="1" s="1"/>
  <c r="AJ310" i="1" s="1"/>
  <c r="Y231" i="1"/>
  <c r="Y179" i="1"/>
  <c r="Y78" i="1"/>
  <c r="P255" i="1"/>
  <c r="Z255" i="1"/>
  <c r="AI255" i="1" s="1"/>
  <c r="AJ255" i="1" s="1"/>
  <c r="Y184" i="1"/>
  <c r="Y168" i="1"/>
  <c r="Y965" i="1"/>
  <c r="P1013" i="1"/>
  <c r="Z1013" i="1"/>
  <c r="AI1013" i="1" s="1"/>
  <c r="AJ1013" i="1" s="1"/>
  <c r="W1013" i="1"/>
  <c r="Y945" i="1"/>
  <c r="Y630" i="1"/>
  <c r="Y549" i="1"/>
  <c r="Y456" i="1"/>
  <c r="Y362" i="1"/>
  <c r="Y302" i="1"/>
  <c r="P242" i="1"/>
  <c r="Z242" i="1"/>
  <c r="AI242" i="1" s="1"/>
  <c r="AJ242" i="1" s="1"/>
  <c r="Y171" i="1"/>
  <c r="Y138" i="1"/>
  <c r="Y130" i="1"/>
  <c r="Y338" i="1"/>
  <c r="Y234" i="1"/>
  <c r="Y48" i="1"/>
  <c r="Y280" i="1"/>
  <c r="Y270" i="1"/>
  <c r="Y170" i="1"/>
  <c r="Y722" i="1"/>
  <c r="W13" i="1"/>
  <c r="W669" i="1"/>
  <c r="Y980" i="1"/>
  <c r="Y970" i="1"/>
  <c r="Y962" i="1"/>
  <c r="Y918" i="1"/>
  <c r="Y891" i="1"/>
  <c r="Y665" i="1"/>
  <c r="Y576" i="1"/>
  <c r="Y519" i="1"/>
  <c r="P488" i="1"/>
  <c r="Z488" i="1"/>
  <c r="AI488" i="1" s="1"/>
  <c r="AJ488" i="1" s="1"/>
  <c r="P431" i="1"/>
  <c r="Z431" i="1"/>
  <c r="AI431" i="1" s="1"/>
  <c r="AJ431" i="1" s="1"/>
  <c r="Y348" i="1"/>
  <c r="P238" i="1"/>
  <c r="Z238" i="1"/>
  <c r="AI238" i="1" s="1"/>
  <c r="AJ238" i="1" s="1"/>
  <c r="Y215" i="1"/>
  <c r="P198" i="1"/>
  <c r="Z198" i="1"/>
  <c r="AI198" i="1" s="1"/>
  <c r="AJ198" i="1" s="1"/>
  <c r="W198" i="1"/>
  <c r="P93" i="1"/>
  <c r="Z93" i="1"/>
  <c r="AI93" i="1" s="1"/>
  <c r="AJ93" i="1" s="1"/>
  <c r="W93" i="1"/>
  <c r="Y72" i="1"/>
  <c r="Y64" i="1"/>
  <c r="Y56" i="1"/>
  <c r="Y29" i="1"/>
  <c r="Y21" i="1"/>
  <c r="Y278" i="1"/>
  <c r="Y186" i="1"/>
  <c r="Y77" i="1"/>
  <c r="Y18" i="1"/>
  <c r="Y833" i="1"/>
  <c r="W310" i="1"/>
  <c r="Y999" i="1"/>
  <c r="Y702" i="1"/>
  <c r="Y686" i="1"/>
  <c r="Y568" i="1"/>
  <c r="P434" i="1"/>
  <c r="Z434" i="1"/>
  <c r="AI434" i="1" s="1"/>
  <c r="AJ434" i="1" s="1"/>
  <c r="Y373" i="1"/>
  <c r="Y251" i="1"/>
  <c r="Y543" i="1"/>
  <c r="Y1007" i="1"/>
  <c r="W175" i="1"/>
  <c r="W255" i="1"/>
  <c r="W663" i="1"/>
  <c r="W871" i="1"/>
  <c r="W959" i="1"/>
  <c r="P1028" i="1"/>
  <c r="Z1028" i="1"/>
  <c r="AI1028" i="1" s="1"/>
  <c r="AJ1028" i="1" s="1"/>
  <c r="Y873" i="1"/>
  <c r="R719" i="1"/>
  <c r="N719" i="1"/>
  <c r="O719" i="1" s="1"/>
  <c r="Y719" i="1" s="1"/>
  <c r="Y434" i="1"/>
  <c r="Y402" i="1"/>
  <c r="Y311" i="1"/>
  <c r="Y207" i="1"/>
  <c r="P36" i="1"/>
  <c r="Z36" i="1"/>
  <c r="AI36" i="1" s="1"/>
  <c r="AJ36" i="1" s="1"/>
  <c r="P720" i="1"/>
  <c r="Z720" i="1"/>
  <c r="AI720" i="1" s="1"/>
  <c r="AJ720" i="1" s="1"/>
  <c r="Y623" i="1"/>
  <c r="W352" i="1"/>
  <c r="W448" i="1"/>
  <c r="W560" i="1"/>
  <c r="W960" i="1"/>
  <c r="Y1024" i="1"/>
  <c r="Y867" i="1"/>
  <c r="Y857" i="1"/>
  <c r="Y747" i="1"/>
  <c r="Y707" i="1"/>
  <c r="Y635" i="1"/>
  <c r="Y552" i="1"/>
  <c r="Y470" i="1"/>
  <c r="Y748" i="1"/>
  <c r="W89" i="1"/>
  <c r="W169" i="1"/>
  <c r="W449" i="1"/>
  <c r="W553" i="1"/>
  <c r="W761" i="1"/>
  <c r="W873" i="1"/>
  <c r="Y805" i="1"/>
  <c r="Y768" i="1"/>
  <c r="Y760" i="1"/>
  <c r="Y666" i="1"/>
  <c r="Y596" i="1"/>
  <c r="P573" i="1"/>
  <c r="Z573" i="1"/>
  <c r="AI573" i="1" s="1"/>
  <c r="AJ573" i="1" s="1"/>
  <c r="W573" i="1"/>
  <c r="P538" i="1"/>
  <c r="Z538" i="1"/>
  <c r="AI538" i="1" s="1"/>
  <c r="AJ538" i="1" s="1"/>
  <c r="R424" i="1"/>
  <c r="Y382" i="1"/>
  <c r="Y349" i="1"/>
  <c r="P218" i="1"/>
  <c r="Z218" i="1"/>
  <c r="AI218" i="1" s="1"/>
  <c r="AJ218" i="1" s="1"/>
  <c r="Y98" i="1"/>
  <c r="P88" i="1"/>
  <c r="Z88" i="1"/>
  <c r="AI88" i="1" s="1"/>
  <c r="AJ88" i="1" s="1"/>
  <c r="P61" i="1"/>
  <c r="Z61" i="1"/>
  <c r="AI61" i="1" s="1"/>
  <c r="AJ61" i="1" s="1"/>
  <c r="W61" i="1"/>
  <c r="P26" i="1"/>
  <c r="Z26" i="1"/>
  <c r="AI26" i="1" s="1"/>
  <c r="AJ26" i="1" s="1"/>
  <c r="Y437" i="1"/>
  <c r="Y756" i="1"/>
  <c r="W26" i="1"/>
  <c r="W106" i="1"/>
  <c r="W386" i="1"/>
  <c r="W474" i="1"/>
  <c r="W706" i="1"/>
  <c r="W794" i="1"/>
  <c r="W914" i="1"/>
  <c r="P880" i="1"/>
  <c r="Z880" i="1"/>
  <c r="AI880" i="1" s="1"/>
  <c r="AJ880" i="1" s="1"/>
  <c r="W272" i="1"/>
  <c r="W472" i="1"/>
  <c r="W656" i="1"/>
  <c r="W912" i="1"/>
  <c r="W281" i="1"/>
  <c r="W673" i="1"/>
  <c r="W881" i="1"/>
  <c r="Y837" i="1"/>
  <c r="W186" i="1"/>
  <c r="W554" i="1"/>
  <c r="AE203" i="1"/>
  <c r="AF203" i="1" s="1"/>
  <c r="W735" i="1"/>
  <c r="AE843" i="1" l="1"/>
  <c r="AF843" i="1" s="1"/>
  <c r="Y670" i="1"/>
  <c r="Z670" i="1"/>
  <c r="AI670" i="1" s="1"/>
  <c r="AJ670" i="1" s="1"/>
  <c r="P670" i="1"/>
  <c r="AA483" i="1"/>
  <c r="AA726" i="1"/>
  <c r="AA1028" i="1"/>
  <c r="AA198" i="1"/>
  <c r="AA324" i="1"/>
  <c r="AA458" i="1"/>
  <c r="AA53" i="1"/>
  <c r="AA983" i="1"/>
  <c r="AA509" i="1"/>
  <c r="AA171" i="1"/>
  <c r="AA161" i="1"/>
  <c r="AA310" i="1"/>
  <c r="AA995" i="1"/>
  <c r="AA54" i="1"/>
  <c r="AA303" i="1"/>
  <c r="AA816" i="1"/>
  <c r="AA382" i="1"/>
  <c r="AA26" i="1"/>
  <c r="AA218" i="1"/>
  <c r="AA573" i="1"/>
  <c r="AA795" i="1"/>
  <c r="AA542" i="1"/>
  <c r="AA965" i="1"/>
  <c r="AA598" i="1"/>
  <c r="AA599" i="1"/>
  <c r="AA832" i="1"/>
  <c r="AA643" i="1"/>
  <c r="AA100" i="1"/>
  <c r="AA617" i="1"/>
  <c r="AA143" i="1"/>
  <c r="AA789" i="1"/>
  <c r="AA1007" i="1"/>
  <c r="AA410" i="1"/>
  <c r="AA966" i="1"/>
  <c r="AA329" i="1"/>
  <c r="AA455" i="1"/>
  <c r="AA432" i="1"/>
  <c r="AA163" i="1"/>
  <c r="AA212" i="1"/>
  <c r="AA46" i="1"/>
  <c r="AA577" i="1"/>
  <c r="AA871" i="1"/>
  <c r="AA875" i="1"/>
  <c r="AA554" i="1"/>
  <c r="AA363" i="1"/>
  <c r="AA634" i="1"/>
  <c r="AA385" i="1"/>
  <c r="AA651" i="1"/>
  <c r="AA370" i="1"/>
  <c r="AA858" i="1"/>
  <c r="AA55" i="1"/>
  <c r="AA908" i="1"/>
  <c r="AA948" i="1"/>
  <c r="AA77" i="1"/>
  <c r="AA773" i="1"/>
  <c r="AA911" i="1"/>
  <c r="AA763" i="1"/>
  <c r="AA913" i="1"/>
  <c r="AA474" i="1"/>
  <c r="AA527" i="1"/>
  <c r="AA13" i="1"/>
  <c r="AA319" i="1"/>
  <c r="AA663" i="1"/>
  <c r="AA837" i="1"/>
  <c r="AA179" i="1"/>
  <c r="AA464" i="1"/>
  <c r="AA169" i="1"/>
  <c r="AA243" i="1"/>
  <c r="AA332" i="1"/>
  <c r="AA304" i="1"/>
  <c r="AA776" i="1"/>
  <c r="AA355" i="1"/>
  <c r="AA1014" i="1"/>
  <c r="AA986" i="1"/>
  <c r="AA239" i="1"/>
  <c r="AA490" i="1"/>
  <c r="AA830" i="1"/>
  <c r="AA841" i="1"/>
  <c r="AA805" i="1"/>
  <c r="AA781" i="1"/>
  <c r="AA732" i="1"/>
  <c r="AA73" i="1"/>
  <c r="AA831" i="1"/>
  <c r="AA689" i="1"/>
  <c r="AA479" i="1"/>
  <c r="AA29" i="1"/>
  <c r="AA999" i="1"/>
  <c r="AA970" i="1"/>
  <c r="AA389" i="1"/>
  <c r="AA231" i="1"/>
  <c r="AA49" i="1"/>
  <c r="AA123" i="1"/>
  <c r="AA883" i="1"/>
  <c r="AA372" i="1"/>
  <c r="AA859" i="1"/>
  <c r="AA682" i="1"/>
  <c r="AA951" i="1"/>
  <c r="AA351" i="1"/>
  <c r="AA339" i="1"/>
  <c r="AA387" i="1"/>
  <c r="AA453" i="1"/>
  <c r="AA72" i="1"/>
  <c r="AA680" i="1"/>
  <c r="AA1038" i="1"/>
  <c r="AA259" i="1"/>
  <c r="AA984" i="1"/>
  <c r="AA492" i="1"/>
  <c r="AA695" i="1"/>
  <c r="AA291" i="1"/>
  <c r="AA909" i="1"/>
  <c r="AA1020" i="1"/>
  <c r="AA478" i="1"/>
  <c r="AA513" i="1"/>
  <c r="AA569" i="1"/>
  <c r="AA130" i="1"/>
  <c r="AA281" i="1"/>
  <c r="AA637" i="1"/>
  <c r="AA484" i="1"/>
  <c r="AA761" i="1"/>
  <c r="AA705" i="1"/>
  <c r="AA729" i="1"/>
  <c r="AA1021" i="1"/>
  <c r="AA550" i="1"/>
  <c r="AA936" i="1"/>
  <c r="AA897" i="1"/>
  <c r="AA824" i="1"/>
  <c r="AA433" i="1"/>
  <c r="AA369" i="1"/>
  <c r="AA796" i="1"/>
  <c r="AA906" i="1"/>
  <c r="AA946" i="1"/>
  <c r="AA373" i="1"/>
  <c r="AA931" i="1"/>
  <c r="AA739" i="1"/>
  <c r="AA99" i="1"/>
  <c r="AA106" i="1"/>
  <c r="AA250" i="1"/>
  <c r="AA819" i="1"/>
  <c r="AA421" i="1"/>
  <c r="AA184" i="1"/>
  <c r="AA652" i="1"/>
  <c r="AA1015" i="1"/>
  <c r="AA525" i="1"/>
  <c r="AA596" i="1"/>
  <c r="AA270" i="1"/>
  <c r="AA168" i="1"/>
  <c r="AA79" i="1"/>
  <c r="AA320" i="1"/>
  <c r="AA222" i="1"/>
  <c r="AA499" i="1"/>
  <c r="AA142" i="1"/>
  <c r="AA108" i="1"/>
  <c r="AA571" i="1"/>
  <c r="AA889" i="1"/>
  <c r="AA537" i="1"/>
  <c r="AA520" i="1"/>
  <c r="AA843" i="1"/>
  <c r="AA538" i="1"/>
  <c r="AA20" i="1"/>
  <c r="AA794" i="1"/>
  <c r="AA884" i="1"/>
  <c r="AA278" i="1"/>
  <c r="AA482" i="1"/>
  <c r="AA45" i="1"/>
  <c r="AA411" i="1"/>
  <c r="AA496" i="1"/>
  <c r="AA975" i="1"/>
  <c r="AA188" i="1"/>
  <c r="AA81" i="1"/>
  <c r="AA704" i="1"/>
  <c r="AA255" i="1"/>
  <c r="AA424" i="1"/>
  <c r="AA475" i="1"/>
  <c r="AA283" i="1"/>
  <c r="AA134" i="1"/>
  <c r="AA608" i="1"/>
  <c r="AA578" i="1"/>
  <c r="AA1006" i="1"/>
  <c r="AA65" i="1"/>
  <c r="AA964" i="1"/>
  <c r="AA971" i="1"/>
  <c r="AA881" i="1"/>
  <c r="AA414" i="1"/>
  <c r="AA1039" i="1"/>
  <c r="AA158" i="1"/>
  <c r="AA328" i="1"/>
  <c r="AA775" i="1"/>
  <c r="AA996" i="1"/>
  <c r="AA766" i="1"/>
  <c r="AA552" i="1"/>
  <c r="AA551" i="1"/>
  <c r="AA506" i="1"/>
  <c r="AA131" i="1"/>
  <c r="AA147" i="1"/>
  <c r="AA611" i="1"/>
  <c r="AA294" i="1"/>
  <c r="AA977" i="1"/>
  <c r="AA117" i="1"/>
  <c r="AA155" i="1"/>
  <c r="AA331" i="1"/>
  <c r="AA126" i="1"/>
  <c r="AA498" i="1"/>
  <c r="AA961" i="1"/>
  <c r="AA929" i="1"/>
  <c r="AA905" i="1"/>
  <c r="AA1008" i="1"/>
  <c r="AA398" i="1"/>
  <c r="AA592" i="1"/>
  <c r="AA639" i="1"/>
  <c r="AA56" i="1"/>
  <c r="AA1037" i="1"/>
  <c r="AA364" i="1"/>
  <c r="AA109" i="1"/>
  <c r="AA419" i="1"/>
  <c r="AA912" i="1"/>
  <c r="AA442" i="1"/>
  <c r="AA860" i="1"/>
  <c r="AA441" i="1"/>
  <c r="AA997" i="1"/>
  <c r="AA814" i="1"/>
  <c r="AA120" i="1"/>
  <c r="AA178" i="1"/>
  <c r="AA500" i="1"/>
  <c r="AA40" i="1"/>
  <c r="AA262" i="1"/>
  <c r="AA641" i="1"/>
  <c r="AA866" i="1"/>
  <c r="AA33" i="1"/>
  <c r="AA465" i="1"/>
  <c r="AA647" i="1"/>
  <c r="AA1024" i="1"/>
  <c r="AA827" i="1"/>
  <c r="AA42" i="1"/>
  <c r="AA516" i="1"/>
  <c r="AA835" i="1"/>
  <c r="AA451" i="1"/>
  <c r="AA834" i="1"/>
  <c r="AA1023" i="1"/>
  <c r="AA919" i="1"/>
  <c r="AA98" i="1"/>
  <c r="AA215" i="1"/>
  <c r="AA549" i="1"/>
  <c r="AA768" i="1"/>
  <c r="AA405" i="1"/>
  <c r="AA918" i="1"/>
  <c r="AA747" i="1"/>
  <c r="AA138" i="1"/>
  <c r="AA950" i="1"/>
  <c r="AA937" i="1"/>
  <c r="AA1027" i="1"/>
  <c r="AA181" i="1"/>
  <c r="AA633" i="1"/>
  <c r="AA655" i="1"/>
  <c r="AA664" i="1"/>
  <c r="AA62" i="1"/>
  <c r="AA88" i="1"/>
  <c r="AA434" i="1"/>
  <c r="AA238" i="1"/>
  <c r="AA383" i="1"/>
  <c r="AA388" i="1"/>
  <c r="AA683" i="1"/>
  <c r="AA61" i="1"/>
  <c r="AA720" i="1"/>
  <c r="AA93" i="1"/>
  <c r="AA987" i="1"/>
  <c r="AA706" i="1"/>
  <c r="AA755" i="1"/>
  <c r="AA793" i="1"/>
  <c r="AA95" i="1"/>
  <c r="AA201" i="1"/>
  <c r="AA938" i="1"/>
  <c r="AA280" i="1"/>
  <c r="AA152" i="1"/>
  <c r="AA74" i="1"/>
  <c r="AA80" i="1"/>
  <c r="AA677" i="1"/>
  <c r="AA770" i="1"/>
  <c r="AA927" i="1"/>
  <c r="AA321" i="1"/>
  <c r="AA449" i="1"/>
  <c r="AA700" i="1"/>
  <c r="AA982" i="1"/>
  <c r="AA656" i="1"/>
  <c r="AA563" i="1"/>
  <c r="AA568" i="1"/>
  <c r="AA195" i="1"/>
  <c r="AA644" i="1"/>
  <c r="AA267" i="1"/>
  <c r="AA801" i="1"/>
  <c r="AA701" i="1"/>
  <c r="AA101" i="1"/>
  <c r="AA922" i="1"/>
  <c r="AA50" i="1"/>
  <c r="AA386" i="1"/>
  <c r="AA182" i="1"/>
  <c r="AA104" i="1"/>
  <c r="AA1005" i="1"/>
  <c r="AA233" i="1"/>
  <c r="AA589" i="1"/>
  <c r="AA71" i="1"/>
  <c r="AA207" i="1"/>
  <c r="AA456" i="1"/>
  <c r="AA561" i="1"/>
  <c r="AA1031" i="1"/>
  <c r="AA579" i="1"/>
  <c r="AA1032" i="1"/>
  <c r="AA202" i="1"/>
  <c r="AA771" i="1"/>
  <c r="AA146" i="1"/>
  <c r="AA326" i="1"/>
  <c r="AA833" i="1"/>
  <c r="AA252" i="1"/>
  <c r="AA748" i="1"/>
  <c r="AA845" i="1"/>
  <c r="AA514" i="1"/>
  <c r="AA621" i="1"/>
  <c r="AA823" i="1"/>
  <c r="AA166" i="1"/>
  <c r="AA1000" i="1"/>
  <c r="AA526" i="1"/>
  <c r="AA352" i="1"/>
  <c r="AA92" i="1"/>
  <c r="AA756" i="1"/>
  <c r="AA852" i="1"/>
  <c r="AA978" i="1"/>
  <c r="AA186" i="1"/>
  <c r="AA530" i="1"/>
  <c r="AA24" i="1"/>
  <c r="AA380" i="1"/>
  <c r="AA258" i="1"/>
  <c r="AA308" i="1"/>
  <c r="AA164" i="1"/>
  <c r="AA676" i="1"/>
  <c r="AA234" i="1"/>
  <c r="AA269" i="1"/>
  <c r="AA930" i="1"/>
  <c r="AA519" i="1"/>
  <c r="AA302" i="1"/>
  <c r="AA980" i="1"/>
  <c r="AA1011" i="1"/>
  <c r="AA418" i="1"/>
  <c r="AA368" i="1"/>
  <c r="AA295" i="1"/>
  <c r="AA522" i="1"/>
  <c r="AA176" i="1"/>
  <c r="AA357" i="1"/>
  <c r="AA52" i="1"/>
  <c r="AA507" i="1"/>
  <c r="AA1036" i="1"/>
  <c r="AA969" i="1"/>
  <c r="AA784" i="1"/>
  <c r="AA956" i="1"/>
  <c r="AA311" i="1"/>
  <c r="AA58" i="1"/>
  <c r="AA431" i="1"/>
  <c r="AA242" i="1"/>
  <c r="AA874" i="1"/>
  <c r="AA376" i="1"/>
  <c r="AA470" i="1"/>
  <c r="AA251" i="1"/>
  <c r="AA560" i="1"/>
  <c r="AA428" i="1"/>
  <c r="AA553" i="1"/>
  <c r="AA723" i="1"/>
  <c r="AA114" i="1"/>
  <c r="AA404" i="1"/>
  <c r="AA39" i="1"/>
  <c r="AA804" i="1"/>
  <c r="AA735" i="1"/>
  <c r="AA891" i="1"/>
  <c r="AA797" i="1"/>
  <c r="AA851" i="1"/>
  <c r="AA282" i="1"/>
  <c r="AA840" i="1"/>
  <c r="AA741" i="1"/>
  <c r="AA903" i="1"/>
  <c r="AA247" i="1"/>
  <c r="AA848" i="1"/>
  <c r="AA167" i="1"/>
  <c r="AA452" i="1"/>
  <c r="AA286" i="1"/>
  <c r="AA882" i="1"/>
  <c r="AA1018" i="1"/>
  <c r="AA685" i="1"/>
  <c r="AA307" i="1"/>
  <c r="AA628" i="1"/>
  <c r="AA940" i="1"/>
  <c r="AA214" i="1"/>
  <c r="AA532" i="1"/>
  <c r="AA619" i="1"/>
  <c r="AA512" i="1"/>
  <c r="AA508" i="1"/>
  <c r="AA534" i="1"/>
  <c r="AA863" i="1"/>
  <c r="AA812" i="1"/>
  <c r="AA343" i="1"/>
  <c r="AA636" i="1"/>
  <c r="AA941" i="1"/>
  <c r="AA1019" i="1"/>
  <c r="AA825" i="1"/>
  <c r="AA392" i="1"/>
  <c r="AA947" i="1"/>
  <c r="AA22" i="1"/>
  <c r="AA898" i="1"/>
  <c r="AA111" i="1"/>
  <c r="AA973" i="1"/>
  <c r="AA199" i="1"/>
  <c r="AA425" i="1"/>
  <c r="AA444" i="1"/>
  <c r="AA249" i="1"/>
  <c r="AA932" i="1"/>
  <c r="AA271" i="1"/>
  <c r="AA89" i="1"/>
  <c r="AA78" i="1"/>
  <c r="AA944" i="1"/>
  <c r="AA712" i="1"/>
  <c r="AA603" i="1"/>
  <c r="AA666" i="1"/>
  <c r="AA141" i="1"/>
  <c r="AA87" i="1"/>
  <c r="AA265" i="1"/>
  <c r="AA460" i="1"/>
  <c r="AA650" i="1"/>
  <c r="AA462" i="1"/>
  <c r="AA925" i="1"/>
  <c r="AA501" i="1"/>
  <c r="AA316" i="1"/>
  <c r="AA312" i="1"/>
  <c r="AA581" i="1"/>
  <c r="AA880" i="1"/>
  <c r="AA36" i="1"/>
  <c r="AA872" i="1"/>
  <c r="AA192" i="1"/>
  <c r="AA450" i="1"/>
  <c r="AA935" i="1"/>
  <c r="AA232" i="1"/>
  <c r="AA477" i="1"/>
  <c r="AA715" i="1"/>
  <c r="AA34" i="1"/>
  <c r="AA679" i="1"/>
  <c r="AA660" i="1"/>
  <c r="AA820" i="1"/>
  <c r="AA829" i="1"/>
  <c r="AA673" i="1"/>
  <c r="AA616" i="1"/>
  <c r="AA684" i="1"/>
  <c r="AA707" i="1"/>
  <c r="AA272" i="1"/>
  <c r="AA174" i="1"/>
  <c r="AA521" i="1"/>
  <c r="AA959" i="1"/>
  <c r="AA746" i="1"/>
  <c r="AA144" i="1"/>
  <c r="AA998" i="1"/>
  <c r="AA714" i="1"/>
  <c r="AA94" i="1"/>
  <c r="AA853" i="1"/>
  <c r="AA6" i="1"/>
  <c r="AA219" i="1"/>
  <c r="AA518" i="1"/>
  <c r="AA635" i="1"/>
  <c r="AA129" i="1"/>
  <c r="AA445" i="1"/>
  <c r="AA572" i="1"/>
  <c r="AA402" i="1"/>
  <c r="AA170" i="1"/>
  <c r="AA494" i="1"/>
  <c r="AA730" i="1"/>
  <c r="AA612" i="1"/>
  <c r="AA926" i="1"/>
  <c r="AA27" i="1"/>
  <c r="AA289" i="1"/>
  <c r="AA631" i="1"/>
  <c r="AA1030" i="1"/>
  <c r="AA799" i="1"/>
  <c r="AA96" i="1"/>
  <c r="AA296" i="1"/>
  <c r="AA454" i="1"/>
  <c r="AA137" i="1"/>
  <c r="AA703" i="1"/>
  <c r="AA422" i="1"/>
  <c r="AA268" i="1"/>
  <c r="AA384" i="1"/>
  <c r="AA626" i="1"/>
  <c r="AA722" i="1"/>
  <c r="AA972" i="1"/>
  <c r="AA728" i="1"/>
  <c r="AA665" i="1"/>
  <c r="AA734" i="1"/>
  <c r="AA59" i="1"/>
  <c r="AA466" i="1"/>
  <c r="AA396" i="1"/>
  <c r="AA597" i="1"/>
  <c r="AA953" i="1"/>
  <c r="AA406" i="1"/>
  <c r="AA354" i="1"/>
  <c r="AA1033" i="1"/>
  <c r="AA524" i="1"/>
  <c r="AA717" i="1"/>
  <c r="AA588" i="1"/>
  <c r="AA708" i="1"/>
  <c r="AA686" i="1"/>
  <c r="AA576" i="1"/>
  <c r="AA630" i="1"/>
  <c r="AA21" i="1"/>
  <c r="AA810" i="1"/>
  <c r="AA962" i="1"/>
  <c r="AA446" i="1"/>
  <c r="AA140" i="1"/>
  <c r="AA275" i="1"/>
  <c r="AA378" i="1"/>
  <c r="AA11" i="1"/>
  <c r="AA423" i="1"/>
  <c r="AA846" i="1"/>
  <c r="AA557" i="1"/>
  <c r="AA213" i="1"/>
  <c r="AA604" i="1"/>
  <c r="AA75" i="1"/>
  <c r="AA942" i="1"/>
  <c r="AA1013" i="1"/>
  <c r="AA545" i="1"/>
  <c r="AA811" i="1"/>
  <c r="AA857" i="1"/>
  <c r="AA472" i="1"/>
  <c r="AA879" i="1"/>
  <c r="AA543" i="1"/>
  <c r="AA786" i="1"/>
  <c r="AA185" i="1"/>
  <c r="AA323" i="1"/>
  <c r="AA409" i="1"/>
  <c r="AA399" i="1"/>
  <c r="AA327" i="1"/>
  <c r="AA914" i="1"/>
  <c r="AA702" i="1"/>
  <c r="AA338" i="1"/>
  <c r="AA960" i="1"/>
  <c r="AA299" i="1"/>
  <c r="AA365" i="1"/>
  <c r="AA900" i="1"/>
  <c r="AA200" i="1"/>
  <c r="AA14" i="1"/>
  <c r="AA503" i="1"/>
  <c r="AA116" i="1"/>
  <c r="AA467" i="1"/>
  <c r="AA1010" i="1"/>
  <c r="AA979" i="1"/>
  <c r="AA264" i="1"/>
  <c r="AA826" i="1"/>
  <c r="AA807" i="1"/>
  <c r="AA886" i="1"/>
  <c r="AA1004" i="1"/>
  <c r="AA955" i="1"/>
  <c r="AA297" i="1"/>
  <c r="AA151" i="1"/>
  <c r="AA107" i="1"/>
  <c r="AA952" i="1"/>
  <c r="AA669" i="1"/>
  <c r="AA390" i="1"/>
  <c r="AA907" i="1"/>
  <c r="AA175" i="1"/>
  <c r="AA1025" i="1"/>
  <c r="AA895" i="1"/>
  <c r="AA668" i="1"/>
  <c r="AA954" i="1"/>
  <c r="AA674" i="1"/>
  <c r="AA865" i="1"/>
  <c r="AA226" i="1"/>
  <c r="AA923" i="1"/>
  <c r="AA985" i="1"/>
  <c r="AA627" i="1"/>
  <c r="AA613" i="1"/>
  <c r="AA183" i="1"/>
  <c r="AA709" i="1"/>
  <c r="AA904" i="1"/>
  <c r="AA149" i="1"/>
  <c r="AA1029" i="1"/>
  <c r="AA873" i="1"/>
  <c r="AA216" i="1"/>
  <c r="AA661" i="1"/>
  <c r="AA967" i="1"/>
  <c r="AA731" i="1"/>
  <c r="AA480" i="1"/>
  <c r="AA306" i="1"/>
  <c r="AA473" i="1"/>
  <c r="AA808" i="1"/>
  <c r="AA437" i="1"/>
  <c r="AA210" i="1"/>
  <c r="AA362" i="1"/>
  <c r="AA305" i="1"/>
  <c r="AA607" i="1"/>
  <c r="AA471" i="1"/>
  <c r="AA710" i="1"/>
  <c r="AA103" i="1"/>
  <c r="AA439" i="1"/>
  <c r="AA769" i="1"/>
  <c r="AA279" i="1"/>
  <c r="AA241" i="1"/>
  <c r="AA356" i="1"/>
  <c r="AA70" i="1"/>
  <c r="AA257" i="1"/>
  <c r="AA994" i="1"/>
  <c r="AA488" i="1"/>
  <c r="AA30" i="1"/>
  <c r="AA974" i="1"/>
  <c r="AA716" i="1"/>
  <c r="AA90" i="1"/>
  <c r="AA667" i="1"/>
  <c r="AA132" i="1"/>
  <c r="AA989" i="1"/>
  <c r="AA575" i="1"/>
  <c r="AA847" i="1"/>
  <c r="AA868" i="1"/>
  <c r="AA139" i="1"/>
  <c r="AA23" i="1"/>
  <c r="AA620" i="1"/>
  <c r="AA743" i="1"/>
  <c r="AA887" i="1"/>
  <c r="AA678" i="1"/>
  <c r="AA867" i="1"/>
  <c r="AA1003" i="1"/>
  <c r="AA426" i="1"/>
  <c r="AA225" i="1"/>
  <c r="AA427" i="1"/>
  <c r="AA698" i="1"/>
  <c r="AA896" i="1"/>
  <c r="AA412" i="1"/>
  <c r="AA180" i="1"/>
  <c r="AA191" i="1"/>
  <c r="AA16" i="1"/>
  <c r="AA287" i="1"/>
  <c r="AA440" i="1"/>
  <c r="AA208" i="1"/>
  <c r="AA347" i="1"/>
  <c r="AA623" i="1"/>
  <c r="AA48" i="1"/>
  <c r="AA64" i="1"/>
  <c r="AA933" i="1"/>
  <c r="AA992" i="1"/>
  <c r="AA802" i="1"/>
  <c r="AA779" i="1"/>
  <c r="AA614" i="1"/>
  <c r="AA828" i="1"/>
  <c r="AA566" i="1"/>
  <c r="AA928" i="1"/>
  <c r="AA915" i="1"/>
  <c r="AA595" i="1"/>
  <c r="AA38" i="1"/>
  <c r="AA263" i="1"/>
  <c r="AA791" i="1"/>
  <c r="AA1002" i="1"/>
  <c r="AA981" i="1"/>
  <c r="AA945" i="1"/>
  <c r="AA539" i="1"/>
  <c r="AA67" i="1"/>
  <c r="AA535" i="1"/>
  <c r="AA993" i="1"/>
  <c r="AA91" i="1"/>
  <c r="AA602" i="1"/>
  <c r="AA5" i="1"/>
  <c r="AA691" i="1"/>
  <c r="AA266" i="1"/>
  <c r="AA448" i="1"/>
  <c r="AA697" i="1"/>
  <c r="AA839" i="1"/>
  <c r="AA876" i="1"/>
  <c r="AA18" i="1"/>
  <c r="AA349" i="1"/>
  <c r="AA760" i="1"/>
  <c r="AA397" i="1"/>
  <c r="AA348" i="1"/>
  <c r="AA317" i="1"/>
  <c r="AA864" i="1"/>
  <c r="AA85" i="1"/>
  <c r="AA555" i="1"/>
  <c r="AA813" i="1"/>
  <c r="AA51" i="1"/>
  <c r="AA35" i="1"/>
  <c r="AA582" i="1"/>
  <c r="Z758" i="1"/>
  <c r="AI758" i="1" s="1"/>
  <c r="AJ758" i="1" s="1"/>
  <c r="Y758" i="1"/>
  <c r="P758" i="1"/>
  <c r="Y765" i="1"/>
  <c r="P124" i="1"/>
  <c r="W124" i="1"/>
  <c r="AE520" i="1"/>
  <c r="AF520" i="1" s="1"/>
  <c r="W759" i="1"/>
  <c r="AE969" i="1"/>
  <c r="AF969" i="1" s="1"/>
  <c r="Y333" i="1"/>
  <c r="P772" i="1"/>
  <c r="W855" i="1"/>
  <c r="W415" i="1"/>
  <c r="P849" i="1"/>
  <c r="Y119" i="1"/>
  <c r="P809" i="1"/>
  <c r="Z548" i="1"/>
  <c r="AI548" i="1" s="1"/>
  <c r="AJ548" i="1" s="1"/>
  <c r="Z567" i="1"/>
  <c r="AI567" i="1" s="1"/>
  <c r="AJ567" i="1" s="1"/>
  <c r="Z37" i="1"/>
  <c r="AI37" i="1" s="1"/>
  <c r="AJ37" i="1" s="1"/>
  <c r="Z206" i="1"/>
  <c r="AI206" i="1" s="1"/>
  <c r="AJ206" i="1" s="1"/>
  <c r="P564" i="1"/>
  <c r="Z583" i="1"/>
  <c r="AI583" i="1" s="1"/>
  <c r="AJ583" i="1" s="1"/>
  <c r="P223" i="1"/>
  <c r="W136" i="1"/>
  <c r="W413" i="1"/>
  <c r="P583" i="1"/>
  <c r="P459" i="1"/>
  <c r="Y413" i="1"/>
  <c r="P381" i="1"/>
  <c r="Y583" i="1"/>
  <c r="AE372" i="1"/>
  <c r="AF372" i="1" s="1"/>
  <c r="Z136" i="1"/>
  <c r="AI136" i="1" s="1"/>
  <c r="AJ136" i="1" s="1"/>
  <c r="Z413" i="1"/>
  <c r="AI413" i="1" s="1"/>
  <c r="AJ413" i="1" s="1"/>
  <c r="Z958" i="1"/>
  <c r="AI958" i="1" s="1"/>
  <c r="AJ958" i="1" s="1"/>
  <c r="P136" i="1"/>
  <c r="W649" i="1"/>
  <c r="Z223" i="1"/>
  <c r="AI223" i="1" s="1"/>
  <c r="AJ223" i="1" s="1"/>
  <c r="Z564" i="1"/>
  <c r="AI564" i="1" s="1"/>
  <c r="AJ564" i="1" s="1"/>
  <c r="W491" i="1"/>
  <c r="Z408" i="1"/>
  <c r="AI408" i="1" s="1"/>
  <c r="AJ408" i="1" s="1"/>
  <c r="Z256" i="1"/>
  <c r="AI256" i="1" s="1"/>
  <c r="AJ256" i="1" s="1"/>
  <c r="P738" i="1"/>
  <c r="Z675" i="1"/>
  <c r="AI675" i="1" s="1"/>
  <c r="AJ675" i="1" s="1"/>
  <c r="P206" i="1"/>
  <c r="Y371" i="1"/>
  <c r="Z762" i="1"/>
  <c r="AI762" i="1" s="1"/>
  <c r="AJ762" i="1" s="1"/>
  <c r="W75" i="1"/>
  <c r="Z540" i="1"/>
  <c r="AI540" i="1" s="1"/>
  <c r="AJ540" i="1" s="1"/>
  <c r="W206" i="1"/>
  <c r="Y374" i="1"/>
  <c r="P675" i="1"/>
  <c r="P75" i="1"/>
  <c r="W546" i="1"/>
  <c r="P256" i="1"/>
  <c r="Z738" i="1"/>
  <c r="AI738" i="1" s="1"/>
  <c r="AJ738" i="1" s="1"/>
  <c r="W942" i="1"/>
  <c r="W738" i="1"/>
  <c r="P942" i="1"/>
  <c r="Y468" i="1"/>
  <c r="P181" i="1"/>
  <c r="Z523" i="1"/>
  <c r="AI523" i="1" s="1"/>
  <c r="AJ523" i="1" s="1"/>
  <c r="Y675" i="1"/>
  <c r="P757" i="1"/>
  <c r="Z699" i="1"/>
  <c r="AI699" i="1" s="1"/>
  <c r="AJ699" i="1" s="1"/>
  <c r="Y544" i="1"/>
  <c r="W256" i="1"/>
  <c r="W438" i="1"/>
  <c r="W594" i="1"/>
  <c r="W447" i="1"/>
  <c r="P740" i="1"/>
  <c r="Y336" i="1"/>
  <c r="W544" i="1"/>
  <c r="Y942" i="1"/>
  <c r="Z544" i="1"/>
  <c r="AI544" i="1" s="1"/>
  <c r="AJ544" i="1" s="1"/>
  <c r="Z204" i="1"/>
  <c r="AI204" i="1" s="1"/>
  <c r="AJ204" i="1" s="1"/>
  <c r="P497" i="1"/>
  <c r="Z785" i="1"/>
  <c r="AI785" i="1" s="1"/>
  <c r="AJ785" i="1" s="1"/>
  <c r="Y567" i="1"/>
  <c r="W924" i="1"/>
  <c r="Z415" i="1"/>
  <c r="AI415" i="1" s="1"/>
  <c r="AJ415" i="1" s="1"/>
  <c r="AE784" i="1"/>
  <c r="AF784" i="1" s="1"/>
  <c r="W333" i="1"/>
  <c r="Y340" i="1"/>
  <c r="Y638" i="1"/>
  <c r="Y378" i="1"/>
  <c r="W254" i="1"/>
  <c r="W340" i="1"/>
  <c r="Y774" i="1"/>
  <c r="Y809" i="1"/>
  <c r="W559" i="1"/>
  <c r="Z124" i="1"/>
  <c r="AI124" i="1" s="1"/>
  <c r="AJ124" i="1" s="1"/>
  <c r="Z809" i="1"/>
  <c r="AI809" i="1" s="1"/>
  <c r="AJ809" i="1" s="1"/>
  <c r="W1026" i="1"/>
  <c r="Y1026" i="1"/>
  <c r="W44" i="1"/>
  <c r="Y497" i="1"/>
  <c r="Y924" i="1"/>
  <c r="Y548" i="1"/>
  <c r="P415" i="1"/>
  <c r="W638" i="1"/>
  <c r="W782" i="1"/>
  <c r="Y855" i="1"/>
  <c r="Y341" i="1"/>
  <c r="Z782" i="1"/>
  <c r="AI782" i="1" s="1"/>
  <c r="AJ782" i="1" s="1"/>
  <c r="Z638" i="1"/>
  <c r="AI638" i="1" s="1"/>
  <c r="AJ638" i="1" s="1"/>
  <c r="Z173" i="1"/>
  <c r="AI173" i="1" s="1"/>
  <c r="AJ173" i="1" s="1"/>
  <c r="Z119" i="1"/>
  <c r="AI119" i="1" s="1"/>
  <c r="AJ119" i="1" s="1"/>
  <c r="Y869" i="1"/>
  <c r="Z585" i="1"/>
  <c r="AI585" i="1" s="1"/>
  <c r="AJ585" i="1" s="1"/>
  <c r="P785" i="1"/>
  <c r="P204" i="1"/>
  <c r="Z333" i="1"/>
  <c r="AI333" i="1" s="1"/>
  <c r="AJ333" i="1" s="1"/>
  <c r="W83" i="1"/>
  <c r="P567" i="1"/>
  <c r="Z559" i="1"/>
  <c r="AI559" i="1" s="1"/>
  <c r="AJ559" i="1" s="1"/>
  <c r="Y782" i="1"/>
  <c r="Z254" i="1"/>
  <c r="AI254" i="1" s="1"/>
  <c r="AJ254" i="1" s="1"/>
  <c r="W774" i="1"/>
  <c r="Z924" i="1"/>
  <c r="AI924" i="1" s="1"/>
  <c r="AJ924" i="1" s="1"/>
  <c r="AE11" i="1"/>
  <c r="AF11" i="1" s="1"/>
  <c r="Z990" i="1"/>
  <c r="AI990" i="1" s="1"/>
  <c r="AJ990" i="1" s="1"/>
  <c r="P173" i="1"/>
  <c r="W890" i="1"/>
  <c r="Z145" i="1"/>
  <c r="AI145" i="1" s="1"/>
  <c r="AJ145" i="1" s="1"/>
  <c r="Z1034" i="1"/>
  <c r="AI1034" i="1" s="1"/>
  <c r="AJ1034" i="1" s="1"/>
  <c r="P559" i="1"/>
  <c r="Y849" i="1"/>
  <c r="Z341" i="1"/>
  <c r="AI341" i="1" s="1"/>
  <c r="AJ341" i="1" s="1"/>
  <c r="P254" i="1"/>
  <c r="Z774" i="1"/>
  <c r="AI774" i="1" s="1"/>
  <c r="AJ774" i="1" s="1"/>
  <c r="Z1026" i="1"/>
  <c r="AI1026" i="1" s="1"/>
  <c r="AJ1026" i="1" s="1"/>
  <c r="Z780" i="1"/>
  <c r="AI780" i="1" s="1"/>
  <c r="AJ780" i="1" s="1"/>
  <c r="P990" i="1"/>
  <c r="P119" i="1"/>
  <c r="P585" i="1"/>
  <c r="W1034" i="1"/>
  <c r="Z849" i="1"/>
  <c r="AI849" i="1" s="1"/>
  <c r="AJ849" i="1" s="1"/>
  <c r="P145" i="1"/>
  <c r="Z469" i="1"/>
  <c r="AI469" i="1" s="1"/>
  <c r="AJ469" i="1" s="1"/>
  <c r="Z57" i="1"/>
  <c r="AI57" i="1" s="1"/>
  <c r="AJ57" i="1" s="1"/>
  <c r="Z869" i="1"/>
  <c r="AI869" i="1" s="1"/>
  <c r="AJ869" i="1" s="1"/>
  <c r="Z44" i="1"/>
  <c r="AI44" i="1" s="1"/>
  <c r="AJ44" i="1" s="1"/>
  <c r="P1034" i="1"/>
  <c r="Y759" i="1"/>
  <c r="Y145" i="1"/>
  <c r="Z230" i="1"/>
  <c r="AI230" i="1" s="1"/>
  <c r="AJ230" i="1" s="1"/>
  <c r="P341" i="1"/>
  <c r="W653" i="1"/>
  <c r="Y57" i="1"/>
  <c r="W469" i="1"/>
  <c r="P780" i="1"/>
  <c r="Y44" i="1"/>
  <c r="Y890" i="1"/>
  <c r="AE883" i="1"/>
  <c r="AF883" i="1" s="1"/>
  <c r="P469" i="1"/>
  <c r="P57" i="1"/>
  <c r="P869" i="1"/>
  <c r="Y780" i="1"/>
  <c r="Y173" i="1"/>
  <c r="Z855" i="1"/>
  <c r="AI855" i="1" s="1"/>
  <c r="AJ855" i="1" s="1"/>
  <c r="Z890" i="1"/>
  <c r="AI890" i="1" s="1"/>
  <c r="AJ890" i="1" s="1"/>
  <c r="Z653" i="1"/>
  <c r="AI653" i="1" s="1"/>
  <c r="AJ653" i="1" s="1"/>
  <c r="Y585" i="1"/>
  <c r="Z759" i="1"/>
  <c r="AI759" i="1" s="1"/>
  <c r="AJ759" i="1" s="1"/>
  <c r="Y785" i="1"/>
  <c r="W378" i="1"/>
  <c r="P548" i="1"/>
  <c r="Z497" i="1"/>
  <c r="AI497" i="1" s="1"/>
  <c r="AJ497" i="1" s="1"/>
  <c r="Z772" i="1"/>
  <c r="AI772" i="1" s="1"/>
  <c r="AJ772" i="1" s="1"/>
  <c r="Y772" i="1"/>
  <c r="P653" i="1"/>
  <c r="Z82" i="1"/>
  <c r="AI82" i="1" s="1"/>
  <c r="AJ82" i="1" s="1"/>
  <c r="Z340" i="1"/>
  <c r="AI340" i="1" s="1"/>
  <c r="AJ340" i="1" s="1"/>
  <c r="W990" i="1"/>
  <c r="W1017" i="1"/>
  <c r="P533" i="1"/>
  <c r="Y181" i="1"/>
  <c r="W82" i="1"/>
  <c r="W511" i="1"/>
  <c r="P813" i="1"/>
  <c r="Y75" i="1"/>
  <c r="W481" i="1"/>
  <c r="Z461" i="1"/>
  <c r="AI461" i="1" s="1"/>
  <c r="AJ461" i="1" s="1"/>
  <c r="Z757" i="1"/>
  <c r="AI757" i="1" s="1"/>
  <c r="AJ757" i="1" s="1"/>
  <c r="Y375" i="1"/>
  <c r="P461" i="1"/>
  <c r="Z374" i="1"/>
  <c r="AI374" i="1" s="1"/>
  <c r="AJ374" i="1" s="1"/>
  <c r="P374" i="1"/>
  <c r="P657" i="1"/>
  <c r="Y19" i="1"/>
  <c r="Z1001" i="1"/>
  <c r="AI1001" i="1" s="1"/>
  <c r="AJ1001" i="1" s="1"/>
  <c r="AE300" i="1"/>
  <c r="AF300" i="1" s="1"/>
  <c r="AA300" i="1"/>
  <c r="AE850" i="1"/>
  <c r="AF850" i="1" s="1"/>
  <c r="AA850" i="1"/>
  <c r="P584" i="1"/>
  <c r="AI12" i="3"/>
  <c r="P70" i="1"/>
  <c r="Z533" i="1"/>
  <c r="AI533" i="1" s="1"/>
  <c r="AJ533" i="1" s="1"/>
  <c r="P322" i="1"/>
  <c r="Z740" i="1"/>
  <c r="AI740" i="1" s="1"/>
  <c r="AJ740" i="1" s="1"/>
  <c r="P762" i="1"/>
  <c r="Z491" i="1"/>
  <c r="AI491" i="1" s="1"/>
  <c r="AJ491" i="1" s="1"/>
  <c r="W371" i="1"/>
  <c r="Y615" i="1"/>
  <c r="Z511" i="1"/>
  <c r="AI511" i="1" s="1"/>
  <c r="AJ511" i="1" s="1"/>
  <c r="P491" i="1"/>
  <c r="Z371" i="1"/>
  <c r="AI371" i="1" s="1"/>
  <c r="AJ371" i="1" s="1"/>
  <c r="P633" i="1"/>
  <c r="P511" i="1"/>
  <c r="Y740" i="1"/>
  <c r="W813" i="1"/>
  <c r="W60" i="1"/>
  <c r="P408" i="1"/>
  <c r="Z754" i="1"/>
  <c r="AI754" i="1" s="1"/>
  <c r="AJ754" i="1" s="1"/>
  <c r="Z485" i="1"/>
  <c r="AI485" i="1" s="1"/>
  <c r="AJ485" i="1" s="1"/>
  <c r="Z615" i="1"/>
  <c r="AI615" i="1" s="1"/>
  <c r="AJ615" i="1" s="1"/>
  <c r="Z1017" i="1"/>
  <c r="AI1017" i="1" s="1"/>
  <c r="AJ1017" i="1" s="1"/>
  <c r="Y358" i="1"/>
  <c r="Y633" i="1"/>
  <c r="P754" i="1"/>
  <c r="P485" i="1"/>
  <c r="P615" i="1"/>
  <c r="Y762" i="1"/>
  <c r="Y83" i="1"/>
  <c r="P1017" i="1"/>
  <c r="Y813" i="1"/>
  <c r="P618" i="1"/>
  <c r="Y408" i="1"/>
  <c r="P604" i="1"/>
  <c r="P582" i="1"/>
  <c r="W757" i="1"/>
  <c r="Y485" i="1"/>
  <c r="W461" i="1"/>
  <c r="Z358" i="1"/>
  <c r="AI358" i="1" s="1"/>
  <c r="AJ358" i="1" s="1"/>
  <c r="P358" i="1"/>
  <c r="Y754" i="1"/>
  <c r="P378" i="1"/>
  <c r="P197" i="1"/>
  <c r="P108" i="1"/>
  <c r="Y12" i="1"/>
  <c r="Z15" i="1"/>
  <c r="AI15" i="1" s="1"/>
  <c r="AJ15" i="1" s="1"/>
  <c r="P510" i="1"/>
  <c r="Z244" i="1"/>
  <c r="AI244" i="1" s="1"/>
  <c r="AJ244" i="1" s="1"/>
  <c r="Y211" i="1"/>
  <c r="P957" i="1"/>
  <c r="P815" i="1"/>
  <c r="P580" i="1"/>
  <c r="Z861" i="1"/>
  <c r="AI861" i="1" s="1"/>
  <c r="AJ861" i="1" s="1"/>
  <c r="Y76" i="1"/>
  <c r="Y767" i="1"/>
  <c r="P562" i="1"/>
  <c r="W662" i="1"/>
  <c r="W745" i="1"/>
  <c r="Z713" i="1"/>
  <c r="AI713" i="1" s="1"/>
  <c r="AJ713" i="1" s="1"/>
  <c r="P127" i="1"/>
  <c r="Z662" i="1"/>
  <c r="AI662" i="1" s="1"/>
  <c r="AJ662" i="1" s="1"/>
  <c r="Z12" i="1"/>
  <c r="AI12" i="1" s="1"/>
  <c r="AJ12" i="1" s="1"/>
  <c r="P713" i="1"/>
  <c r="P893" i="1"/>
  <c r="P662" i="1"/>
  <c r="P148" i="1"/>
  <c r="P12" i="1"/>
  <c r="Y570" i="1"/>
  <c r="W162" i="1"/>
  <c r="Z235" i="1"/>
  <c r="AI235" i="1" s="1"/>
  <c r="AJ235" i="1" s="1"/>
  <c r="Y118" i="1"/>
  <c r="Y920" i="1"/>
  <c r="Y224" i="1"/>
  <c r="P224" i="1"/>
  <c r="P235" i="1"/>
  <c r="P8" i="1"/>
  <c r="W221" i="1"/>
  <c r="AE1036" i="1"/>
  <c r="AF1036" i="1" s="1"/>
  <c r="Z366" i="1"/>
  <c r="AI366" i="1" s="1"/>
  <c r="AJ366" i="1" s="1"/>
  <c r="Z443" i="1"/>
  <c r="AI443" i="1" s="1"/>
  <c r="AJ443" i="1" s="1"/>
  <c r="P1016" i="1"/>
  <c r="P301" i="1"/>
  <c r="P570" i="1"/>
  <c r="P240" i="1"/>
  <c r="W821" i="1"/>
  <c r="W430" i="1"/>
  <c r="W725" i="1"/>
  <c r="Y1016" i="1"/>
  <c r="P292" i="1"/>
  <c r="Z162" i="1"/>
  <c r="AI162" i="1" s="1"/>
  <c r="AJ162" i="1" s="1"/>
  <c r="AE581" i="1"/>
  <c r="AF581" i="1" s="1"/>
  <c r="Z725" i="1"/>
  <c r="AI725" i="1" s="1"/>
  <c r="AJ725" i="1" s="1"/>
  <c r="Z888" i="1"/>
  <c r="AI888" i="1" s="1"/>
  <c r="AJ888" i="1" s="1"/>
  <c r="Y189" i="1"/>
  <c r="W118" i="1"/>
  <c r="P968" i="1"/>
  <c r="Z211" i="1"/>
  <c r="AI211" i="1" s="1"/>
  <c r="AJ211" i="1" s="1"/>
  <c r="W565" i="1"/>
  <c r="Z893" i="1"/>
  <c r="AI893" i="1" s="1"/>
  <c r="AJ893" i="1" s="1"/>
  <c r="Z197" i="1"/>
  <c r="AI197" i="1" s="1"/>
  <c r="AJ197" i="1" s="1"/>
  <c r="Y893" i="1"/>
  <c r="P899" i="1"/>
  <c r="P846" i="1"/>
  <c r="W510" i="1"/>
  <c r="Y861" i="1"/>
  <c r="Z765" i="1"/>
  <c r="AI765" i="1" s="1"/>
  <c r="AJ765" i="1" s="1"/>
  <c r="W957" i="1"/>
  <c r="Y713" i="1"/>
  <c r="Y580" i="1"/>
  <c r="Y642" i="1"/>
  <c r="W70" i="1"/>
  <c r="Z767" i="1"/>
  <c r="AI767" i="1" s="1"/>
  <c r="AJ767" i="1" s="1"/>
  <c r="P211" i="1"/>
  <c r="Z127" i="1"/>
  <c r="AI127" i="1" s="1"/>
  <c r="AJ127" i="1" s="1"/>
  <c r="Z562" i="1"/>
  <c r="AI562" i="1" s="1"/>
  <c r="AJ562" i="1" s="1"/>
  <c r="P642" i="1"/>
  <c r="Y591" i="1"/>
  <c r="Z510" i="1"/>
  <c r="AI510" i="1" s="1"/>
  <c r="AJ510" i="1" s="1"/>
  <c r="P765" i="1"/>
  <c r="Z580" i="1"/>
  <c r="AI580" i="1" s="1"/>
  <c r="AJ580" i="1" s="1"/>
  <c r="Z957" i="1"/>
  <c r="AI957" i="1" s="1"/>
  <c r="AJ957" i="1" s="1"/>
  <c r="P423" i="1"/>
  <c r="Y70" i="1"/>
  <c r="P767" i="1"/>
  <c r="Z76" i="1"/>
  <c r="AI76" i="1" s="1"/>
  <c r="AJ76" i="1" s="1"/>
  <c r="P244" i="1"/>
  <c r="Z591" i="1"/>
  <c r="AI591" i="1" s="1"/>
  <c r="AJ591" i="1" s="1"/>
  <c r="Z916" i="1"/>
  <c r="AI916" i="1" s="1"/>
  <c r="AJ916" i="1" s="1"/>
  <c r="Z681" i="1"/>
  <c r="AI681" i="1" s="1"/>
  <c r="AJ681" i="1" s="1"/>
  <c r="P15" i="1"/>
  <c r="AE257" i="1"/>
  <c r="AF257" i="1" s="1"/>
  <c r="Y127" i="1"/>
  <c r="P861" i="1"/>
  <c r="P76" i="1"/>
  <c r="P591" i="1"/>
  <c r="W902" i="1"/>
  <c r="W346" i="1"/>
  <c r="Y562" i="1"/>
  <c r="Z745" i="1"/>
  <c r="AI745" i="1" s="1"/>
  <c r="AJ745" i="1" s="1"/>
  <c r="P681" i="1"/>
  <c r="Z751" i="1"/>
  <c r="AI751" i="1" s="1"/>
  <c r="AJ751" i="1" s="1"/>
  <c r="W125" i="1"/>
  <c r="Z902" i="1"/>
  <c r="AI902" i="1" s="1"/>
  <c r="AJ902" i="1" s="1"/>
  <c r="Y749" i="1"/>
  <c r="Y15" i="1"/>
  <c r="Z346" i="1"/>
  <c r="AI346" i="1" s="1"/>
  <c r="AJ346" i="1" s="1"/>
  <c r="P745" i="1"/>
  <c r="W86" i="1"/>
  <c r="P751" i="1"/>
  <c r="Z125" i="1"/>
  <c r="AI125" i="1" s="1"/>
  <c r="AJ125" i="1" s="1"/>
  <c r="Y197" i="1"/>
  <c r="P902" i="1"/>
  <c r="Z487" i="1"/>
  <c r="AI487" i="1" s="1"/>
  <c r="AJ487" i="1" s="1"/>
  <c r="AE937" i="1"/>
  <c r="AF937" i="1" s="1"/>
  <c r="W899" i="1"/>
  <c r="P346" i="1"/>
  <c r="Z749" i="1"/>
  <c r="AI749" i="1" s="1"/>
  <c r="AJ749" i="1" s="1"/>
  <c r="Z86" i="1"/>
  <c r="AI86" i="1" s="1"/>
  <c r="AJ86" i="1" s="1"/>
  <c r="Y751" i="1"/>
  <c r="P125" i="1"/>
  <c r="W345" i="1"/>
  <c r="W403" i="1"/>
  <c r="Y846" i="1"/>
  <c r="Z899" i="1"/>
  <c r="AI899" i="1" s="1"/>
  <c r="AJ899" i="1" s="1"/>
  <c r="P749" i="1"/>
  <c r="W846" i="1"/>
  <c r="P86" i="1"/>
  <c r="AE889" i="1"/>
  <c r="AF889" i="1" s="1"/>
  <c r="AE1027" i="1"/>
  <c r="AF1027" i="1" s="1"/>
  <c r="AE571" i="1"/>
  <c r="AF571" i="1" s="1"/>
  <c r="AE316" i="1"/>
  <c r="AF316" i="1" s="1"/>
  <c r="AE312" i="1"/>
  <c r="AF312" i="1" s="1"/>
  <c r="AE537" i="1"/>
  <c r="AF537" i="1" s="1"/>
  <c r="AE557" i="1"/>
  <c r="AF557" i="1" s="1"/>
  <c r="AE522" i="1"/>
  <c r="AF522" i="1" s="1"/>
  <c r="AE241" i="1"/>
  <c r="AF241" i="1" s="1"/>
  <c r="AE356" i="1"/>
  <c r="AF356" i="1" s="1"/>
  <c r="AE35" i="1"/>
  <c r="AF35" i="1" s="1"/>
  <c r="Z605" i="1"/>
  <c r="AI605" i="1" s="1"/>
  <c r="AJ605" i="1" s="1"/>
  <c r="Z468" i="1"/>
  <c r="AI468" i="1" s="1"/>
  <c r="AJ468" i="1" s="1"/>
  <c r="AE769" i="1"/>
  <c r="AF769" i="1" s="1"/>
  <c r="Y718" i="1"/>
  <c r="P468" i="1"/>
  <c r="W110" i="1"/>
  <c r="Y838" i="1"/>
  <c r="W632" i="1"/>
  <c r="Y220" i="1"/>
  <c r="W401" i="1"/>
  <c r="Z921" i="1"/>
  <c r="AI921" i="1" s="1"/>
  <c r="AJ921" i="1" s="1"/>
  <c r="Z260" i="1"/>
  <c r="AI260" i="1" s="1"/>
  <c r="AJ260" i="1" s="1"/>
  <c r="Y438" i="1"/>
  <c r="Y594" i="1"/>
  <c r="P921" i="1"/>
  <c r="P260" i="1"/>
  <c r="W699" i="1"/>
  <c r="P664" i="1"/>
  <c r="W176" i="1"/>
  <c r="Z314" i="1"/>
  <c r="AI314" i="1" s="1"/>
  <c r="AJ314" i="1" s="1"/>
  <c r="Z47" i="1"/>
  <c r="AI47" i="1" s="1"/>
  <c r="AJ47" i="1" s="1"/>
  <c r="W19" i="1"/>
  <c r="Y314" i="1"/>
  <c r="P314" i="1"/>
  <c r="Z901" i="1"/>
  <c r="AI901" i="1" s="1"/>
  <c r="AJ901" i="1" s="1"/>
  <c r="Y664" i="1"/>
  <c r="P854" i="1"/>
  <c r="Z377" i="1"/>
  <c r="AI377" i="1" s="1"/>
  <c r="AJ377" i="1" s="1"/>
  <c r="Y377" i="1"/>
  <c r="Z228" i="1"/>
  <c r="AI228" i="1" s="1"/>
  <c r="AJ228" i="1" s="1"/>
  <c r="P377" i="1"/>
  <c r="P1001" i="1"/>
  <c r="W752" i="1"/>
  <c r="P228" i="1"/>
  <c r="Y342" i="1"/>
  <c r="W590" i="1"/>
  <c r="Z19" i="1"/>
  <c r="AI19" i="1" s="1"/>
  <c r="AJ19" i="1" s="1"/>
  <c r="Y486" i="1"/>
  <c r="Y693" i="1"/>
  <c r="W664" i="1"/>
  <c r="Y655" i="1"/>
  <c r="W803" i="1"/>
  <c r="Z737" i="1"/>
  <c r="AI737" i="1" s="1"/>
  <c r="AJ737" i="1" s="1"/>
  <c r="Z344" i="1"/>
  <c r="AI344" i="1" s="1"/>
  <c r="AJ344" i="1" s="1"/>
  <c r="Y696" i="1"/>
  <c r="Z28" i="1"/>
  <c r="AI28" i="1" s="1"/>
  <c r="AJ28" i="1" s="1"/>
  <c r="Z870" i="1"/>
  <c r="AI870" i="1" s="1"/>
  <c r="AJ870" i="1" s="1"/>
  <c r="W25" i="1"/>
  <c r="Y51" i="1"/>
  <c r="W342" i="1"/>
  <c r="Y504" i="1"/>
  <c r="P737" i="1"/>
  <c r="P344" i="1"/>
  <c r="Z744" i="1"/>
  <c r="AI744" i="1" s="1"/>
  <c r="AJ744" i="1" s="1"/>
  <c r="Y721" i="1"/>
  <c r="Z696" i="1"/>
  <c r="AI696" i="1" s="1"/>
  <c r="AJ696" i="1" s="1"/>
  <c r="W113" i="1"/>
  <c r="P51" i="1"/>
  <c r="Y25" i="1"/>
  <c r="P752" i="1"/>
  <c r="P870" i="1"/>
  <c r="P62" i="1"/>
  <c r="Z342" i="1"/>
  <c r="AI342" i="1" s="1"/>
  <c r="AJ342" i="1" s="1"/>
  <c r="P744" i="1"/>
  <c r="P696" i="1"/>
  <c r="Z246" i="1"/>
  <c r="AI246" i="1" s="1"/>
  <c r="AJ246" i="1" s="1"/>
  <c r="P31" i="1"/>
  <c r="P655" i="1"/>
  <c r="Y744" i="1"/>
  <c r="Z803" i="1"/>
  <c r="AI803" i="1" s="1"/>
  <c r="AJ803" i="1" s="1"/>
  <c r="Z721" i="1"/>
  <c r="AI721" i="1" s="1"/>
  <c r="AJ721" i="1" s="1"/>
  <c r="Y1001" i="1"/>
  <c r="Z429" i="1"/>
  <c r="AI429" i="1" s="1"/>
  <c r="AJ429" i="1" s="1"/>
  <c r="Y177" i="1"/>
  <c r="Z486" i="1"/>
  <c r="AI486" i="1" s="1"/>
  <c r="AJ486" i="1" s="1"/>
  <c r="P803" i="1"/>
  <c r="P721" i="1"/>
  <c r="W854" i="1"/>
  <c r="P429" i="1"/>
  <c r="Y443" i="1"/>
  <c r="P486" i="1"/>
  <c r="Z854" i="1"/>
  <c r="AI854" i="1" s="1"/>
  <c r="AJ854" i="1" s="1"/>
  <c r="W443" i="1"/>
  <c r="Z110" i="1"/>
  <c r="AI110" i="1" s="1"/>
  <c r="AJ110" i="1" s="1"/>
  <c r="W439" i="1"/>
  <c r="Y401" i="1"/>
  <c r="Z220" i="1"/>
  <c r="AI220" i="1" s="1"/>
  <c r="AJ220" i="1" s="1"/>
  <c r="P934" i="1"/>
  <c r="Z878" i="1"/>
  <c r="AI878" i="1" s="1"/>
  <c r="AJ878" i="1" s="1"/>
  <c r="P699" i="1"/>
  <c r="Z892" i="1"/>
  <c r="AI892" i="1" s="1"/>
  <c r="AJ892" i="1" s="1"/>
  <c r="W753" i="1"/>
  <c r="W336" i="1"/>
  <c r="P110" i="1"/>
  <c r="W963" i="1"/>
  <c r="P220" i="1"/>
  <c r="Y632" i="1"/>
  <c r="Z438" i="1"/>
  <c r="AI438" i="1" s="1"/>
  <c r="AJ438" i="1" s="1"/>
  <c r="P878" i="1"/>
  <c r="Z593" i="1"/>
  <c r="AI593" i="1" s="1"/>
  <c r="AJ593" i="1" s="1"/>
  <c r="Z157" i="1"/>
  <c r="AI157" i="1" s="1"/>
  <c r="AJ157" i="1" s="1"/>
  <c r="P892" i="1"/>
  <c r="Z632" i="1"/>
  <c r="AI632" i="1" s="1"/>
  <c r="AJ632" i="1" s="1"/>
  <c r="Z753" i="1"/>
  <c r="AI753" i="1" s="1"/>
  <c r="AJ753" i="1" s="1"/>
  <c r="Z336" i="1"/>
  <c r="AI336" i="1" s="1"/>
  <c r="AJ336" i="1" s="1"/>
  <c r="W157" i="1"/>
  <c r="Z963" i="1"/>
  <c r="AI963" i="1" s="1"/>
  <c r="AJ963" i="1" s="1"/>
  <c r="Z360" i="1"/>
  <c r="AI360" i="1" s="1"/>
  <c r="AJ360" i="1" s="1"/>
  <c r="Y892" i="1"/>
  <c r="P593" i="1"/>
  <c r="P157" i="1"/>
  <c r="W838" i="1"/>
  <c r="Z69" i="1"/>
  <c r="AI69" i="1" s="1"/>
  <c r="AJ69" i="1" s="1"/>
  <c r="P753" i="1"/>
  <c r="W274" i="1"/>
  <c r="P963" i="1"/>
  <c r="Y69" i="1"/>
  <c r="Y274" i="1"/>
  <c r="Z32" i="1"/>
  <c r="AI32" i="1" s="1"/>
  <c r="AJ32" i="1" s="1"/>
  <c r="Z194" i="1"/>
  <c r="AI194" i="1" s="1"/>
  <c r="AJ194" i="1" s="1"/>
  <c r="Z838" i="1"/>
  <c r="AI838" i="1" s="1"/>
  <c r="AJ838" i="1" s="1"/>
  <c r="Y593" i="1"/>
  <c r="P69" i="1"/>
  <c r="W194" i="1"/>
  <c r="Z417" i="1"/>
  <c r="AI417" i="1" s="1"/>
  <c r="AJ417" i="1" s="1"/>
  <c r="Z594" i="1"/>
  <c r="AI594" i="1" s="1"/>
  <c r="AJ594" i="1" s="1"/>
  <c r="P32" i="1"/>
  <c r="P194" i="1"/>
  <c r="Z447" i="1"/>
  <c r="AI447" i="1" s="1"/>
  <c r="AJ447" i="1" s="1"/>
  <c r="Z546" i="1"/>
  <c r="AI546" i="1" s="1"/>
  <c r="AJ546" i="1" s="1"/>
  <c r="P417" i="1"/>
  <c r="W921" i="1"/>
  <c r="P447" i="1"/>
  <c r="P439" i="1"/>
  <c r="P546" i="1"/>
  <c r="Y417" i="1"/>
  <c r="Y260" i="1"/>
  <c r="Y878" i="1"/>
  <c r="W8" i="1"/>
  <c r="Y162" i="1"/>
  <c r="Z379" i="1"/>
  <c r="AI379" i="1" s="1"/>
  <c r="AJ379" i="1" s="1"/>
  <c r="P205" i="1"/>
  <c r="P395" i="1"/>
  <c r="W711" i="1"/>
  <c r="Y292" i="1"/>
  <c r="P121" i="1"/>
  <c r="Y221" i="1"/>
  <c r="Z293" i="1"/>
  <c r="AI293" i="1" s="1"/>
  <c r="AJ293" i="1" s="1"/>
  <c r="Y600" i="1"/>
  <c r="P379" i="1"/>
  <c r="Z570" i="1"/>
  <c r="AI570" i="1" s="1"/>
  <c r="AJ570" i="1" s="1"/>
  <c r="W600" i="1"/>
  <c r="Z224" i="1"/>
  <c r="AI224" i="1" s="1"/>
  <c r="AJ224" i="1" s="1"/>
  <c r="Z240" i="1"/>
  <c r="AI240" i="1" s="1"/>
  <c r="AJ240" i="1" s="1"/>
  <c r="W235" i="1"/>
  <c r="Y711" i="1"/>
  <c r="Z292" i="1"/>
  <c r="AI292" i="1" s="1"/>
  <c r="AJ292" i="1" s="1"/>
  <c r="Y293" i="1"/>
  <c r="Y430" i="1"/>
  <c r="Y764" i="1"/>
  <c r="Z1016" i="1"/>
  <c r="AI1016" i="1" s="1"/>
  <c r="AJ1016" i="1" s="1"/>
  <c r="Z968" i="1"/>
  <c r="AI968" i="1" s="1"/>
  <c r="AJ968" i="1" s="1"/>
  <c r="P293" i="1"/>
  <c r="W1035" i="1"/>
  <c r="Y379" i="1"/>
  <c r="P507" i="1"/>
  <c r="Y725" i="1"/>
  <c r="Z118" i="1"/>
  <c r="AI118" i="1" s="1"/>
  <c r="AJ118" i="1" s="1"/>
  <c r="Z821" i="1"/>
  <c r="AI821" i="1" s="1"/>
  <c r="AJ821" i="1" s="1"/>
  <c r="P366" i="1"/>
  <c r="Z671" i="1"/>
  <c r="AI671" i="1" s="1"/>
  <c r="AJ671" i="1" s="1"/>
  <c r="P888" i="1"/>
  <c r="Z1035" i="1"/>
  <c r="AI1035" i="1" s="1"/>
  <c r="AJ1035" i="1" s="1"/>
  <c r="Y888" i="1"/>
  <c r="Y671" i="1"/>
  <c r="P821" i="1"/>
  <c r="Y395" i="1"/>
  <c r="P671" i="1"/>
  <c r="Z920" i="1"/>
  <c r="AI920" i="1" s="1"/>
  <c r="AJ920" i="1" s="1"/>
  <c r="Z672" i="1"/>
  <c r="AI672" i="1" s="1"/>
  <c r="AJ672" i="1" s="1"/>
  <c r="P1035" i="1"/>
  <c r="Z764" i="1"/>
  <c r="AI764" i="1" s="1"/>
  <c r="AJ764" i="1" s="1"/>
  <c r="Y991" i="1"/>
  <c r="Y968" i="1"/>
  <c r="P920" i="1"/>
  <c r="W205" i="1"/>
  <c r="P672" i="1"/>
  <c r="Y121" i="1"/>
  <c r="Z991" i="1"/>
  <c r="AI991" i="1" s="1"/>
  <c r="AJ991" i="1" s="1"/>
  <c r="Y301" i="1"/>
  <c r="Z430" i="1"/>
  <c r="AI430" i="1" s="1"/>
  <c r="AJ430" i="1" s="1"/>
  <c r="P764" i="1"/>
  <c r="Y672" i="1"/>
  <c r="Y165" i="1"/>
  <c r="Z221" i="1"/>
  <c r="AI221" i="1" s="1"/>
  <c r="AJ221" i="1" s="1"/>
  <c r="Z600" i="1"/>
  <c r="AI600" i="1" s="1"/>
  <c r="AJ600" i="1" s="1"/>
  <c r="Z301" i="1"/>
  <c r="AI301" i="1" s="1"/>
  <c r="AJ301" i="1" s="1"/>
  <c r="Z205" i="1"/>
  <c r="AI205" i="1" s="1"/>
  <c r="AJ205" i="1" s="1"/>
  <c r="Z395" i="1"/>
  <c r="AI395" i="1" s="1"/>
  <c r="AJ395" i="1" s="1"/>
  <c r="W991" i="1"/>
  <c r="W240" i="1"/>
  <c r="Z121" i="1"/>
  <c r="AI121" i="1" s="1"/>
  <c r="AJ121" i="1" s="1"/>
  <c r="P246" i="1"/>
  <c r="W177" i="1"/>
  <c r="W693" i="1"/>
  <c r="Z25" i="1"/>
  <c r="AI25" i="1" s="1"/>
  <c r="AJ25" i="1" s="1"/>
  <c r="Y228" i="1"/>
  <c r="Y31" i="1"/>
  <c r="Z504" i="1"/>
  <c r="AI504" i="1" s="1"/>
  <c r="AJ504" i="1" s="1"/>
  <c r="Z752" i="1"/>
  <c r="AI752" i="1" s="1"/>
  <c r="AJ752" i="1" s="1"/>
  <c r="Z862" i="1"/>
  <c r="AI862" i="1" s="1"/>
  <c r="AJ862" i="1" s="1"/>
  <c r="Z177" i="1"/>
  <c r="AI177" i="1" s="1"/>
  <c r="AJ177" i="1" s="1"/>
  <c r="Y737" i="1"/>
  <c r="Z693" i="1"/>
  <c r="AI693" i="1" s="1"/>
  <c r="AJ693" i="1" s="1"/>
  <c r="P504" i="1"/>
  <c r="Z624" i="1"/>
  <c r="AI624" i="1" s="1"/>
  <c r="AJ624" i="1" s="1"/>
  <c r="P862" i="1"/>
  <c r="Z113" i="1"/>
  <c r="AI113" i="1" s="1"/>
  <c r="AJ113" i="1" s="1"/>
  <c r="Y62" i="1"/>
  <c r="P624" i="1"/>
  <c r="Z290" i="1"/>
  <c r="AI290" i="1" s="1"/>
  <c r="AJ290" i="1" s="1"/>
  <c r="W190" i="1"/>
  <c r="Y28" i="1"/>
  <c r="P28" i="1"/>
  <c r="Y590" i="1"/>
  <c r="P290" i="1"/>
  <c r="Z190" i="1"/>
  <c r="AI190" i="1" s="1"/>
  <c r="AJ190" i="1" s="1"/>
  <c r="Z227" i="1"/>
  <c r="AI227" i="1" s="1"/>
  <c r="AJ227" i="1" s="1"/>
  <c r="Z590" i="1"/>
  <c r="AI590" i="1" s="1"/>
  <c r="AJ590" i="1" s="1"/>
  <c r="W624" i="1"/>
  <c r="Y862" i="1"/>
  <c r="W51" i="1"/>
  <c r="Y344" i="1"/>
  <c r="W290" i="1"/>
  <c r="W655" i="1"/>
  <c r="Y547" i="1"/>
  <c r="W62" i="1"/>
  <c r="Z547" i="1"/>
  <c r="AI547" i="1" s="1"/>
  <c r="AJ547" i="1" s="1"/>
  <c r="P190" i="1"/>
  <c r="Z31" i="1"/>
  <c r="AI31" i="1" s="1"/>
  <c r="AJ31" i="1" s="1"/>
  <c r="P547" i="1"/>
  <c r="W420" i="1"/>
  <c r="Y606" i="1"/>
  <c r="Z988" i="1"/>
  <c r="AI988" i="1" s="1"/>
  <c r="AJ988" i="1" s="1"/>
  <c r="W629" i="1"/>
  <c r="P52" i="1"/>
  <c r="Y654" i="1"/>
  <c r="Y17" i="1"/>
  <c r="P605" i="1"/>
  <c r="Y439" i="1"/>
  <c r="Z274" i="1"/>
  <c r="AI274" i="1" s="1"/>
  <c r="AJ274" i="1" s="1"/>
  <c r="W605" i="1"/>
  <c r="W515" i="1"/>
  <c r="W742" i="1"/>
  <c r="Z193" i="1"/>
  <c r="AI193" i="1" s="1"/>
  <c r="AJ193" i="1" s="1"/>
  <c r="Z515" i="1"/>
  <c r="AI515" i="1" s="1"/>
  <c r="AJ515" i="1" s="1"/>
  <c r="Y32" i="1"/>
  <c r="Z787" i="1"/>
  <c r="AI787" i="1" s="1"/>
  <c r="AJ787" i="1" s="1"/>
  <c r="Y515" i="1"/>
  <c r="Z17" i="1"/>
  <c r="AI17" i="1" s="1"/>
  <c r="AJ17" i="1" s="1"/>
  <c r="Z742" i="1"/>
  <c r="AI742" i="1" s="1"/>
  <c r="AJ742" i="1" s="1"/>
  <c r="W654" i="1"/>
  <c r="Z401" i="1"/>
  <c r="AI401" i="1" s="1"/>
  <c r="AJ401" i="1" s="1"/>
  <c r="P17" i="1"/>
  <c r="P742" i="1"/>
  <c r="Z654" i="1"/>
  <c r="AI654" i="1" s="1"/>
  <c r="AJ654" i="1" s="1"/>
  <c r="Z934" i="1"/>
  <c r="AI934" i="1" s="1"/>
  <c r="AJ934" i="1" s="1"/>
  <c r="Y681" i="1"/>
  <c r="Y244" i="1"/>
  <c r="Z400" i="1"/>
  <c r="AI400" i="1" s="1"/>
  <c r="AJ400" i="1" s="1"/>
  <c r="P47" i="1"/>
  <c r="Z606" i="1"/>
  <c r="AI606" i="1" s="1"/>
  <c r="AJ606" i="1" s="1"/>
  <c r="Z648" i="1"/>
  <c r="AI648" i="1" s="1"/>
  <c r="AJ648" i="1" s="1"/>
  <c r="P901" i="1"/>
  <c r="Y736" i="1"/>
  <c r="P988" i="1"/>
  <c r="Y648" i="1"/>
  <c r="Z416" i="1"/>
  <c r="AI416" i="1" s="1"/>
  <c r="AJ416" i="1" s="1"/>
  <c r="Z629" i="1"/>
  <c r="AI629" i="1" s="1"/>
  <c r="AJ629" i="1" s="1"/>
  <c r="Z394" i="1"/>
  <c r="AI394" i="1" s="1"/>
  <c r="AJ394" i="1" s="1"/>
  <c r="W541" i="1"/>
  <c r="P400" i="1"/>
  <c r="P606" i="1"/>
  <c r="P648" i="1"/>
  <c r="W885" i="1"/>
  <c r="Y917" i="1"/>
  <c r="Y335" i="1"/>
  <c r="W335" i="1"/>
  <c r="Y47" i="1"/>
  <c r="Y52" i="1"/>
  <c r="P416" i="1"/>
  <c r="P629" i="1"/>
  <c r="Z528" i="1"/>
  <c r="AI528" i="1" s="1"/>
  <c r="AJ528" i="1" s="1"/>
  <c r="P394" i="1"/>
  <c r="Z885" i="1"/>
  <c r="AI885" i="1" s="1"/>
  <c r="AJ885" i="1" s="1"/>
  <c r="Z335" i="1"/>
  <c r="AI335" i="1" s="1"/>
  <c r="AJ335" i="1" s="1"/>
  <c r="Y353" i="1"/>
  <c r="Z420" i="1"/>
  <c r="AI420" i="1" s="1"/>
  <c r="AJ420" i="1" s="1"/>
  <c r="P528" i="1"/>
  <c r="W245" i="1"/>
  <c r="Z217" i="1"/>
  <c r="AI217" i="1" s="1"/>
  <c r="AJ217" i="1" s="1"/>
  <c r="Z736" i="1"/>
  <c r="AI736" i="1" s="1"/>
  <c r="AJ736" i="1" s="1"/>
  <c r="P885" i="1"/>
  <c r="Y217" i="1"/>
  <c r="P420" i="1"/>
  <c r="Y658" i="1"/>
  <c r="P217" i="1"/>
  <c r="P736" i="1"/>
  <c r="W52" i="1"/>
  <c r="Z587" i="1"/>
  <c r="AI587" i="1" s="1"/>
  <c r="AJ587" i="1" s="1"/>
  <c r="W416" i="1"/>
  <c r="Z658" i="1"/>
  <c r="AI658" i="1" s="1"/>
  <c r="AJ658" i="1" s="1"/>
  <c r="P587" i="1"/>
  <c r="Z436" i="1"/>
  <c r="AI436" i="1" s="1"/>
  <c r="AJ436" i="1" s="1"/>
  <c r="Y361" i="1"/>
  <c r="W357" i="1"/>
  <c r="Y394" i="1"/>
  <c r="Y97" i="1"/>
  <c r="Z253" i="1"/>
  <c r="AI253" i="1" s="1"/>
  <c r="AJ253" i="1" s="1"/>
  <c r="P357" i="1"/>
  <c r="P176" i="1"/>
  <c r="Y531" i="1"/>
  <c r="W531" i="1"/>
  <c r="P658" i="1"/>
  <c r="Z97" i="1"/>
  <c r="AI97" i="1" s="1"/>
  <c r="AJ97" i="1" s="1"/>
  <c r="W901" i="1"/>
  <c r="Y436" i="1"/>
  <c r="P436" i="1"/>
  <c r="Y357" i="1"/>
  <c r="Y988" i="1"/>
  <c r="W528" i="1"/>
  <c r="Y400" i="1"/>
  <c r="Y245" i="1"/>
  <c r="P279" i="1"/>
  <c r="Y587" i="1"/>
  <c r="W529" i="1"/>
  <c r="Y318" i="1"/>
  <c r="W958" i="1"/>
  <c r="Z836" i="1"/>
  <c r="AI836" i="1" s="1"/>
  <c r="AJ836" i="1" s="1"/>
  <c r="P213" i="1"/>
  <c r="P836" i="1"/>
  <c r="P360" i="1"/>
  <c r="Z601" i="1"/>
  <c r="AI601" i="1" s="1"/>
  <c r="AJ601" i="1" s="1"/>
  <c r="P958" i="1"/>
  <c r="W213" i="1"/>
  <c r="W84" i="1"/>
  <c r="Z160" i="1"/>
  <c r="AI160" i="1" s="1"/>
  <c r="AJ160" i="1" s="1"/>
  <c r="P646" i="1"/>
  <c r="W133" i="1"/>
  <c r="P601" i="1"/>
  <c r="P273" i="1"/>
  <c r="Y836" i="1"/>
  <c r="W381" i="1"/>
  <c r="Y692" i="1"/>
  <c r="Z692" i="1"/>
  <c r="AI692" i="1" s="1"/>
  <c r="AJ692" i="1" s="1"/>
  <c r="Z381" i="1"/>
  <c r="AI381" i="1" s="1"/>
  <c r="AJ381" i="1" s="1"/>
  <c r="Z459" i="1"/>
  <c r="AI459" i="1" s="1"/>
  <c r="AJ459" i="1" s="1"/>
  <c r="W625" i="1"/>
  <c r="Y84" i="1"/>
  <c r="Y429" i="1"/>
  <c r="Y113" i="1"/>
  <c r="Z531" i="1"/>
  <c r="AI531" i="1" s="1"/>
  <c r="AJ531" i="1" s="1"/>
  <c r="Y246" i="1"/>
  <c r="Y870" i="1"/>
  <c r="Z273" i="1"/>
  <c r="AI273" i="1" s="1"/>
  <c r="AJ273" i="1" s="1"/>
  <c r="P692" i="1"/>
  <c r="Z649" i="1"/>
  <c r="AI649" i="1" s="1"/>
  <c r="AJ649" i="1" s="1"/>
  <c r="P37" i="1"/>
  <c r="Y649" i="1"/>
  <c r="Y601" i="1"/>
  <c r="Y564" i="1"/>
  <c r="P160" i="1"/>
  <c r="Y223" i="1"/>
  <c r="Z84" i="1"/>
  <c r="AI84" i="1" s="1"/>
  <c r="AJ84" i="1" s="1"/>
  <c r="Y133" i="1"/>
  <c r="Z798" i="1"/>
  <c r="AI798" i="1" s="1"/>
  <c r="AJ798" i="1" s="1"/>
  <c r="W154" i="1"/>
  <c r="Z172" i="1"/>
  <c r="AI172" i="1" s="1"/>
  <c r="AJ172" i="1" s="1"/>
  <c r="Y574" i="1"/>
  <c r="Y502" i="1"/>
  <c r="P856" i="1"/>
  <c r="W646" i="1"/>
  <c r="Y154" i="1"/>
  <c r="W160" i="1"/>
  <c r="Z133" i="1"/>
  <c r="AI133" i="1" s="1"/>
  <c r="AJ133" i="1" s="1"/>
  <c r="P798" i="1"/>
  <c r="Y687" i="1"/>
  <c r="W505" i="1"/>
  <c r="P172" i="1"/>
  <c r="Z625" i="1"/>
  <c r="AI625" i="1" s="1"/>
  <c r="AJ625" i="1" s="1"/>
  <c r="W135" i="1"/>
  <c r="Y135" i="1"/>
  <c r="Y788" i="1"/>
  <c r="Y213" i="1"/>
  <c r="W115" i="1"/>
  <c r="Z154" i="1"/>
  <c r="AI154" i="1" s="1"/>
  <c r="AJ154" i="1" s="1"/>
  <c r="Y556" i="1"/>
  <c r="Y176" i="1"/>
  <c r="Z556" i="1"/>
  <c r="AI556" i="1" s="1"/>
  <c r="AJ556" i="1" s="1"/>
  <c r="Z646" i="1"/>
  <c r="AI646" i="1" s="1"/>
  <c r="AJ646" i="1" s="1"/>
  <c r="Y172" i="1"/>
  <c r="W556" i="1"/>
  <c r="W318" i="1"/>
  <c r="Z788" i="1"/>
  <c r="AI788" i="1" s="1"/>
  <c r="AJ788" i="1" s="1"/>
  <c r="W574" i="1"/>
  <c r="P625" i="1"/>
  <c r="Z135" i="1"/>
  <c r="AI135" i="1" s="1"/>
  <c r="AJ135" i="1" s="1"/>
  <c r="Z115" i="1"/>
  <c r="AI115" i="1" s="1"/>
  <c r="AJ115" i="1" s="1"/>
  <c r="Z318" i="1"/>
  <c r="AI318" i="1" s="1"/>
  <c r="AJ318" i="1" s="1"/>
  <c r="Z502" i="1"/>
  <c r="AI502" i="1" s="1"/>
  <c r="AJ502" i="1" s="1"/>
  <c r="P788" i="1"/>
  <c r="Z574" i="1"/>
  <c r="AI574" i="1" s="1"/>
  <c r="AJ574" i="1" s="1"/>
  <c r="Y459" i="1"/>
  <c r="Y37" i="1"/>
  <c r="P115" i="1"/>
  <c r="Y360" i="1"/>
  <c r="Y273" i="1"/>
  <c r="P502" i="1"/>
  <c r="Z687" i="1"/>
  <c r="AI687" i="1" s="1"/>
  <c r="AJ687" i="1" s="1"/>
  <c r="Y505" i="1"/>
  <c r="Z505" i="1"/>
  <c r="AI505" i="1" s="1"/>
  <c r="AJ505" i="1" s="1"/>
  <c r="Y798" i="1"/>
  <c r="P687" i="1"/>
  <c r="W181" i="1"/>
  <c r="P523" i="1"/>
  <c r="P787" i="1"/>
  <c r="Z565" i="1"/>
  <c r="AI565" i="1" s="1"/>
  <c r="AJ565" i="1" s="1"/>
  <c r="Y894" i="1"/>
  <c r="W102" i="1"/>
  <c r="P82" i="1"/>
  <c r="Z481" i="1"/>
  <c r="AI481" i="1" s="1"/>
  <c r="AJ481" i="1" s="1"/>
  <c r="Z209" i="1"/>
  <c r="AI209" i="1" s="1"/>
  <c r="AJ209" i="1" s="1"/>
  <c r="Z792" i="1"/>
  <c r="AI792" i="1" s="1"/>
  <c r="AJ792" i="1" s="1"/>
  <c r="W894" i="1"/>
  <c r="Y1009" i="1"/>
  <c r="W517" i="1"/>
  <c r="Z322" i="1"/>
  <c r="AI322" i="1" s="1"/>
  <c r="AJ322" i="1" s="1"/>
  <c r="Y102" i="1"/>
  <c r="Z495" i="1"/>
  <c r="AI495" i="1" s="1"/>
  <c r="AJ495" i="1" s="1"/>
  <c r="Z102" i="1"/>
  <c r="AI102" i="1" s="1"/>
  <c r="AJ102" i="1" s="1"/>
  <c r="P481" i="1"/>
  <c r="P209" i="1"/>
  <c r="Y877" i="1"/>
  <c r="P792" i="1"/>
  <c r="Z894" i="1"/>
  <c r="AI894" i="1" s="1"/>
  <c r="AJ894" i="1" s="1"/>
  <c r="Z517" i="1"/>
  <c r="AI517" i="1" s="1"/>
  <c r="AJ517" i="1" s="1"/>
  <c r="Y582" i="1"/>
  <c r="Y523" i="1"/>
  <c r="W604" i="1"/>
  <c r="W910" i="1"/>
  <c r="Y910" i="1"/>
  <c r="Y517" i="1"/>
  <c r="P540" i="1"/>
  <c r="W1022" i="1"/>
  <c r="Y495" i="1"/>
  <c r="Y688" i="1"/>
  <c r="W718" i="1"/>
  <c r="Z83" i="1"/>
  <c r="AI83" i="1" s="1"/>
  <c r="AJ83" i="1" s="1"/>
  <c r="Y657" i="1"/>
  <c r="W792" i="1"/>
  <c r="Y60" i="1"/>
  <c r="Z910" i="1"/>
  <c r="AI910" i="1" s="1"/>
  <c r="AJ910" i="1" s="1"/>
  <c r="Y237" i="1"/>
  <c r="W877" i="1"/>
  <c r="Z68" i="1"/>
  <c r="AI68" i="1" s="1"/>
  <c r="AJ68" i="1" s="1"/>
  <c r="Z1022" i="1"/>
  <c r="AI1022" i="1" s="1"/>
  <c r="AJ1022" i="1" s="1"/>
  <c r="Y540" i="1"/>
  <c r="W633" i="1"/>
  <c r="Z718" i="1"/>
  <c r="AI718" i="1" s="1"/>
  <c r="AJ718" i="1" s="1"/>
  <c r="W209" i="1"/>
  <c r="Y68" i="1"/>
  <c r="Y284" i="1"/>
  <c r="P68" i="1"/>
  <c r="Z284" i="1"/>
  <c r="AI284" i="1" s="1"/>
  <c r="AJ284" i="1" s="1"/>
  <c r="W237" i="1"/>
  <c r="Z1009" i="1"/>
  <c r="AI1009" i="1" s="1"/>
  <c r="AJ1009" i="1" s="1"/>
  <c r="Z237" i="1"/>
  <c r="AI237" i="1" s="1"/>
  <c r="AJ237" i="1" s="1"/>
  <c r="Y604" i="1"/>
  <c r="Z60" i="1"/>
  <c r="AI60" i="1" s="1"/>
  <c r="AJ60" i="1" s="1"/>
  <c r="Z688" i="1"/>
  <c r="AI688" i="1" s="1"/>
  <c r="AJ688" i="1" s="1"/>
  <c r="Z877" i="1"/>
  <c r="AI877" i="1" s="1"/>
  <c r="AJ877" i="1" s="1"/>
  <c r="W582" i="1"/>
  <c r="P284" i="1"/>
  <c r="Y322" i="1"/>
  <c r="P1009" i="1"/>
  <c r="Z618" i="1"/>
  <c r="AI618" i="1" s="1"/>
  <c r="AJ618" i="1" s="1"/>
  <c r="Z657" i="1"/>
  <c r="AI657" i="1" s="1"/>
  <c r="AJ657" i="1" s="1"/>
  <c r="P688" i="1"/>
  <c r="Y618" i="1"/>
  <c r="Y533" i="1"/>
  <c r="Z148" i="1"/>
  <c r="AI148" i="1" s="1"/>
  <c r="AJ148" i="1" s="1"/>
  <c r="P916" i="1"/>
  <c r="P193" i="1"/>
  <c r="W7" i="1"/>
  <c r="Z943" i="1"/>
  <c r="AI943" i="1" s="1"/>
  <c r="AJ943" i="1" s="1"/>
  <c r="Z66" i="1"/>
  <c r="AI66" i="1" s="1"/>
  <c r="AJ66" i="1" s="1"/>
  <c r="Y423" i="1"/>
  <c r="Y7" i="1"/>
  <c r="Z7" i="1"/>
  <c r="AI7" i="1" s="1"/>
  <c r="AJ7" i="1" s="1"/>
  <c r="P943" i="1"/>
  <c r="W622" i="1"/>
  <c r="P66" i="1"/>
  <c r="Z976" i="1"/>
  <c r="AI976" i="1" s="1"/>
  <c r="AJ976" i="1" s="1"/>
  <c r="Y148" i="1"/>
  <c r="Z345" i="1"/>
  <c r="AI345" i="1" s="1"/>
  <c r="AJ345" i="1" s="1"/>
  <c r="P487" i="1"/>
  <c r="W943" i="1"/>
  <c r="Y66" i="1"/>
  <c r="Z815" i="1"/>
  <c r="AI815" i="1" s="1"/>
  <c r="AJ815" i="1" s="1"/>
  <c r="Z642" i="1"/>
  <c r="AI642" i="1" s="1"/>
  <c r="AJ642" i="1" s="1"/>
  <c r="W423" i="1"/>
  <c r="P976" i="1"/>
  <c r="P345" i="1"/>
  <c r="Z622" i="1"/>
  <c r="AI622" i="1" s="1"/>
  <c r="AJ622" i="1" s="1"/>
  <c r="Y403" i="1"/>
  <c r="Z493" i="1"/>
  <c r="AI493" i="1" s="1"/>
  <c r="AJ493" i="1" s="1"/>
  <c r="Y659" i="1"/>
  <c r="Y916" i="1"/>
  <c r="P622" i="1"/>
  <c r="P43" i="1"/>
  <c r="Z407" i="1"/>
  <c r="AI407" i="1" s="1"/>
  <c r="AJ407" i="1" s="1"/>
  <c r="P493" i="1"/>
  <c r="Y193" i="1"/>
  <c r="W659" i="1"/>
  <c r="Z403" i="1"/>
  <c r="AI403" i="1" s="1"/>
  <c r="AJ403" i="1" s="1"/>
  <c r="P407" i="1"/>
  <c r="Y976" i="1"/>
  <c r="Z659" i="1"/>
  <c r="AI659" i="1" s="1"/>
  <c r="AJ659" i="1" s="1"/>
  <c r="Y487" i="1"/>
  <c r="Y815" i="1"/>
  <c r="Y493" i="1"/>
  <c r="Y407" i="1"/>
  <c r="W790" i="1"/>
  <c r="Y285" i="1"/>
  <c r="P227" i="1"/>
  <c r="P97" i="1"/>
  <c r="Y350" i="1"/>
  <c r="Z313" i="1"/>
  <c r="AI313" i="1" s="1"/>
  <c r="AJ313" i="1" s="1"/>
  <c r="P230" i="1"/>
  <c r="W353" i="1"/>
  <c r="P253" i="1"/>
  <c r="Z245" i="1"/>
  <c r="AI245" i="1" s="1"/>
  <c r="AJ245" i="1" s="1"/>
  <c r="W501" i="1"/>
  <c r="Y253" i="1"/>
  <c r="W917" i="1"/>
  <c r="Z105" i="1"/>
  <c r="AI105" i="1" s="1"/>
  <c r="AJ105" i="1" s="1"/>
  <c r="Z285" i="1"/>
  <c r="AI285" i="1" s="1"/>
  <c r="AJ285" i="1" s="1"/>
  <c r="P313" i="1"/>
  <c r="Z818" i="1"/>
  <c r="AI818" i="1" s="1"/>
  <c r="AJ818" i="1" s="1"/>
  <c r="Z248" i="1"/>
  <c r="AI248" i="1" s="1"/>
  <c r="AJ248" i="1" s="1"/>
  <c r="Z391" i="1"/>
  <c r="AI391" i="1" s="1"/>
  <c r="AJ391" i="1" s="1"/>
  <c r="Y842" i="1"/>
  <c r="Y261" i="1"/>
  <c r="W334" i="1"/>
  <c r="Y476" i="1"/>
  <c r="P501" i="1"/>
  <c r="Y279" i="1"/>
  <c r="Z393" i="1"/>
  <c r="AI393" i="1" s="1"/>
  <c r="AJ393" i="1" s="1"/>
  <c r="Z790" i="1"/>
  <c r="AI790" i="1" s="1"/>
  <c r="AJ790" i="1" s="1"/>
  <c r="P393" i="1"/>
  <c r="P790" i="1"/>
  <c r="W391" i="1"/>
  <c r="Z917" i="1"/>
  <c r="AI917" i="1" s="1"/>
  <c r="AJ917" i="1" s="1"/>
  <c r="Z806" i="1"/>
  <c r="AI806" i="1" s="1"/>
  <c r="AJ806" i="1" s="1"/>
  <c r="P105" i="1"/>
  <c r="P285" i="1"/>
  <c r="Y105" i="1"/>
  <c r="P818" i="1"/>
  <c r="Z690" i="1"/>
  <c r="AI690" i="1" s="1"/>
  <c r="AJ690" i="1" s="1"/>
  <c r="P248" i="1"/>
  <c r="P391" i="1"/>
  <c r="Z334" i="1"/>
  <c r="AI334" i="1" s="1"/>
  <c r="AJ334" i="1" s="1"/>
  <c r="W279" i="1"/>
  <c r="Y393" i="1"/>
  <c r="W359" i="1"/>
  <c r="Y733" i="1"/>
  <c r="Z4" i="1"/>
  <c r="AI4" i="1" s="1"/>
  <c r="AJ4" i="1" s="1"/>
  <c r="Z842" i="1"/>
  <c r="AI842" i="1" s="1"/>
  <c r="AJ842" i="1" s="1"/>
  <c r="P806" i="1"/>
  <c r="W261" i="1"/>
  <c r="P690" i="1"/>
  <c r="Y313" i="1"/>
  <c r="Y690" i="1"/>
  <c r="Z359" i="1"/>
  <c r="AI359" i="1" s="1"/>
  <c r="AJ359" i="1" s="1"/>
  <c r="P334" i="1"/>
  <c r="Y541" i="1"/>
  <c r="P4" i="1"/>
  <c r="W457" i="1"/>
  <c r="P842" i="1"/>
  <c r="Z457" i="1"/>
  <c r="AI457" i="1" s="1"/>
  <c r="AJ457" i="1" s="1"/>
  <c r="Z229" i="1"/>
  <c r="AI229" i="1" s="1"/>
  <c r="AJ229" i="1" s="1"/>
  <c r="Z476" i="1"/>
  <c r="AI476" i="1" s="1"/>
  <c r="AJ476" i="1" s="1"/>
  <c r="Z261" i="1"/>
  <c r="AI261" i="1" s="1"/>
  <c r="AJ261" i="1" s="1"/>
  <c r="Z350" i="1"/>
  <c r="AI350" i="1" s="1"/>
  <c r="AJ350" i="1" s="1"/>
  <c r="P359" i="1"/>
  <c r="Y818" i="1"/>
  <c r="Z361" i="1"/>
  <c r="AI361" i="1" s="1"/>
  <c r="AJ361" i="1" s="1"/>
  <c r="P457" i="1"/>
  <c r="Z156" i="1"/>
  <c r="AI156" i="1" s="1"/>
  <c r="AJ156" i="1" s="1"/>
  <c r="P229" i="1"/>
  <c r="P476" i="1"/>
  <c r="Z541" i="1"/>
  <c r="AI541" i="1" s="1"/>
  <c r="AJ541" i="1" s="1"/>
  <c r="Z733" i="1"/>
  <c r="AI733" i="1" s="1"/>
  <c r="AJ733" i="1" s="1"/>
  <c r="Y156" i="1"/>
  <c r="P350" i="1"/>
  <c r="Z353" i="1"/>
  <c r="AI353" i="1" s="1"/>
  <c r="AJ353" i="1" s="1"/>
  <c r="P361" i="1"/>
  <c r="W248" i="1"/>
  <c r="P156" i="1"/>
  <c r="Y4" i="1"/>
  <c r="P733" i="1"/>
  <c r="Y230" i="1"/>
  <c r="Y501" i="1"/>
  <c r="Y229" i="1"/>
  <c r="Y806" i="1"/>
  <c r="Z128" i="1"/>
  <c r="AI128" i="1" s="1"/>
  <c r="AJ128" i="1" s="1"/>
  <c r="P495" i="1"/>
  <c r="Z724" i="1"/>
  <c r="AI724" i="1" s="1"/>
  <c r="AJ724" i="1" s="1"/>
  <c r="W189" i="1"/>
  <c r="P128" i="1"/>
  <c r="P724" i="1"/>
  <c r="Z189" i="1"/>
  <c r="AI189" i="1" s="1"/>
  <c r="AJ189" i="1" s="1"/>
  <c r="W309" i="1"/>
  <c r="Y128" i="1"/>
  <c r="Z63" i="1"/>
  <c r="AI63" i="1" s="1"/>
  <c r="AJ63" i="1" s="1"/>
  <c r="Y724" i="1"/>
  <c r="Z8" i="1"/>
  <c r="AI8" i="1" s="1"/>
  <c r="AJ8" i="1" s="1"/>
  <c r="Y783" i="1"/>
  <c r="Z309" i="1"/>
  <c r="AI309" i="1" s="1"/>
  <c r="AJ309" i="1" s="1"/>
  <c r="P309" i="1"/>
  <c r="Y366" i="1"/>
  <c r="Y507" i="1"/>
  <c r="Z783" i="1"/>
  <c r="AI783" i="1" s="1"/>
  <c r="AJ783" i="1" s="1"/>
  <c r="Z375" i="1"/>
  <c r="AI375" i="1" s="1"/>
  <c r="AJ375" i="1" s="1"/>
  <c r="Z711" i="1"/>
  <c r="AI711" i="1" s="1"/>
  <c r="AJ711" i="1" s="1"/>
  <c r="Z165" i="1"/>
  <c r="AI165" i="1" s="1"/>
  <c r="AJ165" i="1" s="1"/>
  <c r="Z529" i="1"/>
  <c r="AI529" i="1" s="1"/>
  <c r="AJ529" i="1" s="1"/>
  <c r="Y227" i="1"/>
  <c r="W123" i="1"/>
  <c r="P783" i="1"/>
  <c r="P375" i="1"/>
  <c r="P165" i="1"/>
  <c r="W507" i="1"/>
  <c r="Y529" i="1"/>
  <c r="Y856" i="1"/>
  <c r="Z41" i="1"/>
  <c r="AI41" i="1" s="1"/>
  <c r="AJ41" i="1" s="1"/>
  <c r="W63" i="1"/>
  <c r="P123" i="1"/>
  <c r="W276" i="1"/>
  <c r="Z330" i="1"/>
  <c r="AI330" i="1" s="1"/>
  <c r="AJ330" i="1" s="1"/>
  <c r="P41" i="1"/>
  <c r="Y934" i="1"/>
  <c r="Y330" i="1"/>
  <c r="P330" i="1"/>
  <c r="Y584" i="1"/>
  <c r="Y63" i="1"/>
  <c r="Y276" i="1"/>
  <c r="Z276" i="1"/>
  <c r="AI276" i="1" s="1"/>
  <c r="AJ276" i="1" s="1"/>
  <c r="W43" i="1"/>
  <c r="Z367" i="1"/>
  <c r="AI367" i="1" s="1"/>
  <c r="AJ367" i="1" s="1"/>
  <c r="Z750" i="1"/>
  <c r="AI750" i="1" s="1"/>
  <c r="AJ750" i="1" s="1"/>
  <c r="Y1022" i="1"/>
  <c r="Z584" i="1"/>
  <c r="AI584" i="1" s="1"/>
  <c r="AJ584" i="1" s="1"/>
  <c r="Z856" i="1"/>
  <c r="AI856" i="1" s="1"/>
  <c r="AJ856" i="1" s="1"/>
  <c r="Z43" i="1"/>
  <c r="AI43" i="1" s="1"/>
  <c r="AJ43" i="1" s="1"/>
  <c r="P367" i="1"/>
  <c r="Y367" i="1"/>
  <c r="Y750" i="1"/>
  <c r="P750" i="1"/>
  <c r="Y41" i="1"/>
  <c r="Y123" i="1"/>
  <c r="Y565" i="1"/>
  <c r="W204" i="1"/>
  <c r="Y787" i="1"/>
  <c r="AE925" i="1"/>
  <c r="AF925" i="1" s="1"/>
  <c r="Y108" i="1"/>
  <c r="W108" i="1"/>
  <c r="AE816" i="1"/>
  <c r="AF816" i="1" s="1"/>
  <c r="AE715" i="1"/>
  <c r="AF715" i="1" s="1"/>
  <c r="AE766" i="1"/>
  <c r="AF766" i="1" s="1"/>
  <c r="AE871" i="1"/>
  <c r="AF871" i="1" s="1"/>
  <c r="AE155" i="1"/>
  <c r="AF155" i="1" s="1"/>
  <c r="AE498" i="1"/>
  <c r="AF498" i="1" s="1"/>
  <c r="AE1010" i="1"/>
  <c r="AF1010" i="1" s="1"/>
  <c r="AE639" i="1"/>
  <c r="AF639" i="1" s="1"/>
  <c r="AE534" i="1"/>
  <c r="AF534" i="1" s="1"/>
  <c r="AE915" i="1"/>
  <c r="AF915" i="1" s="1"/>
  <c r="AE626" i="1"/>
  <c r="AF626" i="1" s="1"/>
  <c r="AE647" i="1"/>
  <c r="AF647" i="1" s="1"/>
  <c r="AE239" i="1"/>
  <c r="AF239" i="1" s="1"/>
  <c r="AE1033" i="1"/>
  <c r="AF1033" i="1" s="1"/>
  <c r="AE582" i="1"/>
  <c r="AF582" i="1" s="1"/>
  <c r="AE462" i="1"/>
  <c r="AF462" i="1" s="1"/>
  <c r="AE880" i="1"/>
  <c r="AF880" i="1" s="1"/>
  <c r="AE218" i="1"/>
  <c r="AF218" i="1" s="1"/>
  <c r="AE431" i="1"/>
  <c r="AF431" i="1" s="1"/>
  <c r="AE255" i="1"/>
  <c r="AF255" i="1" s="1"/>
  <c r="AE283" i="1"/>
  <c r="AF283" i="1" s="1"/>
  <c r="AE872" i="1"/>
  <c r="AF872" i="1" s="1"/>
  <c r="AE54" i="1"/>
  <c r="AF54" i="1" s="1"/>
  <c r="AE793" i="1"/>
  <c r="AF793" i="1" s="1"/>
  <c r="AE181" i="1"/>
  <c r="AF181" i="1" s="1"/>
  <c r="AE608" i="1"/>
  <c r="AF608" i="1" s="1"/>
  <c r="AE578" i="1"/>
  <c r="AF578" i="1" s="1"/>
  <c r="AE80" i="1"/>
  <c r="AF80" i="1" s="1"/>
  <c r="AE989" i="1"/>
  <c r="AF989" i="1" s="1"/>
  <c r="AE414" i="1"/>
  <c r="AF414" i="1" s="1"/>
  <c r="AE879" i="1"/>
  <c r="AF879" i="1" s="1"/>
  <c r="P236" i="1"/>
  <c r="Z236" i="1"/>
  <c r="AI236" i="1" s="1"/>
  <c r="AJ236" i="1" s="1"/>
  <c r="Y236" i="1"/>
  <c r="W236" i="1"/>
  <c r="AE114" i="1"/>
  <c r="AF114" i="1" s="1"/>
  <c r="AE328" i="1"/>
  <c r="AF328" i="1" s="1"/>
  <c r="AE927" i="1"/>
  <c r="AF927" i="1" s="1"/>
  <c r="AE185" i="1"/>
  <c r="AF185" i="1" s="1"/>
  <c r="AE323" i="1"/>
  <c r="AF323" i="1" s="1"/>
  <c r="AE321" i="1"/>
  <c r="AF321" i="1" s="1"/>
  <c r="AE387" i="1"/>
  <c r="AF387" i="1" s="1"/>
  <c r="AE453" i="1"/>
  <c r="AF453" i="1" s="1"/>
  <c r="AE670" i="1"/>
  <c r="AF670" i="1" s="1"/>
  <c r="AE673" i="1"/>
  <c r="AF673" i="1" s="1"/>
  <c r="AE616" i="1"/>
  <c r="AF616" i="1" s="1"/>
  <c r="AE684" i="1"/>
  <c r="AF684" i="1" s="1"/>
  <c r="AE942" i="1"/>
  <c r="AF942" i="1" s="1"/>
  <c r="AE891" i="1"/>
  <c r="AF891" i="1" s="1"/>
  <c r="AE797" i="1"/>
  <c r="AF797" i="1" s="1"/>
  <c r="AE680" i="1"/>
  <c r="AF680" i="1" s="1"/>
  <c r="AE851" i="1"/>
  <c r="AF851" i="1" s="1"/>
  <c r="AE900" i="1"/>
  <c r="AF900" i="1" s="1"/>
  <c r="AE959" i="1"/>
  <c r="AF959" i="1" s="1"/>
  <c r="AE801" i="1"/>
  <c r="AF801" i="1" s="1"/>
  <c r="AE123" i="1"/>
  <c r="AF123" i="1" s="1"/>
  <c r="AE701" i="1"/>
  <c r="AF701" i="1" s="1"/>
  <c r="AE247" i="1"/>
  <c r="AF247" i="1" s="1"/>
  <c r="AE922" i="1"/>
  <c r="AF922" i="1" s="1"/>
  <c r="AE50" i="1"/>
  <c r="AF50" i="1" s="1"/>
  <c r="AE104" i="1"/>
  <c r="AF104" i="1" s="1"/>
  <c r="AE167" i="1"/>
  <c r="AF167" i="1" s="1"/>
  <c r="AE452" i="1"/>
  <c r="AF452" i="1" s="1"/>
  <c r="AE961" i="1"/>
  <c r="AF961" i="1" s="1"/>
  <c r="AE929" i="1"/>
  <c r="AF929" i="1" s="1"/>
  <c r="AE882" i="1"/>
  <c r="AF882" i="1" s="1"/>
  <c r="AE1018" i="1"/>
  <c r="AF1018" i="1" s="1"/>
  <c r="AE807" i="1"/>
  <c r="AF807" i="1" s="1"/>
  <c r="AE445" i="1"/>
  <c r="AF445" i="1" s="1"/>
  <c r="AE572" i="1"/>
  <c r="AF572" i="1" s="1"/>
  <c r="AE170" i="1"/>
  <c r="AF170" i="1" s="1"/>
  <c r="AE494" i="1"/>
  <c r="AF494" i="1" s="1"/>
  <c r="AE730" i="1"/>
  <c r="AF730" i="1" s="1"/>
  <c r="AE612" i="1"/>
  <c r="AF612" i="1" s="1"/>
  <c r="AE297" i="1"/>
  <c r="AF297" i="1" s="1"/>
  <c r="AE146" i="1"/>
  <c r="AF146" i="1" s="1"/>
  <c r="AE364" i="1"/>
  <c r="AF364" i="1" s="1"/>
  <c r="AE992" i="1"/>
  <c r="AF992" i="1" s="1"/>
  <c r="AE913" i="1"/>
  <c r="AF913" i="1" s="1"/>
  <c r="AE474" i="1"/>
  <c r="AF474" i="1" s="1"/>
  <c r="AE289" i="1"/>
  <c r="AF289" i="1" s="1"/>
  <c r="P777" i="1"/>
  <c r="Z777" i="1"/>
  <c r="AI777" i="1" s="1"/>
  <c r="AJ777" i="1" s="1"/>
  <c r="W777" i="1"/>
  <c r="AE663" i="1"/>
  <c r="AF663" i="1" s="1"/>
  <c r="AE705" i="1"/>
  <c r="AF705" i="1" s="1"/>
  <c r="AE828" i="1"/>
  <c r="AF828" i="1" s="1"/>
  <c r="AE179" i="1"/>
  <c r="AF179" i="1" s="1"/>
  <c r="AE674" i="1"/>
  <c r="AF674" i="1" s="1"/>
  <c r="AE178" i="1"/>
  <c r="AF178" i="1" s="1"/>
  <c r="AE332" i="1"/>
  <c r="AF332" i="1" s="1"/>
  <c r="AE304" i="1"/>
  <c r="AF304" i="1" s="1"/>
  <c r="AE613" i="1"/>
  <c r="AF613" i="1" s="1"/>
  <c r="AE352" i="1"/>
  <c r="AF352" i="1" s="1"/>
  <c r="AE38" i="1"/>
  <c r="AF38" i="1" s="1"/>
  <c r="AE268" i="1"/>
  <c r="AF268" i="1" s="1"/>
  <c r="AE898" i="1"/>
  <c r="AF898" i="1" s="1"/>
  <c r="AE722" i="1"/>
  <c r="AF722" i="1" s="1"/>
  <c r="AE906" i="1"/>
  <c r="AF906" i="1" s="1"/>
  <c r="AE946" i="1"/>
  <c r="AF946" i="1" s="1"/>
  <c r="AE981" i="1"/>
  <c r="AF981" i="1" s="1"/>
  <c r="AE986" i="1"/>
  <c r="AF986" i="1" s="1"/>
  <c r="AE945" i="1"/>
  <c r="AF945" i="1" s="1"/>
  <c r="AE739" i="1"/>
  <c r="AF739" i="1" s="1"/>
  <c r="AE830" i="1"/>
  <c r="AF830" i="1" s="1"/>
  <c r="AE841" i="1"/>
  <c r="AF841" i="1" s="1"/>
  <c r="AE406" i="1"/>
  <c r="AF406" i="1" s="1"/>
  <c r="AE731" i="1"/>
  <c r="AF731" i="1" s="1"/>
  <c r="AE516" i="1"/>
  <c r="AF516" i="1" s="1"/>
  <c r="AE835" i="1"/>
  <c r="AF835" i="1" s="1"/>
  <c r="P9" i="1"/>
  <c r="Z9" i="1"/>
  <c r="AI9" i="1" s="1"/>
  <c r="AJ9" i="1" s="1"/>
  <c r="W9" i="1"/>
  <c r="P640" i="1"/>
  <c r="Z640" i="1"/>
  <c r="AI640" i="1" s="1"/>
  <c r="AJ640" i="1" s="1"/>
  <c r="W640" i="1"/>
  <c r="AE686" i="1"/>
  <c r="AF686" i="1" s="1"/>
  <c r="AE576" i="1"/>
  <c r="AF576" i="1" s="1"/>
  <c r="AE630" i="1"/>
  <c r="AF630" i="1" s="1"/>
  <c r="AE21" i="1"/>
  <c r="AF21" i="1" s="1"/>
  <c r="AE810" i="1"/>
  <c r="AF810" i="1" s="1"/>
  <c r="AE962" i="1"/>
  <c r="AF962" i="1" s="1"/>
  <c r="AE446" i="1"/>
  <c r="AF446" i="1" s="1"/>
  <c r="AE140" i="1"/>
  <c r="AF140" i="1" s="1"/>
  <c r="AE275" i="1"/>
  <c r="AF275" i="1" s="1"/>
  <c r="AE720" i="1"/>
  <c r="AF720" i="1" s="1"/>
  <c r="AE977" i="1"/>
  <c r="AF977" i="1" s="1"/>
  <c r="AE219" i="1"/>
  <c r="AF219" i="1" s="1"/>
  <c r="AE319" i="1"/>
  <c r="AF319" i="1" s="1"/>
  <c r="AE729" i="1"/>
  <c r="AF729" i="1" s="1"/>
  <c r="AE465" i="1"/>
  <c r="AF465" i="1" s="1"/>
  <c r="AE728" i="1"/>
  <c r="AF728" i="1" s="1"/>
  <c r="AE396" i="1"/>
  <c r="AF396" i="1" s="1"/>
  <c r="AE661" i="1"/>
  <c r="AF661" i="1" s="1"/>
  <c r="AE36" i="1"/>
  <c r="AF36" i="1" s="1"/>
  <c r="AE198" i="1"/>
  <c r="AF198" i="1" s="1"/>
  <c r="AE1013" i="1"/>
  <c r="AF1013" i="1" s="1"/>
  <c r="AE310" i="1"/>
  <c r="AF310" i="1" s="1"/>
  <c r="AE30" i="1"/>
  <c r="AF30" i="1" s="1"/>
  <c r="AE75" i="1"/>
  <c r="AF75" i="1" s="1"/>
  <c r="AE324" i="1"/>
  <c r="AF324" i="1" s="1"/>
  <c r="AE794" i="1"/>
  <c r="AF794" i="1" s="1"/>
  <c r="AE176" i="1"/>
  <c r="AF176" i="1" s="1"/>
  <c r="AE884" i="1"/>
  <c r="AF884" i="1" s="1"/>
  <c r="AE974" i="1"/>
  <c r="AF974" i="1" s="1"/>
  <c r="AE280" i="1"/>
  <c r="AF280" i="1" s="1"/>
  <c r="AE643" i="1"/>
  <c r="AF643" i="1" s="1"/>
  <c r="AE617" i="1"/>
  <c r="AF617" i="1" s="1"/>
  <c r="AE811" i="1"/>
  <c r="AF811" i="1" s="1"/>
  <c r="AE152" i="1"/>
  <c r="AF152" i="1" s="1"/>
  <c r="AE667" i="1"/>
  <c r="AF667" i="1" s="1"/>
  <c r="AE575" i="1"/>
  <c r="AF575" i="1" s="1"/>
  <c r="AE868" i="1"/>
  <c r="AF868" i="1" s="1"/>
  <c r="AE775" i="1"/>
  <c r="AF775" i="1" s="1"/>
  <c r="AE996" i="1"/>
  <c r="AF996" i="1" s="1"/>
  <c r="AE327" i="1"/>
  <c r="AF327" i="1" s="1"/>
  <c r="AE735" i="1"/>
  <c r="AF735" i="1" s="1"/>
  <c r="AE707" i="1"/>
  <c r="AF707" i="1" s="1"/>
  <c r="AE147" i="1"/>
  <c r="AF147" i="1" s="1"/>
  <c r="AE200" i="1"/>
  <c r="AF200" i="1" s="1"/>
  <c r="AE521" i="1"/>
  <c r="AF521" i="1" s="1"/>
  <c r="AE741" i="1"/>
  <c r="AF741" i="1" s="1"/>
  <c r="AE294" i="1"/>
  <c r="AF294" i="1" s="1"/>
  <c r="AE116" i="1"/>
  <c r="AF116" i="1" s="1"/>
  <c r="AE225" i="1"/>
  <c r="AF225" i="1" s="1"/>
  <c r="AE492" i="1"/>
  <c r="AF492" i="1" s="1"/>
  <c r="AE846" i="1"/>
  <c r="AF846" i="1" s="1"/>
  <c r="AE1020" i="1"/>
  <c r="AF1020" i="1" s="1"/>
  <c r="AE848" i="1"/>
  <c r="AF848" i="1" s="1"/>
  <c r="AE16" i="1"/>
  <c r="AF16" i="1" s="1"/>
  <c r="AE385" i="1"/>
  <c r="AF385" i="1" s="1"/>
  <c r="AE129" i="1"/>
  <c r="AF129" i="1" s="1"/>
  <c r="AE628" i="1"/>
  <c r="AF628" i="1" s="1"/>
  <c r="AE886" i="1"/>
  <c r="AF886" i="1" s="1"/>
  <c r="AE948" i="1"/>
  <c r="AF948" i="1" s="1"/>
  <c r="AE579" i="1"/>
  <c r="AF579" i="1" s="1"/>
  <c r="AE911" i="1"/>
  <c r="AF911" i="1" s="1"/>
  <c r="P288" i="1"/>
  <c r="Z288" i="1"/>
  <c r="AI288" i="1" s="1"/>
  <c r="AJ288" i="1" s="1"/>
  <c r="W288" i="1"/>
  <c r="AE912" i="1"/>
  <c r="AF912" i="1" s="1"/>
  <c r="AE252" i="1"/>
  <c r="AF252" i="1" s="1"/>
  <c r="AE442" i="1"/>
  <c r="AF442" i="1" s="1"/>
  <c r="P325" i="1"/>
  <c r="Z325" i="1"/>
  <c r="AI325" i="1" s="1"/>
  <c r="AJ325" i="1" s="1"/>
  <c r="W325" i="1"/>
  <c r="AE343" i="1"/>
  <c r="AF343" i="1" s="1"/>
  <c r="AE748" i="1"/>
  <c r="AF748" i="1" s="1"/>
  <c r="AE941" i="1"/>
  <c r="AF941" i="1" s="1"/>
  <c r="AE1021" i="1"/>
  <c r="AF1021" i="1" s="1"/>
  <c r="AE799" i="1"/>
  <c r="AF799" i="1" s="1"/>
  <c r="AE865" i="1"/>
  <c r="AF865" i="1" s="1"/>
  <c r="AE928" i="1"/>
  <c r="AF928" i="1" s="1"/>
  <c r="AE923" i="1"/>
  <c r="AF923" i="1" s="1"/>
  <c r="AE22" i="1"/>
  <c r="AF22" i="1" s="1"/>
  <c r="AE369" i="1"/>
  <c r="AF369" i="1" s="1"/>
  <c r="P337" i="1"/>
  <c r="Z337" i="1"/>
  <c r="AI337" i="1" s="1"/>
  <c r="AJ337" i="1" s="1"/>
  <c r="W337" i="1"/>
  <c r="AE149" i="1"/>
  <c r="AF149" i="1" s="1"/>
  <c r="AE756" i="1"/>
  <c r="AF756" i="1" s="1"/>
  <c r="P822" i="1"/>
  <c r="Z822" i="1"/>
  <c r="AI822" i="1" s="1"/>
  <c r="AJ822" i="1" s="1"/>
  <c r="W822" i="1"/>
  <c r="AE597" i="1"/>
  <c r="AF597" i="1" s="1"/>
  <c r="AE249" i="1"/>
  <c r="AF249" i="1" s="1"/>
  <c r="AE819" i="1"/>
  <c r="AF819" i="1" s="1"/>
  <c r="AE805" i="1"/>
  <c r="AF805" i="1" s="1"/>
  <c r="AE70" i="1"/>
  <c r="AF70" i="1" s="1"/>
  <c r="AE5" i="1"/>
  <c r="AF5" i="1" s="1"/>
  <c r="AE524" i="1"/>
  <c r="AF524" i="1" s="1"/>
  <c r="AE717" i="1"/>
  <c r="AF717" i="1" s="1"/>
  <c r="AE732" i="1"/>
  <c r="AF732" i="1" s="1"/>
  <c r="AE73" i="1"/>
  <c r="AF73" i="1" s="1"/>
  <c r="AE448" i="1"/>
  <c r="AF448" i="1" s="1"/>
  <c r="AE184" i="1"/>
  <c r="AF184" i="1" s="1"/>
  <c r="AE473" i="1"/>
  <c r="AF473" i="1" s="1"/>
  <c r="AE808" i="1"/>
  <c r="AF808" i="1" s="1"/>
  <c r="AE437" i="1"/>
  <c r="AF437" i="1" s="1"/>
  <c r="AE210" i="1"/>
  <c r="AF210" i="1" s="1"/>
  <c r="AE362" i="1"/>
  <c r="AF362" i="1" s="1"/>
  <c r="AE305" i="1"/>
  <c r="AF305" i="1" s="1"/>
  <c r="AE607" i="1"/>
  <c r="AF607" i="1" s="1"/>
  <c r="AE471" i="1"/>
  <c r="AF471" i="1" s="1"/>
  <c r="AE710" i="1"/>
  <c r="AF710" i="1" s="1"/>
  <c r="AE103" i="1"/>
  <c r="AF103" i="1" s="1"/>
  <c r="AE278" i="1"/>
  <c r="AF278" i="1" s="1"/>
  <c r="AE496" i="1"/>
  <c r="AF496" i="1" s="1"/>
  <c r="AE847" i="1"/>
  <c r="AF847" i="1" s="1"/>
  <c r="AE46" i="1"/>
  <c r="AF46" i="1" s="1"/>
  <c r="AE997" i="1"/>
  <c r="AF997" i="1" s="1"/>
  <c r="AE61" i="1"/>
  <c r="AF61" i="1" s="1"/>
  <c r="AE573" i="1"/>
  <c r="AF573" i="1" s="1"/>
  <c r="P719" i="1"/>
  <c r="Z719" i="1"/>
  <c r="AI719" i="1" s="1"/>
  <c r="AJ719" i="1" s="1"/>
  <c r="W719" i="1"/>
  <c r="AE93" i="1"/>
  <c r="AF93" i="1" s="1"/>
  <c r="AE488" i="1"/>
  <c r="AF488" i="1" s="1"/>
  <c r="AE956" i="1"/>
  <c r="AF956" i="1" s="1"/>
  <c r="AE995" i="1"/>
  <c r="AF995" i="1" s="1"/>
  <c r="AE545" i="1"/>
  <c r="AF545" i="1" s="1"/>
  <c r="AE383" i="1"/>
  <c r="AF383" i="1" s="1"/>
  <c r="P463" i="1"/>
  <c r="Z463" i="1"/>
  <c r="AI463" i="1" s="1"/>
  <c r="AJ463" i="1" s="1"/>
  <c r="W463" i="1"/>
  <c r="AE470" i="1"/>
  <c r="AF470" i="1" s="1"/>
  <c r="AE251" i="1"/>
  <c r="AF251" i="1" s="1"/>
  <c r="AE726" i="1"/>
  <c r="AF726" i="1" s="1"/>
  <c r="AE58" i="1"/>
  <c r="AF58" i="1" s="1"/>
  <c r="AE971" i="1"/>
  <c r="AF971" i="1" s="1"/>
  <c r="AE881" i="1"/>
  <c r="AF881" i="1" s="1"/>
  <c r="AE553" i="1"/>
  <c r="AF553" i="1" s="1"/>
  <c r="AE1039" i="1"/>
  <c r="AF1039" i="1" s="1"/>
  <c r="AE1007" i="1"/>
  <c r="AF1007" i="1" s="1"/>
  <c r="AE543" i="1"/>
  <c r="AF543" i="1" s="1"/>
  <c r="AE679" i="1"/>
  <c r="AF679" i="1" s="1"/>
  <c r="P277" i="1"/>
  <c r="Z277" i="1"/>
  <c r="AI277" i="1" s="1"/>
  <c r="AJ277" i="1" s="1"/>
  <c r="W277" i="1"/>
  <c r="AE449" i="1"/>
  <c r="AF449" i="1" s="1"/>
  <c r="AE982" i="1"/>
  <c r="AF982" i="1" s="1"/>
  <c r="AE563" i="1"/>
  <c r="AF563" i="1" s="1"/>
  <c r="AE702" i="1"/>
  <c r="AF702" i="1" s="1"/>
  <c r="AE338" i="1"/>
  <c r="AF338" i="1" s="1"/>
  <c r="AE960" i="1"/>
  <c r="AF960" i="1" s="1"/>
  <c r="AE644" i="1"/>
  <c r="AF644" i="1" s="1"/>
  <c r="AE131" i="1"/>
  <c r="AF131" i="1" s="1"/>
  <c r="AE272" i="1"/>
  <c r="AF272" i="1" s="1"/>
  <c r="AE1003" i="1"/>
  <c r="AF1003" i="1" s="1"/>
  <c r="AE698" i="1"/>
  <c r="AF698" i="1" s="1"/>
  <c r="AE363" i="1"/>
  <c r="AF363" i="1" s="1"/>
  <c r="AE180" i="1"/>
  <c r="AF180" i="1" s="1"/>
  <c r="AE191" i="1"/>
  <c r="AF191" i="1" s="1"/>
  <c r="AE286" i="1"/>
  <c r="AF286" i="1" s="1"/>
  <c r="AE979" i="1"/>
  <c r="AF979" i="1" s="1"/>
  <c r="AE264" i="1"/>
  <c r="AF264" i="1" s="1"/>
  <c r="AE440" i="1"/>
  <c r="AF440" i="1" s="1"/>
  <c r="AE513" i="1"/>
  <c r="AF513" i="1" s="1"/>
  <c r="AE569" i="1"/>
  <c r="AF569" i="1" s="1"/>
  <c r="AE685" i="1"/>
  <c r="AF685" i="1" s="1"/>
  <c r="AE1008" i="1"/>
  <c r="AF1008" i="1" s="1"/>
  <c r="AE55" i="1"/>
  <c r="AF55" i="1" s="1"/>
  <c r="AE347" i="1"/>
  <c r="AF347" i="1" s="1"/>
  <c r="AE592" i="1"/>
  <c r="AF592" i="1" s="1"/>
  <c r="AE623" i="1"/>
  <c r="AF623" i="1" s="1"/>
  <c r="AE48" i="1"/>
  <c r="AF48" i="1" s="1"/>
  <c r="AE64" i="1"/>
  <c r="AF64" i="1" s="1"/>
  <c r="AE933" i="1"/>
  <c r="AF933" i="1" s="1"/>
  <c r="AE637" i="1"/>
  <c r="AF637" i="1" s="1"/>
  <c r="AE532" i="1"/>
  <c r="AF532" i="1" s="1"/>
  <c r="AE419" i="1"/>
  <c r="AF419" i="1" s="1"/>
  <c r="P609" i="1"/>
  <c r="Z609" i="1"/>
  <c r="AI609" i="1" s="1"/>
  <c r="AJ609" i="1" s="1"/>
  <c r="W609" i="1"/>
  <c r="AE907" i="1"/>
  <c r="AF907" i="1" s="1"/>
  <c r="AE439" i="1"/>
  <c r="AF439" i="1" s="1"/>
  <c r="AE779" i="1"/>
  <c r="AF779" i="1" s="1"/>
  <c r="AE863" i="1"/>
  <c r="AF863" i="1" s="1"/>
  <c r="AE860" i="1"/>
  <c r="AF860" i="1" s="1"/>
  <c r="AE614" i="1"/>
  <c r="AF614" i="1" s="1"/>
  <c r="AE668" i="1"/>
  <c r="AF668" i="1" s="1"/>
  <c r="P817" i="1"/>
  <c r="Z817" i="1"/>
  <c r="AI817" i="1" s="1"/>
  <c r="AJ817" i="1" s="1"/>
  <c r="W817" i="1"/>
  <c r="AE464" i="1"/>
  <c r="AF464" i="1" s="1"/>
  <c r="AE226" i="1"/>
  <c r="AF226" i="1" s="1"/>
  <c r="AE500" i="1"/>
  <c r="AF500" i="1" s="1"/>
  <c r="AE40" i="1"/>
  <c r="AF40" i="1" s="1"/>
  <c r="AE262" i="1"/>
  <c r="AF262" i="1" s="1"/>
  <c r="P778" i="1"/>
  <c r="Z778" i="1"/>
  <c r="AI778" i="1" s="1"/>
  <c r="AJ778" i="1" s="1"/>
  <c r="W778" i="1"/>
  <c r="AE422" i="1"/>
  <c r="AF422" i="1" s="1"/>
  <c r="AE433" i="1"/>
  <c r="AF433" i="1" s="1"/>
  <c r="AE384" i="1"/>
  <c r="AF384" i="1" s="1"/>
  <c r="AE709" i="1"/>
  <c r="AF709" i="1" s="1"/>
  <c r="AE33" i="1"/>
  <c r="AF33" i="1" s="1"/>
  <c r="AE507" i="1"/>
  <c r="AF507" i="1" s="1"/>
  <c r="AE852" i="1"/>
  <c r="AF852" i="1" s="1"/>
  <c r="AE1014" i="1"/>
  <c r="AF1014" i="1" s="1"/>
  <c r="AE1024" i="1"/>
  <c r="AF1024" i="1" s="1"/>
  <c r="AE873" i="1"/>
  <c r="AF873" i="1" s="1"/>
  <c r="AE186" i="1"/>
  <c r="AF186" i="1" s="1"/>
  <c r="AE931" i="1"/>
  <c r="AF931" i="1" s="1"/>
  <c r="AE734" i="1"/>
  <c r="AF734" i="1" s="1"/>
  <c r="AE24" i="1"/>
  <c r="AF24" i="1" s="1"/>
  <c r="P939" i="1"/>
  <c r="Z939" i="1"/>
  <c r="AI939" i="1" s="1"/>
  <c r="AJ939" i="1" s="1"/>
  <c r="W939" i="1"/>
  <c r="AE932" i="1"/>
  <c r="AF932" i="1" s="1"/>
  <c r="AE691" i="1"/>
  <c r="AF691" i="1" s="1"/>
  <c r="AE501" i="1"/>
  <c r="AF501" i="1" s="1"/>
  <c r="AE919" i="1"/>
  <c r="AF919" i="1" s="1"/>
  <c r="AE357" i="1"/>
  <c r="AF357" i="1" s="1"/>
  <c r="AE652" i="1"/>
  <c r="AF652" i="1" s="1"/>
  <c r="AE876" i="1"/>
  <c r="AF876" i="1" s="1"/>
  <c r="AE18" i="1"/>
  <c r="AF18" i="1" s="1"/>
  <c r="AE349" i="1"/>
  <c r="AF349" i="1" s="1"/>
  <c r="AE760" i="1"/>
  <c r="AF760" i="1" s="1"/>
  <c r="AE397" i="1"/>
  <c r="AF397" i="1" s="1"/>
  <c r="AE348" i="1"/>
  <c r="AF348" i="1" s="1"/>
  <c r="AE317" i="1"/>
  <c r="AF317" i="1" s="1"/>
  <c r="AE864" i="1"/>
  <c r="AF864" i="1" s="1"/>
  <c r="AE85" i="1"/>
  <c r="AF85" i="1" s="1"/>
  <c r="AE555" i="1"/>
  <c r="AF555" i="1" s="1"/>
  <c r="AE538" i="1"/>
  <c r="AF538" i="1" s="1"/>
  <c r="AE683" i="1"/>
  <c r="AF683" i="1" s="1"/>
  <c r="AE139" i="1"/>
  <c r="AF139" i="1" s="1"/>
  <c r="AE829" i="1"/>
  <c r="AF829" i="1" s="1"/>
  <c r="AE101" i="1"/>
  <c r="AF101" i="1" s="1"/>
  <c r="AE761" i="1"/>
  <c r="AF761" i="1" s="1"/>
  <c r="AE650" i="1"/>
  <c r="AF650" i="1" s="1"/>
  <c r="AE795" i="1"/>
  <c r="AF795" i="1" s="1"/>
  <c r="P196" i="1"/>
  <c r="Z196" i="1"/>
  <c r="AI196" i="1" s="1"/>
  <c r="AJ196" i="1" s="1"/>
  <c r="W196" i="1"/>
  <c r="Y196" i="1"/>
  <c r="AE475" i="1"/>
  <c r="AF475" i="1" s="1"/>
  <c r="AE542" i="1"/>
  <c r="AF542" i="1" s="1"/>
  <c r="AE376" i="1"/>
  <c r="AF376" i="1" s="1"/>
  <c r="AE134" i="1"/>
  <c r="AF134" i="1" s="1"/>
  <c r="AE983" i="1"/>
  <c r="AF983" i="1" s="1"/>
  <c r="AE192" i="1"/>
  <c r="AF192" i="1" s="1"/>
  <c r="AE483" i="1"/>
  <c r="AF483" i="1" s="1"/>
  <c r="AE938" i="1"/>
  <c r="AF938" i="1" s="1"/>
  <c r="AE832" i="1"/>
  <c r="AF832" i="1" s="1"/>
  <c r="AE472" i="1"/>
  <c r="AF472" i="1" s="1"/>
  <c r="AE482" i="1"/>
  <c r="AF482" i="1" s="1"/>
  <c r="AE682" i="1"/>
  <c r="AF682" i="1" s="1"/>
  <c r="AE975" i="1"/>
  <c r="AF975" i="1" s="1"/>
  <c r="AE34" i="1"/>
  <c r="AF34" i="1" s="1"/>
  <c r="AE188" i="1"/>
  <c r="AF188" i="1" s="1"/>
  <c r="AE786" i="1"/>
  <c r="AF786" i="1" s="1"/>
  <c r="AE81" i="1"/>
  <c r="AF81" i="1" s="1"/>
  <c r="AE351" i="1"/>
  <c r="AF351" i="1" s="1"/>
  <c r="AE339" i="1"/>
  <c r="AF339" i="1" s="1"/>
  <c r="AE409" i="1"/>
  <c r="AF409" i="1" s="1"/>
  <c r="AE804" i="1"/>
  <c r="AF804" i="1" s="1"/>
  <c r="AE867" i="1"/>
  <c r="AF867" i="1" s="1"/>
  <c r="AE1038" i="1"/>
  <c r="AF1038" i="1" s="1"/>
  <c r="AE174" i="1"/>
  <c r="AF174" i="1" s="1"/>
  <c r="AE259" i="1"/>
  <c r="AF259" i="1" s="1"/>
  <c r="AE503" i="1"/>
  <c r="AF503" i="1" s="1"/>
  <c r="P435" i="1"/>
  <c r="Z435" i="1"/>
  <c r="AI435" i="1" s="1"/>
  <c r="AJ435" i="1" s="1"/>
  <c r="W435" i="1"/>
  <c r="AE554" i="1"/>
  <c r="AF554" i="1" s="1"/>
  <c r="AE233" i="1"/>
  <c r="AF233" i="1" s="1"/>
  <c r="AE287" i="1"/>
  <c r="AF287" i="1" s="1"/>
  <c r="P1012" i="1"/>
  <c r="Z1012" i="1"/>
  <c r="AI1012" i="1" s="1"/>
  <c r="AJ1012" i="1" s="1"/>
  <c r="W1012" i="1"/>
  <c r="AE77" i="1"/>
  <c r="AF77" i="1" s="1"/>
  <c r="AE773" i="1"/>
  <c r="AF773" i="1" s="1"/>
  <c r="AE151" i="1"/>
  <c r="AF151" i="1" s="1"/>
  <c r="AE763" i="1"/>
  <c r="AF763" i="1" s="1"/>
  <c r="AE619" i="1"/>
  <c r="AF619" i="1" s="1"/>
  <c r="P536" i="1"/>
  <c r="Z536" i="1"/>
  <c r="AI536" i="1" s="1"/>
  <c r="AJ536" i="1" s="1"/>
  <c r="Y536" i="1"/>
  <c r="W536" i="1"/>
  <c r="AE952" i="1"/>
  <c r="AF952" i="1" s="1"/>
  <c r="AE326" i="1"/>
  <c r="AF326" i="1" s="1"/>
  <c r="AE631" i="1"/>
  <c r="AF631" i="1" s="1"/>
  <c r="P844" i="1"/>
  <c r="Z844" i="1"/>
  <c r="AI844" i="1" s="1"/>
  <c r="AJ844" i="1" s="1"/>
  <c r="W844" i="1"/>
  <c r="AE954" i="1"/>
  <c r="AF954" i="1" s="1"/>
  <c r="AE813" i="1"/>
  <c r="AF813" i="1" s="1"/>
  <c r="AE96" i="1"/>
  <c r="AF96" i="1" s="1"/>
  <c r="AE566" i="1"/>
  <c r="AF566" i="1" s="1"/>
  <c r="AE296" i="1"/>
  <c r="AF296" i="1" s="1"/>
  <c r="AE825" i="1"/>
  <c r="AF825" i="1" s="1"/>
  <c r="AE137" i="1"/>
  <c r="AF137" i="1" s="1"/>
  <c r="AE936" i="1"/>
  <c r="AF936" i="1" s="1"/>
  <c r="AE526" i="1"/>
  <c r="AF526" i="1" s="1"/>
  <c r="AE897" i="1"/>
  <c r="AF897" i="1" s="1"/>
  <c r="P2" i="1"/>
  <c r="Z2" i="1"/>
  <c r="AI2" i="1" s="1"/>
  <c r="AJ2" i="1" s="1"/>
  <c r="W2" i="1"/>
  <c r="AE213" i="1"/>
  <c r="AF213" i="1" s="1"/>
  <c r="AE978" i="1"/>
  <c r="AF978" i="1" s="1"/>
  <c r="AE199" i="1"/>
  <c r="AF199" i="1" s="1"/>
  <c r="AE258" i="1"/>
  <c r="AF258" i="1" s="1"/>
  <c r="AE444" i="1"/>
  <c r="AF444" i="1" s="1"/>
  <c r="AE62" i="1"/>
  <c r="AF62" i="1" s="1"/>
  <c r="AE308" i="1"/>
  <c r="AF308" i="1" s="1"/>
  <c r="AE279" i="1"/>
  <c r="AF279" i="1" s="1"/>
  <c r="AE354" i="1"/>
  <c r="AF354" i="1" s="1"/>
  <c r="P949" i="1"/>
  <c r="Z949" i="1"/>
  <c r="AI949" i="1" s="1"/>
  <c r="AJ949" i="1" s="1"/>
  <c r="W949" i="1"/>
  <c r="AE164" i="1"/>
  <c r="AF164" i="1" s="1"/>
  <c r="AE271" i="1"/>
  <c r="AF271" i="1" s="1"/>
  <c r="AE266" i="1"/>
  <c r="AF266" i="1" s="1"/>
  <c r="AE1023" i="1"/>
  <c r="AF1023" i="1" s="1"/>
  <c r="AE421" i="1"/>
  <c r="AF421" i="1" s="1"/>
  <c r="AE831" i="1"/>
  <c r="AF831" i="1" s="1"/>
  <c r="AE689" i="1"/>
  <c r="AF689" i="1" s="1"/>
  <c r="AE479" i="1"/>
  <c r="AF479" i="1" s="1"/>
  <c r="AE29" i="1"/>
  <c r="AF29" i="1" s="1"/>
  <c r="AE999" i="1"/>
  <c r="AF999" i="1" s="1"/>
  <c r="AE970" i="1"/>
  <c r="AF970" i="1" s="1"/>
  <c r="AE389" i="1"/>
  <c r="AF389" i="1" s="1"/>
  <c r="AE231" i="1"/>
  <c r="AF231" i="1" s="1"/>
  <c r="AE49" i="1"/>
  <c r="AF49" i="1" s="1"/>
  <c r="AE26" i="1"/>
  <c r="AF26" i="1" s="1"/>
  <c r="AE560" i="1"/>
  <c r="AF560" i="1" s="1"/>
  <c r="AE45" i="1"/>
  <c r="AF45" i="1" s="1"/>
  <c r="AE896" i="1"/>
  <c r="AF896" i="1" s="1"/>
  <c r="AE1004" i="1"/>
  <c r="AF1004" i="1" s="1"/>
  <c r="AE1032" i="1"/>
  <c r="AF1032" i="1" s="1"/>
  <c r="AE802" i="1"/>
  <c r="AF802" i="1" s="1"/>
  <c r="AE441" i="1"/>
  <c r="AF441" i="1" s="1"/>
  <c r="AE603" i="1"/>
  <c r="AF603" i="1" s="1"/>
  <c r="AE141" i="1"/>
  <c r="AF141" i="1" s="1"/>
  <c r="AE265" i="1"/>
  <c r="AF265" i="1" s="1"/>
  <c r="AE460" i="1"/>
  <c r="AF460" i="1" s="1"/>
  <c r="AE88" i="1"/>
  <c r="AF88" i="1" s="1"/>
  <c r="AE108" i="1"/>
  <c r="AF108" i="1" s="1"/>
  <c r="AE238" i="1"/>
  <c r="AF238" i="1" s="1"/>
  <c r="AE424" i="1"/>
  <c r="AF424" i="1" s="1"/>
  <c r="AE20" i="1"/>
  <c r="AF20" i="1" s="1"/>
  <c r="AE755" i="1"/>
  <c r="AF755" i="1" s="1"/>
  <c r="AE201" i="1"/>
  <c r="AF201" i="1" s="1"/>
  <c r="AE509" i="1"/>
  <c r="AF509" i="1" s="1"/>
  <c r="AE599" i="1"/>
  <c r="AF599" i="1" s="1"/>
  <c r="P727" i="1"/>
  <c r="Z727" i="1"/>
  <c r="AI727" i="1" s="1"/>
  <c r="AJ727" i="1" s="1"/>
  <c r="W727" i="1"/>
  <c r="AE382" i="1"/>
  <c r="AF382" i="1" s="1"/>
  <c r="AE857" i="1"/>
  <c r="AF857" i="1" s="1"/>
  <c r="AE716" i="1"/>
  <c r="AF716" i="1" s="1"/>
  <c r="AE171" i="1"/>
  <c r="AF171" i="1" s="1"/>
  <c r="AE90" i="1"/>
  <c r="AF90" i="1" s="1"/>
  <c r="AE428" i="1"/>
  <c r="AF428" i="1" s="1"/>
  <c r="AE74" i="1"/>
  <c r="AF74" i="1" s="1"/>
  <c r="AE143" i="1"/>
  <c r="AF143" i="1" s="1"/>
  <c r="P112" i="1"/>
  <c r="Z112" i="1"/>
  <c r="AI112" i="1" s="1"/>
  <c r="AJ112" i="1" s="1"/>
  <c r="W112" i="1"/>
  <c r="AE789" i="1"/>
  <c r="AF789" i="1" s="1"/>
  <c r="AE410" i="1"/>
  <c r="AF410" i="1" s="1"/>
  <c r="AE404" i="1"/>
  <c r="AF404" i="1" s="1"/>
  <c r="AE951" i="1"/>
  <c r="AF951" i="1" s="1"/>
  <c r="AE23" i="1"/>
  <c r="AF23" i="1" s="1"/>
  <c r="AE700" i="1"/>
  <c r="AF700" i="1" s="1"/>
  <c r="AE620" i="1"/>
  <c r="AF620" i="1" s="1"/>
  <c r="AE820" i="1"/>
  <c r="AF820" i="1" s="1"/>
  <c r="AE887" i="1"/>
  <c r="AF887" i="1" s="1"/>
  <c r="AE656" i="1"/>
  <c r="AF656" i="1" s="1"/>
  <c r="AE678" i="1"/>
  <c r="AF678" i="1" s="1"/>
  <c r="AE432" i="1"/>
  <c r="AF432" i="1" s="1"/>
  <c r="AE163" i="1"/>
  <c r="AF163" i="1" s="1"/>
  <c r="AE212" i="1"/>
  <c r="AF212" i="1" s="1"/>
  <c r="AE282" i="1"/>
  <c r="AF282" i="1" s="1"/>
  <c r="AE998" i="1"/>
  <c r="AF998" i="1" s="1"/>
  <c r="AE695" i="1"/>
  <c r="AF695" i="1" s="1"/>
  <c r="AE714" i="1"/>
  <c r="AF714" i="1" s="1"/>
  <c r="AE664" i="1"/>
  <c r="AF664" i="1" s="1"/>
  <c r="AE291" i="1"/>
  <c r="AF291" i="1" s="1"/>
  <c r="AE412" i="1"/>
  <c r="AF412" i="1" s="1"/>
  <c r="AE634" i="1"/>
  <c r="AF634" i="1" s="1"/>
  <c r="AE651" i="1"/>
  <c r="AF651" i="1" s="1"/>
  <c r="AE370" i="1"/>
  <c r="AF370" i="1" s="1"/>
  <c r="AE826" i="1"/>
  <c r="AF826" i="1" s="1"/>
  <c r="P610" i="1"/>
  <c r="Z610" i="1"/>
  <c r="AI610" i="1" s="1"/>
  <c r="AJ610" i="1" s="1"/>
  <c r="W610" i="1"/>
  <c r="AE207" i="1"/>
  <c r="AF207" i="1" s="1"/>
  <c r="AE130" i="1"/>
  <c r="AF130" i="1" s="1"/>
  <c r="AE281" i="1"/>
  <c r="AF281" i="1" s="1"/>
  <c r="AE51" i="1"/>
  <c r="AF51" i="1" s="1"/>
  <c r="AE955" i="1"/>
  <c r="AF955" i="1" s="1"/>
  <c r="AE202" i="1"/>
  <c r="AF202" i="1" s="1"/>
  <c r="AE107" i="1"/>
  <c r="AF107" i="1" s="1"/>
  <c r="AE27" i="1"/>
  <c r="AF27" i="1" s="1"/>
  <c r="AE512" i="1"/>
  <c r="AF512" i="1" s="1"/>
  <c r="AE13" i="1"/>
  <c r="AF13" i="1" s="1"/>
  <c r="AE484" i="1"/>
  <c r="AF484" i="1" s="1"/>
  <c r="AE895" i="1"/>
  <c r="AF895" i="1" s="1"/>
  <c r="AE812" i="1"/>
  <c r="AF812" i="1" s="1"/>
  <c r="AE1019" i="1"/>
  <c r="AF1019" i="1" s="1"/>
  <c r="AE814" i="1"/>
  <c r="AF814" i="1" s="1"/>
  <c r="AE514" i="1"/>
  <c r="AF514" i="1" s="1"/>
  <c r="AE550" i="1"/>
  <c r="AF550" i="1" s="1"/>
  <c r="AE823" i="1"/>
  <c r="AF823" i="1" s="1"/>
  <c r="P122" i="1"/>
  <c r="Z122" i="1"/>
  <c r="AI122" i="1" s="1"/>
  <c r="AJ122" i="1" s="1"/>
  <c r="W122" i="1"/>
  <c r="P298" i="1"/>
  <c r="Z298" i="1"/>
  <c r="AI298" i="1" s="1"/>
  <c r="AJ298" i="1" s="1"/>
  <c r="W298" i="1"/>
  <c r="Y298" i="1"/>
  <c r="AE392" i="1"/>
  <c r="AF392" i="1" s="1"/>
  <c r="AE595" i="1"/>
  <c r="AF595" i="1" s="1"/>
  <c r="AE641" i="1"/>
  <c r="AF641" i="1" s="1"/>
  <c r="AE776" i="1"/>
  <c r="AF776" i="1" s="1"/>
  <c r="AE111" i="1"/>
  <c r="AF111" i="1" s="1"/>
  <c r="P586" i="1"/>
  <c r="Z586" i="1"/>
  <c r="AI586" i="1" s="1"/>
  <c r="AJ586" i="1" s="1"/>
  <c r="W586" i="1"/>
  <c r="AE791" i="1"/>
  <c r="AF791" i="1" s="1"/>
  <c r="AE972" i="1"/>
  <c r="AF972" i="1" s="1"/>
  <c r="AE665" i="1"/>
  <c r="AF665" i="1" s="1"/>
  <c r="AE530" i="1"/>
  <c r="AF530" i="1" s="1"/>
  <c r="AE59" i="1"/>
  <c r="AF59" i="1" s="1"/>
  <c r="AE466" i="1"/>
  <c r="AF466" i="1" s="1"/>
  <c r="AE993" i="1"/>
  <c r="AF993" i="1" s="1"/>
  <c r="AE91" i="1"/>
  <c r="AF91" i="1" s="1"/>
  <c r="AE827" i="1"/>
  <c r="AF827" i="1" s="1"/>
  <c r="AE106" i="1"/>
  <c r="AF106" i="1" s="1"/>
  <c r="AE490" i="1"/>
  <c r="AF490" i="1" s="1"/>
  <c r="P187" i="1"/>
  <c r="Z187" i="1"/>
  <c r="AI187" i="1" s="1"/>
  <c r="AJ187" i="1" s="1"/>
  <c r="W187" i="1"/>
  <c r="AE480" i="1"/>
  <c r="AF480" i="1" s="1"/>
  <c r="AE781" i="1"/>
  <c r="AF781" i="1" s="1"/>
  <c r="AE588" i="1"/>
  <c r="AF588" i="1" s="1"/>
  <c r="AE78" i="1"/>
  <c r="AF78" i="1" s="1"/>
  <c r="AE944" i="1"/>
  <c r="AF944" i="1" s="1"/>
  <c r="AE676" i="1"/>
  <c r="AF676" i="1" s="1"/>
  <c r="AE1015" i="1"/>
  <c r="AF1015" i="1" s="1"/>
  <c r="AE525" i="1"/>
  <c r="AF525" i="1" s="1"/>
  <c r="AE596" i="1"/>
  <c r="AF596" i="1" s="1"/>
  <c r="AE270" i="1"/>
  <c r="AF270" i="1" s="1"/>
  <c r="AE168" i="1"/>
  <c r="AF168" i="1" s="1"/>
  <c r="AE79" i="1"/>
  <c r="AF79" i="1" s="1"/>
  <c r="AE320" i="1"/>
  <c r="AF320" i="1" s="1"/>
  <c r="AE222" i="1"/>
  <c r="AF222" i="1" s="1"/>
  <c r="AE499" i="1"/>
  <c r="AF499" i="1" s="1"/>
  <c r="AE142" i="1"/>
  <c r="AF142" i="1" s="1"/>
  <c r="AE965" i="1"/>
  <c r="AF965" i="1" s="1"/>
  <c r="AE388" i="1"/>
  <c r="AF388" i="1" s="1"/>
  <c r="AE161" i="1"/>
  <c r="AF161" i="1" s="1"/>
  <c r="AE477" i="1"/>
  <c r="AF477" i="1" s="1"/>
  <c r="AE195" i="1"/>
  <c r="AF195" i="1" s="1"/>
  <c r="AE426" i="1"/>
  <c r="AF426" i="1" s="1"/>
  <c r="AE427" i="1"/>
  <c r="AF427" i="1" s="1"/>
  <c r="AE909" i="1"/>
  <c r="AF909" i="1" s="1"/>
  <c r="AE589" i="1"/>
  <c r="AF589" i="1" s="1"/>
  <c r="AE109" i="1"/>
  <c r="AF109" i="1" s="1"/>
  <c r="AE633" i="1"/>
  <c r="AF633" i="1" s="1"/>
  <c r="AE604" i="1"/>
  <c r="AF604" i="1" s="1"/>
  <c r="P694" i="1"/>
  <c r="Z694" i="1"/>
  <c r="AI694" i="1" s="1"/>
  <c r="AJ694" i="1" s="1"/>
  <c r="W694" i="1"/>
  <c r="AE712" i="1"/>
  <c r="AF712" i="1" s="1"/>
  <c r="AE666" i="1"/>
  <c r="AF666" i="1" s="1"/>
  <c r="AE87" i="1"/>
  <c r="AF87" i="1" s="1"/>
  <c r="AE434" i="1"/>
  <c r="AF434" i="1" s="1"/>
  <c r="AE242" i="1"/>
  <c r="AF242" i="1" s="1"/>
  <c r="AE874" i="1"/>
  <c r="AF874" i="1" s="1"/>
  <c r="AE458" i="1"/>
  <c r="AF458" i="1" s="1"/>
  <c r="AE53" i="1"/>
  <c r="AF53" i="1" s="1"/>
  <c r="AE95" i="1"/>
  <c r="AF95" i="1" s="1"/>
  <c r="AE303" i="1"/>
  <c r="AF303" i="1" s="1"/>
  <c r="AE994" i="1"/>
  <c r="AF994" i="1" s="1"/>
  <c r="AE1006" i="1"/>
  <c r="AF1006" i="1" s="1"/>
  <c r="AE65" i="1"/>
  <c r="AF65" i="1" s="1"/>
  <c r="AE132" i="1"/>
  <c r="AF132" i="1" s="1"/>
  <c r="AE450" i="1"/>
  <c r="AF450" i="1" s="1"/>
  <c r="AE232" i="1"/>
  <c r="AF232" i="1" s="1"/>
  <c r="AE770" i="1"/>
  <c r="AF770" i="1" s="1"/>
  <c r="P645" i="1"/>
  <c r="Z645" i="1"/>
  <c r="AI645" i="1" s="1"/>
  <c r="AJ645" i="1" s="1"/>
  <c r="W645" i="1"/>
  <c r="Y645" i="1"/>
  <c r="AE399" i="1"/>
  <c r="AF399" i="1" s="1"/>
  <c r="AE966" i="1"/>
  <c r="AF966" i="1" s="1"/>
  <c r="AE329" i="1"/>
  <c r="AF329" i="1" s="1"/>
  <c r="AE72" i="1"/>
  <c r="AF72" i="1" s="1"/>
  <c r="AE299" i="1"/>
  <c r="AF299" i="1" s="1"/>
  <c r="AE267" i="1"/>
  <c r="AF267" i="1" s="1"/>
  <c r="AE14" i="1"/>
  <c r="AF14" i="1" s="1"/>
  <c r="AE577" i="1"/>
  <c r="AF577" i="1" s="1"/>
  <c r="AE875" i="1"/>
  <c r="AF875" i="1" s="1"/>
  <c r="AE903" i="1"/>
  <c r="AF903" i="1" s="1"/>
  <c r="AE853" i="1"/>
  <c r="AF853" i="1" s="1"/>
  <c r="AE182" i="1"/>
  <c r="AF182" i="1" s="1"/>
  <c r="AE467" i="1"/>
  <c r="AF467" i="1" s="1"/>
  <c r="AE1005" i="1"/>
  <c r="AF1005" i="1" s="1"/>
  <c r="AE331" i="1"/>
  <c r="AF331" i="1" s="1"/>
  <c r="AE478" i="1"/>
  <c r="AF478" i="1" s="1"/>
  <c r="P558" i="1"/>
  <c r="Z558" i="1"/>
  <c r="AI558" i="1" s="1"/>
  <c r="AJ558" i="1" s="1"/>
  <c r="W558" i="1"/>
  <c r="AE208" i="1"/>
  <c r="AF208" i="1" s="1"/>
  <c r="AE307" i="1"/>
  <c r="AF307" i="1" s="1"/>
  <c r="AE398" i="1"/>
  <c r="AF398" i="1" s="1"/>
  <c r="AE940" i="1"/>
  <c r="AF940" i="1" s="1"/>
  <c r="AE56" i="1"/>
  <c r="AF56" i="1" s="1"/>
  <c r="AE1037" i="1"/>
  <c r="AF1037" i="1" s="1"/>
  <c r="AE926" i="1"/>
  <c r="AF926" i="1" s="1"/>
  <c r="AE175" i="1"/>
  <c r="AF175" i="1" s="1"/>
  <c r="AE508" i="1"/>
  <c r="AF508" i="1" s="1"/>
  <c r="P489" i="1"/>
  <c r="Z489" i="1"/>
  <c r="AI489" i="1" s="1"/>
  <c r="AJ489" i="1" s="1"/>
  <c r="W489" i="1"/>
  <c r="AE837" i="1"/>
  <c r="AF837" i="1" s="1"/>
  <c r="AE1030" i="1"/>
  <c r="AF1030" i="1" s="1"/>
  <c r="AE169" i="1"/>
  <c r="AF169" i="1" s="1"/>
  <c r="AE454" i="1"/>
  <c r="AF454" i="1" s="1"/>
  <c r="AE703" i="1"/>
  <c r="AF703" i="1" s="1"/>
  <c r="AE947" i="1"/>
  <c r="AF947" i="1" s="1"/>
  <c r="AE655" i="1"/>
  <c r="AF655" i="1" s="1"/>
  <c r="AE355" i="1"/>
  <c r="AF355" i="1" s="1"/>
  <c r="AE796" i="1"/>
  <c r="AF796" i="1" s="1"/>
  <c r="AE973" i="1"/>
  <c r="AF973" i="1" s="1"/>
  <c r="AE216" i="1"/>
  <c r="AF216" i="1" s="1"/>
  <c r="AE380" i="1"/>
  <c r="AF380" i="1" s="1"/>
  <c r="AE967" i="1"/>
  <c r="AF967" i="1" s="1"/>
  <c r="AE953" i="1"/>
  <c r="AF953" i="1" s="1"/>
  <c r="AE42" i="1"/>
  <c r="AF42" i="1" s="1"/>
  <c r="AE602" i="1"/>
  <c r="AF602" i="1" s="1"/>
  <c r="P159" i="1"/>
  <c r="Z159" i="1"/>
  <c r="AI159" i="1" s="1"/>
  <c r="AJ159" i="1" s="1"/>
  <c r="W159" i="1"/>
  <c r="AE378" i="1"/>
  <c r="AF378" i="1" s="1"/>
  <c r="AE89" i="1"/>
  <c r="AF89" i="1" s="1"/>
  <c r="P315" i="1"/>
  <c r="Z315" i="1"/>
  <c r="AI315" i="1" s="1"/>
  <c r="AJ315" i="1" s="1"/>
  <c r="W315" i="1"/>
  <c r="AE98" i="1"/>
  <c r="AF98" i="1" s="1"/>
  <c r="AE215" i="1"/>
  <c r="AF215" i="1" s="1"/>
  <c r="AE549" i="1"/>
  <c r="AF549" i="1" s="1"/>
  <c r="AE768" i="1"/>
  <c r="AF768" i="1" s="1"/>
  <c r="AE405" i="1"/>
  <c r="AF405" i="1" s="1"/>
  <c r="AE918" i="1"/>
  <c r="AF918" i="1" s="1"/>
  <c r="AE747" i="1"/>
  <c r="AF747" i="1" s="1"/>
  <c r="AE138" i="1"/>
  <c r="AF138" i="1" s="1"/>
  <c r="AE950" i="1"/>
  <c r="AF950" i="1" s="1"/>
  <c r="AE311" i="1"/>
  <c r="AF311" i="1" s="1"/>
  <c r="AE859" i="1"/>
  <c r="AF859" i="1" s="1"/>
  <c r="AE455" i="1"/>
  <c r="AF455" i="1" s="1"/>
  <c r="AE568" i="1"/>
  <c r="AF568" i="1" s="1"/>
  <c r="AE144" i="1"/>
  <c r="AF144" i="1" s="1"/>
  <c r="P800" i="1"/>
  <c r="Z800" i="1"/>
  <c r="AI800" i="1" s="1"/>
  <c r="AJ800" i="1" s="1"/>
  <c r="W800" i="1"/>
  <c r="AE71" i="1"/>
  <c r="AF71" i="1" s="1"/>
  <c r="AE527" i="1"/>
  <c r="AF527" i="1" s="1"/>
  <c r="AE1025" i="1"/>
  <c r="AF1025" i="1" s="1"/>
  <c r="AE263" i="1"/>
  <c r="AF263" i="1" s="1"/>
  <c r="AE1028" i="1"/>
  <c r="AF1028" i="1" s="1"/>
  <c r="AE987" i="1"/>
  <c r="AF987" i="1" s="1"/>
  <c r="AE706" i="1"/>
  <c r="AF706" i="1" s="1"/>
  <c r="AE598" i="1"/>
  <c r="AF598" i="1" s="1"/>
  <c r="AE100" i="1"/>
  <c r="AF100" i="1" s="1"/>
  <c r="AE964" i="1"/>
  <c r="AF964" i="1" s="1"/>
  <c r="AE411" i="1"/>
  <c r="AF411" i="1" s="1"/>
  <c r="AE677" i="1"/>
  <c r="AF677" i="1" s="1"/>
  <c r="AE935" i="1"/>
  <c r="AF935" i="1" s="1"/>
  <c r="AE723" i="1"/>
  <c r="AF723" i="1" s="1"/>
  <c r="AE158" i="1"/>
  <c r="AF158" i="1" s="1"/>
  <c r="AE39" i="1"/>
  <c r="AF39" i="1" s="1"/>
  <c r="AE660" i="1"/>
  <c r="AF660" i="1" s="1"/>
  <c r="AE704" i="1"/>
  <c r="AF704" i="1" s="1"/>
  <c r="AE743" i="1"/>
  <c r="AF743" i="1" s="1"/>
  <c r="AE914" i="1"/>
  <c r="AF914" i="1" s="1"/>
  <c r="AE552" i="1"/>
  <c r="AF552" i="1" s="1"/>
  <c r="AE551" i="1"/>
  <c r="AF551" i="1" s="1"/>
  <c r="AE506" i="1"/>
  <c r="AF506" i="1" s="1"/>
  <c r="AE365" i="1"/>
  <c r="AF365" i="1" s="1"/>
  <c r="AE840" i="1"/>
  <c r="AF840" i="1" s="1"/>
  <c r="AE611" i="1"/>
  <c r="AF611" i="1" s="1"/>
  <c r="AE984" i="1"/>
  <c r="AF984" i="1" s="1"/>
  <c r="AE746" i="1"/>
  <c r="AF746" i="1" s="1"/>
  <c r="AE117" i="1"/>
  <c r="AF117" i="1" s="1"/>
  <c r="AE94" i="1"/>
  <c r="AF94" i="1" s="1"/>
  <c r="AE386" i="1"/>
  <c r="AF386" i="1" s="1"/>
  <c r="AE126" i="1"/>
  <c r="AF126" i="1" s="1"/>
  <c r="AE6" i="1"/>
  <c r="AF6" i="1" s="1"/>
  <c r="AE905" i="1"/>
  <c r="AF905" i="1" s="1"/>
  <c r="P3" i="1"/>
  <c r="Z3" i="1"/>
  <c r="AI3" i="1" s="1"/>
  <c r="AJ3" i="1" s="1"/>
  <c r="W3" i="1"/>
  <c r="AE518" i="1"/>
  <c r="AF518" i="1" s="1"/>
  <c r="AE635" i="1"/>
  <c r="AF635" i="1" s="1"/>
  <c r="AE858" i="1"/>
  <c r="AF858" i="1" s="1"/>
  <c r="AE908" i="1"/>
  <c r="AF908" i="1" s="1"/>
  <c r="AE402" i="1"/>
  <c r="AF402" i="1" s="1"/>
  <c r="AE456" i="1"/>
  <c r="AF456" i="1" s="1"/>
  <c r="AE561" i="1"/>
  <c r="AF561" i="1" s="1"/>
  <c r="AE1031" i="1"/>
  <c r="AF1031" i="1" s="1"/>
  <c r="AE214" i="1"/>
  <c r="AF214" i="1" s="1"/>
  <c r="AE771" i="1"/>
  <c r="AF771" i="1" s="1"/>
  <c r="AE669" i="1"/>
  <c r="AF669" i="1" s="1"/>
  <c r="AE390" i="1"/>
  <c r="AF390" i="1" s="1"/>
  <c r="AE833" i="1"/>
  <c r="AF833" i="1" s="1"/>
  <c r="P10" i="1"/>
  <c r="Z10" i="1"/>
  <c r="AI10" i="1" s="1"/>
  <c r="AJ10" i="1" s="1"/>
  <c r="W10" i="1"/>
  <c r="AE636" i="1"/>
  <c r="AF636" i="1" s="1"/>
  <c r="AE845" i="1"/>
  <c r="AF845" i="1" s="1"/>
  <c r="AE423" i="1"/>
  <c r="AF423" i="1" s="1"/>
  <c r="AE621" i="1"/>
  <c r="AF621" i="1" s="1"/>
  <c r="AE120" i="1"/>
  <c r="AF120" i="1" s="1"/>
  <c r="AE166" i="1"/>
  <c r="AF166" i="1" s="1"/>
  <c r="AE243" i="1"/>
  <c r="AF243" i="1" s="1"/>
  <c r="AE1000" i="1"/>
  <c r="AF1000" i="1" s="1"/>
  <c r="AE985" i="1"/>
  <c r="AF985" i="1" s="1"/>
  <c r="AE627" i="1"/>
  <c r="AF627" i="1" s="1"/>
  <c r="AE824" i="1"/>
  <c r="AF824" i="1" s="1"/>
  <c r="AE92" i="1"/>
  <c r="AF92" i="1" s="1"/>
  <c r="P150" i="1"/>
  <c r="Z150" i="1"/>
  <c r="AI150" i="1" s="1"/>
  <c r="AJ150" i="1" s="1"/>
  <c r="W150" i="1"/>
  <c r="AE183" i="1"/>
  <c r="AF183" i="1" s="1"/>
  <c r="AE866" i="1"/>
  <c r="AF866" i="1" s="1"/>
  <c r="AE904" i="1"/>
  <c r="AF904" i="1" s="1"/>
  <c r="AE1002" i="1"/>
  <c r="AF1002" i="1" s="1"/>
  <c r="AE1029" i="1"/>
  <c r="AF1029" i="1" s="1"/>
  <c r="AE373" i="1"/>
  <c r="AF373" i="1" s="1"/>
  <c r="AE539" i="1"/>
  <c r="AF539" i="1" s="1"/>
  <c r="AE67" i="1"/>
  <c r="AF67" i="1" s="1"/>
  <c r="AE535" i="1"/>
  <c r="AF535" i="1" s="1"/>
  <c r="AE425" i="1"/>
  <c r="AF425" i="1" s="1"/>
  <c r="AE99" i="1"/>
  <c r="AF99" i="1" s="1"/>
  <c r="AE250" i="1"/>
  <c r="AF250" i="1" s="1"/>
  <c r="AE52" i="1"/>
  <c r="AF52" i="1" s="1"/>
  <c r="AE451" i="1"/>
  <c r="AF451" i="1" s="1"/>
  <c r="AE834" i="1"/>
  <c r="AF834" i="1" s="1"/>
  <c r="AE697" i="1"/>
  <c r="AF697" i="1" s="1"/>
  <c r="AE306" i="1"/>
  <c r="AF306" i="1" s="1"/>
  <c r="AE839" i="1"/>
  <c r="AF839" i="1" s="1"/>
  <c r="AE708" i="1"/>
  <c r="AF708" i="1" s="1"/>
  <c r="AE234" i="1"/>
  <c r="AF234" i="1" s="1"/>
  <c r="AE269" i="1"/>
  <c r="AF269" i="1" s="1"/>
  <c r="AE930" i="1"/>
  <c r="AF930" i="1" s="1"/>
  <c r="AE519" i="1"/>
  <c r="AF519" i="1" s="1"/>
  <c r="AE302" i="1"/>
  <c r="AF302" i="1" s="1"/>
  <c r="AE980" i="1"/>
  <c r="AF980" i="1" s="1"/>
  <c r="AE1011" i="1"/>
  <c r="AF1011" i="1" s="1"/>
  <c r="AE418" i="1"/>
  <c r="AF418" i="1" s="1"/>
  <c r="AE368" i="1"/>
  <c r="AF368" i="1" s="1"/>
  <c r="AE295" i="1"/>
  <c r="AF295" i="1" s="1"/>
  <c r="AA670" i="1" l="1"/>
  <c r="AJ1040" i="1"/>
  <c r="AE785" i="1"/>
  <c r="AF785" i="1" s="1"/>
  <c r="AE523" i="1"/>
  <c r="AF523" i="1" s="1"/>
  <c r="AE254" i="1"/>
  <c r="AF254" i="1" s="1"/>
  <c r="AE1034" i="1"/>
  <c r="AF1034" i="1" s="1"/>
  <c r="AE415" i="1"/>
  <c r="AF415" i="1" s="1"/>
  <c r="AE758" i="1"/>
  <c r="AF758" i="1" s="1"/>
  <c r="AA489" i="1"/>
  <c r="AA150" i="1"/>
  <c r="AA645" i="1"/>
  <c r="AA586" i="1"/>
  <c r="AA112" i="1"/>
  <c r="AA727" i="1"/>
  <c r="AA949" i="1"/>
  <c r="AA817" i="1"/>
  <c r="AA277" i="1"/>
  <c r="AA777" i="1"/>
  <c r="AA711" i="1"/>
  <c r="AA8" i="1"/>
  <c r="AA733" i="1"/>
  <c r="AA917" i="1"/>
  <c r="AA285" i="1"/>
  <c r="AA642" i="1"/>
  <c r="AA618" i="1"/>
  <c r="AA910" i="1"/>
  <c r="AA517" i="1"/>
  <c r="AA135" i="1"/>
  <c r="AA556" i="1"/>
  <c r="AA649" i="1"/>
  <c r="AA531" i="1"/>
  <c r="AA459" i="1"/>
  <c r="AA97" i="1"/>
  <c r="AA217" i="1"/>
  <c r="AA528" i="1"/>
  <c r="AA934" i="1"/>
  <c r="AA274" i="1"/>
  <c r="AA504" i="1"/>
  <c r="AA821" i="1"/>
  <c r="AA1016" i="1"/>
  <c r="AA224" i="1"/>
  <c r="AA360" i="1"/>
  <c r="AA593" i="1"/>
  <c r="AA110" i="1"/>
  <c r="AA19" i="1"/>
  <c r="AA47" i="1"/>
  <c r="AA487" i="1"/>
  <c r="AA127" i="1"/>
  <c r="AA765" i="1"/>
  <c r="AA162" i="1"/>
  <c r="AA485" i="1"/>
  <c r="AA371" i="1"/>
  <c r="AA772" i="1"/>
  <c r="AA890" i="1"/>
  <c r="AA849" i="1"/>
  <c r="AA990" i="1"/>
  <c r="AA638" i="1"/>
  <c r="AA256" i="1"/>
  <c r="AA413" i="1"/>
  <c r="AA548" i="1"/>
  <c r="AA558" i="1"/>
  <c r="AA719" i="1"/>
  <c r="AA337" i="1"/>
  <c r="AA236" i="1"/>
  <c r="AA367" i="1"/>
  <c r="AA375" i="1"/>
  <c r="AA724" i="1"/>
  <c r="AA541" i="1"/>
  <c r="AA842" i="1"/>
  <c r="AA105" i="1"/>
  <c r="AA313" i="1"/>
  <c r="AA403" i="1"/>
  <c r="AA815" i="1"/>
  <c r="AA237" i="1"/>
  <c r="AA718" i="1"/>
  <c r="AA894" i="1"/>
  <c r="AA322" i="1"/>
  <c r="AA625" i="1"/>
  <c r="AA84" i="1"/>
  <c r="AA381" i="1"/>
  <c r="AA654" i="1"/>
  <c r="AA787" i="1"/>
  <c r="AA31" i="1"/>
  <c r="AA624" i="1"/>
  <c r="AA118" i="1"/>
  <c r="AA447" i="1"/>
  <c r="AA963" i="1"/>
  <c r="AA892" i="1"/>
  <c r="AA486" i="1"/>
  <c r="AA377" i="1"/>
  <c r="AA314" i="1"/>
  <c r="AA681" i="1"/>
  <c r="AA957" i="1"/>
  <c r="AA211" i="1"/>
  <c r="AA754" i="1"/>
  <c r="AA533" i="1"/>
  <c r="AA1001" i="1"/>
  <c r="AA757" i="1"/>
  <c r="AA497" i="1"/>
  <c r="AA855" i="1"/>
  <c r="AA341" i="1"/>
  <c r="AA333" i="1"/>
  <c r="AA782" i="1"/>
  <c r="AA415" i="1"/>
  <c r="AA699" i="1"/>
  <c r="AA540" i="1"/>
  <c r="AA408" i="1"/>
  <c r="AA136" i="1"/>
  <c r="AA758" i="1"/>
  <c r="AA822" i="1"/>
  <c r="AA288" i="1"/>
  <c r="AA9" i="1"/>
  <c r="AA783" i="1"/>
  <c r="AA63" i="1"/>
  <c r="AA261" i="1"/>
  <c r="AA4" i="1"/>
  <c r="AA690" i="1"/>
  <c r="AA493" i="1"/>
  <c r="AA1009" i="1"/>
  <c r="AA505" i="1"/>
  <c r="AA273" i="1"/>
  <c r="AA692" i="1"/>
  <c r="AA160" i="1"/>
  <c r="AA836" i="1"/>
  <c r="AA395" i="1"/>
  <c r="AA570" i="1"/>
  <c r="AA438" i="1"/>
  <c r="AA854" i="1"/>
  <c r="AA916" i="1"/>
  <c r="AA580" i="1"/>
  <c r="AA443" i="1"/>
  <c r="AA461" i="1"/>
  <c r="AA924" i="1"/>
  <c r="AA738" i="1"/>
  <c r="AA694" i="1"/>
  <c r="AA536" i="1"/>
  <c r="AA609" i="1"/>
  <c r="AA325" i="1"/>
  <c r="AA276" i="1"/>
  <c r="AA330" i="1"/>
  <c r="AA128" i="1"/>
  <c r="AA476" i="1"/>
  <c r="AA359" i="1"/>
  <c r="AA7" i="1"/>
  <c r="AA148" i="1"/>
  <c r="AA565" i="1"/>
  <c r="AA574" i="1"/>
  <c r="AA788" i="1"/>
  <c r="AA154" i="1"/>
  <c r="AA436" i="1"/>
  <c r="AA420" i="1"/>
  <c r="AA515" i="1"/>
  <c r="AA547" i="1"/>
  <c r="AA693" i="1"/>
  <c r="AA205" i="1"/>
  <c r="AA838" i="1"/>
  <c r="AA69" i="1"/>
  <c r="AA429" i="1"/>
  <c r="AA86" i="1"/>
  <c r="AA125" i="1"/>
  <c r="AA902" i="1"/>
  <c r="AA591" i="1"/>
  <c r="AA366" i="1"/>
  <c r="AA662" i="1"/>
  <c r="AA44" i="1"/>
  <c r="AA762" i="1"/>
  <c r="AA564" i="1"/>
  <c r="AA583" i="1"/>
  <c r="AA800" i="1"/>
  <c r="AA159" i="1"/>
  <c r="AA844" i="1"/>
  <c r="AA196" i="1"/>
  <c r="AA939" i="1"/>
  <c r="AA10" i="1"/>
  <c r="AA187" i="1"/>
  <c r="AA298" i="1"/>
  <c r="AA778" i="1"/>
  <c r="AA463" i="1"/>
  <c r="AA43" i="1"/>
  <c r="AA156" i="1"/>
  <c r="AA229" i="1"/>
  <c r="AA790" i="1"/>
  <c r="AA391" i="1"/>
  <c r="AA622" i="1"/>
  <c r="AA284" i="1"/>
  <c r="AA1022" i="1"/>
  <c r="AA83" i="1"/>
  <c r="AA687" i="1"/>
  <c r="AA648" i="1"/>
  <c r="AA401" i="1"/>
  <c r="AA193" i="1"/>
  <c r="AA590" i="1"/>
  <c r="AA290" i="1"/>
  <c r="AA301" i="1"/>
  <c r="AA991" i="1"/>
  <c r="AA1035" i="1"/>
  <c r="AA292" i="1"/>
  <c r="AA379" i="1"/>
  <c r="AA594" i="1"/>
  <c r="AA194" i="1"/>
  <c r="AA753" i="1"/>
  <c r="AA901" i="1"/>
  <c r="AA260" i="1"/>
  <c r="AA749" i="1"/>
  <c r="AA510" i="1"/>
  <c r="AA340" i="1"/>
  <c r="AA869" i="1"/>
  <c r="AA1034" i="1"/>
  <c r="AA254" i="1"/>
  <c r="AA585" i="1"/>
  <c r="AA785" i="1"/>
  <c r="AA523" i="1"/>
  <c r="AA223" i="1"/>
  <c r="AA315" i="1"/>
  <c r="AA856" i="1"/>
  <c r="AA189" i="1"/>
  <c r="AA353" i="1"/>
  <c r="AA457" i="1"/>
  <c r="AA393" i="1"/>
  <c r="AA248" i="1"/>
  <c r="AA245" i="1"/>
  <c r="AA407" i="1"/>
  <c r="AA345" i="1"/>
  <c r="AA877" i="1"/>
  <c r="AA68" i="1"/>
  <c r="AA792" i="1"/>
  <c r="AA502" i="1"/>
  <c r="AA172" i="1"/>
  <c r="AA658" i="1"/>
  <c r="AA335" i="1"/>
  <c r="AA394" i="1"/>
  <c r="AA227" i="1"/>
  <c r="AA177" i="1"/>
  <c r="AA600" i="1"/>
  <c r="AA672" i="1"/>
  <c r="AA293" i="1"/>
  <c r="AA417" i="1"/>
  <c r="AA32" i="1"/>
  <c r="AA632" i="1"/>
  <c r="AA220" i="1"/>
  <c r="AA921" i="1"/>
  <c r="AA899" i="1"/>
  <c r="AA751" i="1"/>
  <c r="AA76" i="1"/>
  <c r="AA888" i="1"/>
  <c r="AE491" i="1"/>
  <c r="AF491" i="1" s="1"/>
  <c r="AA82" i="1"/>
  <c r="AA759" i="1"/>
  <c r="AA57" i="1"/>
  <c r="AA780" i="1"/>
  <c r="AA145" i="1"/>
  <c r="AA809" i="1"/>
  <c r="AA206" i="1"/>
  <c r="AA1012" i="1"/>
  <c r="AA435" i="1"/>
  <c r="AA584" i="1"/>
  <c r="AA529" i="1"/>
  <c r="AA309" i="1"/>
  <c r="AA361" i="1"/>
  <c r="AA102" i="1"/>
  <c r="AA209" i="1"/>
  <c r="AA133" i="1"/>
  <c r="AA601" i="1"/>
  <c r="AA253" i="1"/>
  <c r="AA885" i="1"/>
  <c r="AA629" i="1"/>
  <c r="AA742" i="1"/>
  <c r="AA190" i="1"/>
  <c r="AA862" i="1"/>
  <c r="AA870" i="1"/>
  <c r="AA861" i="1"/>
  <c r="AA1017" i="1"/>
  <c r="AA374" i="1"/>
  <c r="AA469" i="1"/>
  <c r="AA1026" i="1"/>
  <c r="AA559" i="1"/>
  <c r="AA119" i="1"/>
  <c r="AA124" i="1"/>
  <c r="AA204" i="1"/>
  <c r="AA675" i="1"/>
  <c r="AA37" i="1"/>
  <c r="AA3" i="1"/>
  <c r="AA122" i="1"/>
  <c r="AA610" i="1"/>
  <c r="AA640" i="1"/>
  <c r="AA41" i="1"/>
  <c r="AA165" i="1"/>
  <c r="AA806" i="1"/>
  <c r="AA495" i="1"/>
  <c r="AA481" i="1"/>
  <c r="AA115" i="1"/>
  <c r="AA646" i="1"/>
  <c r="AA798" i="1"/>
  <c r="AA587" i="1"/>
  <c r="AA736" i="1"/>
  <c r="AA416" i="1"/>
  <c r="AA400" i="1"/>
  <c r="AA17" i="1"/>
  <c r="AA988" i="1"/>
  <c r="AA113" i="1"/>
  <c r="AA752" i="1"/>
  <c r="AA121" i="1"/>
  <c r="AA968" i="1"/>
  <c r="AA240" i="1"/>
  <c r="AA744" i="1"/>
  <c r="AA615" i="1"/>
  <c r="AE740" i="1"/>
  <c r="AF740" i="1" s="1"/>
  <c r="AA653" i="1"/>
  <c r="AA230" i="1"/>
  <c r="AA774" i="1"/>
  <c r="AA173" i="1"/>
  <c r="AA544" i="1"/>
  <c r="AA958" i="1"/>
  <c r="AA567" i="1"/>
  <c r="AE762" i="1"/>
  <c r="AF762" i="1" s="1"/>
  <c r="AE564" i="1"/>
  <c r="AF564" i="1" s="1"/>
  <c r="AE924" i="1"/>
  <c r="AF924" i="1" s="1"/>
  <c r="AE738" i="1"/>
  <c r="AF738" i="1" s="1"/>
  <c r="AE583" i="1"/>
  <c r="AF583" i="1" s="1"/>
  <c r="AE44" i="1"/>
  <c r="AF44" i="1" s="1"/>
  <c r="AE461" i="1"/>
  <c r="AF461" i="1" s="1"/>
  <c r="AE540" i="1"/>
  <c r="AF540" i="1" s="1"/>
  <c r="AE855" i="1"/>
  <c r="AF855" i="1" s="1"/>
  <c r="W1040" i="1"/>
  <c r="AE638" i="1"/>
  <c r="AF638" i="1" s="1"/>
  <c r="AE991" i="1"/>
  <c r="AF991" i="1" s="1"/>
  <c r="AA2" i="1"/>
  <c r="AE2" i="1"/>
  <c r="AF2" i="1" s="1"/>
  <c r="AE548" i="1"/>
  <c r="AF548" i="1" s="1"/>
  <c r="AE990" i="1"/>
  <c r="AF990" i="1" s="1"/>
  <c r="AE413" i="1"/>
  <c r="AF413" i="1" s="1"/>
  <c r="AE371" i="1"/>
  <c r="AF371" i="1" s="1"/>
  <c r="AE256" i="1"/>
  <c r="AF256" i="1" s="1"/>
  <c r="AE124" i="1"/>
  <c r="AF124" i="1" s="1"/>
  <c r="AE37" i="1"/>
  <c r="AF37" i="1" s="1"/>
  <c r="AE230" i="1"/>
  <c r="AF230" i="1" s="1"/>
  <c r="AE274" i="1"/>
  <c r="AF274" i="1" s="1"/>
  <c r="AE567" i="1"/>
  <c r="AF567" i="1" s="1"/>
  <c r="AE173" i="1"/>
  <c r="AF173" i="1" s="1"/>
  <c r="AE653" i="1"/>
  <c r="AF653" i="1" s="1"/>
  <c r="AE615" i="1"/>
  <c r="AF615" i="1" s="1"/>
  <c r="AE774" i="1"/>
  <c r="AF774" i="1" s="1"/>
  <c r="AE958" i="1"/>
  <c r="AF958" i="1" s="1"/>
  <c r="AE544" i="1"/>
  <c r="AF544" i="1" s="1"/>
  <c r="AE531" i="1"/>
  <c r="AF531" i="1" s="1"/>
  <c r="AE662" i="1"/>
  <c r="AF662" i="1" s="1"/>
  <c r="AE675" i="1"/>
  <c r="AF675" i="1" s="1"/>
  <c r="AE916" i="1"/>
  <c r="AF916" i="1" s="1"/>
  <c r="AE854" i="1"/>
  <c r="AF854" i="1" s="1"/>
  <c r="AE580" i="1"/>
  <c r="AF580" i="1" s="1"/>
  <c r="AE570" i="1"/>
  <c r="AF570" i="1" s="1"/>
  <c r="AE438" i="1"/>
  <c r="AF438" i="1" s="1"/>
  <c r="AE145" i="1"/>
  <c r="AF145" i="1" s="1"/>
  <c r="AE759" i="1"/>
  <c r="AF759" i="1" s="1"/>
  <c r="AE194" i="1"/>
  <c r="AF194" i="1" s="1"/>
  <c r="AE57" i="1"/>
  <c r="AF57" i="1" s="1"/>
  <c r="AE206" i="1"/>
  <c r="AF206" i="1" s="1"/>
  <c r="AE82" i="1"/>
  <c r="AF82" i="1" s="1"/>
  <c r="AE590" i="1"/>
  <c r="AF590" i="1" s="1"/>
  <c r="AE301" i="1"/>
  <c r="AF301" i="1" s="1"/>
  <c r="AE809" i="1"/>
  <c r="AF809" i="1" s="1"/>
  <c r="AE379" i="1"/>
  <c r="AF379" i="1" s="1"/>
  <c r="AE780" i="1"/>
  <c r="AF780" i="1" s="1"/>
  <c r="AE401" i="1"/>
  <c r="AF401" i="1" s="1"/>
  <c r="AE223" i="1"/>
  <c r="AF223" i="1" s="1"/>
  <c r="AE340" i="1"/>
  <c r="AF340" i="1" s="1"/>
  <c r="AE870" i="1"/>
  <c r="AF870" i="1" s="1"/>
  <c r="AE341" i="1"/>
  <c r="AF341" i="1" s="1"/>
  <c r="AE782" i="1"/>
  <c r="AF782" i="1" s="1"/>
  <c r="AE648" i="1"/>
  <c r="AF648" i="1" s="1"/>
  <c r="AE1001" i="1"/>
  <c r="AF1001" i="1" s="1"/>
  <c r="AE333" i="1"/>
  <c r="AF333" i="1" s="1"/>
  <c r="AE497" i="1"/>
  <c r="AF497" i="1" s="1"/>
  <c r="AE757" i="1"/>
  <c r="AF757" i="1" s="1"/>
  <c r="AE699" i="1"/>
  <c r="AF699" i="1" s="1"/>
  <c r="AE408" i="1"/>
  <c r="AF408" i="1" s="1"/>
  <c r="AE533" i="1"/>
  <c r="AF533" i="1" s="1"/>
  <c r="AE754" i="1"/>
  <c r="AF754" i="1" s="1"/>
  <c r="AE136" i="1"/>
  <c r="AF136" i="1" s="1"/>
  <c r="AE585" i="1"/>
  <c r="AF585" i="1" s="1"/>
  <c r="AE869" i="1"/>
  <c r="AF869" i="1" s="1"/>
  <c r="AE618" i="1"/>
  <c r="AF618" i="1" s="1"/>
  <c r="AE119" i="1"/>
  <c r="AF119" i="1" s="1"/>
  <c r="AE469" i="1"/>
  <c r="AF469" i="1" s="1"/>
  <c r="AE861" i="1"/>
  <c r="AF861" i="1" s="1"/>
  <c r="AE1017" i="1"/>
  <c r="AF1017" i="1" s="1"/>
  <c r="AE1026" i="1"/>
  <c r="AF1026" i="1" s="1"/>
  <c r="AE374" i="1"/>
  <c r="AF374" i="1" s="1"/>
  <c r="AE559" i="1"/>
  <c r="AF559" i="1" s="1"/>
  <c r="AE204" i="1"/>
  <c r="AF204" i="1" s="1"/>
  <c r="AE901" i="1"/>
  <c r="AF901" i="1" s="1"/>
  <c r="AE290" i="1"/>
  <c r="AF290" i="1" s="1"/>
  <c r="AE260" i="1"/>
  <c r="AF260" i="1" s="1"/>
  <c r="AE485" i="1"/>
  <c r="AF485" i="1" s="1"/>
  <c r="AE749" i="1"/>
  <c r="AF749" i="1" s="1"/>
  <c r="AE193" i="1"/>
  <c r="AF193" i="1" s="1"/>
  <c r="AE594" i="1"/>
  <c r="AF594" i="1" s="1"/>
  <c r="AE753" i="1"/>
  <c r="AF753" i="1" s="1"/>
  <c r="AE890" i="1"/>
  <c r="AF890" i="1" s="1"/>
  <c r="AE849" i="1"/>
  <c r="AF849" i="1" s="1"/>
  <c r="AE772" i="1"/>
  <c r="AF772" i="1" s="1"/>
  <c r="AE292" i="1"/>
  <c r="AF292" i="1" s="1"/>
  <c r="AE1035" i="1"/>
  <c r="AF1035" i="1" s="1"/>
  <c r="AE510" i="1"/>
  <c r="AF510" i="1" s="1"/>
  <c r="AE687" i="1"/>
  <c r="AF687" i="1" s="1"/>
  <c r="AE395" i="1"/>
  <c r="AF395" i="1" s="1"/>
  <c r="AE244" i="1"/>
  <c r="AF244" i="1" s="1"/>
  <c r="AA244" i="1"/>
  <c r="AE235" i="1"/>
  <c r="AF235" i="1" s="1"/>
  <c r="AA235" i="1"/>
  <c r="AE606" i="1"/>
  <c r="AF606" i="1" s="1"/>
  <c r="AA606" i="1"/>
  <c r="AE696" i="1"/>
  <c r="AF696" i="1" s="1"/>
  <c r="AA696" i="1"/>
  <c r="AE358" i="1"/>
  <c r="AF358" i="1" s="1"/>
  <c r="AA358" i="1"/>
  <c r="AA491" i="1"/>
  <c r="AE818" i="1"/>
  <c r="AF818" i="1" s="1"/>
  <c r="AA818" i="1"/>
  <c r="AE659" i="1"/>
  <c r="AF659" i="1" s="1"/>
  <c r="AA659" i="1"/>
  <c r="AE66" i="1"/>
  <c r="AF66" i="1" s="1"/>
  <c r="AA66" i="1"/>
  <c r="AE688" i="1"/>
  <c r="AF688" i="1" s="1"/>
  <c r="AA688" i="1"/>
  <c r="AA318" i="1"/>
  <c r="AE221" i="1"/>
  <c r="AF221" i="1" s="1"/>
  <c r="AA221" i="1"/>
  <c r="AE920" i="1"/>
  <c r="AF920" i="1" s="1"/>
  <c r="AA920" i="1"/>
  <c r="AE671" i="1"/>
  <c r="AF671" i="1" s="1"/>
  <c r="AA671" i="1"/>
  <c r="AE721" i="1"/>
  <c r="AF721" i="1" s="1"/>
  <c r="AA721" i="1"/>
  <c r="AE342" i="1"/>
  <c r="AF342" i="1" s="1"/>
  <c r="AA342" i="1"/>
  <c r="AE468" i="1"/>
  <c r="AF468" i="1" s="1"/>
  <c r="AA468" i="1"/>
  <c r="AE197" i="1"/>
  <c r="AF197" i="1" s="1"/>
  <c r="AA197" i="1"/>
  <c r="AE725" i="1"/>
  <c r="AF725" i="1" s="1"/>
  <c r="AA725" i="1"/>
  <c r="AE246" i="1"/>
  <c r="AF246" i="1" s="1"/>
  <c r="AA246" i="1"/>
  <c r="AE334" i="1"/>
  <c r="AF334" i="1" s="1"/>
  <c r="AA334" i="1"/>
  <c r="AE976" i="1"/>
  <c r="AF976" i="1" s="1"/>
  <c r="AA976" i="1"/>
  <c r="AE943" i="1"/>
  <c r="AF943" i="1" s="1"/>
  <c r="AA943" i="1"/>
  <c r="AA657" i="1"/>
  <c r="AE60" i="1"/>
  <c r="AF60" i="1" s="1"/>
  <c r="AA60" i="1"/>
  <c r="AE546" i="1"/>
  <c r="AF546" i="1" s="1"/>
  <c r="AA546" i="1"/>
  <c r="AE157" i="1"/>
  <c r="AF157" i="1" s="1"/>
  <c r="AA157" i="1"/>
  <c r="AE803" i="1"/>
  <c r="AF803" i="1" s="1"/>
  <c r="AA803" i="1"/>
  <c r="AE28" i="1"/>
  <c r="AF28" i="1" s="1"/>
  <c r="AA28" i="1"/>
  <c r="AE228" i="1"/>
  <c r="AF228" i="1" s="1"/>
  <c r="AA228" i="1"/>
  <c r="AE605" i="1"/>
  <c r="AF605" i="1" s="1"/>
  <c r="AA605" i="1"/>
  <c r="AE346" i="1"/>
  <c r="AF346" i="1" s="1"/>
  <c r="AA346" i="1"/>
  <c r="AE745" i="1"/>
  <c r="AF745" i="1" s="1"/>
  <c r="AA745" i="1"/>
  <c r="AE562" i="1"/>
  <c r="AF562" i="1" s="1"/>
  <c r="AA562" i="1"/>
  <c r="AE893" i="1"/>
  <c r="AF893" i="1" s="1"/>
  <c r="AA893" i="1"/>
  <c r="AA740" i="1"/>
  <c r="AE15" i="1"/>
  <c r="AF15" i="1" s="1"/>
  <c r="AA15" i="1"/>
  <c r="AE25" i="1"/>
  <c r="AF25" i="1" s="1"/>
  <c r="AA25" i="1"/>
  <c r="AE336" i="1"/>
  <c r="AF336" i="1" s="1"/>
  <c r="AA336" i="1"/>
  <c r="AA350" i="1"/>
  <c r="AE344" i="1"/>
  <c r="AF344" i="1" s="1"/>
  <c r="AA344" i="1"/>
  <c r="AE12" i="1"/>
  <c r="AF12" i="1" s="1"/>
  <c r="AA12" i="1"/>
  <c r="AE764" i="1"/>
  <c r="AF764" i="1" s="1"/>
  <c r="AA764" i="1"/>
  <c r="AE878" i="1"/>
  <c r="AF878" i="1" s="1"/>
  <c r="AA878" i="1"/>
  <c r="AE366" i="1"/>
  <c r="AF366" i="1" s="1"/>
  <c r="AE750" i="1"/>
  <c r="AF750" i="1" s="1"/>
  <c r="AA750" i="1"/>
  <c r="AE430" i="1"/>
  <c r="AF430" i="1" s="1"/>
  <c r="AA430" i="1"/>
  <c r="AE737" i="1"/>
  <c r="AF737" i="1" s="1"/>
  <c r="AA737" i="1"/>
  <c r="AE767" i="1"/>
  <c r="AF767" i="1" s="1"/>
  <c r="AA767" i="1"/>
  <c r="AE713" i="1"/>
  <c r="AF713" i="1" s="1"/>
  <c r="AA713" i="1"/>
  <c r="AA511" i="1"/>
  <c r="AE128" i="1"/>
  <c r="AF128" i="1" s="1"/>
  <c r="AE783" i="1"/>
  <c r="AF783" i="1" s="1"/>
  <c r="AE511" i="1"/>
  <c r="AF511" i="1" s="1"/>
  <c r="AE190" i="1"/>
  <c r="AF190" i="1" s="1"/>
  <c r="AE600" i="1"/>
  <c r="AF600" i="1" s="1"/>
  <c r="AE751" i="1"/>
  <c r="AF751" i="1" s="1"/>
  <c r="AE293" i="1"/>
  <c r="AF293" i="1" s="1"/>
  <c r="AE394" i="1"/>
  <c r="AF394" i="1" s="1"/>
  <c r="AE76" i="1"/>
  <c r="AF76" i="1" s="1"/>
  <c r="AE888" i="1"/>
  <c r="AF888" i="1" s="1"/>
  <c r="AE502" i="1"/>
  <c r="AF502" i="1" s="1"/>
  <c r="AE718" i="1"/>
  <c r="AF718" i="1" s="1"/>
  <c r="AE658" i="1"/>
  <c r="AF658" i="1" s="1"/>
  <c r="AE792" i="1"/>
  <c r="AF792" i="1" s="1"/>
  <c r="AE172" i="1"/>
  <c r="AF172" i="1" s="1"/>
  <c r="AE220" i="1"/>
  <c r="AF220" i="1" s="1"/>
  <c r="AE32" i="1"/>
  <c r="AF32" i="1" s="1"/>
  <c r="AE417" i="1"/>
  <c r="AF417" i="1" s="1"/>
  <c r="AE672" i="1"/>
  <c r="AF672" i="1" s="1"/>
  <c r="AE476" i="1"/>
  <c r="AF476" i="1" s="1"/>
  <c r="AE7" i="1"/>
  <c r="AF7" i="1" s="1"/>
  <c r="AE68" i="1"/>
  <c r="AF68" i="1" s="1"/>
  <c r="AE227" i="1"/>
  <c r="AF227" i="1" s="1"/>
  <c r="AE899" i="1"/>
  <c r="AF899" i="1" s="1"/>
  <c r="AE921" i="1"/>
  <c r="AF921" i="1" s="1"/>
  <c r="AE632" i="1"/>
  <c r="AF632" i="1" s="1"/>
  <c r="AE177" i="1"/>
  <c r="AF177" i="1" s="1"/>
  <c r="AE335" i="1"/>
  <c r="AF335" i="1" s="1"/>
  <c r="AE744" i="1"/>
  <c r="AF744" i="1" s="1"/>
  <c r="AE838" i="1"/>
  <c r="AF838" i="1" s="1"/>
  <c r="AE205" i="1"/>
  <c r="AF205" i="1" s="1"/>
  <c r="AE902" i="1"/>
  <c r="AF902" i="1" s="1"/>
  <c r="AE429" i="1"/>
  <c r="AF429" i="1" s="1"/>
  <c r="AE443" i="1"/>
  <c r="AF443" i="1" s="1"/>
  <c r="AE591" i="1"/>
  <c r="AF591" i="1" s="1"/>
  <c r="AE693" i="1"/>
  <c r="AF693" i="1" s="1"/>
  <c r="AE69" i="1"/>
  <c r="AF69" i="1" s="1"/>
  <c r="AE86" i="1"/>
  <c r="AF86" i="1" s="1"/>
  <c r="AE125" i="1"/>
  <c r="AF125" i="1" s="1"/>
  <c r="AE381" i="1"/>
  <c r="AF381" i="1" s="1"/>
  <c r="AE1009" i="1"/>
  <c r="AF1009" i="1" s="1"/>
  <c r="AE654" i="1"/>
  <c r="AF654" i="1" s="1"/>
  <c r="AE787" i="1"/>
  <c r="AF787" i="1" s="1"/>
  <c r="AE375" i="1"/>
  <c r="AF375" i="1" s="1"/>
  <c r="AE486" i="1"/>
  <c r="AF486" i="1" s="1"/>
  <c r="AE148" i="1"/>
  <c r="AF148" i="1" s="1"/>
  <c r="AE447" i="1"/>
  <c r="AF447" i="1" s="1"/>
  <c r="AE229" i="1"/>
  <c r="AF229" i="1" s="1"/>
  <c r="AE84" i="1"/>
  <c r="AF84" i="1" s="1"/>
  <c r="AE894" i="1"/>
  <c r="AF894" i="1" s="1"/>
  <c r="AE624" i="1"/>
  <c r="AF624" i="1" s="1"/>
  <c r="AE31" i="1"/>
  <c r="AF31" i="1" s="1"/>
  <c r="AE625" i="1"/>
  <c r="AF625" i="1" s="1"/>
  <c r="AE118" i="1"/>
  <c r="AF118" i="1" s="1"/>
  <c r="AE314" i="1"/>
  <c r="AF314" i="1" s="1"/>
  <c r="AE892" i="1"/>
  <c r="AF892" i="1" s="1"/>
  <c r="AE211" i="1"/>
  <c r="AF211" i="1" s="1"/>
  <c r="AE957" i="1"/>
  <c r="AF957" i="1" s="1"/>
  <c r="AE856" i="1"/>
  <c r="AF856" i="1" s="1"/>
  <c r="AE353" i="1"/>
  <c r="AF353" i="1" s="1"/>
  <c r="AE681" i="1"/>
  <c r="AF681" i="1" s="1"/>
  <c r="AE963" i="1"/>
  <c r="AF963" i="1" s="1"/>
  <c r="AE377" i="1"/>
  <c r="AF377" i="1" s="1"/>
  <c r="AE487" i="1"/>
  <c r="AF487" i="1" s="1"/>
  <c r="AE934" i="1"/>
  <c r="AF934" i="1" s="1"/>
  <c r="AE47" i="1"/>
  <c r="AF47" i="1" s="1"/>
  <c r="AE19" i="1"/>
  <c r="AF19" i="1" s="1"/>
  <c r="AE528" i="1"/>
  <c r="AF528" i="1" s="1"/>
  <c r="AE110" i="1"/>
  <c r="AF110" i="1" s="1"/>
  <c r="AE162" i="1"/>
  <c r="AF162" i="1" s="1"/>
  <c r="AE127" i="1"/>
  <c r="AF127" i="1" s="1"/>
  <c r="AE459" i="1"/>
  <c r="AF459" i="1" s="1"/>
  <c r="AE217" i="1"/>
  <c r="AF217" i="1" s="1"/>
  <c r="AE360" i="1"/>
  <c r="AF360" i="1" s="1"/>
  <c r="AE593" i="1"/>
  <c r="AF593" i="1" s="1"/>
  <c r="AE765" i="1"/>
  <c r="AF765" i="1" s="1"/>
  <c r="AE584" i="1"/>
  <c r="AF584" i="1" s="1"/>
  <c r="AE63" i="1"/>
  <c r="AF63" i="1" s="1"/>
  <c r="AE724" i="1"/>
  <c r="AF724" i="1" s="1"/>
  <c r="AE457" i="1"/>
  <c r="AF457" i="1" s="1"/>
  <c r="AE790" i="1"/>
  <c r="AF790" i="1" s="1"/>
  <c r="AE391" i="1"/>
  <c r="AF391" i="1" s="1"/>
  <c r="AE622" i="1"/>
  <c r="AF622" i="1" s="1"/>
  <c r="AE505" i="1"/>
  <c r="AF505" i="1" s="1"/>
  <c r="AE273" i="1"/>
  <c r="AF273" i="1" s="1"/>
  <c r="AE692" i="1"/>
  <c r="AF692" i="1" s="1"/>
  <c r="AE160" i="1"/>
  <c r="AF160" i="1" s="1"/>
  <c r="AE836" i="1"/>
  <c r="AF836" i="1" s="1"/>
  <c r="AE248" i="1"/>
  <c r="AF248" i="1" s="1"/>
  <c r="AE245" i="1"/>
  <c r="AF245" i="1" s="1"/>
  <c r="AE407" i="1"/>
  <c r="AF407" i="1" s="1"/>
  <c r="AE345" i="1"/>
  <c r="AF345" i="1" s="1"/>
  <c r="AE877" i="1"/>
  <c r="AF877" i="1" s="1"/>
  <c r="AE284" i="1"/>
  <c r="AF284" i="1" s="1"/>
  <c r="AE1022" i="1"/>
  <c r="AF1022" i="1" s="1"/>
  <c r="AE83" i="1"/>
  <c r="AF83" i="1" s="1"/>
  <c r="AE565" i="1"/>
  <c r="AF565" i="1" s="1"/>
  <c r="AE574" i="1"/>
  <c r="AF574" i="1" s="1"/>
  <c r="AE788" i="1"/>
  <c r="AF788" i="1" s="1"/>
  <c r="AE154" i="1"/>
  <c r="AF154" i="1" s="1"/>
  <c r="AE420" i="1"/>
  <c r="AF420" i="1" s="1"/>
  <c r="AE515" i="1"/>
  <c r="AF515" i="1" s="1"/>
  <c r="AE547" i="1"/>
  <c r="AF547" i="1" s="1"/>
  <c r="AE367" i="1"/>
  <c r="AF367" i="1" s="1"/>
  <c r="AE541" i="1"/>
  <c r="AF541" i="1" s="1"/>
  <c r="AE350" i="1"/>
  <c r="AF350" i="1" s="1"/>
  <c r="AE806" i="1"/>
  <c r="AF806" i="1" s="1"/>
  <c r="AE657" i="1"/>
  <c r="AF657" i="1" s="1"/>
  <c r="AE309" i="1"/>
  <c r="AF309" i="1" s="1"/>
  <c r="AE189" i="1"/>
  <c r="AF189" i="1" s="1"/>
  <c r="AE842" i="1"/>
  <c r="AF842" i="1" s="1"/>
  <c r="AE917" i="1"/>
  <c r="AF917" i="1" s="1"/>
  <c r="AE285" i="1"/>
  <c r="AF285" i="1" s="1"/>
  <c r="AE642" i="1"/>
  <c r="AF642" i="1" s="1"/>
  <c r="AE102" i="1"/>
  <c r="AF102" i="1" s="1"/>
  <c r="AE209" i="1"/>
  <c r="AF209" i="1" s="1"/>
  <c r="AE318" i="1"/>
  <c r="AF318" i="1" s="1"/>
  <c r="AE133" i="1"/>
  <c r="AF133" i="1" s="1"/>
  <c r="AE601" i="1"/>
  <c r="AF601" i="1" s="1"/>
  <c r="AE253" i="1"/>
  <c r="AF253" i="1" s="1"/>
  <c r="AE885" i="1"/>
  <c r="AF885" i="1" s="1"/>
  <c r="AE629" i="1"/>
  <c r="AF629" i="1" s="1"/>
  <c r="AE742" i="1"/>
  <c r="AF742" i="1" s="1"/>
  <c r="AE862" i="1"/>
  <c r="AF862" i="1" s="1"/>
  <c r="AE276" i="1"/>
  <c r="AF276" i="1" s="1"/>
  <c r="AE330" i="1"/>
  <c r="AF330" i="1" s="1"/>
  <c r="AE165" i="1"/>
  <c r="AF165" i="1" s="1"/>
  <c r="AE690" i="1"/>
  <c r="AF690" i="1" s="1"/>
  <c r="AE105" i="1"/>
  <c r="AF105" i="1" s="1"/>
  <c r="AE313" i="1"/>
  <c r="AF313" i="1" s="1"/>
  <c r="AE403" i="1"/>
  <c r="AF403" i="1" s="1"/>
  <c r="AE815" i="1"/>
  <c r="AF815" i="1" s="1"/>
  <c r="AE910" i="1"/>
  <c r="AF910" i="1" s="1"/>
  <c r="AE495" i="1"/>
  <c r="AF495" i="1" s="1"/>
  <c r="AE646" i="1"/>
  <c r="AF646" i="1" s="1"/>
  <c r="AE798" i="1"/>
  <c r="AF798" i="1" s="1"/>
  <c r="AE587" i="1"/>
  <c r="AF587" i="1" s="1"/>
  <c r="AE416" i="1"/>
  <c r="AF416" i="1" s="1"/>
  <c r="AE400" i="1"/>
  <c r="AF400" i="1" s="1"/>
  <c r="AE17" i="1"/>
  <c r="AF17" i="1" s="1"/>
  <c r="AE988" i="1"/>
  <c r="AF988" i="1" s="1"/>
  <c r="AE113" i="1"/>
  <c r="AF113" i="1" s="1"/>
  <c r="AE752" i="1"/>
  <c r="AF752" i="1" s="1"/>
  <c r="AE121" i="1"/>
  <c r="AF121" i="1" s="1"/>
  <c r="AE968" i="1"/>
  <c r="AF968" i="1" s="1"/>
  <c r="AE240" i="1"/>
  <c r="AF240" i="1" s="1"/>
  <c r="AE43" i="1"/>
  <c r="AF43" i="1" s="1"/>
  <c r="AE711" i="1"/>
  <c r="AF711" i="1" s="1"/>
  <c r="AE8" i="1"/>
  <c r="AF8" i="1" s="1"/>
  <c r="AE156" i="1"/>
  <c r="AF156" i="1" s="1"/>
  <c r="AE359" i="1"/>
  <c r="AF359" i="1" s="1"/>
  <c r="AE493" i="1"/>
  <c r="AF493" i="1" s="1"/>
  <c r="AE237" i="1"/>
  <c r="AF237" i="1" s="1"/>
  <c r="AE517" i="1"/>
  <c r="AF517" i="1" s="1"/>
  <c r="AE135" i="1"/>
  <c r="AF135" i="1" s="1"/>
  <c r="AE556" i="1"/>
  <c r="AF556" i="1" s="1"/>
  <c r="AE649" i="1"/>
  <c r="AF649" i="1" s="1"/>
  <c r="AE97" i="1"/>
  <c r="AF97" i="1" s="1"/>
  <c r="AE504" i="1"/>
  <c r="AF504" i="1" s="1"/>
  <c r="AE821" i="1"/>
  <c r="AF821" i="1" s="1"/>
  <c r="AE1016" i="1"/>
  <c r="AF1016" i="1" s="1"/>
  <c r="AE224" i="1"/>
  <c r="AF224" i="1" s="1"/>
  <c r="AE736" i="1"/>
  <c r="AF736" i="1" s="1"/>
  <c r="AE115" i="1"/>
  <c r="AF115" i="1" s="1"/>
  <c r="AE529" i="1"/>
  <c r="AF529" i="1" s="1"/>
  <c r="AE4" i="1"/>
  <c r="AF4" i="1" s="1"/>
  <c r="AE481" i="1"/>
  <c r="AF481" i="1" s="1"/>
  <c r="AE261" i="1"/>
  <c r="AF261" i="1" s="1"/>
  <c r="AE322" i="1"/>
  <c r="AF322" i="1" s="1"/>
  <c r="AE361" i="1"/>
  <c r="AF361" i="1" s="1"/>
  <c r="AE436" i="1"/>
  <c r="AF436" i="1" s="1"/>
  <c r="AE393" i="1"/>
  <c r="AF393" i="1" s="1"/>
  <c r="AE41" i="1"/>
  <c r="AF41" i="1" s="1"/>
  <c r="AE733" i="1"/>
  <c r="AF733" i="1" s="1"/>
  <c r="AE645" i="1"/>
  <c r="AF645" i="1" s="1"/>
  <c r="AE187" i="1"/>
  <c r="AF187" i="1" s="1"/>
  <c r="AE586" i="1"/>
  <c r="AF586" i="1" s="1"/>
  <c r="AE719" i="1"/>
  <c r="AF719" i="1" s="1"/>
  <c r="AE122" i="1"/>
  <c r="AF122" i="1" s="1"/>
  <c r="AE727" i="1"/>
  <c r="AF727" i="1" s="1"/>
  <c r="AE949" i="1"/>
  <c r="AF949" i="1" s="1"/>
  <c r="AE817" i="1"/>
  <c r="AF817" i="1" s="1"/>
  <c r="AE822" i="1"/>
  <c r="AF822" i="1" s="1"/>
  <c r="AE325" i="1"/>
  <c r="AF325" i="1" s="1"/>
  <c r="AE236" i="1"/>
  <c r="AF236" i="1" s="1"/>
  <c r="AE1012" i="1"/>
  <c r="AF1012" i="1" s="1"/>
  <c r="AE3" i="1"/>
  <c r="AF3" i="1" s="1"/>
  <c r="AE315" i="1"/>
  <c r="AF315" i="1" s="1"/>
  <c r="AE489" i="1"/>
  <c r="AF489" i="1" s="1"/>
  <c r="AE112" i="1"/>
  <c r="AF112" i="1" s="1"/>
  <c r="AE536" i="1"/>
  <c r="AF536" i="1" s="1"/>
  <c r="AE435" i="1"/>
  <c r="AF435" i="1" s="1"/>
  <c r="AE196" i="1"/>
  <c r="AF196" i="1" s="1"/>
  <c r="AE640" i="1"/>
  <c r="AF640" i="1" s="1"/>
  <c r="AE777" i="1"/>
  <c r="AF777" i="1" s="1"/>
  <c r="AE558" i="1"/>
  <c r="AF558" i="1" s="1"/>
  <c r="AE610" i="1"/>
  <c r="AF610" i="1" s="1"/>
  <c r="AE844" i="1"/>
  <c r="AF844" i="1" s="1"/>
  <c r="AE778" i="1"/>
  <c r="AF778" i="1" s="1"/>
  <c r="AE609" i="1"/>
  <c r="AF609" i="1" s="1"/>
  <c r="AE277" i="1"/>
  <c r="AF277" i="1" s="1"/>
  <c r="AE337" i="1"/>
  <c r="AF337" i="1" s="1"/>
  <c r="AE288" i="1"/>
  <c r="AF288" i="1" s="1"/>
  <c r="AE463" i="1"/>
  <c r="AF463" i="1" s="1"/>
  <c r="AE10" i="1"/>
  <c r="AF10" i="1" s="1"/>
  <c r="AE800" i="1"/>
  <c r="AF800" i="1" s="1"/>
  <c r="AE159" i="1"/>
  <c r="AF159" i="1" s="1"/>
  <c r="AE694" i="1"/>
  <c r="AF694" i="1" s="1"/>
  <c r="AE939" i="1"/>
  <c r="AF939" i="1" s="1"/>
  <c r="AE150" i="1"/>
  <c r="AF150" i="1" s="1"/>
  <c r="AE298" i="1"/>
  <c r="AF298" i="1" s="1"/>
  <c r="AE9" i="1"/>
  <c r="AF9" i="1" s="1"/>
  <c r="AF1040" i="1" l="1"/>
  <c r="I15" i="7"/>
  <c r="J15" i="7" s="1"/>
  <c r="I16" i="7"/>
  <c r="J16" i="7" s="1"/>
  <c r="O16" i="7" l="1"/>
  <c r="R16" i="7" s="1"/>
  <c r="T16" i="7" s="1"/>
  <c r="L16" i="7"/>
  <c r="M16" i="7" s="1"/>
  <c r="L15" i="7"/>
  <c r="M15" i="7" s="1"/>
  <c r="O15" i="7"/>
  <c r="R15" i="7" s="1"/>
  <c r="T15" i="7" s="1"/>
  <c r="U16" i="7" l="1"/>
  <c r="U15" i="7"/>
  <c r="G6" i="7"/>
  <c r="I6" i="7" s="1"/>
  <c r="J6" i="7" s="1"/>
  <c r="G3" i="7"/>
  <c r="I13" i="7" s="1"/>
  <c r="J13" i="7" s="1"/>
  <c r="I3" i="7"/>
  <c r="J3" i="7" s="1"/>
  <c r="I14" i="7"/>
  <c r="J14" i="7"/>
  <c r="L14" i="7" s="1"/>
  <c r="M14" i="7" s="1"/>
  <c r="I20" i="7"/>
  <c r="J20" i="7" s="1"/>
  <c r="G5" i="7"/>
  <c r="I5" i="7"/>
  <c r="J5" i="7" s="1"/>
  <c r="I4" i="7"/>
  <c r="J4" i="7" s="1"/>
  <c r="G4" i="7"/>
  <c r="I24" i="7"/>
  <c r="J24" i="7" s="1"/>
  <c r="L20" i="7" l="1"/>
  <c r="M20" i="7" s="1"/>
  <c r="O20" i="7"/>
  <c r="R20" i="7" s="1"/>
  <c r="T20" i="7" s="1"/>
  <c r="O5" i="7"/>
  <c r="R5" i="7" s="1"/>
  <c r="T5" i="7" s="1"/>
  <c r="L5" i="7"/>
  <c r="M5" i="7" s="1"/>
  <c r="U5" i="7" s="1"/>
  <c r="L13" i="7"/>
  <c r="M13" i="7" s="1"/>
  <c r="O13" i="7"/>
  <c r="R13" i="7" s="1"/>
  <c r="T13" i="7" s="1"/>
  <c r="O24" i="7"/>
  <c r="R24" i="7" s="1"/>
  <c r="T24" i="7" s="1"/>
  <c r="L24" i="7"/>
  <c r="M24" i="7" s="1"/>
  <c r="L3" i="7"/>
  <c r="M3" i="7" s="1"/>
  <c r="U3" i="7" s="1"/>
  <c r="O3" i="7"/>
  <c r="T3" i="7" s="1"/>
  <c r="O4" i="7"/>
  <c r="R4" i="7" s="1"/>
  <c r="T4" i="7" s="1"/>
  <c r="L4" i="7"/>
  <c r="M4" i="7" s="1"/>
  <c r="O6" i="7"/>
  <c r="R6" i="7" s="1"/>
  <c r="T6" i="7" s="1"/>
  <c r="L6" i="7"/>
  <c r="M6" i="7" s="1"/>
  <c r="I18" i="7"/>
  <c r="J18" i="7" s="1"/>
  <c r="I26" i="7"/>
  <c r="J26" i="7" s="1"/>
  <c r="O14" i="7"/>
  <c r="R14" i="7" s="1"/>
  <c r="T14" i="7" s="1"/>
  <c r="U14" i="7" s="1"/>
  <c r="I22" i="7"/>
  <c r="J22" i="7" s="1"/>
  <c r="I17" i="7"/>
  <c r="J17" i="7" s="1"/>
  <c r="I23" i="7"/>
  <c r="J23" i="7" s="1"/>
  <c r="I21" i="7"/>
  <c r="J21" i="7" s="1"/>
  <c r="I25" i="7"/>
  <c r="J25" i="7" s="1"/>
  <c r="U13" i="7" l="1"/>
  <c r="L21" i="7"/>
  <c r="M21" i="7" s="1"/>
  <c r="O21" i="7"/>
  <c r="R21" i="7" s="1"/>
  <c r="T21" i="7" s="1"/>
  <c r="U6" i="7"/>
  <c r="L18" i="7"/>
  <c r="M18" i="7" s="1"/>
  <c r="O18" i="7"/>
  <c r="R18" i="7" s="1"/>
  <c r="T18" i="7" s="1"/>
  <c r="L25" i="7"/>
  <c r="M25" i="7" s="1"/>
  <c r="O25" i="7"/>
  <c r="R25" i="7" s="1"/>
  <c r="T25" i="7" s="1"/>
  <c r="L17" i="7"/>
  <c r="M17" i="7" s="1"/>
  <c r="O17" i="7"/>
  <c r="R17" i="7" s="1"/>
  <c r="T17" i="7" s="1"/>
  <c r="U4" i="7"/>
  <c r="O22" i="7"/>
  <c r="R22" i="7" s="1"/>
  <c r="T22" i="7" s="1"/>
  <c r="L22" i="7"/>
  <c r="M22" i="7" s="1"/>
  <c r="O23" i="7"/>
  <c r="R23" i="7" s="1"/>
  <c r="T23" i="7" s="1"/>
  <c r="L23" i="7"/>
  <c r="M23" i="7" s="1"/>
  <c r="I11" i="7"/>
  <c r="J11" i="7" s="1"/>
  <c r="I9" i="7"/>
  <c r="J9" i="7" s="1"/>
  <c r="I8" i="7"/>
  <c r="J8" i="7" s="1"/>
  <c r="I19" i="7"/>
  <c r="J19" i="7" s="1"/>
  <c r="I10" i="7"/>
  <c r="J10" i="7" s="1"/>
  <c r="O26" i="7"/>
  <c r="R26" i="7" s="1"/>
  <c r="T26" i="7" s="1"/>
  <c r="L26" i="7"/>
  <c r="M26" i="7" s="1"/>
  <c r="U24" i="7"/>
  <c r="U20" i="7"/>
  <c r="U26" i="7" l="1"/>
  <c r="U25" i="7"/>
  <c r="U22" i="7"/>
  <c r="O19" i="7"/>
  <c r="R19" i="7" s="1"/>
  <c r="T19" i="7" s="1"/>
  <c r="L19" i="7"/>
  <c r="M19" i="7" s="1"/>
  <c r="U21" i="7"/>
  <c r="U17" i="7"/>
  <c r="L11" i="7"/>
  <c r="M11" i="7" s="1"/>
  <c r="O11" i="7"/>
  <c r="R11" i="7" s="1"/>
  <c r="T11" i="7" s="1"/>
  <c r="O8" i="7"/>
  <c r="R8" i="7" s="1"/>
  <c r="T8" i="7" s="1"/>
  <c r="L8" i="7"/>
  <c r="M8" i="7" s="1"/>
  <c r="O9" i="7"/>
  <c r="R9" i="7" s="1"/>
  <c r="T9" i="7" s="1"/>
  <c r="L9" i="7"/>
  <c r="M9" i="7" s="1"/>
  <c r="U23" i="7"/>
  <c r="U18" i="7"/>
  <c r="L10" i="7"/>
  <c r="M10" i="7" s="1"/>
  <c r="O10" i="7"/>
  <c r="R10" i="7" s="1"/>
  <c r="T10" i="7" s="1"/>
  <c r="U10" i="7" l="1"/>
  <c r="U8" i="7"/>
  <c r="U11" i="7"/>
  <c r="U9" i="7"/>
  <c r="U19" i="7"/>
</calcChain>
</file>

<file path=xl/sharedStrings.xml><?xml version="1.0" encoding="utf-8"?>
<sst xmlns="http://schemas.openxmlformats.org/spreadsheetml/2006/main" count="594" uniqueCount="50">
  <si>
    <t>RUN（道次）</t>
  </si>
  <si>
    <r>
      <t>v</t>
    </r>
    <r>
      <rPr>
        <b/>
        <sz val="12"/>
        <rFont val="宋体"/>
        <family val="3"/>
        <charset val="134"/>
      </rPr>
      <t>(m/s)</t>
    </r>
  </si>
  <si>
    <r>
      <t>T</t>
    </r>
    <r>
      <rPr>
        <b/>
        <sz val="12"/>
        <rFont val="宋体"/>
        <family val="3"/>
        <charset val="134"/>
      </rPr>
      <t>(℃)</t>
    </r>
    <phoneticPr fontId="3" type="noConversion"/>
  </si>
  <si>
    <r>
      <t>H</t>
    </r>
    <r>
      <rPr>
        <b/>
        <sz val="12"/>
        <rFont val="宋体"/>
        <family val="3"/>
        <charset val="134"/>
      </rPr>
      <t>(m)</t>
    </r>
  </si>
  <si>
    <r>
      <t>h</t>
    </r>
    <r>
      <rPr>
        <b/>
        <sz val="12"/>
        <rFont val="宋体"/>
        <family val="3"/>
        <charset val="134"/>
      </rPr>
      <t>(m)</t>
    </r>
  </si>
  <si>
    <t>e</t>
  </si>
  <si>
    <r>
      <t>b</t>
    </r>
    <r>
      <rPr>
        <b/>
        <sz val="12"/>
        <rFont val="宋体"/>
        <family val="3"/>
        <charset val="134"/>
      </rPr>
      <t>(m)</t>
    </r>
  </si>
  <si>
    <r>
      <t>F</t>
    </r>
    <r>
      <rPr>
        <b/>
        <sz val="12"/>
        <rFont val="宋体"/>
        <family val="3"/>
        <charset val="134"/>
      </rPr>
      <t>(N)</t>
    </r>
  </si>
  <si>
    <r>
      <t>力矩</t>
    </r>
    <r>
      <rPr>
        <b/>
        <sz val="12"/>
        <rFont val="宋体"/>
        <family val="3"/>
        <charset val="134"/>
      </rPr>
      <t>（N•M）</t>
    </r>
    <phoneticPr fontId="3" type="noConversion"/>
  </si>
  <si>
    <t>反算变形抗力</t>
    <phoneticPr fontId="3" type="noConversion"/>
  </si>
  <si>
    <t>计算变形抗力</t>
    <phoneticPr fontId="3" type="noConversion"/>
  </si>
  <si>
    <t>R'</t>
    <phoneticPr fontId="3" type="noConversion"/>
  </si>
  <si>
    <t>l'</t>
    <phoneticPr fontId="3" type="noConversion"/>
  </si>
  <si>
    <t>`h</t>
    <phoneticPr fontId="3" type="noConversion"/>
  </si>
  <si>
    <t>QF</t>
    <phoneticPr fontId="3" type="noConversion"/>
  </si>
  <si>
    <t>反算的变形抗力</t>
    <phoneticPr fontId="3" type="noConversion"/>
  </si>
  <si>
    <t>lnKm</t>
    <phoneticPr fontId="3" type="noConversion"/>
  </si>
  <si>
    <t>变形速率</t>
    <phoneticPr fontId="3" type="noConversion"/>
  </si>
  <si>
    <t>变形程度</t>
    <phoneticPr fontId="3" type="noConversion"/>
  </si>
  <si>
    <t>聚类分组</t>
    <phoneticPr fontId="3" type="noConversion"/>
  </si>
  <si>
    <t>Q345E</t>
  </si>
  <si>
    <t>Q345B</t>
  </si>
  <si>
    <t>Q345C</t>
  </si>
  <si>
    <t>Q345D</t>
  </si>
  <si>
    <t>Q345QD</t>
  </si>
  <si>
    <t>Q345A</t>
  </si>
  <si>
    <t>预测变形抗力</t>
    <phoneticPr fontId="3" type="noConversion"/>
  </si>
  <si>
    <t>一次轧制力</t>
    <phoneticPr fontId="3" type="noConversion"/>
  </si>
  <si>
    <t>偏差</t>
    <phoneticPr fontId="3" type="noConversion"/>
  </si>
  <si>
    <t>BP预测的轧制力</t>
    <phoneticPr fontId="3" type="noConversion"/>
  </si>
  <si>
    <t>预测偏差</t>
    <phoneticPr fontId="3" type="noConversion"/>
  </si>
  <si>
    <t>BP预测轧制力</t>
    <phoneticPr fontId="3" type="noConversion"/>
  </si>
  <si>
    <t>BP预测偏差</t>
    <phoneticPr fontId="3" type="noConversion"/>
  </si>
  <si>
    <t>整合轧制力</t>
    <phoneticPr fontId="3" type="noConversion"/>
  </si>
  <si>
    <t>误差</t>
    <phoneticPr fontId="3" type="noConversion"/>
  </si>
  <si>
    <t>T(℃)</t>
  </si>
  <si>
    <t>反算的变形抗力</t>
  </si>
  <si>
    <t>变形速率</t>
  </si>
  <si>
    <t>变形程度</t>
  </si>
  <si>
    <t>s(t)</t>
  </si>
  <si>
    <t>s(fai)</t>
  </si>
  <si>
    <t>s(pu)</t>
  </si>
  <si>
    <t>轧制温度</t>
    <phoneticPr fontId="3" type="noConversion"/>
  </si>
  <si>
    <t>轧制力</t>
    <phoneticPr fontId="3" type="noConversion"/>
  </si>
  <si>
    <t>h'</t>
    <phoneticPr fontId="3" type="noConversion"/>
  </si>
  <si>
    <t>R'</t>
  </si>
  <si>
    <t>l'</t>
  </si>
  <si>
    <t>`h</t>
  </si>
  <si>
    <t>QF</t>
  </si>
  <si>
    <t>偏差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</si>
</sst>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);[Red]\(0.0000\)"/>
    <numFmt numFmtId="177" formatCode="0_ "/>
    <numFmt numFmtId="178" formatCode="0.0000_ "/>
    <numFmt numFmtId="179" formatCode="0.00_ "/>
  </numFmts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i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等线"/>
      <family val="2"/>
      <scheme val="minor"/>
    </font>
    <font>
      <sz val="12"/>
      <color theme="1"/>
      <name val="宋体"/>
      <family val="3"/>
      <charset val="134"/>
    </font>
    <font>
      <sz val="10.5"/>
      <color theme="1"/>
      <name val="等线"/>
      <family val="3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176" fontId="2" fillId="2" borderId="0" xfId="2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2" fontId="5" fillId="3" borderId="2" xfId="0" applyNumberFormat="1" applyFont="1" applyFill="1" applyBorder="1" applyAlignment="1">
      <alignment vertical="center"/>
    </xf>
    <xf numFmtId="176" fontId="5" fillId="3" borderId="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177" fontId="5" fillId="3" borderId="2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2" fontId="5" fillId="4" borderId="2" xfId="0" applyNumberFormat="1" applyFont="1" applyFill="1" applyBorder="1" applyAlignment="1">
      <alignment vertical="center"/>
    </xf>
    <xf numFmtId="176" fontId="5" fillId="4" borderId="2" xfId="0" applyNumberFormat="1" applyFont="1" applyFill="1" applyBorder="1" applyAlignment="1">
      <alignment vertical="center"/>
    </xf>
    <xf numFmtId="177" fontId="5" fillId="4" borderId="2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0" fillId="0" borderId="2" xfId="0" applyBorder="1" applyAlignment="1">
      <alignment vertical="center"/>
    </xf>
    <xf numFmtId="2" fontId="5" fillId="5" borderId="2" xfId="0" applyNumberFormat="1" applyFont="1" applyFill="1" applyBorder="1" applyAlignment="1">
      <alignment vertical="center"/>
    </xf>
    <xf numFmtId="176" fontId="5" fillId="5" borderId="2" xfId="0" applyNumberFormat="1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177" fontId="5" fillId="5" borderId="2" xfId="0" applyNumberFormat="1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2" fontId="5" fillId="6" borderId="2" xfId="0" applyNumberFormat="1" applyFont="1" applyFill="1" applyBorder="1" applyAlignment="1">
      <alignment vertical="center"/>
    </xf>
    <xf numFmtId="176" fontId="5" fillId="6" borderId="2" xfId="0" applyNumberFormat="1" applyFont="1" applyFill="1" applyBorder="1" applyAlignment="1">
      <alignment vertical="center"/>
    </xf>
    <xf numFmtId="177" fontId="5" fillId="6" borderId="2" xfId="0" applyNumberFormat="1" applyFont="1" applyFill="1" applyBorder="1" applyAlignment="1">
      <alignment vertical="center"/>
    </xf>
    <xf numFmtId="2" fontId="5" fillId="7" borderId="2" xfId="0" applyNumberFormat="1" applyFont="1" applyFill="1" applyBorder="1" applyAlignment="1">
      <alignment vertical="center"/>
    </xf>
    <xf numFmtId="176" fontId="5" fillId="7" borderId="2" xfId="0" applyNumberFormat="1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177" fontId="5" fillId="7" borderId="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6" borderId="0" xfId="0" applyFont="1" applyFill="1" applyAlignment="1">
      <alignment vertical="center"/>
    </xf>
    <xf numFmtId="2" fontId="5" fillId="8" borderId="2" xfId="0" applyNumberFormat="1" applyFont="1" applyFill="1" applyBorder="1" applyAlignment="1">
      <alignment vertical="center"/>
    </xf>
    <xf numFmtId="176" fontId="5" fillId="8" borderId="2" xfId="0" applyNumberFormat="1" applyFont="1" applyFill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177" fontId="5" fillId="8" borderId="2" xfId="0" applyNumberFormat="1" applyFont="1" applyFill="1" applyBorder="1" applyAlignment="1">
      <alignment vertical="center"/>
    </xf>
    <xf numFmtId="10" fontId="0" fillId="0" borderId="0" xfId="0" applyNumberFormat="1"/>
    <xf numFmtId="177" fontId="0" fillId="0" borderId="0" xfId="0" applyNumberFormat="1"/>
    <xf numFmtId="0" fontId="6" fillId="3" borderId="2" xfId="0" applyFont="1" applyFill="1" applyBorder="1" applyAlignment="1">
      <alignment vertical="center"/>
    </xf>
    <xf numFmtId="2" fontId="6" fillId="3" borderId="2" xfId="0" applyNumberFormat="1" applyFont="1" applyFill="1" applyBorder="1" applyAlignment="1">
      <alignment vertical="center"/>
    </xf>
    <xf numFmtId="176" fontId="6" fillId="3" borderId="2" xfId="0" applyNumberFormat="1" applyFont="1" applyFill="1" applyBorder="1" applyAlignment="1">
      <alignment vertical="center"/>
    </xf>
    <xf numFmtId="177" fontId="6" fillId="3" borderId="2" xfId="0" applyNumberFormat="1" applyFont="1" applyFill="1" applyBorder="1" applyAlignment="1">
      <alignment vertical="center"/>
    </xf>
    <xf numFmtId="0" fontId="7" fillId="0" borderId="0" xfId="0" applyFont="1"/>
    <xf numFmtId="0" fontId="6" fillId="4" borderId="2" xfId="0" applyFont="1" applyFill="1" applyBorder="1" applyAlignment="1">
      <alignment vertical="center"/>
    </xf>
    <xf numFmtId="2" fontId="6" fillId="4" borderId="2" xfId="0" applyNumberFormat="1" applyFont="1" applyFill="1" applyBorder="1" applyAlignment="1">
      <alignment vertical="center"/>
    </xf>
    <xf numFmtId="176" fontId="6" fillId="4" borderId="2" xfId="0" applyNumberFormat="1" applyFont="1" applyFill="1" applyBorder="1" applyAlignment="1">
      <alignment vertical="center"/>
    </xf>
    <xf numFmtId="177" fontId="6" fillId="4" borderId="2" xfId="0" applyNumberFormat="1" applyFont="1" applyFill="1" applyBorder="1" applyAlignment="1">
      <alignment vertical="center"/>
    </xf>
    <xf numFmtId="0" fontId="6" fillId="6" borderId="2" xfId="0" applyFont="1" applyFill="1" applyBorder="1" applyAlignment="1">
      <alignment vertical="center"/>
    </xf>
    <xf numFmtId="2" fontId="6" fillId="6" borderId="2" xfId="0" applyNumberFormat="1" applyFont="1" applyFill="1" applyBorder="1" applyAlignment="1">
      <alignment vertical="center"/>
    </xf>
    <xf numFmtId="176" fontId="6" fillId="6" borderId="2" xfId="0" applyNumberFormat="1" applyFont="1" applyFill="1" applyBorder="1" applyAlignment="1">
      <alignment vertical="center"/>
    </xf>
    <xf numFmtId="177" fontId="6" fillId="6" borderId="2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2" fontId="6" fillId="7" borderId="2" xfId="0" applyNumberFormat="1" applyFont="1" applyFill="1" applyBorder="1" applyAlignment="1">
      <alignment vertical="center"/>
    </xf>
    <xf numFmtId="176" fontId="6" fillId="7" borderId="2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177" fontId="6" fillId="7" borderId="2" xfId="0" applyNumberFormat="1" applyFont="1" applyFill="1" applyBorder="1" applyAlignment="1">
      <alignment vertical="center"/>
    </xf>
    <xf numFmtId="2" fontId="6" fillId="5" borderId="2" xfId="0" applyNumberFormat="1" applyFont="1" applyFill="1" applyBorder="1" applyAlignment="1">
      <alignment vertical="center"/>
    </xf>
    <xf numFmtId="176" fontId="6" fillId="5" borderId="2" xfId="0" applyNumberFormat="1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177" fontId="6" fillId="5" borderId="2" xfId="0" applyNumberFormat="1" applyFont="1" applyFill="1" applyBorder="1" applyAlignment="1">
      <alignment vertical="center"/>
    </xf>
    <xf numFmtId="2" fontId="6" fillId="8" borderId="2" xfId="0" applyNumberFormat="1" applyFont="1" applyFill="1" applyBorder="1" applyAlignment="1">
      <alignment vertical="center"/>
    </xf>
    <xf numFmtId="176" fontId="6" fillId="8" borderId="2" xfId="0" applyNumberFormat="1" applyFont="1" applyFill="1" applyBorder="1" applyAlignment="1">
      <alignment vertical="center"/>
    </xf>
    <xf numFmtId="0" fontId="6" fillId="8" borderId="2" xfId="0" applyFont="1" applyFill="1" applyBorder="1" applyAlignment="1">
      <alignment vertical="center"/>
    </xf>
    <xf numFmtId="177" fontId="6" fillId="8" borderId="2" xfId="0" applyNumberFormat="1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2" fontId="8" fillId="4" borderId="2" xfId="0" applyNumberFormat="1" applyFont="1" applyFill="1" applyBorder="1" applyAlignment="1">
      <alignment vertical="center"/>
    </xf>
    <xf numFmtId="176" fontId="8" fillId="4" borderId="2" xfId="0" applyNumberFormat="1" applyFont="1" applyFill="1" applyBorder="1" applyAlignment="1">
      <alignment vertical="center"/>
    </xf>
    <xf numFmtId="177" fontId="8" fillId="4" borderId="2" xfId="0" applyNumberFormat="1" applyFont="1" applyFill="1" applyBorder="1" applyAlignment="1">
      <alignment vertical="center"/>
    </xf>
    <xf numFmtId="178" fontId="5" fillId="5" borderId="2" xfId="0" applyNumberFormat="1" applyFont="1" applyFill="1" applyBorder="1" applyAlignment="1">
      <alignment vertical="center"/>
    </xf>
    <xf numFmtId="178" fontId="5" fillId="4" borderId="2" xfId="0" applyNumberFormat="1" applyFont="1" applyFill="1" applyBorder="1" applyAlignment="1">
      <alignment vertical="center"/>
    </xf>
    <xf numFmtId="178" fontId="0" fillId="0" borderId="0" xfId="0" applyNumberFormat="1"/>
    <xf numFmtId="176" fontId="0" fillId="0" borderId="0" xfId="0" applyNumberFormat="1"/>
    <xf numFmtId="178" fontId="9" fillId="0" borderId="0" xfId="0" applyNumberFormat="1" applyFont="1"/>
    <xf numFmtId="0" fontId="0" fillId="3" borderId="0" xfId="0" applyFill="1"/>
    <xf numFmtId="179" fontId="0" fillId="0" borderId="0" xfId="0" applyNumberFormat="1"/>
    <xf numFmtId="10" fontId="0" fillId="9" borderId="0" xfId="0" applyNumberFormat="1" applyFill="1"/>
    <xf numFmtId="0" fontId="2" fillId="10" borderId="0" xfId="1" applyFont="1" applyFill="1" applyAlignment="1">
      <alignment horizontal="center" vertical="center"/>
    </xf>
    <xf numFmtId="0" fontId="2" fillId="11" borderId="0" xfId="1" applyFont="1" applyFill="1" applyAlignment="1">
      <alignment horizontal="center" vertical="center"/>
    </xf>
    <xf numFmtId="0" fontId="0" fillId="11" borderId="0" xfId="0" applyFill="1"/>
  </cellXfs>
  <cellStyles count="3">
    <cellStyle name="常规" xfId="0" builtinId="0"/>
    <cellStyle name="常规 9" xfId="1" xr:uid="{D1C3BE3A-B773-4C3D-94E2-99C3B2EB33F5}"/>
    <cellStyle name="常规 9 2" xfId="2" xr:uid="{65CF2C89-2B54-48DC-8B56-105F3C2ABDD5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42"/>
  <sheetViews>
    <sheetView topLeftCell="D1" workbookViewId="0">
      <pane ySplit="1" topLeftCell="A2" activePane="bottomLeft" state="frozen"/>
      <selection pane="bottomLeft" activeCell="Q1" sqref="Q1:S1048576"/>
    </sheetView>
  </sheetViews>
  <sheetFormatPr defaultRowHeight="13.8" x14ac:dyDescent="0.25"/>
  <cols>
    <col min="8" max="8" width="12.6640625" customWidth="1"/>
    <col min="9" max="9" width="13.6640625" customWidth="1"/>
    <col min="10" max="10" width="12.6640625" customWidth="1"/>
    <col min="15" max="15" width="12.77734375" customWidth="1"/>
    <col min="22" max="22" width="12.77734375" bestFit="1" customWidth="1"/>
    <col min="24" max="24" width="12.77734375" bestFit="1" customWidth="1"/>
    <col min="26" max="26" width="11.6640625" bestFit="1" customWidth="1"/>
    <col min="27" max="27" width="10.5546875" customWidth="1"/>
    <col min="28" max="28" width="15.44140625" customWidth="1"/>
    <col min="29" max="29" width="10.5546875" customWidth="1"/>
    <col min="30" max="30" width="12.44140625" style="71" customWidth="1"/>
    <col min="31" max="31" width="11.6640625" bestFit="1" customWidth="1"/>
    <col min="33" max="33" width="14.77734375" customWidth="1"/>
    <col min="35" max="35" width="12.77734375" bestFit="1" customWidth="1"/>
  </cols>
  <sheetData>
    <row r="1" spans="1:36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2</v>
      </c>
      <c r="R1" s="3" t="s">
        <v>17</v>
      </c>
      <c r="S1" s="3" t="s">
        <v>18</v>
      </c>
      <c r="T1" s="3" t="s">
        <v>19</v>
      </c>
      <c r="V1" s="3" t="s">
        <v>26</v>
      </c>
      <c r="X1" s="3" t="s">
        <v>10</v>
      </c>
      <c r="Z1" t="s">
        <v>27</v>
      </c>
      <c r="AA1" t="s">
        <v>28</v>
      </c>
      <c r="AB1" s="3" t="s">
        <v>31</v>
      </c>
      <c r="AD1" s="71" t="s">
        <v>32</v>
      </c>
      <c r="AE1" t="s">
        <v>33</v>
      </c>
    </row>
    <row r="2" spans="1:36" ht="15.6" x14ac:dyDescent="0.25">
      <c r="A2" s="5">
        <v>7</v>
      </c>
      <c r="B2" s="6">
        <v>4.7703036936466603</v>
      </c>
      <c r="C2" s="6">
        <v>852.71849044255396</v>
      </c>
      <c r="D2" s="7">
        <v>4.5388060456040796E-2</v>
      </c>
      <c r="E2" s="7">
        <v>3.9990504095471696E-2</v>
      </c>
      <c r="F2" s="8">
        <v>0.11865874927301499</v>
      </c>
      <c r="G2" s="8">
        <v>2.2519103495289801</v>
      </c>
      <c r="H2" s="9">
        <v>31135843.401645798</v>
      </c>
      <c r="I2" s="9">
        <v>714817.82049368799</v>
      </c>
      <c r="J2" s="9">
        <f t="shared" ref="J2:J65" si="0">3583.195*EXP(-2.23341*(C2+273)*0.001)*POWER(B2*(D2-E2)/D2/SQRT(0.56*(D2-E2)),(-0.3486*(C2+273)*0.001+0.46339))*POWER(((D2-E2)/D2),0.42437)*1000000</f>
        <v>138633339.94420382</v>
      </c>
      <c r="K2">
        <f t="shared" ref="K2:K65" si="1">560*(1+2.2*10^(-5)*H2/(G2*1000)/((D2-E2)*1000))</f>
        <v>591.55898735297137</v>
      </c>
      <c r="L2">
        <f t="shared" ref="L2:L65" si="2">(K2*(D2-E2)*1000)^(1/2)</f>
        <v>56.506397645212232</v>
      </c>
      <c r="M2">
        <f t="shared" ref="M2:M65" si="3">(D2+E2)/2*1000</f>
        <v>42.689282275756248</v>
      </c>
      <c r="N2">
        <f t="shared" ref="N2:N65" si="4">0.8049-0.3393*F2+(0.2488+0.0393*F2+0.0732*F2*F2)*L2/M2</f>
        <v>1.1015043335833969</v>
      </c>
      <c r="O2">
        <f t="shared" ref="O2:O65" si="5">H2/1000/(N2*G2*L2)*10^6</f>
        <v>222139457.00438723</v>
      </c>
      <c r="P2">
        <f t="shared" ref="P2:P65" si="6">LN(O2)</f>
        <v>19.218815927315582</v>
      </c>
      <c r="Q2" s="6">
        <v>852.71849044255396</v>
      </c>
      <c r="R2">
        <f t="shared" ref="R2:R65" si="7">S2*B2*1000/L2</f>
        <v>10.663197674484278</v>
      </c>
      <c r="S2">
        <f t="shared" ref="S2:S65" si="8">LN(1/(1-F2))</f>
        <v>0.12631038329203312</v>
      </c>
      <c r="T2">
        <v>1</v>
      </c>
      <c r="U2">
        <v>19.087503401352599</v>
      </c>
      <c r="V2">
        <f t="shared" ref="V2:V65" si="9">EXP(U2)</f>
        <v>194803789.32149777</v>
      </c>
      <c r="W2" s="34">
        <f t="shared" ref="W2:W65" si="10">ABS(V2-O2)/O2</f>
        <v>0.12305633610308854</v>
      </c>
      <c r="X2">
        <f t="shared" ref="X2:X65" si="11">6310.7*EXP(-2.62*(C2+273)*0.001-0.669*(D2-E2)/D2)*POWER(B2*(D2-E2)/D2/SQRT(K2*0.01*(D2-E2)),0.115)*POWER(((D2-E2)/D2),0.407)*1000000</f>
        <v>146538100.20905221</v>
      </c>
      <c r="Y2" s="34">
        <f t="shared" ref="Y2:Y65" si="12">ABS(X2-O2)/O2</f>
        <v>0.34033286033395638</v>
      </c>
      <c r="Z2">
        <f t="shared" ref="Z2:Z65" si="13">(H2/O2)*V2</f>
        <v>27304380.591159742</v>
      </c>
      <c r="AA2" s="35">
        <f t="shared" ref="AA2:AA65" si="14">ABS(H2-Z2)</f>
        <v>3831462.8104860559</v>
      </c>
      <c r="AB2" s="35">
        <v>29462032.1111097</v>
      </c>
      <c r="AC2" s="34">
        <f t="shared" ref="AC2:AC65" si="15">ABS(AB2-H2)/H2</f>
        <v>5.3758341116515986E-2</v>
      </c>
      <c r="AD2" s="71">
        <v>1587099.12069638</v>
      </c>
      <c r="AE2">
        <f t="shared" ref="AE2:AE65" si="16">AD2+Z2</f>
        <v>28891479.711856123</v>
      </c>
      <c r="AF2" s="34">
        <f t="shared" ref="AF2:AF65" si="17">ABS(AE2-H2)/H2</f>
        <v>7.208295792209185E-2</v>
      </c>
      <c r="AG2" s="72">
        <v>491343.92723672802</v>
      </c>
      <c r="AH2">
        <v>1</v>
      </c>
      <c r="AI2" s="72">
        <f>AG2+Z2</f>
        <v>27795724.518396471</v>
      </c>
      <c r="AJ2" s="34">
        <f>ABS(AI2-H2)/H2</f>
        <v>0.10727568353175791</v>
      </c>
    </row>
    <row r="3" spans="1:36" ht="15.6" x14ac:dyDescent="0.25">
      <c r="A3" s="8">
        <v>11</v>
      </c>
      <c r="B3" s="6">
        <v>6.83778897728308</v>
      </c>
      <c r="C3" s="6">
        <v>872.097077001</v>
      </c>
      <c r="D3" s="7">
        <v>2.27597448943666E-2</v>
      </c>
      <c r="E3" s="7">
        <v>1.9906286989681998E-2</v>
      </c>
      <c r="F3" s="8">
        <v>0.124824573409294</v>
      </c>
      <c r="G3" s="8">
        <v>2.2551034872542202</v>
      </c>
      <c r="H3" s="9">
        <v>27711759.577847902</v>
      </c>
      <c r="I3" s="9">
        <v>446753.67918204598</v>
      </c>
      <c r="J3" s="9">
        <f t="shared" si="0"/>
        <v>140076046.32451463</v>
      </c>
      <c r="K3">
        <f t="shared" si="1"/>
        <v>613.05628821281016</v>
      </c>
      <c r="L3">
        <f t="shared" si="2"/>
        <v>41.824996253645317</v>
      </c>
      <c r="M3">
        <f t="shared" si="3"/>
        <v>21.3330159420243</v>
      </c>
      <c r="N3">
        <f t="shared" si="4"/>
        <v>1.2621922295108043</v>
      </c>
      <c r="O3">
        <f t="shared" si="5"/>
        <v>232774934.4530116</v>
      </c>
      <c r="P3">
        <f t="shared" si="6"/>
        <v>19.265582598149361</v>
      </c>
      <c r="Q3" s="6">
        <v>872.097077001</v>
      </c>
      <c r="R3">
        <f t="shared" si="7"/>
        <v>21.797700232829413</v>
      </c>
      <c r="S3">
        <f t="shared" si="8"/>
        <v>0.13333092518722672</v>
      </c>
      <c r="T3">
        <v>1</v>
      </c>
      <c r="U3">
        <v>19.266905051634701</v>
      </c>
      <c r="V3">
        <f t="shared" si="9"/>
        <v>233082972.11422494</v>
      </c>
      <c r="W3" s="34">
        <f t="shared" si="10"/>
        <v>1.3233283125487012E-3</v>
      </c>
      <c r="X3">
        <f t="shared" si="11"/>
        <v>153820249.2161026</v>
      </c>
      <c r="Y3" s="34">
        <f t="shared" si="12"/>
        <v>0.33918894842540254</v>
      </c>
      <c r="Z3">
        <f t="shared" si="13"/>
        <v>27748431.333887812</v>
      </c>
      <c r="AA3" s="35">
        <f t="shared" si="14"/>
        <v>36671.756039910018</v>
      </c>
      <c r="AB3" s="35">
        <v>28716409.308039799</v>
      </c>
      <c r="AC3" s="34">
        <f t="shared" si="15"/>
        <v>3.6253552480838849E-2</v>
      </c>
      <c r="AD3" s="71">
        <v>109390.80070330101</v>
      </c>
      <c r="AE3">
        <f t="shared" si="16"/>
        <v>27857822.134591114</v>
      </c>
      <c r="AF3" s="34">
        <f t="shared" si="17"/>
        <v>5.2707788667440249E-3</v>
      </c>
      <c r="AG3" s="72">
        <v>-292784.73156634299</v>
      </c>
      <c r="AH3">
        <v>2</v>
      </c>
      <c r="AI3" s="72">
        <f t="shared" ref="AI3:AI66" si="18">AG3+Z3</f>
        <v>27455646.602321468</v>
      </c>
      <c r="AJ3" s="34">
        <f t="shared" ref="AJ3:AJ66" si="19">ABS(AI3-H3)/H3</f>
        <v>9.2420322429169685E-3</v>
      </c>
    </row>
    <row r="4" spans="1:36" ht="15.6" x14ac:dyDescent="0.25">
      <c r="A4" s="8">
        <v>8</v>
      </c>
      <c r="B4" s="6">
        <v>5.2088220841994497</v>
      </c>
      <c r="C4" s="6">
        <v>867.50190478263301</v>
      </c>
      <c r="D4" s="7">
        <v>4.0011095202894198E-2</v>
      </c>
      <c r="E4" s="7">
        <v>3.2059810614187396E-2</v>
      </c>
      <c r="F4" s="8">
        <v>0.19823155035998799</v>
      </c>
      <c r="G4" s="8">
        <v>2.2242803678652101</v>
      </c>
      <c r="H4" s="9">
        <v>45645449.534069501</v>
      </c>
      <c r="I4" s="9">
        <v>1207703.9220783401</v>
      </c>
      <c r="J4" s="9">
        <f t="shared" si="0"/>
        <v>169275186.50917304</v>
      </c>
      <c r="K4">
        <f t="shared" si="1"/>
        <v>591.79665025452505</v>
      </c>
      <c r="L4">
        <f t="shared" si="2"/>
        <v>68.596964836770397</v>
      </c>
      <c r="M4">
        <f t="shared" si="3"/>
        <v>36.03545290854079</v>
      </c>
      <c r="N4">
        <f t="shared" si="4"/>
        <v>1.2315604304702836</v>
      </c>
      <c r="O4">
        <f t="shared" si="5"/>
        <v>242911084.48661339</v>
      </c>
      <c r="P4">
        <f t="shared" si="6"/>
        <v>19.308206026881855</v>
      </c>
      <c r="Q4" s="6">
        <v>867.50190478263301</v>
      </c>
      <c r="R4">
        <f t="shared" si="7"/>
        <v>16.776446950625559</v>
      </c>
      <c r="S4">
        <f t="shared" si="8"/>
        <v>0.22093542896174292</v>
      </c>
      <c r="T4">
        <v>1</v>
      </c>
      <c r="U4">
        <v>19.1962705587502</v>
      </c>
      <c r="V4">
        <f t="shared" si="9"/>
        <v>217187275.21687764</v>
      </c>
      <c r="W4" s="34">
        <f t="shared" si="10"/>
        <v>0.10589804629172189</v>
      </c>
      <c r="X4">
        <f t="shared" si="11"/>
        <v>172606444.69971213</v>
      </c>
      <c r="Y4" s="34">
        <f t="shared" si="12"/>
        <v>0.289425408212591</v>
      </c>
      <c r="Z4">
        <f t="shared" si="13"/>
        <v>40811685.606304154</v>
      </c>
      <c r="AA4" s="35">
        <f t="shared" si="14"/>
        <v>4833763.9277653471</v>
      </c>
      <c r="AB4" s="35">
        <v>48429274.284983799</v>
      </c>
      <c r="AC4" s="34">
        <f t="shared" si="15"/>
        <v>6.0988001637194242E-2</v>
      </c>
      <c r="AD4" s="71">
        <v>2733270.4171761302</v>
      </c>
      <c r="AE4">
        <f t="shared" si="16"/>
        <v>43544956.023480281</v>
      </c>
      <c r="AF4" s="34">
        <f t="shared" si="17"/>
        <v>4.6017588434996641E-2</v>
      </c>
      <c r="AG4" s="72">
        <v>2976322.13903959</v>
      </c>
      <c r="AH4">
        <v>3</v>
      </c>
      <c r="AI4" s="72">
        <f t="shared" si="18"/>
        <v>43788007.745343745</v>
      </c>
      <c r="AJ4" s="34">
        <f t="shared" si="19"/>
        <v>4.0692814019486705E-2</v>
      </c>
    </row>
    <row r="5" spans="1:36" ht="15.6" x14ac:dyDescent="0.25">
      <c r="A5" s="8">
        <v>9</v>
      </c>
      <c r="B5" s="6">
        <v>5.9109802867417196</v>
      </c>
      <c r="C5" s="6">
        <v>851.87668585606696</v>
      </c>
      <c r="D5" s="7">
        <v>3.2059810614187396E-2</v>
      </c>
      <c r="E5" s="7">
        <v>2.6667393017238201E-2</v>
      </c>
      <c r="F5" s="8">
        <v>0.16767566394095401</v>
      </c>
      <c r="G5" s="8">
        <v>2.2246247197620801</v>
      </c>
      <c r="H5" s="9">
        <v>37543472.602704599</v>
      </c>
      <c r="I5" s="9">
        <v>793594.36261245306</v>
      </c>
      <c r="J5" s="9">
        <f t="shared" si="0"/>
        <v>167593313.17219555</v>
      </c>
      <c r="K5">
        <f t="shared" si="1"/>
        <v>598.55714531905403</v>
      </c>
      <c r="L5">
        <f t="shared" si="2"/>
        <v>56.812587365813073</v>
      </c>
      <c r="M5">
        <f t="shared" si="3"/>
        <v>29.363601815712798</v>
      </c>
      <c r="N5">
        <f t="shared" si="4"/>
        <v>1.2461164609786168</v>
      </c>
      <c r="O5">
        <f t="shared" si="5"/>
        <v>238382560.48961535</v>
      </c>
      <c r="P5">
        <f t="shared" si="6"/>
        <v>19.289387338171046</v>
      </c>
      <c r="Q5" s="6">
        <v>851.87668585606696</v>
      </c>
      <c r="R5">
        <f t="shared" si="7"/>
        <v>19.095424276367829</v>
      </c>
      <c r="S5">
        <f t="shared" si="8"/>
        <v>0.18353308712968447</v>
      </c>
      <c r="T5">
        <v>1</v>
      </c>
      <c r="U5">
        <v>19.296471056932599</v>
      </c>
      <c r="V5">
        <f t="shared" si="9"/>
        <v>240077190.56095648</v>
      </c>
      <c r="W5" s="34">
        <f t="shared" si="10"/>
        <v>7.1088676447661125E-3</v>
      </c>
      <c r="X5">
        <f t="shared" si="11"/>
        <v>174431538.6038841</v>
      </c>
      <c r="Y5" s="34">
        <f t="shared" si="12"/>
        <v>0.26827055533920713</v>
      </c>
      <c r="Z5">
        <f t="shared" si="13"/>
        <v>37810364.180362128</v>
      </c>
      <c r="AA5" s="35">
        <f t="shared" si="14"/>
        <v>266891.57765752822</v>
      </c>
      <c r="AB5" s="35">
        <v>40704345.670700401</v>
      </c>
      <c r="AC5" s="34">
        <f t="shared" si="15"/>
        <v>8.4192346867990445E-2</v>
      </c>
      <c r="AD5" s="71">
        <v>-263787.77985699102</v>
      </c>
      <c r="AE5">
        <f t="shared" si="16"/>
        <v>37546576.40050514</v>
      </c>
      <c r="AF5" s="34">
        <f t="shared" si="17"/>
        <v>8.2672102109098165E-5</v>
      </c>
      <c r="AG5" s="72">
        <v>685069.56137605896</v>
      </c>
      <c r="AH5">
        <v>4</v>
      </c>
      <c r="AI5" s="72">
        <f t="shared" si="18"/>
        <v>38495433.741738185</v>
      </c>
      <c r="AJ5" s="34">
        <f t="shared" si="19"/>
        <v>2.5356235665983846E-2</v>
      </c>
    </row>
    <row r="6" spans="1:36" ht="15.6" x14ac:dyDescent="0.25">
      <c r="A6" s="10">
        <v>13</v>
      </c>
      <c r="B6" s="11">
        <v>7</v>
      </c>
      <c r="C6" s="11">
        <v>855.39580761408695</v>
      </c>
      <c r="D6" s="12">
        <v>2.24306298848213E-2</v>
      </c>
      <c r="E6" s="12">
        <v>1.9718359618926703E-2</v>
      </c>
      <c r="F6" s="10">
        <v>0.120381466464097</v>
      </c>
      <c r="G6" s="10">
        <v>3.1472489346188199</v>
      </c>
      <c r="H6" s="13">
        <v>38476325.756335601</v>
      </c>
      <c r="I6" s="13">
        <v>619468.64023428794</v>
      </c>
      <c r="J6" s="13">
        <f t="shared" si="0"/>
        <v>145891838.01612079</v>
      </c>
      <c r="K6">
        <f t="shared" si="1"/>
        <v>615.53160715900071</v>
      </c>
      <c r="L6">
        <f t="shared" si="2"/>
        <v>40.859369498508805</v>
      </c>
      <c r="M6">
        <f t="shared" si="3"/>
        <v>21.074494751873999</v>
      </c>
      <c r="N6">
        <f t="shared" si="4"/>
        <v>1.2576587991155037</v>
      </c>
      <c r="O6">
        <f t="shared" si="5"/>
        <v>237907428.81473312</v>
      </c>
      <c r="P6">
        <f t="shared" si="6"/>
        <v>19.287392201413358</v>
      </c>
      <c r="Q6" s="11">
        <v>855.39580761408695</v>
      </c>
      <c r="R6">
        <f t="shared" si="7"/>
        <v>21.974608560744727</v>
      </c>
      <c r="S6">
        <f t="shared" si="8"/>
        <v>0.1282669501097948</v>
      </c>
      <c r="T6">
        <v>1</v>
      </c>
      <c r="U6">
        <v>19.327304138196901</v>
      </c>
      <c r="V6">
        <f t="shared" si="9"/>
        <v>247594810.21532381</v>
      </c>
      <c r="W6" s="34">
        <f t="shared" si="10"/>
        <v>4.0719121083581597E-2</v>
      </c>
      <c r="X6">
        <f t="shared" si="11"/>
        <v>159018259.21917161</v>
      </c>
      <c r="Y6" s="34">
        <f t="shared" si="12"/>
        <v>0.33159607494642496</v>
      </c>
      <c r="Z6">
        <f t="shared" si="13"/>
        <v>40043047.923659161</v>
      </c>
      <c r="AA6" s="35">
        <f t="shared" si="14"/>
        <v>1566722.1673235595</v>
      </c>
      <c r="AB6" s="35">
        <v>37911722.703836001</v>
      </c>
      <c r="AC6" s="34">
        <f t="shared" si="15"/>
        <v>1.4674037642656949E-2</v>
      </c>
      <c r="AD6" s="71">
        <v>-1264020.4689525899</v>
      </c>
      <c r="AE6">
        <f t="shared" si="16"/>
        <v>38779027.454706572</v>
      </c>
      <c r="AF6" s="34">
        <f t="shared" si="17"/>
        <v>7.8672194504208134E-3</v>
      </c>
      <c r="AG6" s="72">
        <v>-1265479.1756185901</v>
      </c>
      <c r="AH6">
        <v>5</v>
      </c>
      <c r="AI6" s="72">
        <f t="shared" si="18"/>
        <v>38777568.748040572</v>
      </c>
      <c r="AJ6" s="34">
        <f t="shared" si="19"/>
        <v>7.8293076530408373E-3</v>
      </c>
    </row>
    <row r="7" spans="1:36" ht="15.6" x14ac:dyDescent="0.25">
      <c r="A7" s="10">
        <v>13</v>
      </c>
      <c r="B7" s="11">
        <v>7</v>
      </c>
      <c r="C7" s="11">
        <v>857.12798915886401</v>
      </c>
      <c r="D7" s="12">
        <v>2.2421581884051398E-2</v>
      </c>
      <c r="E7" s="12">
        <v>1.9720166939512201E-2</v>
      </c>
      <c r="F7" s="10">
        <v>0.119947833080597</v>
      </c>
      <c r="G7" s="10">
        <v>3.1522227636902</v>
      </c>
      <c r="H7" s="13">
        <v>39008704.696247697</v>
      </c>
      <c r="I7" s="13">
        <v>605748.83465839399</v>
      </c>
      <c r="J7" s="13">
        <f t="shared" si="0"/>
        <v>144820678.33954898</v>
      </c>
      <c r="K7">
        <f t="shared" si="1"/>
        <v>616.43701537098354</v>
      </c>
      <c r="L7">
        <f t="shared" si="2"/>
        <v>40.80750134093379</v>
      </c>
      <c r="M7">
        <f t="shared" si="3"/>
        <v>21.070874411781798</v>
      </c>
      <c r="N7">
        <f t="shared" si="4"/>
        <v>1.257216257932078</v>
      </c>
      <c r="O7">
        <f t="shared" si="5"/>
        <v>241209626.6803965</v>
      </c>
      <c r="P7">
        <f t="shared" si="6"/>
        <v>19.301176933631126</v>
      </c>
      <c r="Q7" s="11">
        <v>857.12798915886401</v>
      </c>
      <c r="R7">
        <f t="shared" si="7"/>
        <v>21.917995940603362</v>
      </c>
      <c r="S7">
        <f t="shared" si="8"/>
        <v>0.12777409267667902</v>
      </c>
      <c r="T7">
        <v>1</v>
      </c>
      <c r="U7">
        <v>19.320643425034401</v>
      </c>
      <c r="V7">
        <f t="shared" si="9"/>
        <v>245951132.31429446</v>
      </c>
      <c r="W7" s="34">
        <f t="shared" si="10"/>
        <v>1.9657199006325191E-2</v>
      </c>
      <c r="X7">
        <f t="shared" si="11"/>
        <v>158069570.72290874</v>
      </c>
      <c r="Y7" s="34">
        <f t="shared" si="12"/>
        <v>0.34467967593867466</v>
      </c>
      <c r="Z7">
        <f t="shared" si="13"/>
        <v>39775506.567440808</v>
      </c>
      <c r="AA7" s="35">
        <f t="shared" si="14"/>
        <v>766801.87119311094</v>
      </c>
      <c r="AB7" s="35">
        <v>37721130.055559598</v>
      </c>
      <c r="AC7" s="34">
        <f t="shared" si="15"/>
        <v>3.3007367220064414E-2</v>
      </c>
      <c r="AD7" s="71">
        <v>-1117593.5648078299</v>
      </c>
      <c r="AE7">
        <f t="shared" si="16"/>
        <v>38657913.002632976</v>
      </c>
      <c r="AF7" s="34">
        <f t="shared" si="17"/>
        <v>8.9926516747033756E-3</v>
      </c>
      <c r="AG7" s="72">
        <v>-1205574.0683874399</v>
      </c>
      <c r="AH7">
        <v>6</v>
      </c>
      <c r="AI7" s="72">
        <f t="shared" si="18"/>
        <v>38569932.499053366</v>
      </c>
      <c r="AJ7" s="34">
        <f t="shared" si="19"/>
        <v>1.1248058622067923E-2</v>
      </c>
    </row>
    <row r="8" spans="1:36" ht="15.6" x14ac:dyDescent="0.25">
      <c r="A8" s="10">
        <v>9</v>
      </c>
      <c r="B8" s="11">
        <v>6.8533563815875196</v>
      </c>
      <c r="C8" s="11">
        <v>871.88341419015399</v>
      </c>
      <c r="D8" s="12">
        <v>3.7659480506908399E-2</v>
      </c>
      <c r="E8" s="12">
        <v>2.9424913604294202E-2</v>
      </c>
      <c r="F8" s="10">
        <v>0.21807945427394401</v>
      </c>
      <c r="G8" s="10">
        <v>3.15092873500021</v>
      </c>
      <c r="H8" s="13">
        <v>66859595.371568903</v>
      </c>
      <c r="I8" s="13">
        <v>1896782.6702685601</v>
      </c>
      <c r="J8" s="13">
        <f t="shared" si="0"/>
        <v>177819834.42933977</v>
      </c>
      <c r="K8">
        <f t="shared" si="1"/>
        <v>591.74644565956169</v>
      </c>
      <c r="L8">
        <f t="shared" si="2"/>
        <v>69.805269830921915</v>
      </c>
      <c r="M8">
        <f t="shared" si="3"/>
        <v>33.542197055601299</v>
      </c>
      <c r="N8">
        <f t="shared" si="4"/>
        <v>1.2737690482531112</v>
      </c>
      <c r="O8">
        <f t="shared" si="5"/>
        <v>238641660.02000347</v>
      </c>
      <c r="P8">
        <f t="shared" si="6"/>
        <v>19.290473654314873</v>
      </c>
      <c r="Q8" s="11">
        <v>871.88341419015399</v>
      </c>
      <c r="R8">
        <f t="shared" si="7"/>
        <v>24.152050292774319</v>
      </c>
      <c r="S8">
        <f t="shared" si="8"/>
        <v>0.24600214752972976</v>
      </c>
      <c r="T8">
        <v>1</v>
      </c>
      <c r="U8">
        <v>19.288498893328601</v>
      </c>
      <c r="V8">
        <f t="shared" si="9"/>
        <v>238170864.78712153</v>
      </c>
      <c r="W8" s="34">
        <f t="shared" si="10"/>
        <v>1.9728124286533641E-3</v>
      </c>
      <c r="X8">
        <f t="shared" si="11"/>
        <v>182297320.24644968</v>
      </c>
      <c r="Y8" s="34">
        <f t="shared" si="12"/>
        <v>0.23610437410144935</v>
      </c>
      <c r="Z8">
        <f t="shared" si="13"/>
        <v>66727693.930845134</v>
      </c>
      <c r="AA8" s="35">
        <f t="shared" si="14"/>
        <v>131901.44072376937</v>
      </c>
      <c r="AB8" s="35">
        <v>65942287.127982102</v>
      </c>
      <c r="AC8" s="34">
        <f t="shared" si="15"/>
        <v>1.3719919160277679E-2</v>
      </c>
      <c r="AD8" s="71">
        <v>-1478786.57718954</v>
      </c>
      <c r="AE8">
        <f t="shared" si="16"/>
        <v>65248907.353655592</v>
      </c>
      <c r="AF8" s="34">
        <f t="shared" si="17"/>
        <v>2.4090603734018917E-2</v>
      </c>
      <c r="AG8" s="72">
        <v>-1160936.0099305899</v>
      </c>
      <c r="AH8">
        <v>7</v>
      </c>
      <c r="AI8" s="72">
        <f t="shared" si="18"/>
        <v>65566757.920914546</v>
      </c>
      <c r="AJ8" s="34">
        <f t="shared" si="19"/>
        <v>1.9336602973282702E-2</v>
      </c>
    </row>
    <row r="9" spans="1:36" ht="15.6" x14ac:dyDescent="0.25">
      <c r="A9" s="10">
        <v>10</v>
      </c>
      <c r="B9" s="11">
        <v>7</v>
      </c>
      <c r="C9" s="11">
        <v>870.78348076564396</v>
      </c>
      <c r="D9" s="12">
        <v>2.9424913604294202E-2</v>
      </c>
      <c r="E9" s="12">
        <v>2.3642842252810901E-2</v>
      </c>
      <c r="F9" s="10">
        <v>0.19583702865238301</v>
      </c>
      <c r="G9" s="10">
        <v>3.1512257752909298</v>
      </c>
      <c r="H9" s="13">
        <v>59646821.552047499</v>
      </c>
      <c r="I9" s="13">
        <v>1361170.1233602499</v>
      </c>
      <c r="J9" s="13">
        <f t="shared" si="0"/>
        <v>171566127.64676222</v>
      </c>
      <c r="K9">
        <f t="shared" si="1"/>
        <v>600.33063380828821</v>
      </c>
      <c r="L9">
        <f t="shared" si="2"/>
        <v>58.916504980868609</v>
      </c>
      <c r="M9">
        <f t="shared" si="3"/>
        <v>26.533877928552553</v>
      </c>
      <c r="N9">
        <f t="shared" si="4"/>
        <v>1.3142172606064788</v>
      </c>
      <c r="O9">
        <f t="shared" si="5"/>
        <v>244457656.01267201</v>
      </c>
      <c r="P9">
        <f t="shared" si="6"/>
        <v>19.314552665838526</v>
      </c>
      <c r="Q9" s="11">
        <v>870.78348076564396</v>
      </c>
      <c r="R9">
        <f t="shared" si="7"/>
        <v>25.895516173894777</v>
      </c>
      <c r="S9">
        <f t="shared" si="8"/>
        <v>0.21795332966306219</v>
      </c>
      <c r="T9">
        <v>1</v>
      </c>
      <c r="U9">
        <v>19.2961658082212</v>
      </c>
      <c r="V9">
        <f t="shared" si="9"/>
        <v>240003918.49157277</v>
      </c>
      <c r="W9" s="34">
        <f t="shared" si="10"/>
        <v>1.8218850633454371E-2</v>
      </c>
      <c r="X9">
        <f t="shared" si="11"/>
        <v>179381039.41600803</v>
      </c>
      <c r="Y9" s="34">
        <f t="shared" si="12"/>
        <v>0.26620813460344472</v>
      </c>
      <c r="Z9">
        <f t="shared" si="13"/>
        <v>58560125.019430436</v>
      </c>
      <c r="AA9" s="35">
        <f t="shared" si="14"/>
        <v>1086696.5326170623</v>
      </c>
      <c r="AB9" s="35">
        <v>60120997.915830001</v>
      </c>
      <c r="AC9" s="34">
        <f t="shared" si="15"/>
        <v>7.9497339748227647E-3</v>
      </c>
      <c r="AD9" s="71">
        <v>-1289076.71904506</v>
      </c>
      <c r="AE9">
        <f t="shared" si="16"/>
        <v>57271048.300385378</v>
      </c>
      <c r="AF9" s="34">
        <f t="shared" si="17"/>
        <v>3.9830676469307477E-2</v>
      </c>
      <c r="AG9" s="72">
        <v>-129718.123944231</v>
      </c>
      <c r="AH9">
        <v>8</v>
      </c>
      <c r="AI9" s="72">
        <f t="shared" si="18"/>
        <v>58430406.895486206</v>
      </c>
      <c r="AJ9" s="34">
        <f t="shared" si="19"/>
        <v>2.0393620731321883E-2</v>
      </c>
    </row>
    <row r="10" spans="1:36" ht="15.6" x14ac:dyDescent="0.25">
      <c r="A10" s="10">
        <v>13</v>
      </c>
      <c r="B10" s="11">
        <v>7</v>
      </c>
      <c r="C10" s="11">
        <v>860.20974205681296</v>
      </c>
      <c r="D10" s="12">
        <v>2.2490647076314301E-2</v>
      </c>
      <c r="E10" s="12">
        <v>1.9821808091539099E-2</v>
      </c>
      <c r="F10" s="10">
        <v>0.118139111985571</v>
      </c>
      <c r="G10" s="10">
        <v>3.15281015330071</v>
      </c>
      <c r="H10" s="13">
        <v>37613899.268760398</v>
      </c>
      <c r="I10" s="13">
        <v>583120.51219543803</v>
      </c>
      <c r="J10" s="13">
        <f t="shared" si="0"/>
        <v>142341593.22833019</v>
      </c>
      <c r="K10">
        <f t="shared" si="1"/>
        <v>615.0730173867355</v>
      </c>
      <c r="L10">
        <f t="shared" si="2"/>
        <v>40.515809843628148</v>
      </c>
      <c r="M10">
        <f t="shared" si="3"/>
        <v>21.156227583926697</v>
      </c>
      <c r="N10">
        <f t="shared" si="4"/>
        <v>1.25213458688724</v>
      </c>
      <c r="O10">
        <f t="shared" si="5"/>
        <v>235166253.64020324</v>
      </c>
      <c r="P10">
        <f t="shared" si="6"/>
        <v>19.275803284273685</v>
      </c>
      <c r="Q10" s="11">
        <v>860.20974205681296</v>
      </c>
      <c r="R10">
        <f t="shared" si="7"/>
        <v>21.721069248744378</v>
      </c>
      <c r="S10">
        <f t="shared" si="8"/>
        <v>0.12572095875462946</v>
      </c>
      <c r="T10">
        <v>1</v>
      </c>
      <c r="U10">
        <v>19.307814025427302</v>
      </c>
      <c r="V10">
        <f t="shared" si="9"/>
        <v>242815881.64921176</v>
      </c>
      <c r="W10" s="34">
        <f t="shared" si="10"/>
        <v>3.2528595793817471E-2</v>
      </c>
      <c r="X10">
        <f t="shared" si="11"/>
        <v>155876514.79999128</v>
      </c>
      <c r="Y10" s="34">
        <f t="shared" si="12"/>
        <v>0.33716461274891379</v>
      </c>
      <c r="Z10">
        <f t="shared" si="13"/>
        <v>38837426.594303273</v>
      </c>
      <c r="AA10" s="35">
        <f t="shared" si="14"/>
        <v>1223527.3255428746</v>
      </c>
      <c r="AB10" s="35">
        <v>36998468.712267302</v>
      </c>
      <c r="AC10" s="34">
        <f t="shared" si="15"/>
        <v>1.6361785628650091E-2</v>
      </c>
      <c r="AD10" s="71">
        <v>-819481.267795666</v>
      </c>
      <c r="AE10">
        <f t="shared" si="16"/>
        <v>38017945.326507606</v>
      </c>
      <c r="AF10" s="34">
        <f t="shared" si="17"/>
        <v>1.0741934912416309E-2</v>
      </c>
      <c r="AG10" s="72">
        <v>-1111317.5049952799</v>
      </c>
      <c r="AH10">
        <v>9</v>
      </c>
      <c r="AI10" s="72">
        <f t="shared" si="18"/>
        <v>37726109.089307994</v>
      </c>
      <c r="AJ10" s="34">
        <f t="shared" si="19"/>
        <v>2.9832009637136884E-3</v>
      </c>
    </row>
    <row r="11" spans="1:36" ht="15.6" x14ac:dyDescent="0.25">
      <c r="A11" s="10">
        <v>10</v>
      </c>
      <c r="B11" s="11">
        <v>7</v>
      </c>
      <c r="C11" s="11">
        <v>865.53276649215104</v>
      </c>
      <c r="D11" s="12">
        <v>2.9460859232809798E-2</v>
      </c>
      <c r="E11" s="12">
        <v>2.3678526278653699E-2</v>
      </c>
      <c r="F11" s="10">
        <v>0.19560774294876501</v>
      </c>
      <c r="G11" s="10">
        <v>3.15261831096712</v>
      </c>
      <c r="H11" s="13">
        <v>60241138.832559504</v>
      </c>
      <c r="I11" s="13">
        <v>1369164.23703183</v>
      </c>
      <c r="J11" s="13">
        <f t="shared" si="0"/>
        <v>174503962.82039821</v>
      </c>
      <c r="K11">
        <f t="shared" si="1"/>
        <v>600.71265193111378</v>
      </c>
      <c r="L11">
        <f t="shared" si="2"/>
        <v>58.936580858069647</v>
      </c>
      <c r="M11">
        <f t="shared" si="3"/>
        <v>26.569692755731747</v>
      </c>
      <c r="N11">
        <f t="shared" si="4"/>
        <v>1.3136803175287397</v>
      </c>
      <c r="O11">
        <f t="shared" si="5"/>
        <v>246801133.25793004</v>
      </c>
      <c r="P11">
        <f t="shared" si="6"/>
        <v>19.324093441791813</v>
      </c>
      <c r="Q11" s="11">
        <v>865.53276649215104</v>
      </c>
      <c r="R11">
        <f t="shared" si="7"/>
        <v>25.852835470547792</v>
      </c>
      <c r="S11">
        <f t="shared" si="8"/>
        <v>0.21766824687433015</v>
      </c>
      <c r="T11">
        <v>1</v>
      </c>
      <c r="U11">
        <v>19.314249084935899</v>
      </c>
      <c r="V11">
        <f t="shared" si="9"/>
        <v>244383454.6004414</v>
      </c>
      <c r="W11" s="34">
        <f t="shared" si="10"/>
        <v>9.7960597894092578E-3</v>
      </c>
      <c r="X11">
        <f t="shared" si="11"/>
        <v>181775194.91969517</v>
      </c>
      <c r="Y11" s="34">
        <f t="shared" si="12"/>
        <v>0.26347503951805906</v>
      </c>
      <c r="Z11">
        <f t="shared" si="13"/>
        <v>59651013.034773648</v>
      </c>
      <c r="AA11" s="35">
        <f t="shared" si="14"/>
        <v>590125.79778585583</v>
      </c>
      <c r="AB11" s="35">
        <v>60584057.691551</v>
      </c>
      <c r="AC11" s="34">
        <f t="shared" si="15"/>
        <v>5.6924365248910824E-3</v>
      </c>
      <c r="AD11" s="71">
        <v>-1597605.9072189799</v>
      </c>
      <c r="AE11">
        <f t="shared" si="16"/>
        <v>58053407.12755467</v>
      </c>
      <c r="AF11" s="34">
        <f t="shared" si="17"/>
        <v>3.6316240818183118E-2</v>
      </c>
      <c r="AG11" s="72">
        <v>-374973.89911614399</v>
      </c>
      <c r="AH11">
        <v>10</v>
      </c>
      <c r="AI11" s="72">
        <f t="shared" si="18"/>
        <v>59276039.135657504</v>
      </c>
      <c r="AJ11" s="34">
        <f t="shared" si="19"/>
        <v>1.6020608434785703E-2</v>
      </c>
    </row>
    <row r="12" spans="1:36" ht="15.6" x14ac:dyDescent="0.25">
      <c r="A12" s="10">
        <v>9</v>
      </c>
      <c r="B12" s="11">
        <v>6.2014692982003403</v>
      </c>
      <c r="C12" s="11">
        <v>852.21116411705702</v>
      </c>
      <c r="D12" s="12">
        <v>3.8170176329816299E-2</v>
      </c>
      <c r="E12" s="12">
        <v>3.0884922142696E-2</v>
      </c>
      <c r="F12" s="10">
        <v>0.190363747591211</v>
      </c>
      <c r="G12" s="10">
        <v>2.9818743613715899</v>
      </c>
      <c r="H12" s="13">
        <v>54070509.887447901</v>
      </c>
      <c r="I12" s="13">
        <v>1512261.4710635501</v>
      </c>
      <c r="J12" s="13">
        <f t="shared" si="0"/>
        <v>176938660.47542533</v>
      </c>
      <c r="K12">
        <f t="shared" si="1"/>
        <v>590.66458720609967</v>
      </c>
      <c r="L12">
        <f t="shared" si="2"/>
        <v>65.598335780162301</v>
      </c>
      <c r="M12">
        <f t="shared" si="3"/>
        <v>34.527549236256149</v>
      </c>
      <c r="N12">
        <f t="shared" si="4"/>
        <v>1.2322540164493367</v>
      </c>
      <c r="O12">
        <f t="shared" si="5"/>
        <v>224325198.23614129</v>
      </c>
      <c r="P12">
        <f t="shared" si="6"/>
        <v>19.228607334848625</v>
      </c>
      <c r="Q12" s="11">
        <v>852.21116411705702</v>
      </c>
      <c r="R12">
        <f t="shared" si="7"/>
        <v>19.963395667769369</v>
      </c>
      <c r="S12">
        <f t="shared" si="8"/>
        <v>0.21117020327853708</v>
      </c>
      <c r="T12">
        <v>1</v>
      </c>
      <c r="U12">
        <v>19.310939547259</v>
      </c>
      <c r="V12">
        <f t="shared" si="9"/>
        <v>243575995.24542072</v>
      </c>
      <c r="W12" s="34">
        <f t="shared" si="10"/>
        <v>8.5816471625334831E-2</v>
      </c>
      <c r="X12">
        <f t="shared" si="11"/>
        <v>181355548.55370358</v>
      </c>
      <c r="Y12" s="34">
        <f t="shared" si="12"/>
        <v>0.19155070415765191</v>
      </c>
      <c r="Z12">
        <f t="shared" si="13"/>
        <v>58710650.264971465</v>
      </c>
      <c r="AA12" s="35">
        <f t="shared" si="14"/>
        <v>4640140.3775235638</v>
      </c>
      <c r="AB12" s="35">
        <v>57959700.385502003</v>
      </c>
      <c r="AC12" s="34">
        <f t="shared" si="15"/>
        <v>7.1928126924450386E-2</v>
      </c>
      <c r="AD12" s="71">
        <v>-1157387.12418708</v>
      </c>
      <c r="AE12">
        <f t="shared" si="16"/>
        <v>57553263.140784383</v>
      </c>
      <c r="AF12" s="34">
        <f t="shared" si="17"/>
        <v>6.4411326258733484E-2</v>
      </c>
      <c r="AG12" s="72">
        <v>-110702.153384292</v>
      </c>
      <c r="AH12">
        <v>11</v>
      </c>
      <c r="AI12" s="72">
        <f t="shared" si="18"/>
        <v>58599948.111587174</v>
      </c>
      <c r="AJ12" s="34">
        <f t="shared" si="19"/>
        <v>8.376910507349869E-2</v>
      </c>
    </row>
    <row r="13" spans="1:36" ht="15.6" x14ac:dyDescent="0.25">
      <c r="A13" s="14">
        <v>10</v>
      </c>
      <c r="B13" s="11">
        <v>7</v>
      </c>
      <c r="C13" s="11">
        <v>848.31235024320301</v>
      </c>
      <c r="D13" s="12">
        <v>3.0884922142696E-2</v>
      </c>
      <c r="E13" s="12">
        <v>2.5500008828645001E-2</v>
      </c>
      <c r="F13" s="10">
        <v>0.17379141019789099</v>
      </c>
      <c r="G13" s="10">
        <v>2.9821473650202601</v>
      </c>
      <c r="H13" s="13">
        <v>50557232.389454201</v>
      </c>
      <c r="I13" s="13">
        <v>1159455.9782946</v>
      </c>
      <c r="J13" s="13">
        <f t="shared" si="0"/>
        <v>174734491.49498713</v>
      </c>
      <c r="K13">
        <f t="shared" si="1"/>
        <v>598.78699931188135</v>
      </c>
      <c r="L13">
        <f t="shared" si="2"/>
        <v>56.783942139263246</v>
      </c>
      <c r="M13">
        <f t="shared" si="3"/>
        <v>28.1924654856705</v>
      </c>
      <c r="N13">
        <f t="shared" si="4"/>
        <v>1.2652636165577178</v>
      </c>
      <c r="O13">
        <f t="shared" si="5"/>
        <v>235965022.65195638</v>
      </c>
      <c r="P13">
        <f t="shared" si="6"/>
        <v>19.27919414290395</v>
      </c>
      <c r="Q13" s="11">
        <v>848.31235024320301</v>
      </c>
      <c r="R13">
        <f t="shared" si="7"/>
        <v>23.534048550657186</v>
      </c>
      <c r="S13">
        <f t="shared" si="8"/>
        <v>0.19090800731473279</v>
      </c>
      <c r="T13">
        <v>1</v>
      </c>
      <c r="U13">
        <v>19.363948454716901</v>
      </c>
      <c r="V13">
        <f t="shared" si="9"/>
        <v>256836037.97222957</v>
      </c>
      <c r="W13" s="34">
        <f t="shared" si="10"/>
        <v>8.8449614632324189E-2</v>
      </c>
      <c r="X13">
        <f t="shared" si="11"/>
        <v>182184374.94106609</v>
      </c>
      <c r="Y13" s="34">
        <f t="shared" si="12"/>
        <v>0.22791787997416743</v>
      </c>
      <c r="Z13">
        <f t="shared" si="13"/>
        <v>55029000.111178286</v>
      </c>
      <c r="AA13" s="35">
        <f t="shared" si="14"/>
        <v>4471767.7217240855</v>
      </c>
      <c r="AB13" s="35">
        <v>53711883.651568502</v>
      </c>
      <c r="AC13" s="34">
        <f t="shared" si="15"/>
        <v>6.2397625681194016E-2</v>
      </c>
      <c r="AD13" s="71">
        <v>-2619060.0029762001</v>
      </c>
      <c r="AE13">
        <f t="shared" si="16"/>
        <v>52409940.108202085</v>
      </c>
      <c r="AF13" s="34">
        <f t="shared" si="17"/>
        <v>3.6645750393851519E-2</v>
      </c>
      <c r="AG13" s="72">
        <v>-1504728.5106288199</v>
      </c>
      <c r="AH13">
        <v>12</v>
      </c>
      <c r="AI13" s="72">
        <f t="shared" si="18"/>
        <v>53524271.600549467</v>
      </c>
      <c r="AJ13" s="34">
        <f t="shared" si="19"/>
        <v>5.8686741161768273E-2</v>
      </c>
    </row>
    <row r="14" spans="1:36" ht="15.6" x14ac:dyDescent="0.25">
      <c r="A14" s="10">
        <v>9</v>
      </c>
      <c r="B14" s="11">
        <v>6.3402217400037904</v>
      </c>
      <c r="C14" s="11">
        <v>851.60644658820104</v>
      </c>
      <c r="D14" s="12">
        <v>4.34230247914075E-2</v>
      </c>
      <c r="E14" s="12">
        <v>3.5130633825440197E-2</v>
      </c>
      <c r="F14" s="10">
        <v>0.190528829411793</v>
      </c>
      <c r="G14" s="10">
        <v>2.9815689561390499</v>
      </c>
      <c r="H14" s="13">
        <v>57221844.356885798</v>
      </c>
      <c r="I14" s="13">
        <v>1662495.1891361601</v>
      </c>
      <c r="J14" s="13">
        <f t="shared" si="0"/>
        <v>176796862.96157899</v>
      </c>
      <c r="K14">
        <f t="shared" si="1"/>
        <v>588.51332943418083</v>
      </c>
      <c r="L14">
        <f t="shared" si="2"/>
        <v>69.858303846796488</v>
      </c>
      <c r="M14">
        <f t="shared" si="3"/>
        <v>39.276829308423849</v>
      </c>
      <c r="N14">
        <f t="shared" si="4"/>
        <v>1.200816733293683</v>
      </c>
      <c r="O14">
        <f t="shared" si="5"/>
        <v>228782196.81922534</v>
      </c>
      <c r="P14">
        <f t="shared" si="6"/>
        <v>19.248281003337691</v>
      </c>
      <c r="Q14" s="11">
        <v>851.60644658820104</v>
      </c>
      <c r="R14">
        <f t="shared" si="7"/>
        <v>19.183958374502684</v>
      </c>
      <c r="S14">
        <f t="shared" si="8"/>
        <v>0.2113741203489049</v>
      </c>
      <c r="T14">
        <v>1</v>
      </c>
      <c r="U14">
        <v>19.300100241778999</v>
      </c>
      <c r="V14">
        <f t="shared" si="9"/>
        <v>240950058.00351092</v>
      </c>
      <c r="W14" s="34">
        <f t="shared" si="10"/>
        <v>5.3185349880612187E-2</v>
      </c>
      <c r="X14">
        <f t="shared" si="11"/>
        <v>180832277.55442867</v>
      </c>
      <c r="Y14" s="34">
        <f t="shared" si="12"/>
        <v>0.20958763370335501</v>
      </c>
      <c r="Z14">
        <f t="shared" si="13"/>
        <v>60265208.169820704</v>
      </c>
      <c r="AA14" s="35">
        <f t="shared" si="14"/>
        <v>3043363.8129349053</v>
      </c>
      <c r="AB14" s="35">
        <v>58521311.941164203</v>
      </c>
      <c r="AC14" s="34">
        <f t="shared" si="15"/>
        <v>2.2709292209698466E-2</v>
      </c>
      <c r="AD14" s="71">
        <v>-1873983.5758585599</v>
      </c>
      <c r="AE14">
        <f t="shared" si="16"/>
        <v>58391224.59396214</v>
      </c>
      <c r="AF14" s="34">
        <f t="shared" si="17"/>
        <v>2.0435906081304502E-2</v>
      </c>
      <c r="AG14" s="72">
        <v>-1387869.7698113101</v>
      </c>
      <c r="AH14">
        <v>13</v>
      </c>
      <c r="AI14" s="72">
        <f t="shared" si="18"/>
        <v>58877338.400009394</v>
      </c>
      <c r="AJ14" s="34">
        <f t="shared" si="19"/>
        <v>2.893115490648077E-2</v>
      </c>
    </row>
    <row r="15" spans="1:36" ht="15.6" x14ac:dyDescent="0.25">
      <c r="A15" s="10">
        <v>10</v>
      </c>
      <c r="B15" s="11">
        <v>6.9186399687464499</v>
      </c>
      <c r="C15" s="11">
        <v>847.01389490118095</v>
      </c>
      <c r="D15" s="12">
        <v>3.5130633825440197E-2</v>
      </c>
      <c r="E15" s="12">
        <v>2.9028878041258699E-2</v>
      </c>
      <c r="F15" s="10">
        <v>0.17319460712555801</v>
      </c>
      <c r="G15" s="10">
        <v>2.9818961666986099</v>
      </c>
      <c r="H15" s="13">
        <v>51478755.516292602</v>
      </c>
      <c r="I15" s="13">
        <v>1229904.8007412599</v>
      </c>
      <c r="J15" s="13">
        <f t="shared" si="0"/>
        <v>174208877.14964139</v>
      </c>
      <c r="K15">
        <f t="shared" si="1"/>
        <v>594.8571125743772</v>
      </c>
      <c r="L15">
        <f t="shared" si="2"/>
        <v>60.246766115802522</v>
      </c>
      <c r="M15">
        <f t="shared" si="3"/>
        <v>32.079755933349446</v>
      </c>
      <c r="N15">
        <f t="shared" si="4"/>
        <v>1.2302956678228893</v>
      </c>
      <c r="O15">
        <f t="shared" si="5"/>
        <v>232912226.95294073</v>
      </c>
      <c r="P15">
        <f t="shared" si="6"/>
        <v>19.266172232201079</v>
      </c>
      <c r="Q15" s="11">
        <v>847.01389490118095</v>
      </c>
      <c r="R15">
        <f t="shared" si="7"/>
        <v>21.840640618632868</v>
      </c>
      <c r="S15">
        <f t="shared" si="8"/>
        <v>0.19018592860938804</v>
      </c>
      <c r="T15">
        <v>1</v>
      </c>
      <c r="U15">
        <v>19.353513969851701</v>
      </c>
      <c r="V15">
        <f t="shared" si="9"/>
        <v>254170019.67425045</v>
      </c>
      <c r="W15" s="34">
        <f t="shared" si="10"/>
        <v>9.1269543893909871E-2</v>
      </c>
      <c r="X15">
        <f t="shared" si="11"/>
        <v>181039613.21513975</v>
      </c>
      <c r="Y15" s="34">
        <f t="shared" si="12"/>
        <v>0.22271314141134249</v>
      </c>
      <c r="Z15">
        <f t="shared" si="13"/>
        <v>56177198.052490726</v>
      </c>
      <c r="AA15" s="35">
        <f t="shared" si="14"/>
        <v>4698442.5361981243</v>
      </c>
      <c r="AB15" s="35">
        <v>53969676.595081501</v>
      </c>
      <c r="AC15" s="34">
        <f t="shared" si="15"/>
        <v>4.8387360063522573E-2</v>
      </c>
      <c r="AD15" s="71">
        <v>-2700313.9178256998</v>
      </c>
      <c r="AE15">
        <f t="shared" si="16"/>
        <v>53476884.134665027</v>
      </c>
      <c r="AF15" s="34">
        <f t="shared" si="17"/>
        <v>3.8814625534994415E-2</v>
      </c>
      <c r="AG15" s="72">
        <v>-1908459.87513353</v>
      </c>
      <c r="AH15">
        <v>14</v>
      </c>
      <c r="AI15" s="72">
        <f t="shared" si="18"/>
        <v>54268738.177357197</v>
      </c>
      <c r="AJ15" s="34">
        <f t="shared" si="19"/>
        <v>5.4196777546061468E-2</v>
      </c>
    </row>
    <row r="16" spans="1:36" ht="15.6" x14ac:dyDescent="0.25">
      <c r="A16" s="10">
        <v>9</v>
      </c>
      <c r="B16" s="11">
        <v>6.3602767711534201</v>
      </c>
      <c r="C16" s="11">
        <v>863.93189393504395</v>
      </c>
      <c r="D16" s="12">
        <v>4.3212556144438703E-2</v>
      </c>
      <c r="E16" s="12">
        <v>3.4810942845033499E-2</v>
      </c>
      <c r="F16" s="10">
        <v>0.193976390388679</v>
      </c>
      <c r="G16" s="10">
        <v>2.9828164285822298</v>
      </c>
      <c r="H16" s="13">
        <v>53262578.0418934</v>
      </c>
      <c r="I16" s="13">
        <v>1517525.79832647</v>
      </c>
      <c r="J16" s="13">
        <f t="shared" si="0"/>
        <v>171348891.68946773</v>
      </c>
      <c r="K16">
        <f t="shared" si="1"/>
        <v>586.18446329482526</v>
      </c>
      <c r="L16">
        <f t="shared" si="2"/>
        <v>70.177597441936598</v>
      </c>
      <c r="M16">
        <f t="shared" si="3"/>
        <v>39.011749494736101</v>
      </c>
      <c r="N16">
        <f t="shared" si="4"/>
        <v>1.2053140743138648</v>
      </c>
      <c r="O16">
        <f t="shared" si="5"/>
        <v>211104228.97335881</v>
      </c>
      <c r="P16">
        <f t="shared" si="6"/>
        <v>19.167862545651328</v>
      </c>
      <c r="Q16" s="11">
        <v>863.93189393504395</v>
      </c>
      <c r="R16">
        <f t="shared" si="7"/>
        <v>19.543905877285692</v>
      </c>
      <c r="S16">
        <f t="shared" si="8"/>
        <v>0.21564224458278219</v>
      </c>
      <c r="T16">
        <v>1</v>
      </c>
      <c r="U16">
        <v>19.2633198702583</v>
      </c>
      <c r="V16">
        <f t="shared" si="9"/>
        <v>232248823.56384772</v>
      </c>
      <c r="W16" s="34">
        <f t="shared" si="10"/>
        <v>0.10016187119187149</v>
      </c>
      <c r="X16">
        <f t="shared" si="11"/>
        <v>176296934.48497102</v>
      </c>
      <c r="Y16" s="34">
        <f t="shared" si="12"/>
        <v>0.16488203319119887</v>
      </c>
      <c r="Z16">
        <f t="shared" si="13"/>
        <v>58597457.523072533</v>
      </c>
      <c r="AA16" s="35">
        <f t="shared" si="14"/>
        <v>5334879.4811791331</v>
      </c>
      <c r="AB16" s="35">
        <v>58237826.027674399</v>
      </c>
      <c r="AC16" s="34">
        <f t="shared" si="15"/>
        <v>9.3409822969285183E-2</v>
      </c>
      <c r="AD16" s="71">
        <v>-1185006.81303334</v>
      </c>
      <c r="AE16">
        <f t="shared" si="16"/>
        <v>57412450.710039191</v>
      </c>
      <c r="AF16" s="34">
        <f t="shared" si="17"/>
        <v>7.7913477355184169E-2</v>
      </c>
      <c r="AG16" s="72">
        <v>-737828.44323592505</v>
      </c>
      <c r="AH16">
        <v>15</v>
      </c>
      <c r="AI16" s="72">
        <f t="shared" si="18"/>
        <v>57859629.079836607</v>
      </c>
      <c r="AJ16" s="34">
        <f t="shared" si="19"/>
        <v>8.6309210086064944E-2</v>
      </c>
    </row>
    <row r="17" spans="1:36" ht="15.6" x14ac:dyDescent="0.25">
      <c r="A17" s="10">
        <v>10</v>
      </c>
      <c r="B17" s="11">
        <v>6.9149418071174296</v>
      </c>
      <c r="C17" s="11">
        <v>869.85283570834997</v>
      </c>
      <c r="D17" s="12">
        <v>3.4810942845033499E-2</v>
      </c>
      <c r="E17" s="12">
        <v>2.8998749436301999E-2</v>
      </c>
      <c r="F17" s="10">
        <v>0.166486291548507</v>
      </c>
      <c r="G17" s="10">
        <v>2.9831469959769898</v>
      </c>
      <c r="H17" s="13">
        <v>45527690.954197399</v>
      </c>
      <c r="I17" s="13">
        <v>1051710.8517666899</v>
      </c>
      <c r="J17" s="13">
        <f t="shared" si="0"/>
        <v>158761515.67635059</v>
      </c>
      <c r="K17">
        <f t="shared" si="1"/>
        <v>592.34980155088351</v>
      </c>
      <c r="L17">
        <f t="shared" si="2"/>
        <v>58.675817951158187</v>
      </c>
      <c r="M17">
        <f t="shared" si="3"/>
        <v>31.90484614066775</v>
      </c>
      <c r="N17">
        <f t="shared" si="4"/>
        <v>1.2217406605233361</v>
      </c>
      <c r="O17">
        <f t="shared" si="5"/>
        <v>212893690.43983662</v>
      </c>
      <c r="P17">
        <f t="shared" si="6"/>
        <v>19.176303493162621</v>
      </c>
      <c r="Q17" s="11">
        <v>869.85283570834997</v>
      </c>
      <c r="R17">
        <f t="shared" si="7"/>
        <v>21.46107921815857</v>
      </c>
      <c r="S17">
        <f t="shared" si="8"/>
        <v>0.18210513007411519</v>
      </c>
      <c r="T17">
        <v>1</v>
      </c>
      <c r="U17">
        <v>19.268965020927499</v>
      </c>
      <c r="V17">
        <f t="shared" si="9"/>
        <v>233563610.75991511</v>
      </c>
      <c r="W17" s="34">
        <f t="shared" si="10"/>
        <v>9.7090337798995383E-2</v>
      </c>
      <c r="X17">
        <f t="shared" si="11"/>
        <v>168299582.40267238</v>
      </c>
      <c r="Y17" s="34">
        <f t="shared" si="12"/>
        <v>0.2094665555612906</v>
      </c>
      <c r="Z17">
        <f t="shared" si="13"/>
        <v>49947989.848148696</v>
      </c>
      <c r="AA17" s="35">
        <f t="shared" si="14"/>
        <v>4420298.8939512968</v>
      </c>
      <c r="AB17" s="35">
        <v>50145449.462348603</v>
      </c>
      <c r="AC17" s="34">
        <f t="shared" si="15"/>
        <v>0.10142746999396138</v>
      </c>
      <c r="AD17" s="71">
        <v>-1234097.26711307</v>
      </c>
      <c r="AE17">
        <f t="shared" si="16"/>
        <v>48713892.581035629</v>
      </c>
      <c r="AF17" s="34">
        <f t="shared" si="17"/>
        <v>6.9983817761451392E-2</v>
      </c>
      <c r="AG17" s="72">
        <v>-986833.07685847406</v>
      </c>
      <c r="AH17">
        <v>16</v>
      </c>
      <c r="AI17" s="72">
        <f t="shared" si="18"/>
        <v>48961156.77129022</v>
      </c>
      <c r="AJ17" s="34">
        <f t="shared" si="19"/>
        <v>7.541489025979857E-2</v>
      </c>
    </row>
    <row r="18" spans="1:36" ht="15.6" x14ac:dyDescent="0.25">
      <c r="A18" s="10">
        <v>11</v>
      </c>
      <c r="B18" s="11">
        <v>7</v>
      </c>
      <c r="C18" s="11">
        <v>869.92295232484298</v>
      </c>
      <c r="D18" s="12">
        <v>2.8998749436301999E-2</v>
      </c>
      <c r="E18" s="12">
        <v>2.4688611783119298E-2</v>
      </c>
      <c r="F18" s="10">
        <v>0.14812106144347301</v>
      </c>
      <c r="G18" s="10">
        <v>2.9833584395197499</v>
      </c>
      <c r="H18" s="13">
        <v>43451342.648972102</v>
      </c>
      <c r="I18" s="13">
        <v>861686.73058823601</v>
      </c>
      <c r="J18" s="13">
        <f t="shared" si="0"/>
        <v>151527202.54075128</v>
      </c>
      <c r="K18">
        <f t="shared" si="1"/>
        <v>601.63104694025185</v>
      </c>
      <c r="L18">
        <f t="shared" si="2"/>
        <v>50.922614119278172</v>
      </c>
      <c r="M18">
        <f t="shared" si="3"/>
        <v>26.843680609710649</v>
      </c>
      <c r="N18">
        <f t="shared" si="4"/>
        <v>1.2407068871126434</v>
      </c>
      <c r="O18">
        <f t="shared" si="5"/>
        <v>230524921.19628415</v>
      </c>
      <c r="P18">
        <f t="shared" si="6"/>
        <v>19.255869532544867</v>
      </c>
      <c r="Q18" s="11">
        <v>869.92295232484298</v>
      </c>
      <c r="R18">
        <f t="shared" si="7"/>
        <v>22.036888549848793</v>
      </c>
      <c r="S18">
        <f t="shared" si="8"/>
        <v>0.16031085314478422</v>
      </c>
      <c r="T18">
        <v>1</v>
      </c>
      <c r="U18">
        <v>19.275475944688399</v>
      </c>
      <c r="V18">
        <f t="shared" si="9"/>
        <v>235089287.01406243</v>
      </c>
      <c r="W18" s="34">
        <f t="shared" si="10"/>
        <v>1.9799880178212433E-2</v>
      </c>
      <c r="X18">
        <f t="shared" si="11"/>
        <v>163173973.37845847</v>
      </c>
      <c r="Y18" s="34">
        <f t="shared" si="12"/>
        <v>0.29216341325838097</v>
      </c>
      <c r="Z18">
        <f t="shared" si="13"/>
        <v>44311674.027004197</v>
      </c>
      <c r="AA18" s="35">
        <f t="shared" si="14"/>
        <v>860331.37803209573</v>
      </c>
      <c r="AB18" s="35">
        <v>43898812.533784904</v>
      </c>
      <c r="AC18" s="34">
        <f t="shared" si="15"/>
        <v>1.0298183152307896E-2</v>
      </c>
      <c r="AD18" s="71">
        <v>-843554.62404470495</v>
      </c>
      <c r="AE18">
        <f t="shared" si="16"/>
        <v>43468119.402959496</v>
      </c>
      <c r="AF18" s="34">
        <f t="shared" si="17"/>
        <v>3.8610438630004335E-4</v>
      </c>
      <c r="AG18" s="72">
        <v>-766140.84494477895</v>
      </c>
      <c r="AH18">
        <v>17</v>
      </c>
      <c r="AI18" s="72">
        <f t="shared" si="18"/>
        <v>43545533.182059415</v>
      </c>
      <c r="AJ18" s="34">
        <f t="shared" si="19"/>
        <v>2.1677243404938E-3</v>
      </c>
    </row>
    <row r="19" spans="1:36" ht="15.6" x14ac:dyDescent="0.25">
      <c r="A19" s="10">
        <v>8</v>
      </c>
      <c r="B19" s="11">
        <v>6.1800740369854799</v>
      </c>
      <c r="C19" s="11">
        <v>861.21596887856902</v>
      </c>
      <c r="D19" s="12">
        <v>4.4594237603977002E-2</v>
      </c>
      <c r="E19" s="12">
        <v>3.7115637783837203E-2</v>
      </c>
      <c r="F19" s="10">
        <v>0.16732805437706699</v>
      </c>
      <c r="G19" s="10">
        <v>2.9824407409535199</v>
      </c>
      <c r="H19" s="13">
        <v>45811954.777591303</v>
      </c>
      <c r="I19" s="13">
        <v>1226948.3001327</v>
      </c>
      <c r="J19" s="13">
        <f t="shared" si="0"/>
        <v>161049209.50115633</v>
      </c>
      <c r="K19">
        <f t="shared" si="1"/>
        <v>585.3044797680966</v>
      </c>
      <c r="L19">
        <f t="shared" si="2"/>
        <v>66.160849277504781</v>
      </c>
      <c r="M19">
        <f t="shared" si="3"/>
        <v>40.854937693907104</v>
      </c>
      <c r="N19">
        <f t="shared" si="4"/>
        <v>1.1650027273273214</v>
      </c>
      <c r="O19">
        <f t="shared" si="5"/>
        <v>199287007.83128631</v>
      </c>
      <c r="P19">
        <f t="shared" si="6"/>
        <v>19.110256594053041</v>
      </c>
      <c r="Q19" s="11">
        <v>861.21596887856902</v>
      </c>
      <c r="R19">
        <f t="shared" si="7"/>
        <v>17.104792174873033</v>
      </c>
      <c r="S19">
        <f t="shared" si="8"/>
        <v>0.18311553716544524</v>
      </c>
      <c r="T19">
        <v>1</v>
      </c>
      <c r="U19">
        <v>19.2237648219504</v>
      </c>
      <c r="V19">
        <f t="shared" si="9"/>
        <v>223241526.53504929</v>
      </c>
      <c r="W19" s="34">
        <f t="shared" si="10"/>
        <v>0.12020110575418218</v>
      </c>
      <c r="X19">
        <f t="shared" si="11"/>
        <v>167914797.42703384</v>
      </c>
      <c r="Y19" s="34">
        <f t="shared" si="12"/>
        <v>0.15742225620052341</v>
      </c>
      <c r="Z19">
        <f t="shared" si="13"/>
        <v>51318602.398618363</v>
      </c>
      <c r="AA19" s="35">
        <f t="shared" si="14"/>
        <v>5506647.6210270599</v>
      </c>
      <c r="AB19" s="35">
        <v>51683302.471291497</v>
      </c>
      <c r="AC19" s="34">
        <f t="shared" si="15"/>
        <v>0.12816191149678111</v>
      </c>
      <c r="AD19" s="71">
        <v>-968797.31559055997</v>
      </c>
      <c r="AE19">
        <f t="shared" si="16"/>
        <v>50349805.083027802</v>
      </c>
      <c r="AF19" s="34">
        <f t="shared" si="17"/>
        <v>9.9053845824019868E-2</v>
      </c>
      <c r="AG19" s="72">
        <v>-798131.81201434694</v>
      </c>
      <c r="AH19">
        <v>18</v>
      </c>
      <c r="AI19" s="72">
        <f t="shared" si="18"/>
        <v>50520470.586604014</v>
      </c>
      <c r="AJ19" s="34">
        <f t="shared" si="19"/>
        <v>0.10277919446728911</v>
      </c>
    </row>
    <row r="20" spans="1:36" ht="15.6" x14ac:dyDescent="0.25">
      <c r="A20" s="10">
        <v>9</v>
      </c>
      <c r="B20" s="11">
        <v>6.6471861344359899</v>
      </c>
      <c r="C20" s="11">
        <v>868.90601520861799</v>
      </c>
      <c r="D20" s="12">
        <v>3.7115637783837203E-2</v>
      </c>
      <c r="E20" s="12">
        <v>3.1583201003670701E-2</v>
      </c>
      <c r="F20" s="10">
        <v>0.148658926989268</v>
      </c>
      <c r="G20" s="10">
        <v>2.98274138509169</v>
      </c>
      <c r="H20" s="13">
        <v>41025570.639367402</v>
      </c>
      <c r="I20" s="13">
        <v>952690.61862867</v>
      </c>
      <c r="J20" s="13">
        <f t="shared" si="0"/>
        <v>150504538.4327043</v>
      </c>
      <c r="K20">
        <f t="shared" si="1"/>
        <v>590.62903248342332</v>
      </c>
      <c r="L20">
        <f t="shared" si="2"/>
        <v>57.163080591807216</v>
      </c>
      <c r="M20">
        <f t="shared" si="3"/>
        <v>34.349419393753955</v>
      </c>
      <c r="N20">
        <f t="shared" si="4"/>
        <v>1.1809187553824703</v>
      </c>
      <c r="O20">
        <f t="shared" si="5"/>
        <v>203752705.85694572</v>
      </c>
      <c r="P20">
        <f t="shared" si="6"/>
        <v>19.132417590276553</v>
      </c>
      <c r="Q20" s="11">
        <v>868.90601520861799</v>
      </c>
      <c r="R20">
        <f t="shared" si="7"/>
        <v>18.715127729021038</v>
      </c>
      <c r="S20">
        <f t="shared" si="8"/>
        <v>0.16094243985703716</v>
      </c>
      <c r="T20">
        <v>1</v>
      </c>
      <c r="U20">
        <v>19.230249937924601</v>
      </c>
      <c r="V20">
        <f t="shared" si="9"/>
        <v>224693978.29349291</v>
      </c>
      <c r="W20" s="34">
        <f t="shared" si="10"/>
        <v>0.10277788630326218</v>
      </c>
      <c r="X20">
        <f t="shared" si="11"/>
        <v>160686193.11276239</v>
      </c>
      <c r="Y20" s="34">
        <f t="shared" si="12"/>
        <v>0.21136658069424719</v>
      </c>
      <c r="Z20">
        <f t="shared" si="13"/>
        <v>45242092.074066751</v>
      </c>
      <c r="AA20" s="35">
        <f t="shared" si="14"/>
        <v>4216521.4346993491</v>
      </c>
      <c r="AB20" s="35">
        <v>45025711.257483199</v>
      </c>
      <c r="AC20" s="34">
        <f t="shared" si="15"/>
        <v>9.7503594850118544E-2</v>
      </c>
      <c r="AD20" s="71">
        <v>-613396.15791887103</v>
      </c>
      <c r="AE20">
        <f t="shared" si="16"/>
        <v>44628695.91614788</v>
      </c>
      <c r="AF20" s="34">
        <f t="shared" si="17"/>
        <v>8.7826329302120282E-2</v>
      </c>
      <c r="AG20" s="72">
        <v>-879819.75608824997</v>
      </c>
      <c r="AH20">
        <v>19</v>
      </c>
      <c r="AI20" s="72">
        <f t="shared" si="18"/>
        <v>44362272.317978501</v>
      </c>
      <c r="AJ20" s="34">
        <f t="shared" si="19"/>
        <v>8.1332242955062292E-2</v>
      </c>
    </row>
    <row r="21" spans="1:36" ht="15.6" x14ac:dyDescent="0.25">
      <c r="A21" s="14">
        <v>10</v>
      </c>
      <c r="B21" s="11">
        <v>7</v>
      </c>
      <c r="C21" s="11">
        <v>869.91708080387798</v>
      </c>
      <c r="D21" s="12">
        <v>3.1583201003670701E-2</v>
      </c>
      <c r="E21" s="12">
        <v>2.7645748722309002E-2</v>
      </c>
      <c r="F21" s="10">
        <v>0.124275709417919</v>
      </c>
      <c r="G21" s="10">
        <v>2.9829486980570699</v>
      </c>
      <c r="H21" s="13">
        <v>35539451.507287703</v>
      </c>
      <c r="I21" s="13">
        <v>698902.70056178397</v>
      </c>
      <c r="J21" s="13">
        <f t="shared" si="0"/>
        <v>139448068.98130757</v>
      </c>
      <c r="K21">
        <f t="shared" si="1"/>
        <v>597.27866411174966</v>
      </c>
      <c r="L21">
        <f t="shared" si="2"/>
        <v>48.494909409292404</v>
      </c>
      <c r="M21">
        <f t="shared" si="3"/>
        <v>29.614474862989852</v>
      </c>
      <c r="N21">
        <f t="shared" si="4"/>
        <v>1.1800024929255786</v>
      </c>
      <c r="O21">
        <f t="shared" si="5"/>
        <v>208202461.37417218</v>
      </c>
      <c r="P21">
        <f t="shared" si="6"/>
        <v>19.154021536237472</v>
      </c>
      <c r="Q21" s="11">
        <v>869.91708080387798</v>
      </c>
      <c r="R21">
        <f t="shared" si="7"/>
        <v>19.155161477040508</v>
      </c>
      <c r="S21">
        <f t="shared" si="8"/>
        <v>0.13270397436420672</v>
      </c>
      <c r="T21">
        <v>1</v>
      </c>
      <c r="U21">
        <v>19.236332169099601</v>
      </c>
      <c r="V21">
        <f t="shared" si="9"/>
        <v>226064783.56447285</v>
      </c>
      <c r="W21" s="34">
        <f t="shared" si="10"/>
        <v>8.5793040449215943E-2</v>
      </c>
      <c r="X21">
        <f t="shared" si="11"/>
        <v>152125951.10779047</v>
      </c>
      <c r="Y21" s="34">
        <f t="shared" si="12"/>
        <v>0.26933644250056921</v>
      </c>
      <c r="Z21">
        <f t="shared" si="13"/>
        <v>38588489.107995383</v>
      </c>
      <c r="AA21" s="35">
        <f t="shared" si="14"/>
        <v>3049037.60070768</v>
      </c>
      <c r="AB21" s="35">
        <v>37020789.980263002</v>
      </c>
      <c r="AC21" s="34">
        <f t="shared" si="15"/>
        <v>4.1681523212915544E-2</v>
      </c>
      <c r="AD21" s="71">
        <v>-82283.841664439999</v>
      </c>
      <c r="AE21">
        <f t="shared" si="16"/>
        <v>38506205.266330943</v>
      </c>
      <c r="AF21" s="34">
        <f t="shared" si="17"/>
        <v>8.3477758750296921E-2</v>
      </c>
      <c r="AG21" s="72">
        <v>-1141041.06484683</v>
      </c>
      <c r="AH21">
        <v>20</v>
      </c>
      <c r="AI21" s="72">
        <f t="shared" si="18"/>
        <v>37447448.043148555</v>
      </c>
      <c r="AJ21" s="34">
        <f t="shared" si="19"/>
        <v>5.368671870103562E-2</v>
      </c>
    </row>
    <row r="22" spans="1:36" ht="15.6" x14ac:dyDescent="0.25">
      <c r="A22" s="10">
        <v>11</v>
      </c>
      <c r="B22" s="11">
        <v>7</v>
      </c>
      <c r="C22" s="11">
        <v>871.19932087711004</v>
      </c>
      <c r="D22" s="12">
        <v>2.7645748722309002E-2</v>
      </c>
      <c r="E22" s="12">
        <v>2.47151053839582E-2</v>
      </c>
      <c r="F22" s="10">
        <v>0.10562495060709701</v>
      </c>
      <c r="G22" s="10">
        <v>2.9830886593919201</v>
      </c>
      <c r="H22" s="13">
        <v>31371219.6772242</v>
      </c>
      <c r="I22" s="13">
        <v>508189.96149251203</v>
      </c>
      <c r="J22" s="13">
        <f t="shared" si="0"/>
        <v>129511709.98266914</v>
      </c>
      <c r="K22">
        <f t="shared" si="1"/>
        <v>604.209233277512</v>
      </c>
      <c r="L22">
        <f t="shared" si="2"/>
        <v>42.079944920054096</v>
      </c>
      <c r="M22">
        <f t="shared" si="3"/>
        <v>26.180427053133602</v>
      </c>
      <c r="N22">
        <f t="shared" si="4"/>
        <v>1.1769437208934239</v>
      </c>
      <c r="O22">
        <f t="shared" si="5"/>
        <v>212341256.98525479</v>
      </c>
      <c r="P22">
        <f t="shared" si="6"/>
        <v>19.17370524121408</v>
      </c>
      <c r="Q22" s="11">
        <v>871.19932087711004</v>
      </c>
      <c r="R22">
        <f t="shared" si="7"/>
        <v>18.569665801639324</v>
      </c>
      <c r="S22">
        <f t="shared" si="8"/>
        <v>0.11163007344525643</v>
      </c>
      <c r="T22">
        <v>1</v>
      </c>
      <c r="U22">
        <v>19.222586848216402</v>
      </c>
      <c r="V22">
        <f t="shared" si="9"/>
        <v>222978708.70709333</v>
      </c>
      <c r="W22" s="34">
        <f t="shared" si="10"/>
        <v>5.009601936460803E-2</v>
      </c>
      <c r="X22">
        <f t="shared" si="11"/>
        <v>143380890.49087065</v>
      </c>
      <c r="Y22" s="34">
        <f t="shared" si="12"/>
        <v>0.32476197736350793</v>
      </c>
      <c r="Z22">
        <f t="shared" si="13"/>
        <v>32942792.9056658</v>
      </c>
      <c r="AA22" s="35">
        <f t="shared" si="14"/>
        <v>1571573.2284415998</v>
      </c>
      <c r="AB22" s="35">
        <v>31717227.130782001</v>
      </c>
      <c r="AC22" s="34">
        <f t="shared" si="15"/>
        <v>1.1029454930915714E-2</v>
      </c>
      <c r="AD22" s="71">
        <v>641426.71239444404</v>
      </c>
      <c r="AE22">
        <f t="shared" si="16"/>
        <v>33584219.618060246</v>
      </c>
      <c r="AF22" s="34">
        <f t="shared" si="17"/>
        <v>7.0542362190740851E-2</v>
      </c>
      <c r="AG22" s="72">
        <v>-1035014.86432421</v>
      </c>
      <c r="AH22">
        <v>21</v>
      </c>
      <c r="AI22" s="72">
        <f t="shared" si="18"/>
        <v>31907778.041341592</v>
      </c>
      <c r="AJ22" s="34">
        <f t="shared" si="19"/>
        <v>1.7103522580186381E-2</v>
      </c>
    </row>
    <row r="23" spans="1:36" ht="15.6" x14ac:dyDescent="0.25">
      <c r="A23" s="10">
        <v>9</v>
      </c>
      <c r="B23" s="11">
        <v>6.3813552388444803</v>
      </c>
      <c r="C23" s="11">
        <v>859.09049843137598</v>
      </c>
      <c r="D23" s="12">
        <v>4.3081769359049997E-2</v>
      </c>
      <c r="E23" s="12">
        <v>3.4714432078272205E-2</v>
      </c>
      <c r="F23" s="10">
        <v>0.19377013505872401</v>
      </c>
      <c r="G23" s="10">
        <v>2.9725215814201098</v>
      </c>
      <c r="H23" s="13">
        <v>61664268.743033998</v>
      </c>
      <c r="I23" s="13">
        <v>1748106.23729049</v>
      </c>
      <c r="J23" s="13">
        <f t="shared" si="0"/>
        <v>174032517.49009085</v>
      </c>
      <c r="K23">
        <f t="shared" si="1"/>
        <v>590.54442836039982</v>
      </c>
      <c r="L23">
        <f t="shared" si="2"/>
        <v>70.294270117667367</v>
      </c>
      <c r="M23">
        <f t="shared" si="3"/>
        <v>38.898100718661098</v>
      </c>
      <c r="N23">
        <f t="shared" si="4"/>
        <v>1.2074984049832991</v>
      </c>
      <c r="O23">
        <f t="shared" si="5"/>
        <v>244400493.00672251</v>
      </c>
      <c r="P23">
        <f t="shared" si="6"/>
        <v>19.31431880247213</v>
      </c>
      <c r="Q23" s="11">
        <v>859.09049843137598</v>
      </c>
      <c r="R23">
        <f t="shared" si="7"/>
        <v>19.552902866168829</v>
      </c>
      <c r="S23">
        <f t="shared" si="8"/>
        <v>0.21538638490025</v>
      </c>
      <c r="T23">
        <v>1</v>
      </c>
      <c r="U23">
        <v>19.280350846252201</v>
      </c>
      <c r="V23">
        <f t="shared" si="9"/>
        <v>236238122.10080171</v>
      </c>
      <c r="W23" s="34">
        <f t="shared" si="10"/>
        <v>3.3397522261529512E-2</v>
      </c>
      <c r="X23">
        <f t="shared" si="11"/>
        <v>178507269.76954266</v>
      </c>
      <c r="Y23" s="34">
        <f t="shared" si="12"/>
        <v>0.26961166250743768</v>
      </c>
      <c r="Z23">
        <f t="shared" si="13"/>
        <v>59604834.954947583</v>
      </c>
      <c r="AA23" s="35">
        <f t="shared" si="14"/>
        <v>2059433.7880864143</v>
      </c>
      <c r="AB23" s="35">
        <v>58537453.081034899</v>
      </c>
      <c r="AC23" s="34">
        <f t="shared" si="15"/>
        <v>5.0707090601026947E-2</v>
      </c>
      <c r="AD23" s="71">
        <v>-1507237.7610309499</v>
      </c>
      <c r="AE23">
        <f t="shared" si="16"/>
        <v>58097597.193916634</v>
      </c>
      <c r="AF23" s="34">
        <f t="shared" si="17"/>
        <v>5.7840166141924429E-2</v>
      </c>
      <c r="AG23" s="72">
        <v>-995801.72237261001</v>
      </c>
      <c r="AH23">
        <v>22</v>
      </c>
      <c r="AI23" s="72">
        <f t="shared" si="18"/>
        <v>58609033.232574977</v>
      </c>
      <c r="AJ23" s="34">
        <f t="shared" si="19"/>
        <v>4.9546286248698286E-2</v>
      </c>
    </row>
    <row r="24" spans="1:36" ht="15.6" x14ac:dyDescent="0.25">
      <c r="A24" s="10">
        <v>10</v>
      </c>
      <c r="B24" s="11">
        <v>6.9369465589829797</v>
      </c>
      <c r="C24" s="11">
        <v>841.09407618963803</v>
      </c>
      <c r="D24" s="12">
        <v>3.4714432078272205E-2</v>
      </c>
      <c r="E24" s="12">
        <v>2.8899577935924101E-2</v>
      </c>
      <c r="F24" s="10">
        <v>0.167024242396795</v>
      </c>
      <c r="G24" s="10">
        <v>2.9728508724306302</v>
      </c>
      <c r="H24" s="13">
        <v>51191228.272185497</v>
      </c>
      <c r="I24" s="13">
        <v>1176222.2230207999</v>
      </c>
      <c r="J24" s="13">
        <f t="shared" si="0"/>
        <v>174796201.34144586</v>
      </c>
      <c r="K24">
        <f t="shared" si="1"/>
        <v>596.48331628053654</v>
      </c>
      <c r="L24">
        <f t="shared" si="2"/>
        <v>58.893662498739303</v>
      </c>
      <c r="M24">
        <f t="shared" si="3"/>
        <v>31.807005007098155</v>
      </c>
      <c r="N24">
        <f t="shared" si="4"/>
        <v>1.2248403256270792</v>
      </c>
      <c r="O24">
        <f t="shared" si="5"/>
        <v>238712074.17533267</v>
      </c>
      <c r="P24">
        <f t="shared" si="6"/>
        <v>19.290768673085214</v>
      </c>
      <c r="Q24" s="11">
        <v>841.09407618963803</v>
      </c>
      <c r="R24">
        <f t="shared" si="7"/>
        <v>21.525781578428937</v>
      </c>
      <c r="S24">
        <f t="shared" si="8"/>
        <v>0.18275073975594169</v>
      </c>
      <c r="T24">
        <v>1</v>
      </c>
      <c r="U24">
        <v>19.370916036658102</v>
      </c>
      <c r="V24">
        <f t="shared" si="9"/>
        <v>258631812.95193279</v>
      </c>
      <c r="W24" s="34">
        <f t="shared" si="10"/>
        <v>8.344671649063376E-2</v>
      </c>
      <c r="X24">
        <f t="shared" si="11"/>
        <v>181700383.22884321</v>
      </c>
      <c r="Y24" s="34">
        <f t="shared" si="12"/>
        <v>0.23883036140272776</v>
      </c>
      <c r="Z24">
        <f t="shared" si="13"/>
        <v>55462968.184621871</v>
      </c>
      <c r="AA24" s="35">
        <f t="shared" si="14"/>
        <v>4271739.9124363735</v>
      </c>
      <c r="AB24" s="35">
        <v>52440753.474555701</v>
      </c>
      <c r="AC24" s="34">
        <f t="shared" si="15"/>
        <v>2.4408970922253245E-2</v>
      </c>
      <c r="AD24" s="71">
        <v>-2970842.4447062402</v>
      </c>
      <c r="AE24">
        <f t="shared" si="16"/>
        <v>52492125.739915632</v>
      </c>
      <c r="AF24" s="34">
        <f t="shared" si="17"/>
        <v>2.541250740875407E-2</v>
      </c>
      <c r="AG24" s="72">
        <v>-2195589.4929135502</v>
      </c>
      <c r="AH24">
        <v>23</v>
      </c>
      <c r="AI24" s="72">
        <f t="shared" si="18"/>
        <v>53267378.691708319</v>
      </c>
      <c r="AJ24" s="34">
        <f t="shared" si="19"/>
        <v>4.0556761179549351E-2</v>
      </c>
    </row>
    <row r="25" spans="1:36" ht="15.6" x14ac:dyDescent="0.25">
      <c r="A25" s="10">
        <v>9</v>
      </c>
      <c r="B25" s="11">
        <v>4.9892675697926299</v>
      </c>
      <c r="C25" s="11">
        <v>853.40676153385004</v>
      </c>
      <c r="D25" s="12">
        <v>3.9013038834793401E-2</v>
      </c>
      <c r="E25" s="12">
        <v>3.3300092375292099E-2</v>
      </c>
      <c r="F25" s="10">
        <v>0.14606245461089801</v>
      </c>
      <c r="G25" s="10">
        <v>3.9756413836854598</v>
      </c>
      <c r="H25" s="13">
        <v>53570392.993019097</v>
      </c>
      <c r="I25" s="13">
        <v>1285272.9986475301</v>
      </c>
      <c r="J25" s="13">
        <f t="shared" si="0"/>
        <v>153538473.10637295</v>
      </c>
      <c r="K25">
        <f t="shared" si="1"/>
        <v>589.05816487290497</v>
      </c>
      <c r="L25">
        <f t="shared" si="2"/>
        <v>58.010841723345095</v>
      </c>
      <c r="M25">
        <f t="shared" si="3"/>
        <v>36.156565605042751</v>
      </c>
      <c r="N25">
        <f t="shared" si="4"/>
        <v>1.166239769823552</v>
      </c>
      <c r="O25">
        <f t="shared" si="5"/>
        <v>199168483.00953913</v>
      </c>
      <c r="P25">
        <f t="shared" si="6"/>
        <v>19.109661672773413</v>
      </c>
      <c r="Q25" s="11">
        <v>853.40676153385004</v>
      </c>
      <c r="R25">
        <f t="shared" si="7"/>
        <v>13.58007321320812</v>
      </c>
      <c r="S25">
        <f t="shared" si="8"/>
        <v>0.15789721973071047</v>
      </c>
      <c r="T25">
        <v>1</v>
      </c>
      <c r="U25">
        <v>19.163455824181401</v>
      </c>
      <c r="V25">
        <f t="shared" si="9"/>
        <v>210175998.16459048</v>
      </c>
      <c r="W25" s="34">
        <f t="shared" si="10"/>
        <v>5.5267354496665762E-2</v>
      </c>
      <c r="X25">
        <f t="shared" si="11"/>
        <v>160430831.26356554</v>
      </c>
      <c r="Y25" s="34">
        <f t="shared" si="12"/>
        <v>0.19449689609835635</v>
      </c>
      <c r="Z25">
        <f t="shared" si="13"/>
        <v>56531086.89308998</v>
      </c>
      <c r="AA25" s="35">
        <f t="shared" si="14"/>
        <v>2960693.9000708833</v>
      </c>
      <c r="AB25" s="35">
        <v>60939155.817649297</v>
      </c>
      <c r="AC25" s="34">
        <f t="shared" si="15"/>
        <v>0.13755289840024965</v>
      </c>
      <c r="AD25" s="71">
        <v>1792191.6949139501</v>
      </c>
      <c r="AE25">
        <f t="shared" si="16"/>
        <v>58323278.588003933</v>
      </c>
      <c r="AF25" s="34">
        <f t="shared" si="17"/>
        <v>8.8722246178111822E-2</v>
      </c>
      <c r="AG25" s="72">
        <v>-209434.798697805</v>
      </c>
      <c r="AH25">
        <v>24</v>
      </c>
      <c r="AI25" s="72">
        <f t="shared" si="18"/>
        <v>56321652.094392173</v>
      </c>
      <c r="AJ25" s="34">
        <f t="shared" si="19"/>
        <v>5.1357829346736369E-2</v>
      </c>
    </row>
    <row r="26" spans="1:36" ht="15.6" x14ac:dyDescent="0.25">
      <c r="A26" s="10">
        <v>10</v>
      </c>
      <c r="B26" s="11">
        <v>5.3161201598885004</v>
      </c>
      <c r="C26" s="11">
        <v>854.55040397072196</v>
      </c>
      <c r="D26" s="12">
        <v>3.3300092375292099E-2</v>
      </c>
      <c r="E26" s="12">
        <v>2.9084387085126898E-2</v>
      </c>
      <c r="F26" s="10">
        <v>0.12621837217683199</v>
      </c>
      <c r="G26" s="10">
        <v>3.9758347850931299</v>
      </c>
      <c r="H26" s="13">
        <v>44971410.656287298</v>
      </c>
      <c r="I26" s="13">
        <v>902113.25725999905</v>
      </c>
      <c r="J26" s="13">
        <f t="shared" si="0"/>
        <v>144532896.88063294</v>
      </c>
      <c r="K26">
        <f t="shared" si="1"/>
        <v>593.05587416660285</v>
      </c>
      <c r="L26">
        <f t="shared" si="2"/>
        <v>50.00148783874031</v>
      </c>
      <c r="M26">
        <f t="shared" si="3"/>
        <v>31.192239730209501</v>
      </c>
      <c r="N26">
        <f t="shared" si="4"/>
        <v>1.1707240219633062</v>
      </c>
      <c r="O26">
        <f t="shared" si="5"/>
        <v>193228296.22530115</v>
      </c>
      <c r="P26">
        <f t="shared" si="6"/>
        <v>19.079382929811842</v>
      </c>
      <c r="Q26" s="11">
        <v>854.55040397072196</v>
      </c>
      <c r="R26">
        <f t="shared" si="7"/>
        <v>14.345100878483615</v>
      </c>
      <c r="S26">
        <f t="shared" si="8"/>
        <v>0.13492478829448534</v>
      </c>
      <c r="T26">
        <v>1</v>
      </c>
      <c r="U26">
        <v>19.1812273976768</v>
      </c>
      <c r="V26">
        <f t="shared" si="9"/>
        <v>213944543.67057037</v>
      </c>
      <c r="W26" s="34">
        <f t="shared" si="10"/>
        <v>0.10721125140551055</v>
      </c>
      <c r="X26">
        <f t="shared" si="11"/>
        <v>153934756.68817443</v>
      </c>
      <c r="Y26" s="34">
        <f t="shared" si="12"/>
        <v>0.20335292658851101</v>
      </c>
      <c r="Z26">
        <f t="shared" si="13"/>
        <v>49792851.87021897</v>
      </c>
      <c r="AA26" s="35">
        <f t="shared" si="14"/>
        <v>4821441.2139316723</v>
      </c>
      <c r="AB26" s="35">
        <v>54356242.360948302</v>
      </c>
      <c r="AC26" s="34">
        <f t="shared" si="15"/>
        <v>0.20868439676906028</v>
      </c>
      <c r="AD26" s="71">
        <v>1093653.55012375</v>
      </c>
      <c r="AE26">
        <f t="shared" si="16"/>
        <v>50886505.420342721</v>
      </c>
      <c r="AF26" s="34">
        <f t="shared" si="17"/>
        <v>0.13153011385975846</v>
      </c>
      <c r="AG26" s="72">
        <v>-626748.84523913404</v>
      </c>
      <c r="AH26">
        <v>25</v>
      </c>
      <c r="AI26" s="72">
        <f t="shared" si="18"/>
        <v>49166103.024979837</v>
      </c>
      <c r="AJ26" s="34">
        <f t="shared" si="19"/>
        <v>9.3274645101800779E-2</v>
      </c>
    </row>
    <row r="27" spans="1:36" ht="15.6" x14ac:dyDescent="0.25">
      <c r="A27" s="10">
        <v>11</v>
      </c>
      <c r="B27" s="11">
        <v>5.5949582347296296</v>
      </c>
      <c r="C27" s="11">
        <v>851.48176714337797</v>
      </c>
      <c r="D27" s="12">
        <v>2.9084387085126898E-2</v>
      </c>
      <c r="E27" s="12">
        <v>2.5995608502384703E-2</v>
      </c>
      <c r="F27" s="10">
        <v>0.105836678143442</v>
      </c>
      <c r="G27" s="10">
        <v>3.9759684265785502</v>
      </c>
      <c r="H27" s="13">
        <v>43173766.507520102</v>
      </c>
      <c r="I27" s="13">
        <v>766003.80341025197</v>
      </c>
      <c r="J27" s="13">
        <f t="shared" si="0"/>
        <v>135751818.20869517</v>
      </c>
      <c r="K27">
        <f t="shared" si="1"/>
        <v>603.3112723383922</v>
      </c>
      <c r="L27">
        <f t="shared" si="2"/>
        <v>43.168216742480453</v>
      </c>
      <c r="M27">
        <f t="shared" si="3"/>
        <v>27.539997793755802</v>
      </c>
      <c r="N27">
        <f t="shared" si="4"/>
        <v>1.1667819805944504</v>
      </c>
      <c r="O27">
        <f t="shared" si="5"/>
        <v>215587307.96691108</v>
      </c>
      <c r="P27">
        <f t="shared" si="6"/>
        <v>19.188876526838246</v>
      </c>
      <c r="Q27" s="11">
        <v>851.48176714337797</v>
      </c>
      <c r="R27">
        <f t="shared" si="7"/>
        <v>14.498867696913985</v>
      </c>
      <c r="S27">
        <f t="shared" si="8"/>
        <v>0.1118668338533499</v>
      </c>
      <c r="T27">
        <v>1</v>
      </c>
      <c r="U27">
        <v>19.1976682462413</v>
      </c>
      <c r="V27">
        <f t="shared" si="9"/>
        <v>217491047.3945083</v>
      </c>
      <c r="W27" s="34">
        <f t="shared" si="10"/>
        <v>8.8304800758002688E-3</v>
      </c>
      <c r="X27">
        <f t="shared" si="11"/>
        <v>146831546.94600704</v>
      </c>
      <c r="Y27" s="34">
        <f t="shared" si="12"/>
        <v>0.31892304639499863</v>
      </c>
      <c r="Z27">
        <f t="shared" si="13"/>
        <v>43555011.592462011</v>
      </c>
      <c r="AA27" s="35">
        <f t="shared" si="14"/>
        <v>381245.08494190872</v>
      </c>
      <c r="AB27" s="35">
        <v>46783683.9642924</v>
      </c>
      <c r="AC27" s="34">
        <f t="shared" si="15"/>
        <v>8.3613679064658719E-2</v>
      </c>
      <c r="AD27" s="71">
        <v>239625.05443905</v>
      </c>
      <c r="AE27">
        <f t="shared" si="16"/>
        <v>43794636.646901064</v>
      </c>
      <c r="AF27" s="34">
        <f t="shared" si="17"/>
        <v>1.4380726760840222E-2</v>
      </c>
      <c r="AG27" s="72">
        <v>-1460660.07682487</v>
      </c>
      <c r="AH27">
        <v>26</v>
      </c>
      <c r="AI27" s="72">
        <f t="shared" si="18"/>
        <v>42094351.515637144</v>
      </c>
      <c r="AJ27" s="34">
        <f t="shared" si="19"/>
        <v>2.5001640560939769E-2</v>
      </c>
    </row>
    <row r="28" spans="1:36" ht="15.6" x14ac:dyDescent="0.25">
      <c r="A28" s="10">
        <v>12</v>
      </c>
      <c r="B28" s="11">
        <v>5.8592250730630502</v>
      </c>
      <c r="C28" s="11">
        <v>854.36097066929801</v>
      </c>
      <c r="D28" s="12">
        <v>2.5995608502384703E-2</v>
      </c>
      <c r="E28" s="12">
        <v>2.35876995021943E-2</v>
      </c>
      <c r="F28" s="10">
        <v>9.22725752867712E-2</v>
      </c>
      <c r="G28" s="10">
        <v>3.9760621159220699</v>
      </c>
      <c r="H28" s="13">
        <v>41325691.703633599</v>
      </c>
      <c r="I28" s="13">
        <v>661504.366179473</v>
      </c>
      <c r="J28" s="13">
        <f t="shared" si="0"/>
        <v>127241462.11229596</v>
      </c>
      <c r="K28">
        <f t="shared" si="1"/>
        <v>613.17868681558912</v>
      </c>
      <c r="L28">
        <f t="shared" si="2"/>
        <v>38.424972071664406</v>
      </c>
      <c r="M28">
        <f t="shared" si="3"/>
        <v>24.791654002289501</v>
      </c>
      <c r="N28">
        <f t="shared" si="4"/>
        <v>1.1657973740717633</v>
      </c>
      <c r="O28">
        <f t="shared" si="5"/>
        <v>232022625.94707063</v>
      </c>
      <c r="P28">
        <f t="shared" si="6"/>
        <v>19.262345450509194</v>
      </c>
      <c r="Q28" s="11">
        <v>854.36097066929801</v>
      </c>
      <c r="R28">
        <f t="shared" si="7"/>
        <v>14.762229337816448</v>
      </c>
      <c r="S28">
        <f t="shared" si="8"/>
        <v>9.6811138494900764E-2</v>
      </c>
      <c r="T28">
        <v>1</v>
      </c>
      <c r="U28">
        <v>19.195046356039398</v>
      </c>
      <c r="V28">
        <f t="shared" si="9"/>
        <v>216921556.64568853</v>
      </c>
      <c r="W28" s="34">
        <f t="shared" si="10"/>
        <v>6.5084468550179131E-2</v>
      </c>
      <c r="X28">
        <f t="shared" si="11"/>
        <v>139509961.42653912</v>
      </c>
      <c r="Y28" s="34">
        <f t="shared" si="12"/>
        <v>0.39872259932803122</v>
      </c>
      <c r="Z28">
        <f t="shared" si="13"/>
        <v>38636031.021634057</v>
      </c>
      <c r="AA28" s="35">
        <f t="shared" si="14"/>
        <v>2689660.6819995418</v>
      </c>
      <c r="AB28" s="35">
        <v>41436166.208189897</v>
      </c>
      <c r="AC28" s="34">
        <f t="shared" si="15"/>
        <v>2.6732644996861525E-3</v>
      </c>
      <c r="AD28" s="71">
        <v>327524.42566138803</v>
      </c>
      <c r="AE28">
        <f t="shared" si="16"/>
        <v>38963555.447295442</v>
      </c>
      <c r="AF28" s="34">
        <f t="shared" si="17"/>
        <v>5.7159025268788514E-2</v>
      </c>
      <c r="AG28" s="72">
        <v>-1689956.2623580799</v>
      </c>
      <c r="AH28">
        <v>27</v>
      </c>
      <c r="AI28" s="72">
        <f t="shared" si="18"/>
        <v>36946074.75927598</v>
      </c>
      <c r="AJ28" s="34">
        <f t="shared" si="19"/>
        <v>0.10597806748804006</v>
      </c>
    </row>
    <row r="29" spans="1:36" ht="15.6" x14ac:dyDescent="0.25">
      <c r="A29" s="10">
        <v>10</v>
      </c>
      <c r="B29" s="11">
        <v>6.71429837177274</v>
      </c>
      <c r="C29" s="11">
        <v>866.77300942047395</v>
      </c>
      <c r="D29" s="12">
        <v>3.3269214794103802E-2</v>
      </c>
      <c r="E29" s="12">
        <v>2.8175743796560699E-2</v>
      </c>
      <c r="F29" s="10">
        <v>0.15263982173302701</v>
      </c>
      <c r="G29" s="10">
        <v>3.1518161964107501</v>
      </c>
      <c r="H29" s="13">
        <v>47397979.013099901</v>
      </c>
      <c r="I29" s="13">
        <v>1030667.03931414</v>
      </c>
      <c r="J29" s="13">
        <f t="shared" si="0"/>
        <v>154069724.65346748</v>
      </c>
      <c r="K29">
        <f t="shared" si="1"/>
        <v>596.37439776444455</v>
      </c>
      <c r="L29">
        <f t="shared" si="2"/>
        <v>55.114568842461544</v>
      </c>
      <c r="M29">
        <f t="shared" si="3"/>
        <v>30.722479295332249</v>
      </c>
      <c r="N29">
        <f t="shared" si="4"/>
        <v>1.2132648728692601</v>
      </c>
      <c r="O29">
        <f t="shared" si="5"/>
        <v>224893499.93016568</v>
      </c>
      <c r="P29">
        <f t="shared" si="6"/>
        <v>19.231137514467257</v>
      </c>
      <c r="Q29" s="11">
        <v>866.77300942047395</v>
      </c>
      <c r="R29">
        <f t="shared" si="7"/>
        <v>20.177703777985215</v>
      </c>
      <c r="S29">
        <f t="shared" si="8"/>
        <v>0.16562943473436148</v>
      </c>
      <c r="T29">
        <v>1</v>
      </c>
      <c r="U29">
        <v>19.2623030069389</v>
      </c>
      <c r="V29">
        <f t="shared" si="9"/>
        <v>232012778.28742298</v>
      </c>
      <c r="W29" s="34">
        <f t="shared" si="10"/>
        <v>3.1656221097844078E-2</v>
      </c>
      <c r="X29">
        <f t="shared" si="11"/>
        <v>164292512.23232156</v>
      </c>
      <c r="Y29" s="34">
        <f t="shared" si="12"/>
        <v>0.26946527007966903</v>
      </c>
      <c r="Z29">
        <f t="shared" si="13"/>
        <v>48898419.916329563</v>
      </c>
      <c r="AA29" s="35">
        <f t="shared" si="14"/>
        <v>1500440.9032296613</v>
      </c>
      <c r="AB29" s="35">
        <v>48397447.339754</v>
      </c>
      <c r="AC29" s="34">
        <f t="shared" si="15"/>
        <v>2.10867287480309E-2</v>
      </c>
      <c r="AD29" s="71">
        <v>-868637.35400362301</v>
      </c>
      <c r="AE29">
        <f t="shared" si="16"/>
        <v>48029782.56232594</v>
      </c>
      <c r="AF29" s="34">
        <f t="shared" si="17"/>
        <v>1.3329757141151938E-2</v>
      </c>
      <c r="AG29" s="72">
        <v>-848443.13824940904</v>
      </c>
      <c r="AH29">
        <v>28</v>
      </c>
      <c r="AI29" s="72">
        <f t="shared" si="18"/>
        <v>48049976.77808015</v>
      </c>
      <c r="AJ29" s="34">
        <f t="shared" si="19"/>
        <v>1.3755813613910612E-2</v>
      </c>
    </row>
    <row r="30" spans="1:36" ht="15.6" x14ac:dyDescent="0.25">
      <c r="A30" s="10">
        <v>11</v>
      </c>
      <c r="B30" s="11">
        <v>7</v>
      </c>
      <c r="C30" s="11">
        <v>856.48367197340201</v>
      </c>
      <c r="D30" s="12">
        <v>2.8175743796560699E-2</v>
      </c>
      <c r="E30" s="12">
        <v>2.4615930626147101E-2</v>
      </c>
      <c r="F30" s="10">
        <v>0.12589635823643999</v>
      </c>
      <c r="G30" s="10">
        <v>3.1519939720312702</v>
      </c>
      <c r="H30" s="13">
        <v>43092420.677960098</v>
      </c>
      <c r="I30" s="13">
        <v>795322.62353958294</v>
      </c>
      <c r="J30" s="13">
        <f t="shared" si="0"/>
        <v>147154083.1693404</v>
      </c>
      <c r="K30">
        <f t="shared" si="1"/>
        <v>607.3150185767214</v>
      </c>
      <c r="L30">
        <f t="shared" si="2"/>
        <v>46.496537523985502</v>
      </c>
      <c r="M30">
        <f t="shared" si="3"/>
        <v>26.395837211353896</v>
      </c>
      <c r="N30">
        <f t="shared" si="4"/>
        <v>1.2112063103739517</v>
      </c>
      <c r="O30">
        <f t="shared" si="5"/>
        <v>242759801.92647582</v>
      </c>
      <c r="P30">
        <f t="shared" si="6"/>
        <v>19.307583043008361</v>
      </c>
      <c r="Q30" s="11">
        <v>856.48367197340201</v>
      </c>
      <c r="R30">
        <f t="shared" si="7"/>
        <v>20.257299572874413</v>
      </c>
      <c r="S30">
        <f t="shared" si="8"/>
        <v>0.13455632710353865</v>
      </c>
      <c r="T30">
        <v>1</v>
      </c>
      <c r="U30">
        <v>19.3009933970318</v>
      </c>
      <c r="V30">
        <f t="shared" si="9"/>
        <v>241165359.94819808</v>
      </c>
      <c r="W30" s="34">
        <f t="shared" si="10"/>
        <v>6.5679818718942943E-3</v>
      </c>
      <c r="X30">
        <f t="shared" si="11"/>
        <v>159267667.53835648</v>
      </c>
      <c r="Y30" s="34">
        <f t="shared" si="12"/>
        <v>0.34392899370302848</v>
      </c>
      <c r="Z30">
        <f t="shared" si="13"/>
        <v>42809390.44013121</v>
      </c>
      <c r="AA30" s="35">
        <f t="shared" si="14"/>
        <v>283030.237828888</v>
      </c>
      <c r="AB30" s="35">
        <v>40210873.097689502</v>
      </c>
      <c r="AC30" s="34">
        <f t="shared" si="15"/>
        <v>6.6869011648361218E-2</v>
      </c>
      <c r="AD30" s="71">
        <v>-1220605.2933223201</v>
      </c>
      <c r="AE30">
        <f t="shared" si="16"/>
        <v>41588785.146808892</v>
      </c>
      <c r="AF30" s="34">
        <f t="shared" si="17"/>
        <v>3.4893271426737218E-2</v>
      </c>
      <c r="AG30" s="72">
        <v>-1511680.6202135</v>
      </c>
      <c r="AH30">
        <v>29</v>
      </c>
      <c r="AI30" s="72">
        <f t="shared" si="18"/>
        <v>41297709.819917709</v>
      </c>
      <c r="AJ30" s="34">
        <f t="shared" si="19"/>
        <v>4.164794712867699E-2</v>
      </c>
    </row>
    <row r="31" spans="1:36" ht="15.6" x14ac:dyDescent="0.25">
      <c r="A31" s="10">
        <v>12</v>
      </c>
      <c r="B31" s="11">
        <v>7</v>
      </c>
      <c r="C31" s="11">
        <v>841.046254529321</v>
      </c>
      <c r="D31" s="12">
        <v>2.4615930626147101E-2</v>
      </c>
      <c r="E31" s="12">
        <v>2.1802402562673802E-2</v>
      </c>
      <c r="F31" s="10">
        <v>0.11383459947475601</v>
      </c>
      <c r="G31" s="10">
        <v>3.1521116465985801</v>
      </c>
      <c r="H31" s="13">
        <v>38575175.7689711</v>
      </c>
      <c r="I31" s="13">
        <v>603471.10621998401</v>
      </c>
      <c r="J31" s="13">
        <f t="shared" si="0"/>
        <v>148533956.32714015</v>
      </c>
      <c r="K31">
        <f t="shared" si="1"/>
        <v>613.58778156603705</v>
      </c>
      <c r="L31">
        <f t="shared" si="2"/>
        <v>41.549325419799175</v>
      </c>
      <c r="M31">
        <f t="shared" si="3"/>
        <v>23.209166594410451</v>
      </c>
      <c r="N31">
        <f t="shared" si="4"/>
        <v>1.2213876060606121</v>
      </c>
      <c r="O31">
        <f t="shared" si="5"/>
        <v>241150871.7093831</v>
      </c>
      <c r="P31">
        <f t="shared" si="6"/>
        <v>19.300933319274229</v>
      </c>
      <c r="Q31" s="11">
        <v>841.046254529321</v>
      </c>
      <c r="R31">
        <f t="shared" si="7"/>
        <v>20.360418271394547</v>
      </c>
      <c r="S31">
        <f t="shared" si="8"/>
        <v>0.12085166349162815</v>
      </c>
      <c r="T31">
        <v>1</v>
      </c>
      <c r="U31">
        <v>19.358272819165801</v>
      </c>
      <c r="V31">
        <f t="shared" si="9"/>
        <v>255382459.11821055</v>
      </c>
      <c r="W31" s="34">
        <f t="shared" si="10"/>
        <v>5.9015284945676219E-2</v>
      </c>
      <c r="X31">
        <f t="shared" si="11"/>
        <v>160729562.43429297</v>
      </c>
      <c r="Y31" s="34">
        <f t="shared" si="12"/>
        <v>0.33348960634074692</v>
      </c>
      <c r="Z31">
        <f t="shared" si="13"/>
        <v>40851700.758806475</v>
      </c>
      <c r="AA31" s="35">
        <f t="shared" si="14"/>
        <v>2276524.9898353741</v>
      </c>
      <c r="AB31" s="35">
        <v>37425795.652311899</v>
      </c>
      <c r="AC31" s="34">
        <f t="shared" si="15"/>
        <v>2.9795849111431245E-2</v>
      </c>
      <c r="AD31" s="71">
        <v>-2053116.3778589999</v>
      </c>
      <c r="AE31">
        <f t="shared" si="16"/>
        <v>38798584.380947478</v>
      </c>
      <c r="AF31" s="34">
        <f t="shared" si="17"/>
        <v>5.7915124823898255E-3</v>
      </c>
      <c r="AG31" s="72">
        <v>-2020866.0485920999</v>
      </c>
      <c r="AH31">
        <v>30</v>
      </c>
      <c r="AI31" s="72">
        <f t="shared" si="18"/>
        <v>38830834.710214376</v>
      </c>
      <c r="AJ31" s="34">
        <f t="shared" si="19"/>
        <v>6.6275509092798904E-3</v>
      </c>
    </row>
    <row r="32" spans="1:36" ht="15.6" x14ac:dyDescent="0.25">
      <c r="A32" s="14">
        <v>13</v>
      </c>
      <c r="B32" s="11">
        <v>7</v>
      </c>
      <c r="C32" s="11">
        <v>863.58620235164199</v>
      </c>
      <c r="D32" s="12">
        <v>2.2395920403590099E-2</v>
      </c>
      <c r="E32" s="12">
        <v>1.97032380908118E-2</v>
      </c>
      <c r="F32" s="10">
        <v>0.119696472270082</v>
      </c>
      <c r="G32" s="10">
        <v>3.1622270995638102</v>
      </c>
      <c r="H32" s="13">
        <v>39056080.512002803</v>
      </c>
      <c r="I32" s="13">
        <v>604605.57751277694</v>
      </c>
      <c r="J32" s="13">
        <f t="shared" si="0"/>
        <v>141631154.01564345</v>
      </c>
      <c r="K32">
        <f t="shared" si="1"/>
        <v>616.50946444403644</v>
      </c>
      <c r="L32">
        <f t="shared" si="2"/>
        <v>40.743884578779159</v>
      </c>
      <c r="M32">
        <f t="shared" si="3"/>
        <v>21.049579247200949</v>
      </c>
      <c r="N32">
        <f t="shared" si="4"/>
        <v>1.257003293964265</v>
      </c>
      <c r="O32">
        <f t="shared" si="5"/>
        <v>241155267.50273395</v>
      </c>
      <c r="P32">
        <f t="shared" si="6"/>
        <v>19.300951547503121</v>
      </c>
      <c r="Q32" s="11">
        <v>863.58620235164199</v>
      </c>
      <c r="R32">
        <f t="shared" si="7"/>
        <v>21.903154325228964</v>
      </c>
      <c r="S32">
        <f t="shared" si="8"/>
        <v>0.12748851310547377</v>
      </c>
      <c r="T32">
        <v>1</v>
      </c>
      <c r="U32">
        <v>19.297928380467098</v>
      </c>
      <c r="V32">
        <f t="shared" si="9"/>
        <v>240427315.76173884</v>
      </c>
      <c r="W32" s="34">
        <f t="shared" si="10"/>
        <v>3.0186018681381543E-3</v>
      </c>
      <c r="X32">
        <f t="shared" si="11"/>
        <v>155301792.38078061</v>
      </c>
      <c r="Y32" s="34">
        <f t="shared" si="12"/>
        <v>0.35600912230117482</v>
      </c>
      <c r="Z32">
        <f t="shared" si="13"/>
        <v>38938185.754407123</v>
      </c>
      <c r="AA32" s="35">
        <f t="shared" si="14"/>
        <v>117894.75759568065</v>
      </c>
      <c r="AB32" s="35">
        <v>37308975.143672802</v>
      </c>
      <c r="AC32" s="34">
        <f t="shared" si="15"/>
        <v>4.4733248841830851E-2</v>
      </c>
      <c r="AD32" s="71">
        <v>-601931.71112853102</v>
      </c>
      <c r="AE32">
        <f t="shared" si="16"/>
        <v>38336254.04327859</v>
      </c>
      <c r="AF32" s="34">
        <f t="shared" si="17"/>
        <v>1.8430586461511283E-2</v>
      </c>
      <c r="AG32" s="72">
        <v>-973681.52140768501</v>
      </c>
      <c r="AH32">
        <v>31</v>
      </c>
      <c r="AI32" s="72">
        <f t="shared" si="18"/>
        <v>37964504.232999437</v>
      </c>
      <c r="AJ32" s="34">
        <f t="shared" si="19"/>
        <v>2.7948945841298672E-2</v>
      </c>
    </row>
    <row r="33" spans="1:36" ht="15.6" x14ac:dyDescent="0.25">
      <c r="A33" s="10">
        <v>12</v>
      </c>
      <c r="B33" s="11">
        <v>7</v>
      </c>
      <c r="C33" s="11">
        <v>870.86464546426998</v>
      </c>
      <c r="D33" s="12">
        <v>2.6262974429925697E-2</v>
      </c>
      <c r="E33" s="12">
        <v>2.2478660793254699E-2</v>
      </c>
      <c r="F33" s="10">
        <v>0.14354653518820201</v>
      </c>
      <c r="G33" s="10">
        <v>3.16243592430855</v>
      </c>
      <c r="H33" s="13">
        <v>44464752.883386903</v>
      </c>
      <c r="I33" s="13">
        <v>812669.25443241803</v>
      </c>
      <c r="J33" s="13">
        <f t="shared" si="0"/>
        <v>149410746.9188323</v>
      </c>
      <c r="K33">
        <f t="shared" si="1"/>
        <v>605.77388069395897</v>
      </c>
      <c r="L33">
        <f t="shared" si="2"/>
        <v>47.87941475675386</v>
      </c>
      <c r="M33">
        <f t="shared" si="3"/>
        <v>24.370817611590198</v>
      </c>
      <c r="N33">
        <f t="shared" si="4"/>
        <v>1.2590387787183244</v>
      </c>
      <c r="O33">
        <f t="shared" si="5"/>
        <v>233241705.42615792</v>
      </c>
      <c r="P33">
        <f t="shared" si="6"/>
        <v>19.267585836185503</v>
      </c>
      <c r="Q33" s="11">
        <v>870.86464546426998</v>
      </c>
      <c r="R33">
        <f t="shared" si="7"/>
        <v>22.654559730540303</v>
      </c>
      <c r="S33">
        <f t="shared" si="8"/>
        <v>0.15495529449574189</v>
      </c>
      <c r="T33">
        <v>1</v>
      </c>
      <c r="U33">
        <v>19.278453465841402</v>
      </c>
      <c r="V33">
        <f t="shared" si="9"/>
        <v>235790313.48163906</v>
      </c>
      <c r="W33" s="34">
        <f t="shared" si="10"/>
        <v>1.092689684644756E-2</v>
      </c>
      <c r="X33">
        <f t="shared" si="11"/>
        <v>161787533.34610617</v>
      </c>
      <c r="Y33" s="34">
        <f t="shared" si="12"/>
        <v>0.30635246792376697</v>
      </c>
      <c r="Z33">
        <f t="shared" si="13"/>
        <v>44950614.651446454</v>
      </c>
      <c r="AA33" s="35">
        <f t="shared" si="14"/>
        <v>485861.76805955172</v>
      </c>
      <c r="AB33" s="35">
        <v>44628607.292295702</v>
      </c>
      <c r="AC33" s="34">
        <f t="shared" si="15"/>
        <v>3.6850403585627308E-3</v>
      </c>
      <c r="AD33" s="71">
        <v>-637275.03191710298</v>
      </c>
      <c r="AE33">
        <f t="shared" si="16"/>
        <v>44313339.619529352</v>
      </c>
      <c r="AF33" s="34">
        <f t="shared" si="17"/>
        <v>3.4052424457332933E-3</v>
      </c>
      <c r="AG33" s="72">
        <v>-662850.34238531301</v>
      </c>
      <c r="AH33">
        <v>32</v>
      </c>
      <c r="AI33" s="72">
        <f t="shared" si="18"/>
        <v>44287764.30906114</v>
      </c>
      <c r="AJ33" s="34">
        <f t="shared" si="19"/>
        <v>3.9804241078305836E-3</v>
      </c>
    </row>
    <row r="34" spans="1:36" ht="15.6" x14ac:dyDescent="0.25">
      <c r="A34" s="10">
        <v>13</v>
      </c>
      <c r="B34" s="11">
        <v>7</v>
      </c>
      <c r="C34" s="11">
        <v>851.69779478089799</v>
      </c>
      <c r="D34" s="12">
        <v>2.2478660793254699E-2</v>
      </c>
      <c r="E34" s="12">
        <v>1.9728459218072199E-2</v>
      </c>
      <c r="F34" s="10">
        <v>0.121805345337581</v>
      </c>
      <c r="G34" s="10">
        <v>3.16255713245569</v>
      </c>
      <c r="H34" s="13">
        <v>38760526.630269699</v>
      </c>
      <c r="I34" s="13">
        <v>609009.04724890005</v>
      </c>
      <c r="J34" s="13">
        <f t="shared" si="0"/>
        <v>148475732.62408236</v>
      </c>
      <c r="K34">
        <f t="shared" si="1"/>
        <v>614.9031763272535</v>
      </c>
      <c r="L34">
        <f t="shared" si="2"/>
        <v>41.123079701305628</v>
      </c>
      <c r="M34">
        <f t="shared" si="3"/>
        <v>21.10356000566345</v>
      </c>
      <c r="N34">
        <f t="shared" si="4"/>
        <v>1.2598354631734077</v>
      </c>
      <c r="O34">
        <f t="shared" si="5"/>
        <v>236565728.69521198</v>
      </c>
      <c r="P34">
        <f t="shared" si="6"/>
        <v>19.281736649884248</v>
      </c>
      <c r="Q34" s="11">
        <v>851.69779478089799</v>
      </c>
      <c r="R34">
        <f t="shared" si="7"/>
        <v>22.109459203845542</v>
      </c>
      <c r="S34">
        <f t="shared" si="8"/>
        <v>0.12988700757035793</v>
      </c>
      <c r="T34">
        <v>1</v>
      </c>
      <c r="U34">
        <v>19.341647960133699</v>
      </c>
      <c r="V34">
        <f t="shared" si="9"/>
        <v>251171859.03131562</v>
      </c>
      <c r="W34" s="34">
        <f t="shared" si="10"/>
        <v>6.1742376702933095E-2</v>
      </c>
      <c r="X34">
        <f t="shared" si="11"/>
        <v>161280488.19262841</v>
      </c>
      <c r="Y34" s="34">
        <f t="shared" si="12"/>
        <v>0.31824237989933035</v>
      </c>
      <c r="Z34">
        <f t="shared" si="13"/>
        <v>41153693.666679882</v>
      </c>
      <c r="AA34" s="35">
        <f t="shared" si="14"/>
        <v>2393167.0364101827</v>
      </c>
      <c r="AB34" s="35">
        <v>38800160.819244303</v>
      </c>
      <c r="AC34" s="34">
        <f t="shared" si="15"/>
        <v>1.0225400019114299E-3</v>
      </c>
      <c r="AD34" s="71">
        <v>-1583618.04393402</v>
      </c>
      <c r="AE34">
        <f t="shared" si="16"/>
        <v>39570075.622745864</v>
      </c>
      <c r="AF34" s="34">
        <f t="shared" si="17"/>
        <v>2.0885913140404933E-2</v>
      </c>
      <c r="AG34" s="72">
        <v>-1423735.3430800701</v>
      </c>
      <c r="AH34">
        <v>33</v>
      </c>
      <c r="AI34" s="72">
        <f t="shared" si="18"/>
        <v>39729958.323599808</v>
      </c>
      <c r="AJ34" s="34">
        <f t="shared" si="19"/>
        <v>2.5010797778300561E-2</v>
      </c>
    </row>
    <row r="35" spans="1:36" ht="15.6" x14ac:dyDescent="0.25">
      <c r="A35" s="10">
        <v>13</v>
      </c>
      <c r="B35" s="11">
        <v>7</v>
      </c>
      <c r="C35" s="11">
        <v>867.54685215658901</v>
      </c>
      <c r="D35" s="12">
        <v>2.24158089958231E-2</v>
      </c>
      <c r="E35" s="12">
        <v>1.9705150500893703E-2</v>
      </c>
      <c r="F35" s="10">
        <v>0.120389122835082</v>
      </c>
      <c r="G35" s="10">
        <v>3.1633371767467602</v>
      </c>
      <c r="H35" s="13">
        <v>37690275.144111499</v>
      </c>
      <c r="I35" s="13">
        <v>593851.08059665503</v>
      </c>
      <c r="J35" s="13">
        <f t="shared" si="0"/>
        <v>140153852.71160194</v>
      </c>
      <c r="K35">
        <f t="shared" si="1"/>
        <v>614.15265128811802</v>
      </c>
      <c r="L35">
        <f t="shared" si="2"/>
        <v>40.801447295378495</v>
      </c>
      <c r="M35">
        <f t="shared" si="3"/>
        <v>21.060479748358404</v>
      </c>
      <c r="N35">
        <f t="shared" si="4"/>
        <v>1.2572853232750381</v>
      </c>
      <c r="O35">
        <f t="shared" si="5"/>
        <v>232259992.71094644</v>
      </c>
      <c r="P35">
        <f t="shared" si="6"/>
        <v>19.263367960398721</v>
      </c>
      <c r="Q35" s="11">
        <v>867.54685215658901</v>
      </c>
      <c r="R35">
        <f t="shared" si="7"/>
        <v>22.007297287672458</v>
      </c>
      <c r="S35">
        <f t="shared" si="8"/>
        <v>0.12827565434238483</v>
      </c>
      <c r="T35">
        <v>1</v>
      </c>
      <c r="U35">
        <v>19.2852398498244</v>
      </c>
      <c r="V35">
        <f t="shared" si="9"/>
        <v>237395919.05419061</v>
      </c>
      <c r="W35" s="34">
        <f t="shared" si="10"/>
        <v>2.2112832620450298E-2</v>
      </c>
      <c r="X35">
        <f t="shared" si="11"/>
        <v>154065183.82486075</v>
      </c>
      <c r="Y35" s="34">
        <f t="shared" si="12"/>
        <v>0.33666929880343682</v>
      </c>
      <c r="Z35">
        <f t="shared" si="13"/>
        <v>38523713.889791958</v>
      </c>
      <c r="AA35" s="35">
        <f t="shared" si="14"/>
        <v>833438.74568045884</v>
      </c>
      <c r="AB35" s="35">
        <v>37246639.114405401</v>
      </c>
      <c r="AC35" s="34">
        <f t="shared" si="15"/>
        <v>1.1770570207031485E-2</v>
      </c>
      <c r="AD35" s="71">
        <v>-305929.83887326199</v>
      </c>
      <c r="AE35">
        <f t="shared" si="16"/>
        <v>38217784.050918698</v>
      </c>
      <c r="AF35" s="34">
        <f t="shared" si="17"/>
        <v>1.3995888987019346E-2</v>
      </c>
      <c r="AG35" s="72">
        <v>-828738.58570929302</v>
      </c>
      <c r="AH35">
        <v>34</v>
      </c>
      <c r="AI35" s="72">
        <f t="shared" si="18"/>
        <v>37694975.304082662</v>
      </c>
      <c r="AJ35" s="34">
        <f t="shared" si="19"/>
        <v>1.2470484636132993E-4</v>
      </c>
    </row>
    <row r="36" spans="1:36" ht="15.6" x14ac:dyDescent="0.25">
      <c r="A36" s="10">
        <v>9</v>
      </c>
      <c r="B36" s="11">
        <v>5.0725468054169802</v>
      </c>
      <c r="C36" s="11">
        <v>853.21194721977895</v>
      </c>
      <c r="D36" s="12">
        <v>4.8129562521615904E-2</v>
      </c>
      <c r="E36" s="12">
        <v>3.9889212759591203E-2</v>
      </c>
      <c r="F36" s="10">
        <v>0.170856821650237</v>
      </c>
      <c r="G36" s="10">
        <v>3.0320184784125699</v>
      </c>
      <c r="H36" s="13">
        <v>53302370.047080703</v>
      </c>
      <c r="I36" s="13">
        <v>1505317.76426474</v>
      </c>
      <c r="J36" s="13">
        <f t="shared" si="0"/>
        <v>164048721.47359428</v>
      </c>
      <c r="K36">
        <f t="shared" si="1"/>
        <v>586.28329069204403</v>
      </c>
      <c r="L36">
        <f t="shared" si="2"/>
        <v>69.506685829013918</v>
      </c>
      <c r="M36">
        <f t="shared" si="3"/>
        <v>44.009387640603556</v>
      </c>
      <c r="N36">
        <f t="shared" si="4"/>
        <v>1.1538529164291038</v>
      </c>
      <c r="O36">
        <f t="shared" si="5"/>
        <v>219198532.80933809</v>
      </c>
      <c r="P36">
        <f t="shared" si="6"/>
        <v>19.205488419627677</v>
      </c>
      <c r="Q36" s="11">
        <v>853.21194721977895</v>
      </c>
      <c r="R36">
        <f t="shared" si="7"/>
        <v>13.673572079544043</v>
      </c>
      <c r="S36">
        <f t="shared" si="8"/>
        <v>0.18736242663710972</v>
      </c>
      <c r="T36">
        <v>1</v>
      </c>
      <c r="U36">
        <v>19.166386595335101</v>
      </c>
      <c r="V36">
        <f t="shared" si="9"/>
        <v>210792879.44458744</v>
      </c>
      <c r="W36" s="34">
        <f t="shared" si="10"/>
        <v>3.8347215453590683E-2</v>
      </c>
      <c r="X36">
        <f t="shared" si="11"/>
        <v>168090700.11481699</v>
      </c>
      <c r="Y36" s="34">
        <f t="shared" si="12"/>
        <v>0.23315773166682369</v>
      </c>
      <c r="Z36">
        <f t="shared" si="13"/>
        <v>51258372.578698277</v>
      </c>
      <c r="AA36" s="35">
        <f t="shared" si="14"/>
        <v>2043997.4683824256</v>
      </c>
      <c r="AB36" s="35">
        <v>53604256.125839397</v>
      </c>
      <c r="AC36" s="34">
        <f t="shared" si="15"/>
        <v>5.6636520757340717E-3</v>
      </c>
      <c r="AD36" s="71">
        <v>1061361.02234904</v>
      </c>
      <c r="AE36">
        <f t="shared" si="16"/>
        <v>52319733.601047315</v>
      </c>
      <c r="AF36" s="34">
        <f t="shared" si="17"/>
        <v>1.8435136095551648E-2</v>
      </c>
      <c r="AG36" s="72">
        <v>1606280.05086909</v>
      </c>
      <c r="AH36">
        <v>35</v>
      </c>
      <c r="AI36" s="72">
        <f t="shared" si="18"/>
        <v>52864652.62956737</v>
      </c>
      <c r="AJ36" s="34">
        <f t="shared" si="19"/>
        <v>8.2119691324552355E-3</v>
      </c>
    </row>
    <row r="37" spans="1:36" ht="15.6" x14ac:dyDescent="0.25">
      <c r="A37" s="10">
        <v>10</v>
      </c>
      <c r="B37" s="11">
        <v>5.5540483974678896</v>
      </c>
      <c r="C37" s="11">
        <v>841.03891791471699</v>
      </c>
      <c r="D37" s="12">
        <v>3.9889212759591203E-2</v>
      </c>
      <c r="E37" s="12">
        <v>3.2802089951380703E-2</v>
      </c>
      <c r="F37" s="10">
        <v>0.17722586465547999</v>
      </c>
      <c r="G37" s="10">
        <v>3.0323570525238299</v>
      </c>
      <c r="H37" s="13">
        <v>53328878.053889997</v>
      </c>
      <c r="I37" s="13">
        <v>1401542.3795241599</v>
      </c>
      <c r="J37" s="13">
        <f t="shared" si="0"/>
        <v>175759569.60417408</v>
      </c>
      <c r="K37">
        <f t="shared" si="1"/>
        <v>590.5719301962755</v>
      </c>
      <c r="L37">
        <f t="shared" si="2"/>
        <v>64.695098704483968</v>
      </c>
      <c r="M37">
        <f t="shared" si="3"/>
        <v>36.345651355485955</v>
      </c>
      <c r="N37">
        <f t="shared" si="4"/>
        <v>1.2041202491750091</v>
      </c>
      <c r="O37">
        <f t="shared" si="5"/>
        <v>225756815.48470357</v>
      </c>
      <c r="P37">
        <f t="shared" si="6"/>
        <v>19.234968940214081</v>
      </c>
      <c r="Q37" s="11">
        <v>841.03891791471699</v>
      </c>
      <c r="R37">
        <f t="shared" si="7"/>
        <v>16.746986962500252</v>
      </c>
      <c r="S37">
        <f t="shared" si="8"/>
        <v>0.1950735566214381</v>
      </c>
      <c r="T37">
        <v>1</v>
      </c>
      <c r="U37">
        <v>19.287405935027099</v>
      </c>
      <c r="V37">
        <f t="shared" si="9"/>
        <v>237910696.16590255</v>
      </c>
      <c r="W37" s="34">
        <f t="shared" si="10"/>
        <v>5.383616284232396E-2</v>
      </c>
      <c r="X37">
        <f t="shared" si="11"/>
        <v>179483478.84034005</v>
      </c>
      <c r="Y37" s="34">
        <f t="shared" si="12"/>
        <v>0.20496983245008091</v>
      </c>
      <c r="Z37">
        <f t="shared" si="13"/>
        <v>56199900.216997653</v>
      </c>
      <c r="AA37" s="35">
        <f t="shared" si="14"/>
        <v>2871022.1631076559</v>
      </c>
      <c r="AB37" s="35">
        <v>55769648.951023601</v>
      </c>
      <c r="AC37" s="34">
        <f t="shared" si="15"/>
        <v>4.5768277642502651E-2</v>
      </c>
      <c r="AD37" s="71">
        <v>-538956.29761135695</v>
      </c>
      <c r="AE37">
        <f t="shared" si="16"/>
        <v>55660943.919386297</v>
      </c>
      <c r="AF37" s="34">
        <f t="shared" si="17"/>
        <v>4.3729888019389734E-2</v>
      </c>
      <c r="AG37" s="72">
        <v>161288.298262567</v>
      </c>
      <c r="AH37">
        <v>36</v>
      </c>
      <c r="AI37" s="72">
        <f t="shared" si="18"/>
        <v>56361188.51526022</v>
      </c>
      <c r="AJ37" s="34">
        <f t="shared" si="19"/>
        <v>5.6860571083194478E-2</v>
      </c>
    </row>
    <row r="38" spans="1:36" ht="15.6" x14ac:dyDescent="0.25">
      <c r="A38" s="10">
        <v>7</v>
      </c>
      <c r="B38" s="11">
        <v>2.6831253604854601</v>
      </c>
      <c r="C38" s="11">
        <v>854.76416211786795</v>
      </c>
      <c r="D38" s="12">
        <v>0.12613391870822499</v>
      </c>
      <c r="E38" s="12">
        <v>0.116326251748698</v>
      </c>
      <c r="F38" s="10">
        <v>7.7694387212966703E-2</v>
      </c>
      <c r="G38" s="10">
        <v>3.49808406456637</v>
      </c>
      <c r="H38" s="13">
        <v>49411780.955868401</v>
      </c>
      <c r="I38" s="13">
        <v>1822440.60323758</v>
      </c>
      <c r="J38" s="13">
        <f t="shared" si="0"/>
        <v>105008766.07758972</v>
      </c>
      <c r="K38">
        <f t="shared" si="1"/>
        <v>577.74374400994964</v>
      </c>
      <c r="L38">
        <f t="shared" si="2"/>
        <v>75.274950874775101</v>
      </c>
      <c r="M38">
        <f t="shared" si="3"/>
        <v>121.23008522846149</v>
      </c>
      <c r="N38">
        <f t="shared" si="4"/>
        <v>0.93519505915971413</v>
      </c>
      <c r="O38">
        <f t="shared" si="5"/>
        <v>200653888.77574584</v>
      </c>
      <c r="P38">
        <f t="shared" si="6"/>
        <v>19.117092035380228</v>
      </c>
      <c r="Q38" s="11">
        <v>854.76416211786795</v>
      </c>
      <c r="R38">
        <f t="shared" si="7"/>
        <v>2.8828652287203633</v>
      </c>
      <c r="S38">
        <f t="shared" si="8"/>
        <v>8.0878643117613877E-2</v>
      </c>
      <c r="T38">
        <v>1</v>
      </c>
      <c r="U38">
        <v>18.9492073985367</v>
      </c>
      <c r="V38">
        <f t="shared" si="9"/>
        <v>169643103.75607136</v>
      </c>
      <c r="W38" s="34">
        <f t="shared" si="10"/>
        <v>0.15454863700315649</v>
      </c>
      <c r="X38">
        <f t="shared" si="11"/>
        <v>108692567.1931618</v>
      </c>
      <c r="Y38" s="34">
        <f t="shared" si="12"/>
        <v>0.45830819499023795</v>
      </c>
      <c r="Z38">
        <f t="shared" si="13"/>
        <v>41775257.557240419</v>
      </c>
      <c r="AA38" s="35">
        <f t="shared" si="14"/>
        <v>7636523.3986279815</v>
      </c>
      <c r="AB38" s="35">
        <v>49535231.469626203</v>
      </c>
      <c r="AC38" s="34">
        <f t="shared" si="15"/>
        <v>2.4984024329756712E-3</v>
      </c>
      <c r="AD38" s="71">
        <v>3021302.2702042102</v>
      </c>
      <c r="AE38">
        <f t="shared" si="16"/>
        <v>44796559.827444628</v>
      </c>
      <c r="AF38" s="34">
        <f t="shared" si="17"/>
        <v>9.3403254024496868E-2</v>
      </c>
      <c r="AG38" s="72">
        <v>4000679.2687323</v>
      </c>
      <c r="AH38">
        <v>37</v>
      </c>
      <c r="AI38" s="72">
        <f t="shared" si="18"/>
        <v>45775936.825972721</v>
      </c>
      <c r="AJ38" s="34">
        <f t="shared" si="19"/>
        <v>7.3582535572700655E-2</v>
      </c>
    </row>
    <row r="39" spans="1:36" ht="15.6" x14ac:dyDescent="0.25">
      <c r="A39" s="10">
        <v>6</v>
      </c>
      <c r="B39" s="11">
        <v>2.5883937007464</v>
      </c>
      <c r="C39" s="11">
        <v>861.51709667692103</v>
      </c>
      <c r="D39" s="12">
        <v>0.139991390366691</v>
      </c>
      <c r="E39" s="12">
        <v>0.12869488192317602</v>
      </c>
      <c r="F39" s="10">
        <v>8.06367073233141E-2</v>
      </c>
      <c r="G39" s="10">
        <v>3.5169690428067799</v>
      </c>
      <c r="H39" s="13">
        <v>50460326.078095302</v>
      </c>
      <c r="I39" s="13">
        <v>2006930.7071966301</v>
      </c>
      <c r="J39" s="13">
        <f t="shared" si="0"/>
        <v>104328672.14152651</v>
      </c>
      <c r="K39">
        <f t="shared" si="1"/>
        <v>575.64760893240236</v>
      </c>
      <c r="L39">
        <f t="shared" si="2"/>
        <v>80.639990543117591</v>
      </c>
      <c r="M39">
        <f t="shared" si="3"/>
        <v>134.34313614493351</v>
      </c>
      <c r="N39">
        <f t="shared" si="4"/>
        <v>0.92907105299388137</v>
      </c>
      <c r="O39">
        <f t="shared" si="5"/>
        <v>191505878.58561334</v>
      </c>
      <c r="P39">
        <f t="shared" si="6"/>
        <v>19.070429063688817</v>
      </c>
      <c r="Q39" s="11">
        <v>861.51709667692103</v>
      </c>
      <c r="R39">
        <f t="shared" si="7"/>
        <v>2.6986165038576764</v>
      </c>
      <c r="S39">
        <f t="shared" si="8"/>
        <v>8.4073921709758179E-2</v>
      </c>
      <c r="T39">
        <v>1</v>
      </c>
      <c r="U39">
        <v>18.925968445599501</v>
      </c>
      <c r="V39">
        <f t="shared" si="9"/>
        <v>165746230.65071446</v>
      </c>
      <c r="W39" s="34">
        <f t="shared" si="10"/>
        <v>0.13451100365769161</v>
      </c>
      <c r="X39">
        <f t="shared" si="11"/>
        <v>107358768.23150636</v>
      </c>
      <c r="Y39" s="34">
        <f t="shared" si="12"/>
        <v>0.43939700951001737</v>
      </c>
      <c r="Z39">
        <f t="shared" si="13"/>
        <v>43672856.972436316</v>
      </c>
      <c r="AA39" s="35">
        <f t="shared" si="14"/>
        <v>6787469.1056589857</v>
      </c>
      <c r="AB39" s="35">
        <v>53077015.660756901</v>
      </c>
      <c r="AC39" s="34">
        <f t="shared" si="15"/>
        <v>5.1856374820326359E-2</v>
      </c>
      <c r="AD39" s="71">
        <v>2705451.1341971001</v>
      </c>
      <c r="AE39">
        <f t="shared" si="16"/>
        <v>46378308.106633417</v>
      </c>
      <c r="AF39" s="34">
        <f t="shared" si="17"/>
        <v>8.089559241342037E-2</v>
      </c>
      <c r="AG39" s="72">
        <v>3808341.3666758901</v>
      </c>
      <c r="AH39">
        <v>38</v>
      </c>
      <c r="AI39" s="72">
        <f t="shared" si="18"/>
        <v>47481198.339112207</v>
      </c>
      <c r="AJ39" s="34">
        <f t="shared" si="19"/>
        <v>5.9039010853247864E-2</v>
      </c>
    </row>
    <row r="40" spans="1:36" ht="15.6" x14ac:dyDescent="0.25">
      <c r="A40" s="10">
        <v>10</v>
      </c>
      <c r="B40" s="11">
        <v>5.7280672179466299</v>
      </c>
      <c r="C40" s="11">
        <v>858.09389423803202</v>
      </c>
      <c r="D40" s="12">
        <v>3.9311936161859996E-2</v>
      </c>
      <c r="E40" s="12">
        <v>3.1651268761387401E-2</v>
      </c>
      <c r="F40" s="10">
        <v>0.194374297395875</v>
      </c>
      <c r="G40" s="10">
        <v>3.14669954947458</v>
      </c>
      <c r="H40" s="13">
        <v>61935792.868832</v>
      </c>
      <c r="I40" s="13">
        <v>1695021.0952837199</v>
      </c>
      <c r="J40" s="13">
        <f t="shared" si="0"/>
        <v>174113285.71774131</v>
      </c>
      <c r="K40">
        <f t="shared" si="1"/>
        <v>591.65414039564075</v>
      </c>
      <c r="L40">
        <f t="shared" si="2"/>
        <v>67.323588627490153</v>
      </c>
      <c r="M40">
        <f t="shared" si="3"/>
        <v>35.481602461623702</v>
      </c>
      <c r="N40">
        <f t="shared" si="4"/>
        <v>1.230769246443862</v>
      </c>
      <c r="O40">
        <f t="shared" si="5"/>
        <v>237543160.32189694</v>
      </c>
      <c r="P40">
        <f t="shared" si="6"/>
        <v>19.285859892599643</v>
      </c>
      <c r="Q40" s="11">
        <v>858.09389423803202</v>
      </c>
      <c r="R40">
        <f t="shared" si="7"/>
        <v>18.389419688328992</v>
      </c>
      <c r="S40">
        <f t="shared" si="8"/>
        <v>0.21613603316602428</v>
      </c>
      <c r="T40">
        <v>1</v>
      </c>
      <c r="U40">
        <v>19.262842718675898</v>
      </c>
      <c r="V40">
        <f t="shared" si="9"/>
        <v>232138032.10443538</v>
      </c>
      <c r="W40" s="34">
        <f t="shared" si="10"/>
        <v>2.2754299513978921E-2</v>
      </c>
      <c r="X40">
        <f t="shared" si="11"/>
        <v>177877069.21292374</v>
      </c>
      <c r="Y40" s="34">
        <f t="shared" si="12"/>
        <v>0.25118000041810984</v>
      </c>
      <c r="Z40">
        <f t="shared" si="13"/>
        <v>60526487.287258834</v>
      </c>
      <c r="AA40" s="35">
        <f t="shared" si="14"/>
        <v>1409305.581573166</v>
      </c>
      <c r="AB40" s="35">
        <v>60199519.295656703</v>
      </c>
      <c r="AC40" s="34">
        <f t="shared" si="15"/>
        <v>2.8033443873922578E-2</v>
      </c>
      <c r="AD40" s="71">
        <v>521221.26185731398</v>
      </c>
      <c r="AE40">
        <f t="shared" si="16"/>
        <v>61047708.54911615</v>
      </c>
      <c r="AF40" s="34">
        <f t="shared" si="17"/>
        <v>1.4338789875454415E-2</v>
      </c>
      <c r="AG40" s="72">
        <v>1333995.8232086999</v>
      </c>
      <c r="AH40">
        <v>39</v>
      </c>
      <c r="AI40" s="72">
        <f t="shared" si="18"/>
        <v>61860483.110467531</v>
      </c>
      <c r="AJ40" s="34">
        <f t="shared" si="19"/>
        <v>1.2159327406038101E-3</v>
      </c>
    </row>
    <row r="41" spans="1:36" ht="15.6" x14ac:dyDescent="0.25">
      <c r="A41" s="14">
        <v>11</v>
      </c>
      <c r="B41" s="11">
        <v>6.2365486707488103</v>
      </c>
      <c r="C41" s="11">
        <v>849.93526189718</v>
      </c>
      <c r="D41" s="12">
        <v>3.1651268761387401E-2</v>
      </c>
      <c r="E41" s="12">
        <v>2.6370144047657001E-2</v>
      </c>
      <c r="F41" s="10">
        <v>0.16632799002201601</v>
      </c>
      <c r="G41" s="10">
        <v>3.1469834624741901</v>
      </c>
      <c r="H41" s="13">
        <v>54207167.382636003</v>
      </c>
      <c r="I41" s="13">
        <v>1200187.6904378801</v>
      </c>
      <c r="J41" s="13">
        <f t="shared" si="0"/>
        <v>168756626.5780707</v>
      </c>
      <c r="K41">
        <f t="shared" si="1"/>
        <v>600.18338675018106</v>
      </c>
      <c r="L41">
        <f t="shared" si="2"/>
        <v>56.299585402885441</v>
      </c>
      <c r="M41">
        <f t="shared" si="3"/>
        <v>29.0107064045222</v>
      </c>
      <c r="N41">
        <f t="shared" si="4"/>
        <v>1.2479136556824302</v>
      </c>
      <c r="O41">
        <f t="shared" si="5"/>
        <v>245172931.08285636</v>
      </c>
      <c r="P41">
        <f t="shared" si="6"/>
        <v>19.317474360674808</v>
      </c>
      <c r="Q41" s="11">
        <v>849.93526189718</v>
      </c>
      <c r="R41">
        <f t="shared" si="7"/>
        <v>20.15153684361696</v>
      </c>
      <c r="S41">
        <f t="shared" si="8"/>
        <v>0.18191522738335103</v>
      </c>
      <c r="T41">
        <v>1</v>
      </c>
      <c r="U41">
        <v>19.3207933614888</v>
      </c>
      <c r="V41">
        <f t="shared" si="9"/>
        <v>245988012.1197736</v>
      </c>
      <c r="W41" s="34">
        <f t="shared" si="10"/>
        <v>3.3245147958107261E-3</v>
      </c>
      <c r="X41">
        <f t="shared" si="11"/>
        <v>176009182.09709987</v>
      </c>
      <c r="Y41" s="34">
        <f t="shared" si="12"/>
        <v>0.28210189713962569</v>
      </c>
      <c r="Z41">
        <f t="shared" si="13"/>
        <v>54387379.912638567</v>
      </c>
      <c r="AA41" s="35">
        <f t="shared" si="14"/>
        <v>180212.53000256419</v>
      </c>
      <c r="AB41" s="35">
        <v>53234315.734320603</v>
      </c>
      <c r="AC41" s="34">
        <f t="shared" si="15"/>
        <v>1.7946919112158406E-2</v>
      </c>
      <c r="AD41" s="71">
        <v>-1211317.1340812801</v>
      </c>
      <c r="AE41">
        <f t="shared" si="16"/>
        <v>53176062.778557286</v>
      </c>
      <c r="AF41" s="34">
        <f t="shared" si="17"/>
        <v>1.9021554784451028E-2</v>
      </c>
      <c r="AG41" s="72">
        <v>-315390.00571946602</v>
      </c>
      <c r="AH41">
        <v>40</v>
      </c>
      <c r="AI41" s="72">
        <f t="shared" si="18"/>
        <v>54071989.906919099</v>
      </c>
      <c r="AJ41" s="34">
        <f t="shared" si="19"/>
        <v>2.4937195991577444E-3</v>
      </c>
    </row>
    <row r="42" spans="1:36" ht="15.6" x14ac:dyDescent="0.25">
      <c r="A42" s="10">
        <v>10</v>
      </c>
      <c r="B42" s="11">
        <v>5.7492409297725002</v>
      </c>
      <c r="C42" s="11">
        <v>871.10422643464801</v>
      </c>
      <c r="D42" s="12">
        <v>3.9089003257066601E-2</v>
      </c>
      <c r="E42" s="12">
        <v>3.1419923159574398E-2</v>
      </c>
      <c r="F42" s="10">
        <v>0.19569469647353999</v>
      </c>
      <c r="G42" s="10">
        <v>3.1479614992942699</v>
      </c>
      <c r="H42" s="13">
        <v>61943170.817441002</v>
      </c>
      <c r="I42" s="13">
        <v>1703708.76541081</v>
      </c>
      <c r="J42" s="13">
        <f t="shared" si="0"/>
        <v>167554334.35892347</v>
      </c>
      <c r="K42">
        <f t="shared" si="1"/>
        <v>591.6105065085527</v>
      </c>
      <c r="L42">
        <f t="shared" si="2"/>
        <v>67.358060845989499</v>
      </c>
      <c r="M42">
        <f t="shared" si="3"/>
        <v>35.254463208320502</v>
      </c>
      <c r="N42">
        <f t="shared" si="4"/>
        <v>1.2339145928537805</v>
      </c>
      <c r="O42">
        <f t="shared" si="5"/>
        <v>236749649.27242458</v>
      </c>
      <c r="P42">
        <f t="shared" si="6"/>
        <v>19.28251380860349</v>
      </c>
      <c r="Q42" s="11">
        <v>871.10422643464801</v>
      </c>
      <c r="R42">
        <f t="shared" si="7"/>
        <v>18.587956596706661</v>
      </c>
      <c r="S42">
        <f t="shared" si="8"/>
        <v>0.21777635112834337</v>
      </c>
      <c r="T42">
        <v>1</v>
      </c>
      <c r="U42">
        <v>19.2215426604001</v>
      </c>
      <c r="V42">
        <f t="shared" si="9"/>
        <v>222745998.57385388</v>
      </c>
      <c r="W42" s="34">
        <f t="shared" si="10"/>
        <v>5.914961539164474E-2</v>
      </c>
      <c r="X42">
        <f t="shared" si="11"/>
        <v>172435821.34670451</v>
      </c>
      <c r="Y42" s="34">
        <f t="shared" si="12"/>
        <v>0.27165331869917586</v>
      </c>
      <c r="Z42">
        <f t="shared" si="13"/>
        <v>58279256.087450407</v>
      </c>
      <c r="AA42" s="35">
        <f t="shared" si="14"/>
        <v>3663914.7299905941</v>
      </c>
      <c r="AB42" s="35">
        <v>59178611.061009899</v>
      </c>
      <c r="AC42" s="34">
        <f t="shared" si="15"/>
        <v>4.4630581869611052E-2</v>
      </c>
      <c r="AD42" s="71">
        <v>1433453.0920027699</v>
      </c>
      <c r="AE42">
        <f t="shared" si="16"/>
        <v>59712709.179453179</v>
      </c>
      <c r="AF42" s="34">
        <f t="shared" si="17"/>
        <v>3.6008192808880284E-2</v>
      </c>
      <c r="AG42" s="72">
        <v>2282614.7236606702</v>
      </c>
      <c r="AH42">
        <v>41</v>
      </c>
      <c r="AI42" s="72">
        <f t="shared" si="18"/>
        <v>60561870.811111078</v>
      </c>
      <c r="AJ42" s="34">
        <f t="shared" si="19"/>
        <v>2.2299472049968076E-2</v>
      </c>
    </row>
    <row r="43" spans="1:36" ht="15.6" x14ac:dyDescent="0.25">
      <c r="A43" s="10">
        <v>11</v>
      </c>
      <c r="B43" s="11">
        <v>6.25301606594671</v>
      </c>
      <c r="C43" s="11">
        <v>861.16930021242797</v>
      </c>
      <c r="D43" s="12">
        <v>3.1419923159574398E-2</v>
      </c>
      <c r="E43" s="12">
        <v>2.6233466284061802E-2</v>
      </c>
      <c r="F43" s="10">
        <v>0.164545352768006</v>
      </c>
      <c r="G43" s="10">
        <v>3.1482449237327002</v>
      </c>
      <c r="H43" s="13">
        <v>53471179.408420399</v>
      </c>
      <c r="I43" s="13">
        <v>1170858.04247438</v>
      </c>
      <c r="J43" s="13">
        <f t="shared" si="0"/>
        <v>161953456.14705628</v>
      </c>
      <c r="K43">
        <f t="shared" si="1"/>
        <v>600.34513641945182</v>
      </c>
      <c r="L43">
        <f t="shared" si="2"/>
        <v>55.800216491185878</v>
      </c>
      <c r="M43">
        <f t="shared" si="3"/>
        <v>28.826694721818097</v>
      </c>
      <c r="N43">
        <f t="shared" si="4"/>
        <v>1.2470291735792358</v>
      </c>
      <c r="O43">
        <f t="shared" si="5"/>
        <v>244083686.51400903</v>
      </c>
      <c r="P43">
        <f t="shared" si="6"/>
        <v>19.313021701970563</v>
      </c>
      <c r="Q43" s="11">
        <v>861.16930021242797</v>
      </c>
      <c r="R43">
        <f t="shared" si="7"/>
        <v>20.146199924587968</v>
      </c>
      <c r="S43">
        <f t="shared" si="8"/>
        <v>0.17977921460793855</v>
      </c>
      <c r="T43">
        <v>1</v>
      </c>
      <c r="U43">
        <v>19.281177573298802</v>
      </c>
      <c r="V43">
        <f t="shared" si="9"/>
        <v>236433507.29976639</v>
      </c>
      <c r="W43" s="34">
        <f t="shared" si="10"/>
        <v>3.1342443747479042E-2</v>
      </c>
      <c r="X43">
        <f t="shared" si="11"/>
        <v>170376711.05760211</v>
      </c>
      <c r="Y43" s="34">
        <f t="shared" si="12"/>
        <v>0.30197419790353974</v>
      </c>
      <c r="Z43">
        <f t="shared" si="13"/>
        <v>51795261.975700617</v>
      </c>
      <c r="AA43" s="35">
        <f t="shared" si="14"/>
        <v>1675917.432719782</v>
      </c>
      <c r="AB43" s="35">
        <v>51861684.871336699</v>
      </c>
      <c r="AC43" s="34">
        <f t="shared" si="15"/>
        <v>3.0100225109870017E-2</v>
      </c>
      <c r="AD43" s="71">
        <v>-388238.85405755701</v>
      </c>
      <c r="AE43">
        <f t="shared" si="16"/>
        <v>51407023.121643059</v>
      </c>
      <c r="AF43" s="34">
        <f t="shared" si="17"/>
        <v>3.8603156122871789E-2</v>
      </c>
      <c r="AG43" s="72">
        <v>415643.50465347199</v>
      </c>
      <c r="AH43">
        <v>42</v>
      </c>
      <c r="AI43" s="72">
        <f t="shared" si="18"/>
        <v>52210905.480354086</v>
      </c>
      <c r="AJ43" s="34">
        <f t="shared" si="19"/>
        <v>2.3569218820482029E-2</v>
      </c>
    </row>
    <row r="44" spans="1:36" ht="15.6" x14ac:dyDescent="0.25">
      <c r="A44" s="10">
        <v>12</v>
      </c>
      <c r="B44" s="11">
        <v>7</v>
      </c>
      <c r="C44" s="11">
        <v>849.45790537186701</v>
      </c>
      <c r="D44" s="12">
        <v>2.6233466284061802E-2</v>
      </c>
      <c r="E44" s="12">
        <v>2.2368092505768503E-2</v>
      </c>
      <c r="F44" s="10">
        <v>0.14678560492557699</v>
      </c>
      <c r="G44" s="10">
        <v>3.1484214025272501</v>
      </c>
      <c r="H44" s="13">
        <v>48709940.760605402</v>
      </c>
      <c r="I44" s="13">
        <v>919401.814013739</v>
      </c>
      <c r="J44" s="13">
        <f t="shared" si="0"/>
        <v>162042981.07054028</v>
      </c>
      <c r="K44">
        <f t="shared" si="1"/>
        <v>609.31101670896044</v>
      </c>
      <c r="L44">
        <f t="shared" si="2"/>
        <v>48.530555599663657</v>
      </c>
      <c r="M44">
        <f t="shared" si="3"/>
        <v>24.30077939491515</v>
      </c>
      <c r="N44">
        <f t="shared" si="4"/>
        <v>1.2666389099321647</v>
      </c>
      <c r="O44">
        <f t="shared" si="5"/>
        <v>251684608.20484096</v>
      </c>
      <c r="P44">
        <f t="shared" si="6"/>
        <v>19.343687306884277</v>
      </c>
      <c r="Q44" s="11">
        <v>849.45790537186701</v>
      </c>
      <c r="R44">
        <f t="shared" si="7"/>
        <v>22.897140387366857</v>
      </c>
      <c r="S44">
        <f t="shared" si="8"/>
        <v>0.15874442066320163</v>
      </c>
      <c r="T44">
        <v>1</v>
      </c>
      <c r="U44">
        <v>19.355238448145901</v>
      </c>
      <c r="V44">
        <f t="shared" si="9"/>
        <v>254608708.50218061</v>
      </c>
      <c r="W44" s="34">
        <f t="shared" si="10"/>
        <v>1.1618113313309102E-2</v>
      </c>
      <c r="X44">
        <f t="shared" si="11"/>
        <v>172481607.69733369</v>
      </c>
      <c r="Y44" s="34">
        <f t="shared" si="12"/>
        <v>0.31469147466914449</v>
      </c>
      <c r="Z44">
        <f t="shared" si="13"/>
        <v>49275858.371846691</v>
      </c>
      <c r="AA44" s="35">
        <f t="shared" si="14"/>
        <v>565917.61124128848</v>
      </c>
      <c r="AB44" s="35">
        <v>47025814.206170499</v>
      </c>
      <c r="AC44" s="34">
        <f t="shared" si="15"/>
        <v>3.4574596645721142E-2</v>
      </c>
      <c r="AD44" s="71">
        <v>-2234196.0592688099</v>
      </c>
      <c r="AE44">
        <f t="shared" si="16"/>
        <v>47041662.312577881</v>
      </c>
      <c r="AF44" s="34">
        <f t="shared" si="17"/>
        <v>3.4249239928798199E-2</v>
      </c>
      <c r="AG44" s="72">
        <v>-1541984.6193532001</v>
      </c>
      <c r="AH44">
        <v>43</v>
      </c>
      <c r="AI44" s="72">
        <f t="shared" si="18"/>
        <v>47733873.752493493</v>
      </c>
      <c r="AJ44" s="34">
        <f t="shared" si="19"/>
        <v>2.0038353421716986E-2</v>
      </c>
    </row>
    <row r="45" spans="1:36" ht="15.6" x14ac:dyDescent="0.25">
      <c r="A45" s="10">
        <v>10</v>
      </c>
      <c r="B45" s="11">
        <v>5.7399993015113404</v>
      </c>
      <c r="C45" s="11">
        <v>859.495211359785</v>
      </c>
      <c r="D45" s="12">
        <v>3.9038465767319896E-2</v>
      </c>
      <c r="E45" s="12">
        <v>3.1522481239798603E-2</v>
      </c>
      <c r="F45" s="10">
        <v>0.19203574744611099</v>
      </c>
      <c r="G45" s="10">
        <v>3.1465350648086798</v>
      </c>
      <c r="H45" s="13">
        <v>60529826.148531698</v>
      </c>
      <c r="I45" s="13">
        <v>1630055.6313108399</v>
      </c>
      <c r="J45" s="13">
        <f t="shared" si="0"/>
        <v>172436620.16843408</v>
      </c>
      <c r="K45">
        <f t="shared" si="1"/>
        <v>591.532737911651</v>
      </c>
      <c r="L45">
        <f t="shared" si="2"/>
        <v>66.677964168578796</v>
      </c>
      <c r="M45">
        <f t="shared" si="3"/>
        <v>35.28047350355925</v>
      </c>
      <c r="N45">
        <f t="shared" si="4"/>
        <v>1.2293244250295512</v>
      </c>
      <c r="O45">
        <f t="shared" si="5"/>
        <v>234686446.29740626</v>
      </c>
      <c r="P45">
        <f t="shared" si="6"/>
        <v>19.273760910101331</v>
      </c>
      <c r="Q45" s="11">
        <v>859.495211359785</v>
      </c>
      <c r="R45">
        <f t="shared" si="7"/>
        <v>18.356632597046111</v>
      </c>
      <c r="S45">
        <f t="shared" si="8"/>
        <v>0.21323746332849408</v>
      </c>
      <c r="T45">
        <v>1</v>
      </c>
      <c r="U45">
        <v>19.257109636751998</v>
      </c>
      <c r="V45">
        <f t="shared" si="9"/>
        <v>230810973.45155206</v>
      </c>
      <c r="W45" s="34">
        <f t="shared" si="10"/>
        <v>1.6513407173684852E-2</v>
      </c>
      <c r="X45">
        <f t="shared" si="11"/>
        <v>176624463.74517182</v>
      </c>
      <c r="Y45" s="34">
        <f t="shared" si="12"/>
        <v>0.24740236800320128</v>
      </c>
      <c r="Z45">
        <f t="shared" si="13"/>
        <v>59530272.483188637</v>
      </c>
      <c r="AA45" s="35">
        <f t="shared" si="14"/>
        <v>999553.66534306109</v>
      </c>
      <c r="AB45" s="35">
        <v>59486701.816199899</v>
      </c>
      <c r="AC45" s="34">
        <f t="shared" si="15"/>
        <v>1.7233228619757113E-2</v>
      </c>
      <c r="AD45" s="71">
        <v>579494.26608608896</v>
      </c>
      <c r="AE45">
        <f t="shared" si="16"/>
        <v>60109766.749274723</v>
      </c>
      <c r="AF45" s="34">
        <f t="shared" si="17"/>
        <v>6.9397093298468699E-3</v>
      </c>
      <c r="AG45" s="72">
        <v>1412604.05527641</v>
      </c>
      <c r="AH45">
        <v>44</v>
      </c>
      <c r="AI45" s="72">
        <f t="shared" si="18"/>
        <v>60942876.538465045</v>
      </c>
      <c r="AJ45" s="34">
        <f t="shared" si="19"/>
        <v>6.8239150219889947E-3</v>
      </c>
    </row>
    <row r="46" spans="1:36" ht="15.6" x14ac:dyDescent="0.25">
      <c r="A46" s="14">
        <v>11</v>
      </c>
      <c r="B46" s="11">
        <v>6.2659032993313097</v>
      </c>
      <c r="C46" s="11">
        <v>850.500257167472</v>
      </c>
      <c r="D46" s="12">
        <v>3.1522481239798603E-2</v>
      </c>
      <c r="E46" s="12">
        <v>2.6114980658290002E-2</v>
      </c>
      <c r="F46" s="10">
        <v>0.171001780047006</v>
      </c>
      <c r="G46" s="10">
        <v>3.1468128912597102</v>
      </c>
      <c r="H46" s="13">
        <v>56047762.707098097</v>
      </c>
      <c r="I46" s="13">
        <v>1253341.49598246</v>
      </c>
      <c r="J46" s="13">
        <f t="shared" si="0"/>
        <v>170691480.44900072</v>
      </c>
      <c r="K46">
        <f t="shared" si="1"/>
        <v>600.57901432123276</v>
      </c>
      <c r="L46">
        <f t="shared" si="2"/>
        <v>56.98799320193622</v>
      </c>
      <c r="M46">
        <f t="shared" si="3"/>
        <v>28.818730949044301</v>
      </c>
      <c r="N46">
        <f t="shared" si="4"/>
        <v>1.2563940750224623</v>
      </c>
      <c r="O46">
        <f t="shared" si="5"/>
        <v>248758607.55954948</v>
      </c>
      <c r="P46">
        <f t="shared" si="6"/>
        <v>19.331993536658768</v>
      </c>
      <c r="Q46" s="11">
        <v>850.500257167472</v>
      </c>
      <c r="R46">
        <f t="shared" si="7"/>
        <v>20.619964654451564</v>
      </c>
      <c r="S46">
        <f t="shared" si="8"/>
        <v>0.18753727107110882</v>
      </c>
      <c r="T46">
        <v>1</v>
      </c>
      <c r="U46">
        <v>19.325755335523301</v>
      </c>
      <c r="V46">
        <f t="shared" si="9"/>
        <v>247211631.52198225</v>
      </c>
      <c r="W46" s="34">
        <f t="shared" si="10"/>
        <v>6.2187839558351873E-3</v>
      </c>
      <c r="X46">
        <f t="shared" si="11"/>
        <v>177599792.24564019</v>
      </c>
      <c r="Y46" s="34">
        <f t="shared" si="12"/>
        <v>0.2860556907437859</v>
      </c>
      <c r="Z46">
        <f t="shared" si="13"/>
        <v>55699213.779614732</v>
      </c>
      <c r="AA46" s="35">
        <f t="shared" si="14"/>
        <v>348548.92748336494</v>
      </c>
      <c r="AB46" s="35">
        <v>54556372.960737303</v>
      </c>
      <c r="AC46" s="34">
        <f t="shared" si="15"/>
        <v>2.660926456876964E-2</v>
      </c>
      <c r="AD46" s="71">
        <v>-1186847.1338231601</v>
      </c>
      <c r="AE46">
        <f t="shared" si="16"/>
        <v>54512366.645791575</v>
      </c>
      <c r="AF46" s="34">
        <f t="shared" si="17"/>
        <v>2.7394421956330347E-2</v>
      </c>
      <c r="AG46" s="72">
        <v>-210672.081598944</v>
      </c>
      <c r="AH46">
        <v>45</v>
      </c>
      <c r="AI46" s="72">
        <f t="shared" si="18"/>
        <v>55488541.698015787</v>
      </c>
      <c r="AJ46" s="34">
        <f t="shared" si="19"/>
        <v>9.9775795156135296E-3</v>
      </c>
    </row>
    <row r="47" spans="1:36" ht="15.6" x14ac:dyDescent="0.25">
      <c r="A47" s="10">
        <v>12</v>
      </c>
      <c r="B47" s="11">
        <v>7</v>
      </c>
      <c r="C47" s="11">
        <v>837.29226512177297</v>
      </c>
      <c r="D47" s="12">
        <v>2.6114980658290002E-2</v>
      </c>
      <c r="E47" s="12">
        <v>2.24287606506492E-2</v>
      </c>
      <c r="F47" s="10">
        <v>0.140615019163674</v>
      </c>
      <c r="G47" s="10">
        <v>3.1469970479423202</v>
      </c>
      <c r="H47" s="13">
        <v>47448504.109650999</v>
      </c>
      <c r="I47" s="13">
        <v>876774.02685346606</v>
      </c>
      <c r="J47" s="13">
        <f t="shared" si="0"/>
        <v>165420337.94234753</v>
      </c>
      <c r="K47">
        <f t="shared" si="1"/>
        <v>610.39130962773572</v>
      </c>
      <c r="L47">
        <f t="shared" si="2"/>
        <v>47.434551310619888</v>
      </c>
      <c r="M47">
        <f t="shared" si="3"/>
        <v>24.271870654469602</v>
      </c>
      <c r="N47">
        <f t="shared" si="4"/>
        <v>1.257047884183935</v>
      </c>
      <c r="O47">
        <f t="shared" si="5"/>
        <v>252859672.63494134</v>
      </c>
      <c r="P47">
        <f t="shared" si="6"/>
        <v>19.348345239197744</v>
      </c>
      <c r="Q47" s="11">
        <v>837.29226512177297</v>
      </c>
      <c r="R47">
        <f t="shared" si="7"/>
        <v>22.362770588206153</v>
      </c>
      <c r="S47">
        <f t="shared" si="8"/>
        <v>0.15153828413055517</v>
      </c>
      <c r="T47">
        <v>1</v>
      </c>
      <c r="U47">
        <v>19.394224795496498</v>
      </c>
      <c r="V47">
        <f t="shared" si="9"/>
        <v>264731005.67657557</v>
      </c>
      <c r="W47" s="34">
        <f t="shared" si="10"/>
        <v>4.6948305033887777E-2</v>
      </c>
      <c r="X47">
        <f t="shared" si="11"/>
        <v>175304463.80788681</v>
      </c>
      <c r="Y47" s="34">
        <f t="shared" si="12"/>
        <v>0.30671244654746732</v>
      </c>
      <c r="Z47">
        <f t="shared" si="13"/>
        <v>49676130.953992575</v>
      </c>
      <c r="AA47" s="35">
        <f t="shared" si="14"/>
        <v>2227626.8443415761</v>
      </c>
      <c r="AB47" s="35">
        <v>45960245.714900501</v>
      </c>
      <c r="AC47" s="34">
        <f t="shared" si="15"/>
        <v>3.1365760052439406E-2</v>
      </c>
      <c r="AD47" s="71">
        <v>-2886124.89556527</v>
      </c>
      <c r="AE47">
        <f t="shared" si="16"/>
        <v>46790006.058427304</v>
      </c>
      <c r="AF47" s="34">
        <f t="shared" si="17"/>
        <v>1.3878162517029849E-2</v>
      </c>
      <c r="AG47" s="72">
        <v>-2235266.2614581999</v>
      </c>
      <c r="AH47">
        <v>46</v>
      </c>
      <c r="AI47" s="72">
        <f t="shared" si="18"/>
        <v>47440864.692534372</v>
      </c>
      <c r="AJ47" s="34">
        <f t="shared" si="19"/>
        <v>1.6100438275088306E-4</v>
      </c>
    </row>
    <row r="48" spans="1:36" ht="15.6" x14ac:dyDescent="0.25">
      <c r="A48" s="10">
        <v>12</v>
      </c>
      <c r="B48" s="11">
        <v>7</v>
      </c>
      <c r="C48" s="11">
        <v>870.83631365399197</v>
      </c>
      <c r="D48" s="12">
        <v>2.6025287170655199E-2</v>
      </c>
      <c r="E48" s="12">
        <v>2.2388128225909999E-2</v>
      </c>
      <c r="F48" s="10">
        <v>0.13921986468461001</v>
      </c>
      <c r="G48" s="10">
        <v>3.1480128493544002</v>
      </c>
      <c r="H48" s="13">
        <v>42905664.775247797</v>
      </c>
      <c r="I48" s="13">
        <v>787237.61484378495</v>
      </c>
      <c r="J48" s="13">
        <f t="shared" si="0"/>
        <v>147396408.75125173</v>
      </c>
      <c r="K48">
        <f t="shared" si="1"/>
        <v>606.166459143363</v>
      </c>
      <c r="L48">
        <f t="shared" si="2"/>
        <v>46.954486035711312</v>
      </c>
      <c r="M48">
        <f t="shared" si="3"/>
        <v>24.206707698282599</v>
      </c>
      <c r="N48">
        <f t="shared" si="4"/>
        <v>1.2536325819413683</v>
      </c>
      <c r="O48">
        <f t="shared" si="5"/>
        <v>231542531.31048015</v>
      </c>
      <c r="P48">
        <f t="shared" si="6"/>
        <v>19.260274135179635</v>
      </c>
      <c r="Q48" s="11">
        <v>870.83631365399197</v>
      </c>
      <c r="R48">
        <f t="shared" si="7"/>
        <v>22.349582681250315</v>
      </c>
      <c r="S48">
        <f t="shared" si="8"/>
        <v>0.14991616684439193</v>
      </c>
      <c r="T48">
        <v>1</v>
      </c>
      <c r="U48">
        <v>19.275952986148699</v>
      </c>
      <c r="V48">
        <f t="shared" si="9"/>
        <v>235201461.10455924</v>
      </c>
      <c r="W48" s="34">
        <f t="shared" si="10"/>
        <v>1.5802409057940031E-2</v>
      </c>
      <c r="X48">
        <f t="shared" si="11"/>
        <v>160059587.03516001</v>
      </c>
      <c r="Y48" s="34">
        <f t="shared" si="12"/>
        <v>0.30872489762784527</v>
      </c>
      <c r="Z48">
        <f t="shared" si="13"/>
        <v>43583677.64092911</v>
      </c>
      <c r="AA48" s="35">
        <f t="shared" si="14"/>
        <v>678012.86568131298</v>
      </c>
      <c r="AB48" s="35">
        <v>43016437.720652901</v>
      </c>
      <c r="AC48" s="34">
        <f t="shared" si="15"/>
        <v>2.5817790258084519E-3</v>
      </c>
      <c r="AD48" s="71">
        <v>-537992.31098939897</v>
      </c>
      <c r="AE48">
        <f t="shared" si="16"/>
        <v>43045685.329939708</v>
      </c>
      <c r="AF48" s="34">
        <f t="shared" si="17"/>
        <v>3.2634514678977393E-3</v>
      </c>
      <c r="AG48" s="72">
        <v>-699804.76900594204</v>
      </c>
      <c r="AH48">
        <v>47</v>
      </c>
      <c r="AI48" s="72">
        <f t="shared" si="18"/>
        <v>42883872.871923171</v>
      </c>
      <c r="AJ48" s="34">
        <f t="shared" si="19"/>
        <v>5.0790270792396854E-4</v>
      </c>
    </row>
    <row r="49" spans="1:36" ht="15.6" x14ac:dyDescent="0.25">
      <c r="A49" s="10">
        <v>13</v>
      </c>
      <c r="B49" s="11">
        <v>7</v>
      </c>
      <c r="C49" s="11">
        <v>852.01729475070294</v>
      </c>
      <c r="D49" s="12">
        <v>2.2388128225909999E-2</v>
      </c>
      <c r="E49" s="12">
        <v>1.96793497502405E-2</v>
      </c>
      <c r="F49" s="10">
        <v>0.120453709995683</v>
      </c>
      <c r="G49" s="10">
        <v>3.1481291184687801</v>
      </c>
      <c r="H49" s="13">
        <v>40144902.463170998</v>
      </c>
      <c r="I49" s="13">
        <v>646181.89016600105</v>
      </c>
      <c r="J49" s="13">
        <f t="shared" si="0"/>
        <v>147581974.67161834</v>
      </c>
      <c r="K49">
        <f t="shared" si="1"/>
        <v>617.99827658715799</v>
      </c>
      <c r="L49">
        <f t="shared" si="2"/>
        <v>40.914794752267049</v>
      </c>
      <c r="M49">
        <f t="shared" si="3"/>
        <v>21.03373898807525</v>
      </c>
      <c r="N49">
        <f t="shared" si="4"/>
        <v>1.2592695788552115</v>
      </c>
      <c r="O49">
        <f t="shared" si="5"/>
        <v>247502039.45087636</v>
      </c>
      <c r="P49">
        <f t="shared" si="6"/>
        <v>19.32692938014463</v>
      </c>
      <c r="Q49" s="11">
        <v>852.01729475070294</v>
      </c>
      <c r="R49">
        <f t="shared" si="7"/>
        <v>21.958892705946827</v>
      </c>
      <c r="S49">
        <f t="shared" si="8"/>
        <v>0.12834908400726691</v>
      </c>
      <c r="T49">
        <v>1</v>
      </c>
      <c r="U49">
        <v>19.339043787862501</v>
      </c>
      <c r="V49">
        <f t="shared" si="9"/>
        <v>250518615.18964642</v>
      </c>
      <c r="W49" s="34">
        <f t="shared" si="10"/>
        <v>1.2188084370790775E-2</v>
      </c>
      <c r="X49">
        <f t="shared" si="11"/>
        <v>160450131.35160029</v>
      </c>
      <c r="Y49" s="34">
        <f t="shared" si="12"/>
        <v>0.35172198294775642</v>
      </c>
      <c r="Z49">
        <f t="shared" si="13"/>
        <v>40634191.921449296</v>
      </c>
      <c r="AA49" s="35">
        <f t="shared" si="14"/>
        <v>489289.45827829838</v>
      </c>
      <c r="AB49" s="35">
        <v>38190047.570221797</v>
      </c>
      <c r="AC49" s="34">
        <f t="shared" si="15"/>
        <v>4.8694971789820352E-2</v>
      </c>
      <c r="AD49" s="71">
        <v>-1523823.87773951</v>
      </c>
      <c r="AE49">
        <f t="shared" si="16"/>
        <v>39110368.043709785</v>
      </c>
      <c r="AF49" s="34">
        <f t="shared" si="17"/>
        <v>2.5770007049096624E-2</v>
      </c>
      <c r="AG49" s="72">
        <v>-1400431.37058869</v>
      </c>
      <c r="AH49">
        <v>48</v>
      </c>
      <c r="AI49" s="72">
        <f t="shared" si="18"/>
        <v>39233760.550860606</v>
      </c>
      <c r="AJ49" s="34">
        <f t="shared" si="19"/>
        <v>2.26963289584842E-2</v>
      </c>
    </row>
    <row r="50" spans="1:36" ht="15.6" x14ac:dyDescent="0.25">
      <c r="A50" s="10">
        <v>13</v>
      </c>
      <c r="B50" s="11">
        <v>7</v>
      </c>
      <c r="C50" s="11">
        <v>859.45154373313801</v>
      </c>
      <c r="D50" s="12">
        <v>2.25401064046282E-2</v>
      </c>
      <c r="E50" s="12">
        <v>1.9712404323941703E-2</v>
      </c>
      <c r="F50" s="10">
        <v>0.124897914795509</v>
      </c>
      <c r="G50" s="10">
        <v>3.1469427721191399</v>
      </c>
      <c r="H50" s="13">
        <v>40131289.501415499</v>
      </c>
      <c r="I50" s="13">
        <v>662757.90261493099</v>
      </c>
      <c r="J50" s="13">
        <f t="shared" si="0"/>
        <v>146375043.49092659</v>
      </c>
      <c r="K50">
        <f t="shared" si="1"/>
        <v>615.56116276488785</v>
      </c>
      <c r="L50">
        <f t="shared" si="2"/>
        <v>41.720781161671376</v>
      </c>
      <c r="M50">
        <f t="shared" si="3"/>
        <v>21.126255364284955</v>
      </c>
      <c r="N50">
        <f t="shared" si="4"/>
        <v>1.265808515513521</v>
      </c>
      <c r="O50">
        <f t="shared" si="5"/>
        <v>241475917.65054858</v>
      </c>
      <c r="P50">
        <f t="shared" si="6"/>
        <v>19.302280306211038</v>
      </c>
      <c r="Q50" s="11">
        <v>859.45154373313801</v>
      </c>
      <c r="R50">
        <f t="shared" si="7"/>
        <v>22.38460278952379</v>
      </c>
      <c r="S50">
        <f t="shared" si="8"/>
        <v>0.1334147306246658</v>
      </c>
      <c r="T50">
        <v>1</v>
      </c>
      <c r="U50">
        <v>19.316871582530599</v>
      </c>
      <c r="V50">
        <f t="shared" si="9"/>
        <v>245025190.73024938</v>
      </c>
      <c r="W50" s="34">
        <f t="shared" si="10"/>
        <v>1.4698248646215403E-2</v>
      </c>
      <c r="X50">
        <f t="shared" si="11"/>
        <v>159520935.59689403</v>
      </c>
      <c r="Y50" s="34">
        <f t="shared" si="12"/>
        <v>0.33939194786395033</v>
      </c>
      <c r="Z50">
        <f t="shared" si="13"/>
        <v>40721149.173000559</v>
      </c>
      <c r="AA50" s="35">
        <f t="shared" si="14"/>
        <v>589859.67158506066</v>
      </c>
      <c r="AB50" s="35">
        <v>38947206.837457702</v>
      </c>
      <c r="AC50" s="34">
        <f t="shared" si="15"/>
        <v>2.9505223447057E-2</v>
      </c>
      <c r="AD50" s="71">
        <v>-1075328.82696137</v>
      </c>
      <c r="AE50">
        <f t="shared" si="16"/>
        <v>39645820.346039191</v>
      </c>
      <c r="AF50" s="34">
        <f t="shared" si="17"/>
        <v>1.209702357954843E-2</v>
      </c>
      <c r="AG50" s="72">
        <v>-1066648.2874737901</v>
      </c>
      <c r="AH50">
        <v>49</v>
      </c>
      <c r="AI50" s="72">
        <f t="shared" si="18"/>
        <v>39654500.885526769</v>
      </c>
      <c r="AJ50" s="34">
        <f t="shared" si="19"/>
        <v>1.1880720051916411E-2</v>
      </c>
    </row>
    <row r="51" spans="1:36" ht="15.6" x14ac:dyDescent="0.25">
      <c r="A51" s="10">
        <v>12</v>
      </c>
      <c r="B51" s="11">
        <v>7</v>
      </c>
      <c r="C51" s="11">
        <v>871.682573911698</v>
      </c>
      <c r="D51" s="12">
        <v>2.6243948987002198E-2</v>
      </c>
      <c r="E51" s="12">
        <v>2.2434632262547102E-2</v>
      </c>
      <c r="F51" s="10">
        <v>0.144599305378802</v>
      </c>
      <c r="G51" s="10">
        <v>3.1471128560695298</v>
      </c>
      <c r="H51" s="13">
        <v>44459610.407911099</v>
      </c>
      <c r="I51" s="13">
        <v>836529.57494679</v>
      </c>
      <c r="J51" s="13">
        <f t="shared" si="0"/>
        <v>149508450.50118008</v>
      </c>
      <c r="K51">
        <f t="shared" si="1"/>
        <v>605.68955834951487</v>
      </c>
      <c r="L51">
        <f t="shared" si="2"/>
        <v>48.033981351212482</v>
      </c>
      <c r="M51">
        <f t="shared" si="3"/>
        <v>24.339290624774648</v>
      </c>
      <c r="N51">
        <f t="shared" si="4"/>
        <v>1.2610837964871666</v>
      </c>
      <c r="O51">
        <f t="shared" si="5"/>
        <v>233217322.48239034</v>
      </c>
      <c r="P51">
        <f t="shared" si="6"/>
        <v>19.267481291338772</v>
      </c>
      <c r="Q51" s="11">
        <v>871.682573911698</v>
      </c>
      <c r="R51">
        <f t="shared" si="7"/>
        <v>22.760905244057103</v>
      </c>
      <c r="S51">
        <f t="shared" si="8"/>
        <v>0.15618527114710762</v>
      </c>
      <c r="T51">
        <v>1</v>
      </c>
      <c r="U51">
        <v>19.276519129466699</v>
      </c>
      <c r="V51">
        <f t="shared" si="9"/>
        <v>235334656.54044285</v>
      </c>
      <c r="W51" s="34">
        <f t="shared" si="10"/>
        <v>9.0788027043419324E-3</v>
      </c>
      <c r="X51">
        <f t="shared" si="11"/>
        <v>161883815.49367264</v>
      </c>
      <c r="Y51" s="34">
        <f t="shared" si="12"/>
        <v>0.30586710382160365</v>
      </c>
      <c r="Z51">
        <f t="shared" si="13"/>
        <v>44863250.439116426</v>
      </c>
      <c r="AA51" s="35">
        <f t="shared" si="14"/>
        <v>403640.03120532632</v>
      </c>
      <c r="AB51" s="35">
        <v>44675965.155596398</v>
      </c>
      <c r="AC51" s="34">
        <f t="shared" si="15"/>
        <v>4.8663212677815182E-3</v>
      </c>
      <c r="AD51" s="71">
        <v>-596660.08742523903</v>
      </c>
      <c r="AE51">
        <f t="shared" si="16"/>
        <v>44266590.351691186</v>
      </c>
      <c r="AF51" s="34">
        <f t="shared" si="17"/>
        <v>4.3414698070671186E-3</v>
      </c>
      <c r="AG51" s="72">
        <v>-606665.16857492097</v>
      </c>
      <c r="AH51">
        <v>50</v>
      </c>
      <c r="AI51" s="72">
        <f t="shared" si="18"/>
        <v>44256585.270541504</v>
      </c>
      <c r="AJ51" s="34">
        <f t="shared" si="19"/>
        <v>4.5665073424365722E-3</v>
      </c>
    </row>
    <row r="52" spans="1:36" ht="15.6" x14ac:dyDescent="0.25">
      <c r="A52" s="10">
        <v>13</v>
      </c>
      <c r="B52" s="11">
        <v>7</v>
      </c>
      <c r="C52" s="11">
        <v>851.27226067060701</v>
      </c>
      <c r="D52" s="12">
        <v>2.2434632262547102E-2</v>
      </c>
      <c r="E52" s="12">
        <v>1.9725852956694902E-2</v>
      </c>
      <c r="F52" s="10">
        <v>0.120205170170637</v>
      </c>
      <c r="G52" s="10">
        <v>3.1472350815479402</v>
      </c>
      <c r="H52" s="13">
        <v>39026387.2112417</v>
      </c>
      <c r="I52" s="13">
        <v>636353.78781958995</v>
      </c>
      <c r="J52" s="13">
        <f t="shared" si="0"/>
        <v>147793909.02020419</v>
      </c>
      <c r="K52">
        <f t="shared" si="1"/>
        <v>616.39833080114704</v>
      </c>
      <c r="L52">
        <f t="shared" si="2"/>
        <v>40.861804201919249</v>
      </c>
      <c r="M52">
        <f t="shared" si="3"/>
        <v>21.080242609621003</v>
      </c>
      <c r="N52">
        <f t="shared" si="4"/>
        <v>1.2575939838412675</v>
      </c>
      <c r="O52">
        <f t="shared" si="5"/>
        <v>241307697.68932137</v>
      </c>
      <c r="P52">
        <f t="shared" si="6"/>
        <v>19.301583430995354</v>
      </c>
      <c r="Q52" s="11">
        <v>851.27226067060701</v>
      </c>
      <c r="R52">
        <f t="shared" si="7"/>
        <v>21.93896828123291</v>
      </c>
      <c r="S52">
        <f t="shared" si="8"/>
        <v>0.12806654661426514</v>
      </c>
      <c r="T52">
        <v>1</v>
      </c>
      <c r="U52">
        <v>19.341484169492801</v>
      </c>
      <c r="V52">
        <f t="shared" si="9"/>
        <v>251130722.80050629</v>
      </c>
      <c r="W52" s="34">
        <f t="shared" si="10"/>
        <v>4.070746687837478E-2</v>
      </c>
      <c r="X52">
        <f t="shared" si="11"/>
        <v>160640503.9641155</v>
      </c>
      <c r="Y52" s="34">
        <f t="shared" si="12"/>
        <v>0.33429183775588955</v>
      </c>
      <c r="Z52">
        <f t="shared" si="13"/>
        <v>40615052.576025955</v>
      </c>
      <c r="AA52" s="35">
        <f t="shared" si="14"/>
        <v>1588665.3647842556</v>
      </c>
      <c r="AB52" s="35">
        <v>38168143.5480242</v>
      </c>
      <c r="AC52" s="34">
        <f t="shared" si="15"/>
        <v>2.1991368521303439E-2</v>
      </c>
      <c r="AD52" s="71">
        <v>-1571552.5256801599</v>
      </c>
      <c r="AE52">
        <f t="shared" si="16"/>
        <v>39043500.050345793</v>
      </c>
      <c r="AF52" s="34">
        <f t="shared" si="17"/>
        <v>4.3849406329787534E-4</v>
      </c>
      <c r="AG52" s="72">
        <v>-1434910.6693807901</v>
      </c>
      <c r="AH52">
        <v>51</v>
      </c>
      <c r="AI52" s="72">
        <f t="shared" si="18"/>
        <v>39180141.906645164</v>
      </c>
      <c r="AJ52" s="34">
        <f t="shared" si="19"/>
        <v>3.9397624630540876E-3</v>
      </c>
    </row>
    <row r="53" spans="1:36" ht="15.6" x14ac:dyDescent="0.25">
      <c r="A53" s="10">
        <v>9</v>
      </c>
      <c r="B53" s="11">
        <v>5.5365924919202101</v>
      </c>
      <c r="C53" s="11">
        <v>851.34756436588896</v>
      </c>
      <c r="D53" s="12">
        <v>4.9000000000000002E-2</v>
      </c>
      <c r="E53" s="12">
        <v>3.9469310407265298E-2</v>
      </c>
      <c r="F53" s="10">
        <v>0.194107731012927</v>
      </c>
      <c r="G53" s="10">
        <v>2.97256910211859</v>
      </c>
      <c r="H53" s="13">
        <v>62367198.037767097</v>
      </c>
      <c r="I53" s="13">
        <v>1952189.7319293099</v>
      </c>
      <c r="J53" s="13">
        <f t="shared" si="0"/>
        <v>175964455.17816597</v>
      </c>
      <c r="K53">
        <f t="shared" si="1"/>
        <v>587.12130960273555</v>
      </c>
      <c r="L53">
        <f t="shared" si="2"/>
        <v>74.804217495429768</v>
      </c>
      <c r="M53">
        <f t="shared" si="3"/>
        <v>44.234655203632649</v>
      </c>
      <c r="N53">
        <f t="shared" si="4"/>
        <v>1.1773435460497981</v>
      </c>
      <c r="O53">
        <f t="shared" si="5"/>
        <v>238229194.34135944</v>
      </c>
      <c r="P53">
        <f t="shared" si="6"/>
        <v>19.288743769681624</v>
      </c>
      <c r="Q53" s="11">
        <v>851.34756436588896</v>
      </c>
      <c r="R53">
        <f t="shared" si="7"/>
        <v>15.972702171377303</v>
      </c>
      <c r="S53">
        <f t="shared" si="8"/>
        <v>0.21580520671533834</v>
      </c>
      <c r="T53">
        <v>1</v>
      </c>
      <c r="U53">
        <v>19.2335763081892</v>
      </c>
      <c r="V53">
        <f t="shared" si="9"/>
        <v>225442638.13112357</v>
      </c>
      <c r="W53" s="34">
        <f t="shared" si="10"/>
        <v>5.3673338591381722E-2</v>
      </c>
      <c r="X53">
        <f t="shared" si="11"/>
        <v>178039810.68106988</v>
      </c>
      <c r="Y53" s="34">
        <f t="shared" si="12"/>
        <v>0.25265326454508336</v>
      </c>
      <c r="Z53">
        <f t="shared" si="13"/>
        <v>59019742.300490268</v>
      </c>
      <c r="AA53" s="35">
        <f t="shared" si="14"/>
        <v>3347455.7372768298</v>
      </c>
      <c r="AB53" s="35">
        <v>58875778.075028099</v>
      </c>
      <c r="AC53" s="34">
        <f t="shared" si="15"/>
        <v>5.5981671015983961E-2</v>
      </c>
      <c r="AD53" s="71">
        <v>-248768.295819744</v>
      </c>
      <c r="AE53">
        <f t="shared" si="16"/>
        <v>58770974.004670523</v>
      </c>
      <c r="AF53" s="34">
        <f t="shared" si="17"/>
        <v>5.7662106784384382E-2</v>
      </c>
      <c r="AG53" s="72">
        <v>291434.67125921597</v>
      </c>
      <c r="AH53">
        <v>52</v>
      </c>
      <c r="AI53" s="72">
        <f t="shared" si="18"/>
        <v>59311176.971749485</v>
      </c>
      <c r="AJ53" s="34">
        <f t="shared" si="19"/>
        <v>4.9000454760962771E-2</v>
      </c>
    </row>
    <row r="54" spans="1:36" ht="15.6" x14ac:dyDescent="0.25">
      <c r="A54" s="10">
        <v>9</v>
      </c>
      <c r="B54" s="11">
        <v>5.5357691188817197</v>
      </c>
      <c r="C54" s="11">
        <v>854.03467542206602</v>
      </c>
      <c r="D54" s="12">
        <v>4.9000000000000002E-2</v>
      </c>
      <c r="E54" s="12">
        <v>3.9488205738302397E-2</v>
      </c>
      <c r="F54" s="10">
        <v>0.193722897386916</v>
      </c>
      <c r="G54" s="10">
        <v>2.971779490436</v>
      </c>
      <c r="H54" s="13">
        <v>58721444.600820698</v>
      </c>
      <c r="I54" s="13">
        <v>1847486.89365103</v>
      </c>
      <c r="J54" s="13">
        <f t="shared" si="0"/>
        <v>174310397.69041002</v>
      </c>
      <c r="K54">
        <f t="shared" si="1"/>
        <v>585.59342507236124</v>
      </c>
      <c r="L54">
        <f t="shared" si="2"/>
        <v>74.632728613465105</v>
      </c>
      <c r="M54">
        <f t="shared" si="3"/>
        <v>44.244102869151206</v>
      </c>
      <c r="N54">
        <f t="shared" si="4"/>
        <v>1.1763319868520095</v>
      </c>
      <c r="O54">
        <f t="shared" si="5"/>
        <v>225071716.70649558</v>
      </c>
      <c r="P54">
        <f t="shared" si="6"/>
        <v>19.231929650299357</v>
      </c>
      <c r="Q54" s="11">
        <v>854.03467542206602</v>
      </c>
      <c r="R54">
        <f t="shared" si="7"/>
        <v>15.971611711551036</v>
      </c>
      <c r="S54">
        <f t="shared" si="8"/>
        <v>0.21532779579301284</v>
      </c>
      <c r="T54">
        <v>1</v>
      </c>
      <c r="U54">
        <v>19.224030889603601</v>
      </c>
      <c r="V54">
        <f t="shared" si="9"/>
        <v>223300931.78666881</v>
      </c>
      <c r="W54" s="34">
        <f t="shared" si="10"/>
        <v>7.8676474580587352E-3</v>
      </c>
      <c r="X54">
        <f t="shared" si="11"/>
        <v>176696899.63354495</v>
      </c>
      <c r="Y54" s="34">
        <f t="shared" si="12"/>
        <v>0.21493067978876143</v>
      </c>
      <c r="Z54">
        <f t="shared" si="13"/>
        <v>58259444.97647351</v>
      </c>
      <c r="AA54" s="35">
        <f t="shared" si="14"/>
        <v>461999.62434718758</v>
      </c>
      <c r="AB54" s="35">
        <v>58515874.429384798</v>
      </c>
      <c r="AC54" s="34">
        <f t="shared" si="15"/>
        <v>3.5007682939909648E-3</v>
      </c>
      <c r="AD54" s="71">
        <v>-71676.457580089598</v>
      </c>
      <c r="AE54">
        <f t="shared" si="16"/>
        <v>58187768.518893421</v>
      </c>
      <c r="AF54" s="34">
        <f t="shared" si="17"/>
        <v>9.0882655485593836E-3</v>
      </c>
      <c r="AG54" s="72">
        <v>502671.4347177</v>
      </c>
      <c r="AH54">
        <v>53</v>
      </c>
      <c r="AI54" s="72">
        <f t="shared" si="18"/>
        <v>58762116.41119121</v>
      </c>
      <c r="AJ54" s="34">
        <f t="shared" si="19"/>
        <v>6.9262278281798052E-4</v>
      </c>
    </row>
    <row r="55" spans="1:36" ht="15.6" x14ac:dyDescent="0.25">
      <c r="A55" s="14">
        <v>10</v>
      </c>
      <c r="B55" s="11">
        <v>6.04931357668878</v>
      </c>
      <c r="C55" s="11">
        <v>855.43004115847202</v>
      </c>
      <c r="D55" s="12">
        <v>3.9488205738302397E-2</v>
      </c>
      <c r="E55" s="12">
        <v>3.2631330323010306E-2</v>
      </c>
      <c r="F55" s="10">
        <v>0.17320500607224901</v>
      </c>
      <c r="G55" s="10">
        <v>2.97217511854454</v>
      </c>
      <c r="H55" s="13">
        <v>53586264.640577003</v>
      </c>
      <c r="I55" s="13">
        <v>1397466.7710869</v>
      </c>
      <c r="J55" s="13">
        <f t="shared" si="0"/>
        <v>167164244.58274221</v>
      </c>
      <c r="K55">
        <f t="shared" si="1"/>
        <v>592.3939225493948</v>
      </c>
      <c r="L55">
        <f t="shared" si="2"/>
        <v>63.733596506845522</v>
      </c>
      <c r="M55">
        <f t="shared" si="3"/>
        <v>36.05976803065635</v>
      </c>
      <c r="N55">
        <f t="shared" si="4"/>
        <v>1.2017836545754448</v>
      </c>
      <c r="O55">
        <f t="shared" si="5"/>
        <v>235388028.21409819</v>
      </c>
      <c r="P55">
        <f t="shared" si="6"/>
        <v>19.276745894292837</v>
      </c>
      <c r="Q55" s="11">
        <v>855.43004115847202</v>
      </c>
      <c r="R55">
        <f t="shared" si="7"/>
        <v>18.052808367383701</v>
      </c>
      <c r="S55">
        <f t="shared" si="8"/>
        <v>0.19019850594883964</v>
      </c>
      <c r="T55">
        <v>1</v>
      </c>
      <c r="U55">
        <v>19.2642598014613</v>
      </c>
      <c r="V55">
        <f t="shared" si="9"/>
        <v>232467224.10463771</v>
      </c>
      <c r="W55" s="34">
        <f t="shared" si="10"/>
        <v>1.2408464999774089E-2</v>
      </c>
      <c r="X55">
        <f t="shared" si="11"/>
        <v>173235336.96457452</v>
      </c>
      <c r="Y55" s="34">
        <f t="shared" si="12"/>
        <v>0.26404355277147923</v>
      </c>
      <c r="Z55">
        <f t="shared" si="13"/>
        <v>52921341.351315767</v>
      </c>
      <c r="AA55" s="35">
        <f t="shared" si="14"/>
        <v>664923.28926123679</v>
      </c>
      <c r="AB55" s="35">
        <v>53010559.992946297</v>
      </c>
      <c r="AC55" s="34">
        <f t="shared" si="15"/>
        <v>1.0743511448170002E-2</v>
      </c>
      <c r="AD55" s="71">
        <v>-810573.878191581</v>
      </c>
      <c r="AE55">
        <f t="shared" si="16"/>
        <v>52110767.473124184</v>
      </c>
      <c r="AF55" s="34">
        <f t="shared" si="17"/>
        <v>2.7534988253977537E-2</v>
      </c>
      <c r="AG55" s="72">
        <v>-4317.4205670617503</v>
      </c>
      <c r="AH55">
        <v>54</v>
      </c>
      <c r="AI55" s="72">
        <f t="shared" si="18"/>
        <v>52917023.930748701</v>
      </c>
      <c r="AJ55" s="34">
        <f t="shared" si="19"/>
        <v>1.2489034537435077E-2</v>
      </c>
    </row>
    <row r="56" spans="1:36" ht="15.6" x14ac:dyDescent="0.25">
      <c r="A56" s="10">
        <v>11</v>
      </c>
      <c r="B56" s="11">
        <v>6.5148063617356398</v>
      </c>
      <c r="C56" s="11">
        <v>847.50242657983995</v>
      </c>
      <c r="D56" s="12">
        <v>3.2631330323010306E-2</v>
      </c>
      <c r="E56" s="12">
        <v>2.7860434821573399E-2</v>
      </c>
      <c r="F56" s="10">
        <v>0.14575929100208099</v>
      </c>
      <c r="G56" s="10">
        <v>2.9724369056484101</v>
      </c>
      <c r="H56" s="13">
        <v>47279568.653242402</v>
      </c>
      <c r="I56" s="13">
        <v>1019715.8558360999</v>
      </c>
      <c r="J56" s="13">
        <f t="shared" si="0"/>
        <v>160387869.35270581</v>
      </c>
      <c r="K56">
        <f t="shared" si="1"/>
        <v>601.07444127016424</v>
      </c>
      <c r="L56">
        <f t="shared" si="2"/>
        <v>53.550568137831448</v>
      </c>
      <c r="M56">
        <f t="shared" si="3"/>
        <v>30.245882572291855</v>
      </c>
      <c r="N56">
        <f t="shared" si="4"/>
        <v>1.2088417365479747</v>
      </c>
      <c r="O56">
        <f t="shared" si="5"/>
        <v>245712546.00280342</v>
      </c>
      <c r="P56">
        <f t="shared" si="6"/>
        <v>19.319672898470245</v>
      </c>
      <c r="Q56" s="11">
        <v>847.50242657983995</v>
      </c>
      <c r="R56">
        <f t="shared" si="7"/>
        <v>19.166133639747525</v>
      </c>
      <c r="S56">
        <f t="shared" si="8"/>
        <v>0.15754226425551759</v>
      </c>
      <c r="T56">
        <v>1</v>
      </c>
      <c r="U56">
        <v>19.313600530483399</v>
      </c>
      <c r="V56">
        <f t="shared" si="9"/>
        <v>244225010.00836959</v>
      </c>
      <c r="W56" s="34">
        <f t="shared" si="10"/>
        <v>6.0539684221775488E-3</v>
      </c>
      <c r="X56">
        <f t="shared" si="11"/>
        <v>169447667.77012688</v>
      </c>
      <c r="Y56" s="34">
        <f t="shared" si="12"/>
        <v>0.31038251596565364</v>
      </c>
      <c r="Z56">
        <f t="shared" si="13"/>
        <v>46993339.637601495</v>
      </c>
      <c r="AA56" s="35">
        <f t="shared" si="14"/>
        <v>286229.01564090699</v>
      </c>
      <c r="AB56" s="35">
        <v>44827490.738487303</v>
      </c>
      <c r="AC56" s="34">
        <f t="shared" si="15"/>
        <v>5.1863373220240594E-2</v>
      </c>
      <c r="AD56" s="71">
        <v>-1903878.72321218</v>
      </c>
      <c r="AE56">
        <f t="shared" si="16"/>
        <v>45089460.914389312</v>
      </c>
      <c r="AF56" s="34">
        <f t="shared" si="17"/>
        <v>4.6322498306102744E-2</v>
      </c>
      <c r="AG56" s="72">
        <v>-1210248.5745467001</v>
      </c>
      <c r="AH56">
        <v>55</v>
      </c>
      <c r="AI56" s="72">
        <f t="shared" si="18"/>
        <v>45783091.063054793</v>
      </c>
      <c r="AJ56" s="34">
        <f t="shared" si="19"/>
        <v>3.1651676037128602E-2</v>
      </c>
    </row>
    <row r="57" spans="1:36" ht="15.6" x14ac:dyDescent="0.25">
      <c r="A57" s="10">
        <v>9</v>
      </c>
      <c r="B57" s="11">
        <v>5.5269148748550503</v>
      </c>
      <c r="C57" s="11">
        <v>865.37385077463205</v>
      </c>
      <c r="D57" s="12">
        <v>4.9000000000000002E-2</v>
      </c>
      <c r="E57" s="12">
        <v>3.9452632806546498E-2</v>
      </c>
      <c r="F57" s="10">
        <v>0.194447397015346</v>
      </c>
      <c r="G57" s="10">
        <v>2.98276186424083</v>
      </c>
      <c r="H57" s="13">
        <v>55047925.908713304</v>
      </c>
      <c r="I57" s="13">
        <v>1739021.6058749901</v>
      </c>
      <c r="J57" s="13">
        <f t="shared" si="0"/>
        <v>168423793.36706629</v>
      </c>
      <c r="K57">
        <f t="shared" si="1"/>
        <v>583.81493828334794</v>
      </c>
      <c r="L57">
        <f t="shared" si="2"/>
        <v>74.658526564716766</v>
      </c>
      <c r="M57">
        <f t="shared" si="3"/>
        <v>44.226316403273252</v>
      </c>
      <c r="N57">
        <f t="shared" si="4"/>
        <v>1.1764959662022403</v>
      </c>
      <c r="O57">
        <f t="shared" si="5"/>
        <v>210112805.38607928</v>
      </c>
      <c r="P57">
        <f t="shared" si="6"/>
        <v>19.163155112963526</v>
      </c>
      <c r="Q57" s="11">
        <v>865.37385077463205</v>
      </c>
      <c r="R57">
        <f t="shared" si="7"/>
        <v>16.007106315871539</v>
      </c>
      <c r="S57">
        <f t="shared" si="8"/>
        <v>0.21622677373678256</v>
      </c>
      <c r="T57">
        <v>1</v>
      </c>
      <c r="U57">
        <v>19.185277328138799</v>
      </c>
      <c r="V57">
        <f t="shared" si="9"/>
        <v>214812761.11860189</v>
      </c>
      <c r="W57" s="34">
        <f t="shared" si="10"/>
        <v>2.2368725808436594E-2</v>
      </c>
      <c r="X57">
        <f t="shared" si="11"/>
        <v>171737347.17893994</v>
      </c>
      <c r="Y57" s="34">
        <f t="shared" si="12"/>
        <v>0.18264216755673213</v>
      </c>
      <c r="Z57">
        <f t="shared" si="13"/>
        <v>56279277.869688444</v>
      </c>
      <c r="AA57" s="35">
        <f t="shared" si="14"/>
        <v>1231351.9609751403</v>
      </c>
      <c r="AB57" s="35">
        <v>57662234.415320799</v>
      </c>
      <c r="AC57" s="34">
        <f t="shared" si="15"/>
        <v>4.7491498788579924E-2</v>
      </c>
      <c r="AD57" s="71">
        <v>746205.49873600702</v>
      </c>
      <c r="AE57">
        <f t="shared" si="16"/>
        <v>57025483.368424453</v>
      </c>
      <c r="AF57" s="34">
        <f t="shared" si="17"/>
        <v>3.5924286466134235E-2</v>
      </c>
      <c r="AG57" s="72">
        <v>1326707.90448117</v>
      </c>
      <c r="AH57">
        <v>56</v>
      </c>
      <c r="AI57" s="72">
        <f t="shared" si="18"/>
        <v>57605985.774169616</v>
      </c>
      <c r="AJ57" s="34">
        <f t="shared" si="19"/>
        <v>4.6469686609053665E-2</v>
      </c>
    </row>
    <row r="58" spans="1:36" ht="15.6" x14ac:dyDescent="0.25">
      <c r="A58" s="10">
        <v>10</v>
      </c>
      <c r="B58" s="11">
        <v>6.0309106560775003</v>
      </c>
      <c r="C58" s="11">
        <v>867.72791391551596</v>
      </c>
      <c r="D58" s="12">
        <v>3.9452632806546498E-2</v>
      </c>
      <c r="E58" s="12">
        <v>3.2719501213147997E-2</v>
      </c>
      <c r="F58" s="10">
        <v>0.170232197343993</v>
      </c>
      <c r="G58" s="10">
        <v>2.9831582928830298</v>
      </c>
      <c r="H58" s="13">
        <v>48520296.140272103</v>
      </c>
      <c r="I58" s="13">
        <v>1258375.2201771601</v>
      </c>
      <c r="J58" s="13">
        <f t="shared" si="0"/>
        <v>159379997.3789919</v>
      </c>
      <c r="K58">
        <f t="shared" si="1"/>
        <v>589.76053606073731</v>
      </c>
      <c r="L58">
        <f t="shared" si="2"/>
        <v>63.015357635184344</v>
      </c>
      <c r="M58">
        <f t="shared" si="3"/>
        <v>36.086067009847248</v>
      </c>
      <c r="N58">
        <f t="shared" si="4"/>
        <v>1.1969945527332873</v>
      </c>
      <c r="O58">
        <f t="shared" si="5"/>
        <v>215629693.15733105</v>
      </c>
      <c r="P58">
        <f t="shared" si="6"/>
        <v>19.189073110880368</v>
      </c>
      <c r="Q58" s="11">
        <v>867.72791391551596</v>
      </c>
      <c r="R58">
        <f t="shared" si="7"/>
        <v>17.859526619999272</v>
      </c>
      <c r="S58">
        <f t="shared" si="8"/>
        <v>0.18660937316659312</v>
      </c>
      <c r="T58">
        <v>1</v>
      </c>
      <c r="U58">
        <v>19.217317767215398</v>
      </c>
      <c r="V58">
        <f t="shared" si="9"/>
        <v>221806905.70297307</v>
      </c>
      <c r="W58" s="34">
        <f t="shared" si="10"/>
        <v>2.864731872124358E-2</v>
      </c>
      <c r="X58">
        <f t="shared" si="11"/>
        <v>166724235.84820458</v>
      </c>
      <c r="Y58" s="34">
        <f t="shared" si="12"/>
        <v>0.22680298150516456</v>
      </c>
      <c r="Z58">
        <f t="shared" si="13"/>
        <v>49910272.528251603</v>
      </c>
      <c r="AA58" s="35">
        <f t="shared" si="14"/>
        <v>1389976.3879795</v>
      </c>
      <c r="AB58" s="35">
        <v>51367494.356015399</v>
      </c>
      <c r="AC58" s="34">
        <f t="shared" si="15"/>
        <v>5.8680561378109689E-2</v>
      </c>
      <c r="AD58" s="71">
        <v>188425.10181729999</v>
      </c>
      <c r="AE58">
        <f t="shared" si="16"/>
        <v>50098697.630068906</v>
      </c>
      <c r="AF58" s="34">
        <f t="shared" si="17"/>
        <v>3.253074724098233E-2</v>
      </c>
      <c r="AG58" s="72">
        <v>671927.42574651598</v>
      </c>
      <c r="AH58">
        <v>57</v>
      </c>
      <c r="AI58" s="72">
        <f t="shared" si="18"/>
        <v>50582199.953998119</v>
      </c>
      <c r="AJ58" s="34">
        <f t="shared" si="19"/>
        <v>4.2495697218439363E-2</v>
      </c>
    </row>
    <row r="59" spans="1:36" ht="15.6" x14ac:dyDescent="0.25">
      <c r="A59" s="10">
        <v>11</v>
      </c>
      <c r="B59" s="11">
        <v>6.4998277937875697</v>
      </c>
      <c r="C59" s="11">
        <v>868.23132214989596</v>
      </c>
      <c r="D59" s="12">
        <v>3.2719501213147997E-2</v>
      </c>
      <c r="E59" s="12">
        <v>2.7918285495796401E-2</v>
      </c>
      <c r="F59" s="10">
        <v>0.14629155044648101</v>
      </c>
      <c r="G59" s="10">
        <v>2.98341496879394</v>
      </c>
      <c r="H59" s="13">
        <v>43146706.351015501</v>
      </c>
      <c r="I59" s="13">
        <v>941622.41717581905</v>
      </c>
      <c r="J59" s="13">
        <f t="shared" si="0"/>
        <v>150154733.06408492</v>
      </c>
      <c r="K59">
        <f t="shared" si="1"/>
        <v>597.11021524047408</v>
      </c>
      <c r="L59">
        <f t="shared" si="2"/>
        <v>53.543019623511697</v>
      </c>
      <c r="M59">
        <f t="shared" si="3"/>
        <v>30.318893354472202</v>
      </c>
      <c r="N59">
        <f t="shared" si="4"/>
        <v>1.2075625938776291</v>
      </c>
      <c r="O59">
        <f t="shared" si="5"/>
        <v>223677073.96516851</v>
      </c>
      <c r="P59">
        <f t="shared" si="6"/>
        <v>19.225713935581027</v>
      </c>
      <c r="Q59" s="11">
        <v>868.23132214989596</v>
      </c>
      <c r="R59">
        <f t="shared" si="7"/>
        <v>19.200425443826592</v>
      </c>
      <c r="S59">
        <f t="shared" si="8"/>
        <v>0.15816553744718789</v>
      </c>
      <c r="T59">
        <v>1</v>
      </c>
      <c r="U59">
        <v>19.241483226321701</v>
      </c>
      <c r="V59">
        <f t="shared" si="9"/>
        <v>227232260.48931226</v>
      </c>
      <c r="W59" s="34">
        <f t="shared" si="10"/>
        <v>1.5894282150245659E-2</v>
      </c>
      <c r="X59">
        <f t="shared" si="11"/>
        <v>160698180.52543232</v>
      </c>
      <c r="Y59" s="34">
        <f t="shared" si="12"/>
        <v>0.28156168320381103</v>
      </c>
      <c r="Z59">
        <f t="shared" si="13"/>
        <v>43832492.275612339</v>
      </c>
      <c r="AA59" s="35">
        <f t="shared" si="14"/>
        <v>685785.92459683865</v>
      </c>
      <c r="AB59" s="35">
        <v>43709152.464625299</v>
      </c>
      <c r="AC59" s="34">
        <f t="shared" si="15"/>
        <v>1.3035667404924884E-2</v>
      </c>
      <c r="AD59" s="71">
        <v>-298450.43761016201</v>
      </c>
      <c r="AE59">
        <f t="shared" si="16"/>
        <v>43534041.838002175</v>
      </c>
      <c r="AF59" s="34">
        <f t="shared" si="17"/>
        <v>8.9771739199638358E-3</v>
      </c>
      <c r="AG59" s="72">
        <v>-273568.05031085899</v>
      </c>
      <c r="AH59">
        <v>58</v>
      </c>
      <c r="AI59" s="72">
        <f t="shared" si="18"/>
        <v>43558924.225301482</v>
      </c>
      <c r="AJ59" s="34">
        <f t="shared" si="19"/>
        <v>9.5538665438892559E-3</v>
      </c>
    </row>
    <row r="60" spans="1:36" ht="15.6" x14ac:dyDescent="0.25">
      <c r="A60" s="10">
        <v>12</v>
      </c>
      <c r="B60" s="11">
        <v>7</v>
      </c>
      <c r="C60" s="11">
        <v>861.15287534786899</v>
      </c>
      <c r="D60" s="12">
        <v>2.7918285495796401E-2</v>
      </c>
      <c r="E60" s="12">
        <v>2.4428218615051598E-2</v>
      </c>
      <c r="F60" s="10">
        <v>0.124563898860564</v>
      </c>
      <c r="G60" s="10">
        <v>2.9835854392832299</v>
      </c>
      <c r="H60" s="13">
        <v>37992271.903549701</v>
      </c>
      <c r="I60" s="13">
        <v>704573.12677372899</v>
      </c>
      <c r="J60" s="13">
        <f t="shared" si="0"/>
        <v>144263496.07945144</v>
      </c>
      <c r="K60">
        <f t="shared" si="1"/>
        <v>604.95041897498379</v>
      </c>
      <c r="L60">
        <f t="shared" si="2"/>
        <v>45.94907422089463</v>
      </c>
      <c r="M60">
        <f t="shared" si="3"/>
        <v>26.173252055424001</v>
      </c>
      <c r="N60">
        <f t="shared" si="4"/>
        <v>1.2100103366890518</v>
      </c>
      <c r="O60">
        <f t="shared" si="5"/>
        <v>229029244.09528959</v>
      </c>
      <c r="P60">
        <f t="shared" si="6"/>
        <v>19.249360256837999</v>
      </c>
      <c r="Q60" s="11">
        <v>861.15287534786899</v>
      </c>
      <c r="R60">
        <f t="shared" si="7"/>
        <v>20.266606545849392</v>
      </c>
      <c r="S60">
        <f t="shared" si="8"/>
        <v>0.13303311548298608</v>
      </c>
      <c r="T60">
        <v>1</v>
      </c>
      <c r="U60">
        <v>19.284884101878099</v>
      </c>
      <c r="V60">
        <f t="shared" si="9"/>
        <v>237311480.96375594</v>
      </c>
      <c r="W60" s="34">
        <f t="shared" si="10"/>
        <v>3.6162355166401594E-2</v>
      </c>
      <c r="X60">
        <f t="shared" si="11"/>
        <v>156815458.88779521</v>
      </c>
      <c r="Y60" s="34">
        <f t="shared" si="12"/>
        <v>0.31530377482034222</v>
      </c>
      <c r="Z60">
        <f t="shared" si="13"/>
        <v>39366161.933704369</v>
      </c>
      <c r="AA60" s="35">
        <f t="shared" si="14"/>
        <v>1373890.0301546678</v>
      </c>
      <c r="AB60" s="35">
        <v>37275878.491662197</v>
      </c>
      <c r="AC60" s="34">
        <f t="shared" si="15"/>
        <v>1.8856293029966706E-2</v>
      </c>
      <c r="AD60" s="71">
        <v>-831758.74361380795</v>
      </c>
      <c r="AE60">
        <f t="shared" si="16"/>
        <v>38534403.190090559</v>
      </c>
      <c r="AF60" s="34">
        <f t="shared" si="17"/>
        <v>1.4269514808621011E-2</v>
      </c>
      <c r="AG60" s="72">
        <v>-1191571.35261339</v>
      </c>
      <c r="AH60">
        <v>59</v>
      </c>
      <c r="AI60" s="72">
        <f t="shared" si="18"/>
        <v>38174590.581090979</v>
      </c>
      <c r="AJ60" s="34">
        <f t="shared" si="19"/>
        <v>4.7988358791526721E-3</v>
      </c>
    </row>
    <row r="61" spans="1:36" ht="15.6" x14ac:dyDescent="0.25">
      <c r="A61" s="10">
        <v>13</v>
      </c>
      <c r="B61" s="11">
        <v>7</v>
      </c>
      <c r="C61" s="11">
        <v>841.53407146569202</v>
      </c>
      <c r="D61" s="12">
        <v>2.4428218615051598E-2</v>
      </c>
      <c r="E61" s="12">
        <v>2.18070134961433E-2</v>
      </c>
      <c r="F61" s="10">
        <v>0.106864879184492</v>
      </c>
      <c r="G61" s="10">
        <v>2.9837030936951399</v>
      </c>
      <c r="H61" s="13">
        <v>35283809.821836703</v>
      </c>
      <c r="I61" s="13">
        <v>564484.26563581103</v>
      </c>
      <c r="J61" s="13">
        <f t="shared" si="0"/>
        <v>144075433.43150324</v>
      </c>
      <c r="K61">
        <f t="shared" si="1"/>
        <v>615.58141109511189</v>
      </c>
      <c r="L61">
        <f t="shared" si="2"/>
        <v>40.169206438107544</v>
      </c>
      <c r="M61">
        <f t="shared" si="3"/>
        <v>23.117616055597452</v>
      </c>
      <c r="N61">
        <f t="shared" si="4"/>
        <v>1.2097061343351667</v>
      </c>
      <c r="O61">
        <f t="shared" si="5"/>
        <v>243358619.41122848</v>
      </c>
      <c r="P61">
        <f t="shared" si="6"/>
        <v>19.310046713428381</v>
      </c>
      <c r="Q61" s="11">
        <v>841.53407146569202</v>
      </c>
      <c r="R61">
        <f t="shared" si="7"/>
        <v>19.694732838645134</v>
      </c>
      <c r="S61">
        <f t="shared" si="8"/>
        <v>0.11301739844841603</v>
      </c>
      <c r="T61">
        <v>1</v>
      </c>
      <c r="U61">
        <v>19.3466752767666</v>
      </c>
      <c r="V61">
        <f t="shared" si="9"/>
        <v>252437758.86941066</v>
      </c>
      <c r="W61" s="34">
        <f t="shared" si="10"/>
        <v>3.7307655180440581E-2</v>
      </c>
      <c r="X61">
        <f t="shared" si="11"/>
        <v>156654846.23195836</v>
      </c>
      <c r="Y61" s="34">
        <f t="shared" si="12"/>
        <v>0.35627985311980137</v>
      </c>
      <c r="Z61">
        <f t="shared" si="13"/>
        <v>36600166.032122031</v>
      </c>
      <c r="AA61" s="35">
        <f t="shared" si="14"/>
        <v>1316356.2102853283</v>
      </c>
      <c r="AB61" s="35">
        <v>33721253.359364703</v>
      </c>
      <c r="AC61" s="34">
        <f t="shared" si="15"/>
        <v>4.4285366868317966E-2</v>
      </c>
      <c r="AD61" s="71">
        <v>-1778001.06001026</v>
      </c>
      <c r="AE61">
        <f t="shared" si="16"/>
        <v>34822164.972111769</v>
      </c>
      <c r="AF61" s="34">
        <f t="shared" si="17"/>
        <v>1.3083758586614628E-2</v>
      </c>
      <c r="AG61" s="72">
        <v>-1767688.52735624</v>
      </c>
      <c r="AH61">
        <v>60</v>
      </c>
      <c r="AI61" s="72">
        <f t="shared" si="18"/>
        <v>34832477.504765794</v>
      </c>
      <c r="AJ61" s="34">
        <f t="shared" si="19"/>
        <v>1.27914848013829E-2</v>
      </c>
    </row>
    <row r="62" spans="1:36" ht="15.6" x14ac:dyDescent="0.25">
      <c r="A62" s="10">
        <v>9</v>
      </c>
      <c r="B62" s="11">
        <v>5.5351672178321998</v>
      </c>
      <c r="C62" s="11">
        <v>851.54053500666896</v>
      </c>
      <c r="D62" s="12">
        <v>4.9000000000000002E-2</v>
      </c>
      <c r="E62" s="12">
        <v>3.94704992025239E-2</v>
      </c>
      <c r="F62" s="10">
        <v>0.19408351929686599</v>
      </c>
      <c r="G62" s="10">
        <v>2.9717138194382402</v>
      </c>
      <c r="H62" s="13">
        <v>58299707.945395999</v>
      </c>
      <c r="I62" s="13">
        <v>1830342.7191921801</v>
      </c>
      <c r="J62" s="13">
        <f t="shared" si="0"/>
        <v>175843478.49578422</v>
      </c>
      <c r="K62">
        <f t="shared" si="1"/>
        <v>585.36296091020438</v>
      </c>
      <c r="L62">
        <f t="shared" si="2"/>
        <v>74.687460813758861</v>
      </c>
      <c r="M62">
        <f t="shared" si="3"/>
        <v>44.235249601261948</v>
      </c>
      <c r="N62">
        <f t="shared" si="4"/>
        <v>1.1766589939365271</v>
      </c>
      <c r="O62">
        <f t="shared" si="5"/>
        <v>223234380.66086134</v>
      </c>
      <c r="P62">
        <f t="shared" si="6"/>
        <v>19.223732811828135</v>
      </c>
      <c r="Q62" s="11">
        <v>851.54053500666896</v>
      </c>
      <c r="R62">
        <f t="shared" si="7"/>
        <v>15.991327059198795</v>
      </c>
      <c r="S62">
        <f t="shared" si="8"/>
        <v>0.21577516380104397</v>
      </c>
      <c r="T62">
        <v>1</v>
      </c>
      <c r="U62">
        <v>19.233342177512601</v>
      </c>
      <c r="V62">
        <f t="shared" si="9"/>
        <v>225389861.27230555</v>
      </c>
      <c r="W62" s="34">
        <f t="shared" si="10"/>
        <v>9.6556838828460775E-3</v>
      </c>
      <c r="X62">
        <f t="shared" si="11"/>
        <v>177967818.88832584</v>
      </c>
      <c r="Y62" s="34">
        <f t="shared" si="12"/>
        <v>0.20277594176366884</v>
      </c>
      <c r="Z62">
        <f t="shared" si="13"/>
        <v>58862631.495778993</v>
      </c>
      <c r="AA62" s="35">
        <f t="shared" si="14"/>
        <v>562923.55038299412</v>
      </c>
      <c r="AB62" s="35">
        <v>58839351.029188</v>
      </c>
      <c r="AC62" s="34">
        <f t="shared" si="15"/>
        <v>9.2563599854983032E-3</v>
      </c>
      <c r="AD62" s="71">
        <v>-232171.38279276501</v>
      </c>
      <c r="AE62">
        <f t="shared" si="16"/>
        <v>58630460.112986229</v>
      </c>
      <c r="AF62" s="34">
        <f t="shared" si="17"/>
        <v>5.6733074529295409E-3</v>
      </c>
      <c r="AG62" s="72">
        <v>313847.63067219901</v>
      </c>
      <c r="AH62">
        <v>61</v>
      </c>
      <c r="AI62" s="72">
        <f t="shared" si="18"/>
        <v>59176479.126451194</v>
      </c>
      <c r="AJ62" s="34">
        <f t="shared" si="19"/>
        <v>1.5039032131625546E-2</v>
      </c>
    </row>
    <row r="63" spans="1:36" ht="15.6" x14ac:dyDescent="0.25">
      <c r="A63" s="10">
        <v>10</v>
      </c>
      <c r="B63" s="11">
        <v>6.0493648635971704</v>
      </c>
      <c r="C63" s="11">
        <v>855.42100530811797</v>
      </c>
      <c r="D63" s="12">
        <v>3.94704992025239E-2</v>
      </c>
      <c r="E63" s="12">
        <v>3.2620324087752998E-2</v>
      </c>
      <c r="F63" s="10">
        <v>0.173113184135266</v>
      </c>
      <c r="G63" s="10">
        <v>2.9721101622699102</v>
      </c>
      <c r="H63" s="13">
        <v>52683456.943623498</v>
      </c>
      <c r="I63" s="13">
        <v>1361082.30269197</v>
      </c>
      <c r="J63" s="13">
        <f t="shared" si="0"/>
        <v>167131201.90153715</v>
      </c>
      <c r="K63">
        <f t="shared" si="1"/>
        <v>591.88000610290896</v>
      </c>
      <c r="L63">
        <f t="shared" si="2"/>
        <v>63.674812043198024</v>
      </c>
      <c r="M63">
        <f t="shared" si="3"/>
        <v>36.045411645138451</v>
      </c>
      <c r="N63">
        <f t="shared" si="4"/>
        <v>1.201565366472277</v>
      </c>
      <c r="O63">
        <f t="shared" si="5"/>
        <v>231683064.07318372</v>
      </c>
      <c r="P63">
        <f t="shared" si="6"/>
        <v>19.260880892528174</v>
      </c>
      <c r="Q63" s="11">
        <v>855.42100530811797</v>
      </c>
      <c r="R63">
        <f t="shared" si="7"/>
        <v>18.059077537103676</v>
      </c>
      <c r="S63">
        <f t="shared" si="8"/>
        <v>0.19008745443151187</v>
      </c>
      <c r="T63">
        <v>1</v>
      </c>
      <c r="U63">
        <v>19.264415011315499</v>
      </c>
      <c r="V63">
        <f t="shared" si="9"/>
        <v>232503308.10882115</v>
      </c>
      <c r="W63" s="34">
        <f t="shared" si="10"/>
        <v>3.5403711484855915E-3</v>
      </c>
      <c r="X63">
        <f t="shared" si="11"/>
        <v>173220787.28778079</v>
      </c>
      <c r="Y63" s="34">
        <f t="shared" si="12"/>
        <v>0.25233729111479614</v>
      </c>
      <c r="Z63">
        <f t="shared" si="13"/>
        <v>52869975.934589185</v>
      </c>
      <c r="AA63" s="35">
        <f t="shared" si="14"/>
        <v>186518.99096568674</v>
      </c>
      <c r="AB63" s="35">
        <v>52983769.534763001</v>
      </c>
      <c r="AC63" s="34">
        <f t="shared" si="15"/>
        <v>5.7003205287167649E-3</v>
      </c>
      <c r="AD63" s="71">
        <v>-810728.44927798398</v>
      </c>
      <c r="AE63">
        <f t="shared" si="16"/>
        <v>52059247.485311203</v>
      </c>
      <c r="AF63" s="34">
        <f t="shared" si="17"/>
        <v>1.1848301051699419E-2</v>
      </c>
      <c r="AG63" s="72">
        <v>-4607.4681556113101</v>
      </c>
      <c r="AH63">
        <v>62</v>
      </c>
      <c r="AI63" s="72">
        <f t="shared" si="18"/>
        <v>52865368.46643357</v>
      </c>
      <c r="AJ63" s="34">
        <f t="shared" si="19"/>
        <v>3.4529154570235396E-3</v>
      </c>
    </row>
    <row r="64" spans="1:36" ht="15.6" x14ac:dyDescent="0.25">
      <c r="A64" s="10">
        <v>11</v>
      </c>
      <c r="B64" s="11">
        <v>6.5141646738444603</v>
      </c>
      <c r="C64" s="11">
        <v>849.53625862386104</v>
      </c>
      <c r="D64" s="12">
        <v>3.2620324087752998E-2</v>
      </c>
      <c r="E64" s="12">
        <v>2.7870029295754002E-2</v>
      </c>
      <c r="F64" s="10">
        <v>0.14517872070151699</v>
      </c>
      <c r="G64" s="10">
        <v>2.9723716494418899</v>
      </c>
      <c r="H64" s="13">
        <v>45586717.233098701</v>
      </c>
      <c r="I64" s="13">
        <v>975362.97572772997</v>
      </c>
      <c r="J64" s="13">
        <f t="shared" si="0"/>
        <v>159039851.8057805</v>
      </c>
      <c r="K64">
        <f t="shared" si="1"/>
        <v>599.77638905898675</v>
      </c>
      <c r="L64">
        <f t="shared" si="2"/>
        <v>53.377098622076382</v>
      </c>
      <c r="M64">
        <f t="shared" si="3"/>
        <v>30.2451766917535</v>
      </c>
      <c r="N64">
        <f t="shared" si="4"/>
        <v>1.2075184657519449</v>
      </c>
      <c r="O64">
        <f t="shared" si="5"/>
        <v>237950413.8515597</v>
      </c>
      <c r="P64">
        <f t="shared" si="6"/>
        <v>19.287572864767366</v>
      </c>
      <c r="Q64" s="11">
        <v>849.53625862386104</v>
      </c>
      <c r="R64">
        <f t="shared" si="7"/>
        <v>19.143612904538177</v>
      </c>
      <c r="S64">
        <f t="shared" si="8"/>
        <v>0.15686286195545857</v>
      </c>
      <c r="T64">
        <v>1</v>
      </c>
      <c r="U64">
        <v>19.306010124629701</v>
      </c>
      <c r="V64">
        <f t="shared" si="9"/>
        <v>242378260.71767867</v>
      </c>
      <c r="W64" s="34">
        <f t="shared" si="10"/>
        <v>1.860827554131167E-2</v>
      </c>
      <c r="X64">
        <f t="shared" si="11"/>
        <v>168322874.98872784</v>
      </c>
      <c r="Y64" s="34">
        <f t="shared" si="12"/>
        <v>0.29261364893556152</v>
      </c>
      <c r="Z64">
        <f t="shared" si="13"/>
        <v>46435007.428396061</v>
      </c>
      <c r="AA64" s="35">
        <f t="shared" si="14"/>
        <v>848290.19529736042</v>
      </c>
      <c r="AB64" s="35">
        <v>44498708.440759301</v>
      </c>
      <c r="AC64" s="34">
        <f t="shared" si="15"/>
        <v>2.3866794065825814E-2</v>
      </c>
      <c r="AD64" s="71">
        <v>-1753235.08959462</v>
      </c>
      <c r="AE64">
        <f t="shared" si="16"/>
        <v>44681772.338801444</v>
      </c>
      <c r="AF64" s="34">
        <f t="shared" si="17"/>
        <v>1.9851065161590811E-2</v>
      </c>
      <c r="AG64" s="72">
        <v>-1111116.8661116899</v>
      </c>
      <c r="AH64">
        <v>63</v>
      </c>
      <c r="AI64" s="72">
        <f t="shared" si="18"/>
        <v>45323890.562284373</v>
      </c>
      <c r="AJ64" s="34">
        <f t="shared" si="19"/>
        <v>5.765422183624574E-3</v>
      </c>
    </row>
    <row r="65" spans="1:36" ht="15.6" x14ac:dyDescent="0.25">
      <c r="A65" s="10">
        <v>12</v>
      </c>
      <c r="B65" s="11">
        <v>7</v>
      </c>
      <c r="C65" s="11">
        <v>838.1235089045</v>
      </c>
      <c r="D65" s="12">
        <v>2.7870029295754002E-2</v>
      </c>
      <c r="E65" s="12">
        <v>2.43184641396441E-2</v>
      </c>
      <c r="F65" s="10">
        <v>0.126977527215141</v>
      </c>
      <c r="G65" s="10">
        <v>2.9725403820002301</v>
      </c>
      <c r="H65" s="13">
        <v>42260684.040776499</v>
      </c>
      <c r="I65" s="13">
        <v>784979.59082829102</v>
      </c>
      <c r="J65" s="13">
        <f t="shared" si="0"/>
        <v>156959028.55264476</v>
      </c>
      <c r="K65">
        <f t="shared" si="1"/>
        <v>609.31734410525769</v>
      </c>
      <c r="L65">
        <f t="shared" si="2"/>
        <v>46.519138516718691</v>
      </c>
      <c r="M65">
        <f t="shared" si="3"/>
        <v>26.09424671769905</v>
      </c>
      <c r="N65">
        <f t="shared" si="4"/>
        <v>1.2163613689128216</v>
      </c>
      <c r="O65">
        <f t="shared" si="5"/>
        <v>251254863.43336377</v>
      </c>
      <c r="P65">
        <f t="shared" si="6"/>
        <v>19.341978374098929</v>
      </c>
      <c r="Q65" s="11">
        <v>838.1235089045</v>
      </c>
      <c r="R65">
        <f t="shared" si="7"/>
        <v>20.433694614188568</v>
      </c>
      <c r="S65">
        <f t="shared" si="8"/>
        <v>0.13579398145225238</v>
      </c>
      <c r="T65">
        <v>1</v>
      </c>
      <c r="U65">
        <v>19.368800207116699</v>
      </c>
      <c r="V65">
        <f t="shared" si="9"/>
        <v>258085170.62666383</v>
      </c>
      <c r="W65" s="34">
        <f t="shared" si="10"/>
        <v>2.7184776047575132E-2</v>
      </c>
      <c r="X65">
        <f t="shared" si="11"/>
        <v>167735565.20858327</v>
      </c>
      <c r="Y65" s="34">
        <f t="shared" si="12"/>
        <v>0.33240868289473313</v>
      </c>
      <c r="Z65">
        <f t="shared" si="13"/>
        <v>43409531.272042342</v>
      </c>
      <c r="AA65" s="35">
        <f t="shared" si="14"/>
        <v>1148847.2312658429</v>
      </c>
      <c r="AB65" s="35">
        <v>39567866.591086298</v>
      </c>
      <c r="AC65" s="34">
        <f t="shared" si="15"/>
        <v>6.3719211148876673E-2</v>
      </c>
      <c r="AD65" s="71">
        <v>-2542035.9052498499</v>
      </c>
      <c r="AE65">
        <f t="shared" si="16"/>
        <v>40867495.366792493</v>
      </c>
      <c r="AF65" s="34">
        <f t="shared" si="17"/>
        <v>3.2966543386750341E-2</v>
      </c>
      <c r="AG65" s="72">
        <v>-1990487.4028451401</v>
      </c>
      <c r="AH65">
        <v>64</v>
      </c>
      <c r="AI65" s="72">
        <f t="shared" si="18"/>
        <v>41419043.869197205</v>
      </c>
      <c r="AJ65" s="34">
        <f t="shared" si="19"/>
        <v>1.9915441282663857E-2</v>
      </c>
    </row>
    <row r="66" spans="1:36" ht="15.6" x14ac:dyDescent="0.25">
      <c r="A66" s="14">
        <v>8</v>
      </c>
      <c r="B66" s="11">
        <v>4.4353402858549398</v>
      </c>
      <c r="C66" s="11">
        <v>860.07877520084605</v>
      </c>
      <c r="D66" s="12">
        <v>6.1016600437272597E-2</v>
      </c>
      <c r="E66" s="12">
        <v>4.8118577782421602E-2</v>
      </c>
      <c r="F66" s="10">
        <v>0.21103959583106999</v>
      </c>
      <c r="G66" s="10">
        <v>3.1519323704643099</v>
      </c>
      <c r="H66" s="13">
        <v>67743728.394611299</v>
      </c>
      <c r="I66" s="13">
        <v>2412634.8979945998</v>
      </c>
      <c r="J66" s="13">
        <f t="shared" ref="J66:J129" si="20">3583.195*EXP(-2.23341*(C66+273)*0.001)*POWER(B66*(D66-E66)/D66/SQRT(0.56*(D66-E66)),(-0.3486*(C66+273)*0.001+0.46339))*POWER(((D66-E66)/D66),0.42437)*1000000</f>
        <v>173832056.26611081</v>
      </c>
      <c r="K66">
        <f t="shared" ref="K66:K129" si="21">560*(1+2.2*10^(-5)*H66/(G66*1000)/((D66-E66)*1000))</f>
        <v>580.52956641066692</v>
      </c>
      <c r="L66">
        <f t="shared" ref="L66:L129" si="22">(K66*(D66-E66)*1000)^(1/2)</f>
        <v>86.531401810993486</v>
      </c>
      <c r="M66">
        <f t="shared" ref="M66:M129" si="23">(D66+E66)/2*1000</f>
        <v>54.567589109847106</v>
      </c>
      <c r="N66">
        <f t="shared" ref="N66:N129" si="24">0.8049-0.3393*F66+(0.2488+0.0393*F66+0.0732*F66*F66)*L66/M66</f>
        <v>1.1461546899350301</v>
      </c>
      <c r="O66">
        <f t="shared" ref="O66:O129" si="25">H66/1000/(N66*G66*L66)*10^6</f>
        <v>216708142.4275609</v>
      </c>
      <c r="P66">
        <f t="shared" ref="P66:P129" si="26">LN(O66)</f>
        <v>19.19406204045486</v>
      </c>
      <c r="Q66" s="11">
        <v>860.07877520084605</v>
      </c>
      <c r="R66">
        <f t="shared" ref="R66:R129" si="27">S66*B66*1000/L66</f>
        <v>12.149916027082964</v>
      </c>
      <c r="S66">
        <f t="shared" ref="S66:S129" si="28">LN(1/(1-F66))</f>
        <v>0.23703914422581707</v>
      </c>
      <c r="T66">
        <v>1</v>
      </c>
      <c r="U66">
        <v>19.103186838612</v>
      </c>
      <c r="V66">
        <f t="shared" ref="V66:V129" si="29">EXP(U66)</f>
        <v>197883066.03350559</v>
      </c>
      <c r="W66" s="34">
        <f t="shared" ref="W66:W129" si="30">ABS(V66-O66)/O66</f>
        <v>8.6868339062746436E-2</v>
      </c>
      <c r="X66">
        <f t="shared" ref="X66:X129" si="31">6310.7*EXP(-2.62*(C66+273)*0.001-0.669*(D66-E66)/D66)*POWER(B66*(D66-E66)/D66/SQRT(K66*0.01*(D66-E66)),0.115)*POWER(((D66-E66)/D66),0.407)*1000000</f>
        <v>172264730.31401312</v>
      </c>
      <c r="Y66" s="34">
        <f t="shared" ref="Y66:Y129" si="32">ABS(X66-O66)/O66</f>
        <v>0.20508418195870923</v>
      </c>
      <c r="Z66">
        <f t="shared" ref="Z66:Z129" si="33">(H66/O66)*V66</f>
        <v>61858943.227053605</v>
      </c>
      <c r="AA66" s="35">
        <f t="shared" ref="AA66:AA129" si="34">ABS(H66-Z66)</f>
        <v>5884785.167557694</v>
      </c>
      <c r="AB66" s="35">
        <v>63088868.062341802</v>
      </c>
      <c r="AC66" s="34">
        <f t="shared" ref="AC66:AC129" si="35">ABS(AB66-H66)/H66</f>
        <v>6.8712786298897738E-2</v>
      </c>
      <c r="AD66" s="71">
        <v>2622850.9687387198</v>
      </c>
      <c r="AE66">
        <f t="shared" ref="AE66:AE129" si="36">AD66+Z66</f>
        <v>64481794.195792325</v>
      </c>
      <c r="AF66" s="34">
        <f t="shared" ref="AF66:AF129" si="37">ABS(AE66-H66)/H66</f>
        <v>4.8151087578439895E-2</v>
      </c>
      <c r="AG66" s="72">
        <v>2397114.00583723</v>
      </c>
      <c r="AH66">
        <v>65</v>
      </c>
      <c r="AI66" s="72">
        <f t="shared" si="18"/>
        <v>64256057.232890837</v>
      </c>
      <c r="AJ66" s="34">
        <f t="shared" si="19"/>
        <v>5.1483306932924737E-2</v>
      </c>
    </row>
    <row r="67" spans="1:36" ht="15.6" x14ac:dyDescent="0.25">
      <c r="A67" s="10">
        <v>9</v>
      </c>
      <c r="B67" s="11">
        <v>5.0986350912170399</v>
      </c>
      <c r="C67" s="11">
        <v>850.91505319588703</v>
      </c>
      <c r="D67" s="12">
        <v>4.8118577782421602E-2</v>
      </c>
      <c r="E67" s="12">
        <v>3.9032465684552202E-2</v>
      </c>
      <c r="F67" s="10">
        <v>0.188435920670846</v>
      </c>
      <c r="G67" s="10">
        <v>3.1525029119681198</v>
      </c>
      <c r="H67" s="13">
        <v>56864137.8628131</v>
      </c>
      <c r="I67" s="13">
        <v>1654915.68640219</v>
      </c>
      <c r="J67" s="13">
        <f t="shared" si="20"/>
        <v>172910563.38690025</v>
      </c>
      <c r="K67">
        <f t="shared" si="21"/>
        <v>584.45769810432637</v>
      </c>
      <c r="L67">
        <f t="shared" si="22"/>
        <v>72.872821829805801</v>
      </c>
      <c r="M67">
        <f t="shared" si="23"/>
        <v>43.575521733486902</v>
      </c>
      <c r="N67">
        <f t="shared" si="24"/>
        <v>1.1737716038548518</v>
      </c>
      <c r="O67">
        <f t="shared" si="25"/>
        <v>210879215.35975465</v>
      </c>
      <c r="P67">
        <f t="shared" si="26"/>
        <v>19.166796088481256</v>
      </c>
      <c r="Q67" s="11">
        <v>850.91505319588703</v>
      </c>
      <c r="R67">
        <f t="shared" si="27"/>
        <v>14.608379913075595</v>
      </c>
      <c r="S67">
        <f t="shared" si="28"/>
        <v>0.20879193109180988</v>
      </c>
      <c r="T67">
        <v>1</v>
      </c>
      <c r="U67">
        <v>19.200271418383601</v>
      </c>
      <c r="V67">
        <f t="shared" si="29"/>
        <v>218057951.58474752</v>
      </c>
      <c r="W67" s="34">
        <f t="shared" si="30"/>
        <v>3.4041933496130133E-2</v>
      </c>
      <c r="X67">
        <f t="shared" si="31"/>
        <v>175038986.56784955</v>
      </c>
      <c r="Y67" s="34">
        <f t="shared" si="32"/>
        <v>0.16995619378971311</v>
      </c>
      <c r="Z67">
        <f t="shared" si="33"/>
        <v>58799903.062253758</v>
      </c>
      <c r="AA67" s="35">
        <f t="shared" si="34"/>
        <v>1935765.1994406581</v>
      </c>
      <c r="AB67" s="35">
        <v>59458370.232080303</v>
      </c>
      <c r="AC67" s="34">
        <f t="shared" si="35"/>
        <v>4.5621589753561155E-2</v>
      </c>
      <c r="AD67" s="71">
        <v>1036082.49412172</v>
      </c>
      <c r="AE67">
        <f t="shared" si="36"/>
        <v>59835985.556375481</v>
      </c>
      <c r="AF67" s="34">
        <f t="shared" si="37"/>
        <v>5.2262248321289541E-2</v>
      </c>
      <c r="AG67" s="72">
        <v>1218752.4362266799</v>
      </c>
      <c r="AH67">
        <v>66</v>
      </c>
      <c r="AI67" s="72">
        <f t="shared" ref="AI67:AI130" si="38">AG67+Z67</f>
        <v>60018655.498480439</v>
      </c>
      <c r="AJ67" s="34">
        <f t="shared" ref="AJ67:AJ130" si="39">ABS(AI67-H67)/H67</f>
        <v>5.5474641034349854E-2</v>
      </c>
    </row>
    <row r="68" spans="1:36" ht="15.6" x14ac:dyDescent="0.25">
      <c r="A68" s="10">
        <v>10</v>
      </c>
      <c r="B68" s="11">
        <v>5.5504815056878698</v>
      </c>
      <c r="C68" s="11">
        <v>845.99905528459897</v>
      </c>
      <c r="D68" s="12">
        <v>3.9032465684552202E-2</v>
      </c>
      <c r="E68" s="12">
        <v>3.2426109902114197E-2</v>
      </c>
      <c r="F68" s="10">
        <v>0.16882033030302801</v>
      </c>
      <c r="G68" s="10">
        <v>3.15286887146303</v>
      </c>
      <c r="H68" s="13">
        <v>51585789.9876334</v>
      </c>
      <c r="I68" s="13">
        <v>1297611.2528552699</v>
      </c>
      <c r="J68" s="13">
        <f t="shared" si="20"/>
        <v>169296990.16062292</v>
      </c>
      <c r="K68">
        <f t="shared" si="21"/>
        <v>590.51215810705958</v>
      </c>
      <c r="L68">
        <f t="shared" si="22"/>
        <v>62.459053869799519</v>
      </c>
      <c r="M68">
        <f t="shared" si="23"/>
        <v>35.729287793333206</v>
      </c>
      <c r="N68">
        <f t="shared" si="24"/>
        <v>1.1977964229474805</v>
      </c>
      <c r="O68">
        <f t="shared" si="25"/>
        <v>218698479.68398991</v>
      </c>
      <c r="P68">
        <f t="shared" si="26"/>
        <v>19.20320453401785</v>
      </c>
      <c r="Q68" s="11">
        <v>845.99905528459897</v>
      </c>
      <c r="R68">
        <f t="shared" si="27"/>
        <v>16.432135580438388</v>
      </c>
      <c r="S68">
        <f t="shared" si="28"/>
        <v>0.18490929847486395</v>
      </c>
      <c r="T68">
        <v>1</v>
      </c>
      <c r="U68">
        <v>19.262130862167201</v>
      </c>
      <c r="V68">
        <f t="shared" si="29"/>
        <v>231972841.93818879</v>
      </c>
      <c r="W68" s="34">
        <f t="shared" si="30"/>
        <v>6.0697094343681646E-2</v>
      </c>
      <c r="X68">
        <f t="shared" si="31"/>
        <v>174400544.24690643</v>
      </c>
      <c r="Y68" s="34">
        <f t="shared" si="32"/>
        <v>0.2025525531823181</v>
      </c>
      <c r="Z68">
        <f t="shared" si="33"/>
        <v>54716897.549306132</v>
      </c>
      <c r="AA68" s="35">
        <f t="shared" si="34"/>
        <v>3131107.5616727322</v>
      </c>
      <c r="AB68" s="35">
        <v>54681704.729298502</v>
      </c>
      <c r="AC68" s="34">
        <f t="shared" si="35"/>
        <v>6.001487507329601E-2</v>
      </c>
      <c r="AD68" s="71">
        <v>-241927.88045409601</v>
      </c>
      <c r="AE68">
        <f t="shared" si="36"/>
        <v>54474969.668852039</v>
      </c>
      <c r="AF68" s="34">
        <f t="shared" si="37"/>
        <v>5.600727801030591E-2</v>
      </c>
      <c r="AG68" s="72">
        <v>252674.732197873</v>
      </c>
      <c r="AH68">
        <v>67</v>
      </c>
      <c r="AI68" s="72">
        <f t="shared" si="38"/>
        <v>54969572.281504005</v>
      </c>
      <c r="AJ68" s="34">
        <f t="shared" si="39"/>
        <v>6.5595240369136457E-2</v>
      </c>
    </row>
    <row r="69" spans="1:36" ht="15.6" x14ac:dyDescent="0.25">
      <c r="A69" s="10">
        <v>9</v>
      </c>
      <c r="B69" s="11">
        <v>6.0365439204428304</v>
      </c>
      <c r="C69" s="11">
        <v>851.27969957433299</v>
      </c>
      <c r="D69" s="12">
        <v>4.9000000000000002E-2</v>
      </c>
      <c r="E69" s="12">
        <v>3.97399413212162E-2</v>
      </c>
      <c r="F69" s="10">
        <v>0.18859589977156399</v>
      </c>
      <c r="G69" s="10">
        <v>3.05263026824609</v>
      </c>
      <c r="H69" s="13">
        <v>56374302.7784568</v>
      </c>
      <c r="I69" s="13">
        <v>1714545.8787312801</v>
      </c>
      <c r="J69" s="13">
        <f t="shared" si="20"/>
        <v>174761399.01011246</v>
      </c>
      <c r="K69">
        <f t="shared" si="21"/>
        <v>584.56993155545933</v>
      </c>
      <c r="L69">
        <f t="shared" si="22"/>
        <v>73.574124990081827</v>
      </c>
      <c r="M69">
        <f t="shared" si="23"/>
        <v>44.369970660608104</v>
      </c>
      <c r="N69">
        <f t="shared" si="24"/>
        <v>1.170076216403565</v>
      </c>
      <c r="O69">
        <f t="shared" si="25"/>
        <v>214519966.28489384</v>
      </c>
      <c r="P69">
        <f t="shared" si="26"/>
        <v>19.183913374913658</v>
      </c>
      <c r="Q69" s="11">
        <v>851.27969957433299</v>
      </c>
      <c r="R69">
        <f t="shared" si="27"/>
        <v>17.146948468303602</v>
      </c>
      <c r="S69">
        <f t="shared" si="28"/>
        <v>0.20898907494620109</v>
      </c>
      <c r="T69">
        <v>1</v>
      </c>
      <c r="U69">
        <v>19.260586577157301</v>
      </c>
      <c r="V69">
        <f t="shared" si="29"/>
        <v>231614886.21964329</v>
      </c>
      <c r="W69" s="34">
        <f t="shared" si="30"/>
        <v>7.9689178731486926E-2</v>
      </c>
      <c r="X69">
        <f t="shared" si="31"/>
        <v>178161717.26816845</v>
      </c>
      <c r="Y69" s="34">
        <f t="shared" si="32"/>
        <v>0.1694865501164573</v>
      </c>
      <c r="Z69">
        <f t="shared" si="33"/>
        <v>60866724.668432206</v>
      </c>
      <c r="AA69" s="35">
        <f t="shared" si="34"/>
        <v>4492421.8899754062</v>
      </c>
      <c r="AB69" s="35">
        <v>59068565.661261499</v>
      </c>
      <c r="AC69" s="34">
        <f t="shared" si="35"/>
        <v>4.7792393874790416E-2</v>
      </c>
      <c r="AD69" s="71">
        <v>-1607072.2014435499</v>
      </c>
      <c r="AE69">
        <f t="shared" si="36"/>
        <v>59259652.466988653</v>
      </c>
      <c r="AF69" s="34">
        <f t="shared" si="37"/>
        <v>5.1182002194703459E-2</v>
      </c>
      <c r="AG69" s="72">
        <v>-1628481.1051092199</v>
      </c>
      <c r="AH69">
        <v>68</v>
      </c>
      <c r="AI69" s="72">
        <f t="shared" si="38"/>
        <v>59238243.563322984</v>
      </c>
      <c r="AJ69" s="34">
        <f t="shared" si="39"/>
        <v>5.0802238674615183E-2</v>
      </c>
    </row>
    <row r="70" spans="1:36" ht="15.6" x14ac:dyDescent="0.25">
      <c r="A70" s="10">
        <v>10</v>
      </c>
      <c r="B70" s="11">
        <v>6.5726828812340301</v>
      </c>
      <c r="C70" s="11">
        <v>858.91410504008195</v>
      </c>
      <c r="D70" s="12">
        <v>3.97399413212162E-2</v>
      </c>
      <c r="E70" s="12">
        <v>3.2885209521911894E-2</v>
      </c>
      <c r="F70" s="10">
        <v>0.17205677448259499</v>
      </c>
      <c r="G70" s="10">
        <v>3.0530113647839401</v>
      </c>
      <c r="H70" s="13">
        <v>51568817.488429099</v>
      </c>
      <c r="I70" s="13">
        <v>1323200.5661629301</v>
      </c>
      <c r="J70" s="13">
        <f t="shared" si="20"/>
        <v>165701784.03857082</v>
      </c>
      <c r="K70">
        <f t="shared" si="21"/>
        <v>590.35840794790784</v>
      </c>
      <c r="L70">
        <f t="shared" si="22"/>
        <v>63.614059388999749</v>
      </c>
      <c r="M70">
        <f t="shared" si="23"/>
        <v>36.312575421564048</v>
      </c>
      <c r="N70">
        <f t="shared" si="24"/>
        <v>1.1980224587257817</v>
      </c>
      <c r="O70">
        <f t="shared" si="25"/>
        <v>221636193.24576899</v>
      </c>
      <c r="P70">
        <f t="shared" si="26"/>
        <v>19.216547826422353</v>
      </c>
      <c r="Q70" s="11">
        <v>858.91410504008195</v>
      </c>
      <c r="R70">
        <f t="shared" si="27"/>
        <v>19.508153320419794</v>
      </c>
      <c r="S70">
        <f t="shared" si="28"/>
        <v>0.18881069516347931</v>
      </c>
      <c r="T70">
        <v>1</v>
      </c>
      <c r="U70">
        <v>19.278958877203198</v>
      </c>
      <c r="V70">
        <f t="shared" si="29"/>
        <v>235909514.70536324</v>
      </c>
      <c r="W70" s="34">
        <f t="shared" si="30"/>
        <v>6.4399777177939446E-2</v>
      </c>
      <c r="X70">
        <f t="shared" si="31"/>
        <v>172875661.02419084</v>
      </c>
      <c r="Y70" s="34">
        <f t="shared" si="32"/>
        <v>0.22000257046243499</v>
      </c>
      <c r="Z70">
        <f t="shared" si="33"/>
        <v>54889837.844013758</v>
      </c>
      <c r="AA70" s="35">
        <f t="shared" si="34"/>
        <v>3321020.3555846587</v>
      </c>
      <c r="AB70" s="35">
        <v>53863672.6835059</v>
      </c>
      <c r="AC70" s="34">
        <f t="shared" si="35"/>
        <v>4.4500830285505687E-2</v>
      </c>
      <c r="AD70" s="71">
        <v>-1658161.3084507801</v>
      </c>
      <c r="AE70">
        <f t="shared" si="36"/>
        <v>53231676.535562977</v>
      </c>
      <c r="AF70" s="34">
        <f t="shared" si="37"/>
        <v>3.2245436838007513E-2</v>
      </c>
      <c r="AG70" s="72">
        <v>-1346804.01326978</v>
      </c>
      <c r="AH70">
        <v>69</v>
      </c>
      <c r="AI70" s="72">
        <f t="shared" si="38"/>
        <v>53543033.830743976</v>
      </c>
      <c r="AJ70" s="34">
        <f t="shared" si="39"/>
        <v>3.8283141605057108E-2</v>
      </c>
    </row>
    <row r="71" spans="1:36" ht="15.6" x14ac:dyDescent="0.25">
      <c r="A71" s="10">
        <v>11</v>
      </c>
      <c r="B71" s="11">
        <v>7</v>
      </c>
      <c r="C71" s="11">
        <v>859.740841362899</v>
      </c>
      <c r="D71" s="12">
        <v>3.2885209521911894E-2</v>
      </c>
      <c r="E71" s="12">
        <v>2.8041101357535597E-2</v>
      </c>
      <c r="F71" s="10">
        <v>0.14685697725092201</v>
      </c>
      <c r="G71" s="10">
        <v>3.0532708277357501</v>
      </c>
      <c r="H71" s="13">
        <v>45442150.875584602</v>
      </c>
      <c r="I71" s="13">
        <v>956486.97312615102</v>
      </c>
      <c r="J71" s="13">
        <f t="shared" si="20"/>
        <v>155386652.99686441</v>
      </c>
      <c r="K71">
        <f t="shared" si="21"/>
        <v>597.852139054124</v>
      </c>
      <c r="L71">
        <f t="shared" si="22"/>
        <v>53.815057631502313</v>
      </c>
      <c r="M71">
        <f t="shared" si="23"/>
        <v>30.463155439723746</v>
      </c>
      <c r="N71">
        <f t="shared" si="24"/>
        <v>1.2075766452458043</v>
      </c>
      <c r="O71">
        <f t="shared" si="25"/>
        <v>229020857.37650055</v>
      </c>
      <c r="P71">
        <f t="shared" si="26"/>
        <v>19.249323637617689</v>
      </c>
      <c r="Q71" s="11">
        <v>859.740841362899</v>
      </c>
      <c r="R71">
        <f t="shared" si="27"/>
        <v>20.659580715678015</v>
      </c>
      <c r="S71">
        <f t="shared" si="28"/>
        <v>0.15882807526526943</v>
      </c>
      <c r="T71">
        <v>1</v>
      </c>
      <c r="U71">
        <v>19.294036271563201</v>
      </c>
      <c r="V71">
        <f t="shared" si="29"/>
        <v>239493365.1630393</v>
      </c>
      <c r="W71" s="34">
        <f t="shared" si="30"/>
        <v>4.5727310195692754E-2</v>
      </c>
      <c r="X71">
        <f t="shared" si="31"/>
        <v>165893068.73675013</v>
      </c>
      <c r="Y71" s="34">
        <f t="shared" si="32"/>
        <v>0.27564209375031296</v>
      </c>
      <c r="Z71">
        <f t="shared" si="33"/>
        <v>47520098.204631932</v>
      </c>
      <c r="AA71" s="35">
        <f t="shared" si="34"/>
        <v>2077947.3290473297</v>
      </c>
      <c r="AB71" s="35">
        <v>45730508.241131499</v>
      </c>
      <c r="AC71" s="34">
        <f t="shared" si="35"/>
        <v>6.3455923628348149E-3</v>
      </c>
      <c r="AD71" s="71">
        <v>-1549940.17697306</v>
      </c>
      <c r="AE71">
        <f t="shared" si="36"/>
        <v>45970158.027658872</v>
      </c>
      <c r="AF71" s="34">
        <f t="shared" si="37"/>
        <v>1.1619325711934124E-2</v>
      </c>
      <c r="AG71" s="72">
        <v>-1501092.29982769</v>
      </c>
      <c r="AH71">
        <v>70</v>
      </c>
      <c r="AI71" s="72">
        <f t="shared" si="38"/>
        <v>46019005.904804245</v>
      </c>
      <c r="AJ71" s="34">
        <f t="shared" si="39"/>
        <v>1.2694272126312973E-2</v>
      </c>
    </row>
    <row r="72" spans="1:36" ht="15.6" x14ac:dyDescent="0.25">
      <c r="A72" s="10">
        <v>12</v>
      </c>
      <c r="B72" s="11">
        <v>7</v>
      </c>
      <c r="C72" s="11">
        <v>857.27534332567802</v>
      </c>
      <c r="D72" s="12">
        <v>2.8041101357535597E-2</v>
      </c>
      <c r="E72" s="12">
        <v>2.4328007481331401E-2</v>
      </c>
      <c r="F72" s="10">
        <v>0.13194557771669799</v>
      </c>
      <c r="G72" s="10">
        <v>3.05344148055458</v>
      </c>
      <c r="H72" s="13">
        <v>41439377.2319538</v>
      </c>
      <c r="I72" s="13">
        <v>752222.509402344</v>
      </c>
      <c r="J72" s="13">
        <f t="shared" si="20"/>
        <v>149995575.48573983</v>
      </c>
      <c r="K72">
        <f t="shared" si="21"/>
        <v>605.0296319563472</v>
      </c>
      <c r="L72">
        <f t="shared" si="22"/>
        <v>47.397592990986283</v>
      </c>
      <c r="M72">
        <f t="shared" si="23"/>
        <v>26.1845544194335</v>
      </c>
      <c r="N72">
        <f t="shared" si="24"/>
        <v>1.2221857898669959</v>
      </c>
      <c r="O72">
        <f t="shared" si="25"/>
        <v>234277241.43205941</v>
      </c>
      <c r="P72">
        <f t="shared" si="26"/>
        <v>19.27201576445399</v>
      </c>
      <c r="Q72" s="11">
        <v>857.27534332567802</v>
      </c>
      <c r="R72">
        <f t="shared" si="27"/>
        <v>20.897813836615757</v>
      </c>
      <c r="S72">
        <f t="shared" si="28"/>
        <v>0.14150086780418786</v>
      </c>
      <c r="T72">
        <v>1</v>
      </c>
      <c r="U72">
        <v>19.306842501742398</v>
      </c>
      <c r="V72">
        <f t="shared" si="29"/>
        <v>242580094.82390735</v>
      </c>
      <c r="W72" s="34">
        <f t="shared" si="30"/>
        <v>3.5440290064435359E-2</v>
      </c>
      <c r="X72">
        <f t="shared" si="31"/>
        <v>161862724.22585154</v>
      </c>
      <c r="Y72" s="34">
        <f t="shared" si="32"/>
        <v>0.30909753232350629</v>
      </c>
      <c r="Z72">
        <f t="shared" si="33"/>
        <v>42908000.781143799</v>
      </c>
      <c r="AA72" s="35">
        <f t="shared" si="34"/>
        <v>1468623.5491899997</v>
      </c>
      <c r="AB72" s="35">
        <v>40653264.433468498</v>
      </c>
      <c r="AC72" s="34">
        <f t="shared" si="35"/>
        <v>1.8970188525881896E-2</v>
      </c>
      <c r="AD72" s="71">
        <v>-1355815.0817307101</v>
      </c>
      <c r="AE72">
        <f t="shared" si="36"/>
        <v>41552185.699413091</v>
      </c>
      <c r="AF72" s="34">
        <f t="shared" si="37"/>
        <v>2.7222529631141489E-3</v>
      </c>
      <c r="AG72" s="72">
        <v>-1332747.8935360799</v>
      </c>
      <c r="AH72">
        <v>71</v>
      </c>
      <c r="AI72" s="72">
        <f t="shared" si="38"/>
        <v>41575252.887607716</v>
      </c>
      <c r="AJ72" s="34">
        <f t="shared" si="39"/>
        <v>3.2789019703014003E-3</v>
      </c>
    </row>
    <row r="73" spans="1:36" ht="15.6" x14ac:dyDescent="0.25">
      <c r="A73" s="10">
        <v>13</v>
      </c>
      <c r="B73" s="11">
        <v>7</v>
      </c>
      <c r="C73" s="11">
        <v>840.77701158160005</v>
      </c>
      <c r="D73" s="12">
        <v>2.4328007481331401E-2</v>
      </c>
      <c r="E73" s="12">
        <v>2.1706602549828102E-2</v>
      </c>
      <c r="F73" s="10">
        <v>0.10731145114912299</v>
      </c>
      <c r="G73" s="10">
        <v>3.05356565081494</v>
      </c>
      <c r="H73" s="13">
        <v>36172326.903911099</v>
      </c>
      <c r="I73" s="13">
        <v>559019.59608263103</v>
      </c>
      <c r="J73" s="13">
        <f t="shared" si="20"/>
        <v>144734592.61560765</v>
      </c>
      <c r="K73">
        <f t="shared" si="21"/>
        <v>615.67314829143118</v>
      </c>
      <c r="L73">
        <f t="shared" si="22"/>
        <v>40.173730560222054</v>
      </c>
      <c r="M73">
        <f t="shared" si="23"/>
        <v>23.017305015579751</v>
      </c>
      <c r="N73">
        <f t="shared" si="24"/>
        <v>1.2115695502323272</v>
      </c>
      <c r="O73">
        <f t="shared" si="25"/>
        <v>243376517.84143069</v>
      </c>
      <c r="P73">
        <f t="shared" si="26"/>
        <v>19.310120258273784</v>
      </c>
      <c r="Q73" s="11">
        <v>840.77701158160005</v>
      </c>
      <c r="R73">
        <f t="shared" si="27"/>
        <v>19.779659192345793</v>
      </c>
      <c r="S73">
        <f t="shared" si="28"/>
        <v>0.11351752842375988</v>
      </c>
      <c r="T73">
        <v>1</v>
      </c>
      <c r="U73">
        <v>19.350740211981499</v>
      </c>
      <c r="V73">
        <f t="shared" si="29"/>
        <v>253465990.43651354</v>
      </c>
      <c r="W73" s="34">
        <f t="shared" si="30"/>
        <v>4.1456228746178936E-2</v>
      </c>
      <c r="X73">
        <f t="shared" si="31"/>
        <v>157259905.88145071</v>
      </c>
      <c r="Y73" s="34">
        <f t="shared" si="32"/>
        <v>0.35384108838342537</v>
      </c>
      <c r="Z73">
        <f t="shared" si="33"/>
        <v>37671895.162321202</v>
      </c>
      <c r="AA73" s="35">
        <f t="shared" si="34"/>
        <v>1499568.2584101036</v>
      </c>
      <c r="AB73" s="35">
        <v>34594404.684835501</v>
      </c>
      <c r="AC73" s="34">
        <f t="shared" si="35"/>
        <v>4.3622358696116574E-2</v>
      </c>
      <c r="AD73" s="71">
        <v>-1854567.63373867</v>
      </c>
      <c r="AE73">
        <f t="shared" si="36"/>
        <v>35817327.528582536</v>
      </c>
      <c r="AF73" s="34">
        <f t="shared" si="37"/>
        <v>9.8141149799843026E-3</v>
      </c>
      <c r="AG73" s="72">
        <v>-1877116.17479828</v>
      </c>
      <c r="AH73">
        <v>72</v>
      </c>
      <c r="AI73" s="72">
        <f t="shared" si="38"/>
        <v>35794778.987522922</v>
      </c>
      <c r="AJ73" s="34">
        <f t="shared" si="39"/>
        <v>1.0437479385583965E-2</v>
      </c>
    </row>
    <row r="74" spans="1:36" ht="15.6" x14ac:dyDescent="0.25">
      <c r="A74" s="10">
        <v>9</v>
      </c>
      <c r="B74" s="11">
        <v>5.94840663959544</v>
      </c>
      <c r="C74" s="11">
        <v>853.34504978498603</v>
      </c>
      <c r="D74" s="12">
        <v>4.9025051022628705E-2</v>
      </c>
      <c r="E74" s="12">
        <v>3.96646239363816E-2</v>
      </c>
      <c r="F74" s="10">
        <v>0.19054284710941799</v>
      </c>
      <c r="G74" s="10">
        <v>3.1618443945569799</v>
      </c>
      <c r="H74" s="13">
        <v>59544248.537103496</v>
      </c>
      <c r="I74" s="13">
        <v>1808585.3002128401</v>
      </c>
      <c r="J74" s="13">
        <f t="shared" si="20"/>
        <v>174248499.65065747</v>
      </c>
      <c r="K74">
        <f t="shared" si="21"/>
        <v>584.78645221736326</v>
      </c>
      <c r="L74">
        <f t="shared" si="22"/>
        <v>73.985477946727869</v>
      </c>
      <c r="M74">
        <f t="shared" si="23"/>
        <v>44.344837479505159</v>
      </c>
      <c r="N74">
        <f t="shared" si="24"/>
        <v>1.1722774952156974</v>
      </c>
      <c r="O74">
        <f t="shared" si="25"/>
        <v>217131290.89932415</v>
      </c>
      <c r="P74">
        <f t="shared" si="26"/>
        <v>19.196012755735403</v>
      </c>
      <c r="Q74" s="11">
        <v>853.34504978498603</v>
      </c>
      <c r="R74">
        <f t="shared" si="27"/>
        <v>16.99579790380578</v>
      </c>
      <c r="S74">
        <f t="shared" si="28"/>
        <v>0.21139143760430384</v>
      </c>
      <c r="T74">
        <v>1</v>
      </c>
      <c r="U74">
        <v>19.250077328472301</v>
      </c>
      <c r="V74">
        <f t="shared" si="29"/>
        <v>229193533.36620411</v>
      </c>
      <c r="W74" s="34">
        <f t="shared" si="30"/>
        <v>5.5552759885136895E-2</v>
      </c>
      <c r="X74">
        <f t="shared" si="31"/>
        <v>177505824.70347121</v>
      </c>
      <c r="Y74" s="34">
        <f t="shared" si="32"/>
        <v>0.18249542031335234</v>
      </c>
      <c r="Z74">
        <f t="shared" si="33"/>
        <v>62852095.878626123</v>
      </c>
      <c r="AA74" s="35">
        <f t="shared" si="34"/>
        <v>3307847.3415226266</v>
      </c>
      <c r="AB74" s="35">
        <v>60717597.7770942</v>
      </c>
      <c r="AC74" s="34">
        <f t="shared" si="35"/>
        <v>1.9705500847148331E-2</v>
      </c>
      <c r="AD74" s="71">
        <v>-1269500.9276465899</v>
      </c>
      <c r="AE74">
        <f t="shared" si="36"/>
        <v>61582594.950979531</v>
      </c>
      <c r="AF74" s="34">
        <f t="shared" si="37"/>
        <v>3.4232465165899111E-2</v>
      </c>
      <c r="AG74" s="72">
        <v>-1467495.85118201</v>
      </c>
      <c r="AH74">
        <v>73</v>
      </c>
      <c r="AI74" s="72">
        <f t="shared" si="38"/>
        <v>61384600.027444109</v>
      </c>
      <c r="AJ74" s="34">
        <f t="shared" si="39"/>
        <v>3.0907292233167478E-2</v>
      </c>
    </row>
    <row r="75" spans="1:36" ht="15.6" x14ac:dyDescent="0.25">
      <c r="A75" s="10">
        <v>10</v>
      </c>
      <c r="B75" s="11">
        <v>6.4667051942313201</v>
      </c>
      <c r="C75" s="11">
        <v>856.40256759376405</v>
      </c>
      <c r="D75" s="12">
        <v>3.96646239363816E-2</v>
      </c>
      <c r="E75" s="12">
        <v>3.2915768003328898E-2</v>
      </c>
      <c r="F75" s="10">
        <v>0.169720099550043</v>
      </c>
      <c r="G75" s="10">
        <v>3.1622238087719099</v>
      </c>
      <c r="H75" s="13">
        <v>53821318.773856401</v>
      </c>
      <c r="I75" s="13">
        <v>1359171.0446947601</v>
      </c>
      <c r="J75" s="13">
        <f t="shared" si="20"/>
        <v>165836171.27227339</v>
      </c>
      <c r="K75">
        <f t="shared" si="21"/>
        <v>591.07007354123414</v>
      </c>
      <c r="L75">
        <f t="shared" si="22"/>
        <v>63.158900977365455</v>
      </c>
      <c r="M75">
        <f t="shared" si="23"/>
        <v>36.290195969855247</v>
      </c>
      <c r="N75">
        <f t="shared" si="24"/>
        <v>1.1955996785595768</v>
      </c>
      <c r="O75">
        <f t="shared" si="25"/>
        <v>225393494.49692702</v>
      </c>
      <c r="P75">
        <f t="shared" si="26"/>
        <v>19.23335829711673</v>
      </c>
      <c r="Q75" s="11">
        <v>856.40256759376405</v>
      </c>
      <c r="R75">
        <f t="shared" si="27"/>
        <v>19.043365806837357</v>
      </c>
      <c r="S75">
        <f t="shared" si="28"/>
        <v>0.18599240558278715</v>
      </c>
      <c r="T75">
        <v>1</v>
      </c>
      <c r="U75">
        <v>19.279630170072199</v>
      </c>
      <c r="V75">
        <f t="shared" si="29"/>
        <v>236067932.24664825</v>
      </c>
      <c r="W75" s="34">
        <f t="shared" si="30"/>
        <v>4.7359120872349593E-2</v>
      </c>
      <c r="X75">
        <f t="shared" si="31"/>
        <v>172870126.03477937</v>
      </c>
      <c r="Y75" s="34">
        <f t="shared" si="32"/>
        <v>0.23302965588859864</v>
      </c>
      <c r="Z75">
        <f t="shared" si="33"/>
        <v>56370249.11517673</v>
      </c>
      <c r="AA75" s="35">
        <f t="shared" si="34"/>
        <v>2548930.3413203284</v>
      </c>
      <c r="AB75" s="35">
        <v>54866216.875120297</v>
      </c>
      <c r="AC75" s="34">
        <f t="shared" si="35"/>
        <v>1.9414204725348588E-2</v>
      </c>
      <c r="AD75" s="71">
        <v>-1620727.2044505901</v>
      </c>
      <c r="AE75">
        <f t="shared" si="36"/>
        <v>54749521.910726137</v>
      </c>
      <c r="AF75" s="34">
        <f t="shared" si="37"/>
        <v>1.7246012509834836E-2</v>
      </c>
      <c r="AG75" s="72">
        <v>-1456139.16801782</v>
      </c>
      <c r="AH75">
        <v>74</v>
      </c>
      <c r="AI75" s="72">
        <f t="shared" si="38"/>
        <v>54914109.94715891</v>
      </c>
      <c r="AJ75" s="34">
        <f t="shared" si="39"/>
        <v>2.0304057912332873E-2</v>
      </c>
    </row>
    <row r="76" spans="1:36" ht="15.6" x14ac:dyDescent="0.25">
      <c r="A76" s="14">
        <v>11</v>
      </c>
      <c r="B76" s="11">
        <v>6.9740851360487701</v>
      </c>
      <c r="C76" s="11">
        <v>865.14365186955001</v>
      </c>
      <c r="D76" s="12">
        <v>3.2915768003328898E-2</v>
      </c>
      <c r="E76" s="12">
        <v>2.7927834311228798E-2</v>
      </c>
      <c r="F76" s="10">
        <v>0.15107731831642299</v>
      </c>
      <c r="G76" s="10">
        <v>3.16247532866474</v>
      </c>
      <c r="H76" s="13">
        <v>48403676.487038597</v>
      </c>
      <c r="I76" s="13">
        <v>1025556.0323835399</v>
      </c>
      <c r="J76" s="13">
        <f t="shared" si="20"/>
        <v>154611399.08710828</v>
      </c>
      <c r="K76">
        <f t="shared" si="21"/>
        <v>597.80430338704014</v>
      </c>
      <c r="L76">
        <f t="shared" si="22"/>
        <v>54.605935814219386</v>
      </c>
      <c r="M76">
        <f t="shared" si="23"/>
        <v>30.421801157278846</v>
      </c>
      <c r="N76">
        <f t="shared" si="24"/>
        <v>1.213881881096011</v>
      </c>
      <c r="O76">
        <f t="shared" si="25"/>
        <v>230905841.640315</v>
      </c>
      <c r="P76">
        <f t="shared" si="26"/>
        <v>19.257520573443049</v>
      </c>
      <c r="Q76" s="11">
        <v>865.14365186955001</v>
      </c>
      <c r="R76">
        <f t="shared" si="27"/>
        <v>20.918342074266754</v>
      </c>
      <c r="S76">
        <f t="shared" si="28"/>
        <v>0.16378716668412452</v>
      </c>
      <c r="T76">
        <v>1</v>
      </c>
      <c r="U76">
        <v>19.278572813779601</v>
      </c>
      <c r="V76">
        <f t="shared" si="29"/>
        <v>235818456.24875757</v>
      </c>
      <c r="W76" s="34">
        <f t="shared" si="30"/>
        <v>2.1275402014709604E-2</v>
      </c>
      <c r="X76">
        <f t="shared" si="31"/>
        <v>165180725.34267914</v>
      </c>
      <c r="Y76" s="34">
        <f t="shared" si="32"/>
        <v>0.28464033577815112</v>
      </c>
      <c r="Z76">
        <f t="shared" si="33"/>
        <v>49433484.163290285</v>
      </c>
      <c r="AA76" s="35">
        <f t="shared" si="34"/>
        <v>1029807.6762516871</v>
      </c>
      <c r="AB76" s="35">
        <v>48259461.132354297</v>
      </c>
      <c r="AC76" s="34">
        <f t="shared" si="35"/>
        <v>2.9794297696150891E-3</v>
      </c>
      <c r="AD76" s="71">
        <v>-1264060.1457714899</v>
      </c>
      <c r="AE76">
        <f t="shared" si="36"/>
        <v>48169424.017518796</v>
      </c>
      <c r="AF76" s="34">
        <f t="shared" si="37"/>
        <v>4.8395594409554599E-3</v>
      </c>
      <c r="AG76" s="72">
        <v>-1385800.31078068</v>
      </c>
      <c r="AH76">
        <v>75</v>
      </c>
      <c r="AI76" s="72">
        <f t="shared" si="38"/>
        <v>48047683.852509603</v>
      </c>
      <c r="AJ76" s="34">
        <f t="shared" si="39"/>
        <v>7.3546610581186177E-3</v>
      </c>
    </row>
    <row r="77" spans="1:36" ht="15.6" x14ac:dyDescent="0.25">
      <c r="A77" s="10">
        <v>12</v>
      </c>
      <c r="B77" s="11">
        <v>7</v>
      </c>
      <c r="C77" s="11">
        <v>854.44863200853899</v>
      </c>
      <c r="D77" s="12">
        <v>2.7927834311228798E-2</v>
      </c>
      <c r="E77" s="12">
        <v>2.43909915356725E-2</v>
      </c>
      <c r="F77" s="10">
        <v>0.126190369768931</v>
      </c>
      <c r="G77" s="10">
        <v>3.16264840503541</v>
      </c>
      <c r="H77" s="13">
        <v>42701683.148098998</v>
      </c>
      <c r="I77" s="13">
        <v>769326.951654498</v>
      </c>
      <c r="J77" s="13">
        <f t="shared" si="20"/>
        <v>148345049.66738978</v>
      </c>
      <c r="K77">
        <f t="shared" si="21"/>
        <v>607.0315220221064</v>
      </c>
      <c r="L77">
        <f t="shared" si="22"/>
        <v>46.335462155878311</v>
      </c>
      <c r="M77">
        <f t="shared" si="23"/>
        <v>26.159412923450649</v>
      </c>
      <c r="N77">
        <f t="shared" si="24"/>
        <v>1.213625237025906</v>
      </c>
      <c r="O77">
        <f t="shared" si="25"/>
        <v>240102113.01540223</v>
      </c>
      <c r="P77">
        <f t="shared" si="26"/>
        <v>19.296574861716699</v>
      </c>
      <c r="Q77" s="11">
        <v>854.44863200853899</v>
      </c>
      <c r="R77">
        <f t="shared" si="27"/>
        <v>20.378542612807365</v>
      </c>
      <c r="S77">
        <f t="shared" si="28"/>
        <v>0.13489274143252702</v>
      </c>
      <c r="T77">
        <v>1</v>
      </c>
      <c r="U77">
        <v>19.309929260826902</v>
      </c>
      <c r="V77">
        <f t="shared" si="29"/>
        <v>243330037.98680031</v>
      </c>
      <c r="W77" s="34">
        <f t="shared" si="30"/>
        <v>1.3443967363964924E-2</v>
      </c>
      <c r="X77">
        <f t="shared" si="31"/>
        <v>160348741.86185035</v>
      </c>
      <c r="Y77" s="34">
        <f t="shared" si="32"/>
        <v>0.33216438686000155</v>
      </c>
      <c r="Z77">
        <f t="shared" si="33"/>
        <v>43275763.18272841</v>
      </c>
      <c r="AA77" s="35">
        <f t="shared" si="34"/>
        <v>574080.034629412</v>
      </c>
      <c r="AB77" s="35">
        <v>40557431.204472303</v>
      </c>
      <c r="AC77" s="34">
        <f t="shared" si="35"/>
        <v>5.0214693790639316E-2</v>
      </c>
      <c r="AD77" s="71">
        <v>-1386950.5924835501</v>
      </c>
      <c r="AE77">
        <f t="shared" si="36"/>
        <v>41888812.590244859</v>
      </c>
      <c r="AF77" s="34">
        <f t="shared" si="37"/>
        <v>1.9036030852341845E-2</v>
      </c>
      <c r="AG77" s="72">
        <v>-1590755.9990205001</v>
      </c>
      <c r="AH77">
        <v>76</v>
      </c>
      <c r="AI77" s="72">
        <f t="shared" si="38"/>
        <v>41685007.183707908</v>
      </c>
      <c r="AJ77" s="34">
        <f t="shared" si="39"/>
        <v>2.3808803059706805E-2</v>
      </c>
    </row>
    <row r="78" spans="1:36" ht="15.6" x14ac:dyDescent="0.25">
      <c r="A78" s="10">
        <v>13</v>
      </c>
      <c r="B78" s="11">
        <v>7</v>
      </c>
      <c r="C78" s="11">
        <v>837.43920575125503</v>
      </c>
      <c r="D78" s="12">
        <v>2.43909915356725E-2</v>
      </c>
      <c r="E78" s="12">
        <v>2.17240965766494E-2</v>
      </c>
      <c r="F78" s="10">
        <v>0.10889289456242</v>
      </c>
      <c r="G78" s="10">
        <v>3.1627647094368201</v>
      </c>
      <c r="H78" s="13">
        <v>38040622.757536903</v>
      </c>
      <c r="I78" s="13">
        <v>602717.70014437602</v>
      </c>
      <c r="J78" s="13">
        <f t="shared" si="20"/>
        <v>147302233.81158724</v>
      </c>
      <c r="K78">
        <f t="shared" si="21"/>
        <v>615.56298013860203</v>
      </c>
      <c r="L78">
        <f t="shared" si="22"/>
        <v>40.517179179859923</v>
      </c>
      <c r="M78">
        <f t="shared" si="23"/>
        <v>23.05754405616095</v>
      </c>
      <c r="N78">
        <f t="shared" si="24"/>
        <v>1.2141942347787236</v>
      </c>
      <c r="O78">
        <f t="shared" si="25"/>
        <v>244485645.4842546</v>
      </c>
      <c r="P78">
        <f t="shared" si="26"/>
        <v>19.314667155479871</v>
      </c>
      <c r="Q78" s="11">
        <v>837.43920575125503</v>
      </c>
      <c r="R78">
        <f t="shared" si="27"/>
        <v>19.918330215112185</v>
      </c>
      <c r="S78">
        <f t="shared" si="28"/>
        <v>0.11529065061275974</v>
      </c>
      <c r="T78">
        <v>1</v>
      </c>
      <c r="U78">
        <v>19.364843497442202</v>
      </c>
      <c r="V78">
        <f t="shared" si="29"/>
        <v>257066020.10617635</v>
      </c>
      <c r="W78" s="34">
        <f t="shared" si="30"/>
        <v>5.1456495930481738E-2</v>
      </c>
      <c r="X78">
        <f t="shared" si="31"/>
        <v>159530551.44593254</v>
      </c>
      <c r="Y78" s="34">
        <f t="shared" si="32"/>
        <v>0.34748499802534766</v>
      </c>
      <c r="Z78">
        <f t="shared" si="33"/>
        <v>39998059.907653093</v>
      </c>
      <c r="AA78" s="35">
        <f t="shared" si="34"/>
        <v>1957437.1501161903</v>
      </c>
      <c r="AB78" s="35">
        <v>36456972.050009899</v>
      </c>
      <c r="AC78" s="34">
        <f t="shared" si="35"/>
        <v>4.1630514768931828E-2</v>
      </c>
      <c r="AD78" s="71">
        <v>-2147902.5378619698</v>
      </c>
      <c r="AE78">
        <f t="shared" si="36"/>
        <v>37850157.36979112</v>
      </c>
      <c r="AF78" s="34">
        <f t="shared" si="37"/>
        <v>5.0068945758267392E-3</v>
      </c>
      <c r="AG78" s="72">
        <v>-2197515.1508998801</v>
      </c>
      <c r="AH78">
        <v>77</v>
      </c>
      <c r="AI78" s="72">
        <f t="shared" si="38"/>
        <v>37800544.756753214</v>
      </c>
      <c r="AJ78" s="34">
        <f t="shared" si="39"/>
        <v>6.3110954390493829E-3</v>
      </c>
    </row>
    <row r="79" spans="1:36" ht="15.6" x14ac:dyDescent="0.25">
      <c r="A79" s="10">
        <v>9</v>
      </c>
      <c r="B79" s="11">
        <v>5.9496067295455397</v>
      </c>
      <c r="C79" s="11">
        <v>865.83640764696304</v>
      </c>
      <c r="D79" s="12">
        <v>4.90178251674886E-2</v>
      </c>
      <c r="E79" s="12">
        <v>3.96837400155967E-2</v>
      </c>
      <c r="F79" s="10">
        <v>0.19003457746883701</v>
      </c>
      <c r="G79" s="10">
        <v>3.1616120597481099</v>
      </c>
      <c r="H79" s="13">
        <v>57813526.531645998</v>
      </c>
      <c r="I79" s="13">
        <v>1791539.4833498599</v>
      </c>
      <c r="J79" s="13">
        <f t="shared" si="20"/>
        <v>167233864.85816705</v>
      </c>
      <c r="K79">
        <f t="shared" si="21"/>
        <v>584.13569623409717</v>
      </c>
      <c r="L79">
        <f t="shared" si="22"/>
        <v>73.840180991847006</v>
      </c>
      <c r="M79">
        <f t="shared" si="23"/>
        <v>44.350782591542654</v>
      </c>
      <c r="N79">
        <f t="shared" si="24"/>
        <v>1.1714868786085568</v>
      </c>
      <c r="O79">
        <f t="shared" si="25"/>
        <v>211393048.045636</v>
      </c>
      <c r="P79">
        <f t="shared" si="26"/>
        <v>19.169229745550481</v>
      </c>
      <c r="Q79" s="11">
        <v>865.83640764696304</v>
      </c>
      <c r="R79">
        <f t="shared" si="27"/>
        <v>16.982098807843489</v>
      </c>
      <c r="S79">
        <f t="shared" si="28"/>
        <v>0.2107637204599532</v>
      </c>
      <c r="T79">
        <v>1</v>
      </c>
      <c r="U79">
        <v>19.2060253538342</v>
      </c>
      <c r="V79">
        <f t="shared" si="29"/>
        <v>219316259.60256565</v>
      </c>
      <c r="W79" s="34">
        <f t="shared" si="30"/>
        <v>3.7480946654495313E-2</v>
      </c>
      <c r="X79">
        <f t="shared" si="31"/>
        <v>171652466.45008749</v>
      </c>
      <c r="Y79" s="34">
        <f t="shared" si="32"/>
        <v>0.18799379621495038</v>
      </c>
      <c r="Z79">
        <f t="shared" si="33"/>
        <v>59980432.235486872</v>
      </c>
      <c r="AA79" s="35">
        <f t="shared" si="34"/>
        <v>2166905.7038408741</v>
      </c>
      <c r="AB79" s="35">
        <v>59404274.982152604</v>
      </c>
      <c r="AC79" s="34">
        <f t="shared" si="35"/>
        <v>2.7515160308303636E-2</v>
      </c>
      <c r="AD79" s="71">
        <v>-487082.94310630602</v>
      </c>
      <c r="AE79">
        <f t="shared" si="36"/>
        <v>59493349.292380564</v>
      </c>
      <c r="AF79" s="34">
        <f t="shared" si="37"/>
        <v>2.9055877776545308E-2</v>
      </c>
      <c r="AG79" s="72">
        <v>-742568.46874735097</v>
      </c>
      <c r="AH79">
        <v>78</v>
      </c>
      <c r="AI79" s="72">
        <f t="shared" si="38"/>
        <v>59237863.766739525</v>
      </c>
      <c r="AJ79" s="34">
        <f t="shared" si="39"/>
        <v>2.4636747151445121E-2</v>
      </c>
    </row>
    <row r="80" spans="1:36" ht="15.6" x14ac:dyDescent="0.25">
      <c r="A80" s="10">
        <v>10</v>
      </c>
      <c r="B80" s="11">
        <v>6.4705366955300203</v>
      </c>
      <c r="C80" s="11">
        <v>867.45234712156798</v>
      </c>
      <c r="D80" s="12">
        <v>3.96837400155967E-2</v>
      </c>
      <c r="E80" s="12">
        <v>3.2901546106163304E-2</v>
      </c>
      <c r="F80" s="10">
        <v>0.170476529023529</v>
      </c>
      <c r="G80" s="10">
        <v>3.1619904284751401</v>
      </c>
      <c r="H80" s="13">
        <v>53518018.8737083</v>
      </c>
      <c r="I80" s="13">
        <v>1380996.6573600001</v>
      </c>
      <c r="J80" s="13">
        <f t="shared" si="20"/>
        <v>160335127.21346769</v>
      </c>
      <c r="K80">
        <f t="shared" si="21"/>
        <v>590.74538832618532</v>
      </c>
      <c r="L80">
        <f t="shared" si="22"/>
        <v>63.297312539567749</v>
      </c>
      <c r="M80">
        <f t="shared" si="23"/>
        <v>36.292643060880003</v>
      </c>
      <c r="N80">
        <f t="shared" si="24"/>
        <v>1.1963798397995489</v>
      </c>
      <c r="O80">
        <f t="shared" si="25"/>
        <v>223503907.38140404</v>
      </c>
      <c r="P80">
        <f t="shared" si="26"/>
        <v>19.224939454555923</v>
      </c>
      <c r="Q80" s="11">
        <v>867.45234712156798</v>
      </c>
      <c r="R80">
        <f t="shared" si="27"/>
        <v>19.106156793403994</v>
      </c>
      <c r="S80">
        <f t="shared" si="28"/>
        <v>0.18690387442165882</v>
      </c>
      <c r="T80">
        <v>1</v>
      </c>
      <c r="U80">
        <v>19.242225382792999</v>
      </c>
      <c r="V80">
        <f t="shared" si="29"/>
        <v>227400964.97674191</v>
      </c>
      <c r="W80" s="34">
        <f t="shared" si="30"/>
        <v>1.7436194476401851E-2</v>
      </c>
      <c r="X80">
        <f t="shared" si="31"/>
        <v>168211155.76771504</v>
      </c>
      <c r="Y80" s="34">
        <f t="shared" si="32"/>
        <v>0.24739053675394254</v>
      </c>
      <c r="Z80">
        <f t="shared" si="33"/>
        <v>54451169.458782025</v>
      </c>
      <c r="AA80" s="35">
        <f t="shared" si="34"/>
        <v>933150.58507372439</v>
      </c>
      <c r="AB80" s="35">
        <v>54213007.129523203</v>
      </c>
      <c r="AC80" s="34">
        <f t="shared" si="35"/>
        <v>1.2986060964904815E-2</v>
      </c>
      <c r="AD80" s="71">
        <v>-880838.06729331205</v>
      </c>
      <c r="AE80">
        <f t="shared" si="36"/>
        <v>53570331.391488716</v>
      </c>
      <c r="AF80" s="34">
        <f t="shared" si="37"/>
        <v>9.774748557838562E-4</v>
      </c>
      <c r="AG80" s="72">
        <v>-872904.07703343302</v>
      </c>
      <c r="AH80">
        <v>79</v>
      </c>
      <c r="AI80" s="72">
        <f t="shared" si="38"/>
        <v>53578265.381748594</v>
      </c>
      <c r="AJ80" s="34">
        <f t="shared" si="39"/>
        <v>1.1257238086944815E-3</v>
      </c>
    </row>
    <row r="81" spans="1:36" ht="15.6" x14ac:dyDescent="0.25">
      <c r="A81" s="10">
        <v>11</v>
      </c>
      <c r="B81" s="11">
        <v>6.95576126920378</v>
      </c>
      <c r="C81" s="11">
        <v>860.44418669440097</v>
      </c>
      <c r="D81" s="12">
        <v>3.2901546106163304E-2</v>
      </c>
      <c r="E81" s="12">
        <v>2.80523469535125E-2</v>
      </c>
      <c r="F81" s="10">
        <v>0.146938544547317</v>
      </c>
      <c r="G81" s="10">
        <v>3.16224322132694</v>
      </c>
      <c r="H81" s="13">
        <v>47105563.003931299</v>
      </c>
      <c r="I81" s="13">
        <v>989738.01037185895</v>
      </c>
      <c r="J81" s="13">
        <f t="shared" si="20"/>
        <v>154998863.97568589</v>
      </c>
      <c r="K81">
        <f t="shared" si="21"/>
        <v>597.84579353504625</v>
      </c>
      <c r="L81">
        <f t="shared" si="22"/>
        <v>53.843043333619185</v>
      </c>
      <c r="M81">
        <f t="shared" si="23"/>
        <v>30.4769465298379</v>
      </c>
      <c r="N81">
        <f t="shared" si="24"/>
        <v>1.2075881811138303</v>
      </c>
      <c r="O81">
        <f t="shared" si="25"/>
        <v>229101786.33859289</v>
      </c>
      <c r="P81">
        <f t="shared" si="26"/>
        <v>19.249676944593645</v>
      </c>
      <c r="Q81" s="11">
        <v>860.44418669440097</v>
      </c>
      <c r="R81">
        <f t="shared" si="27"/>
        <v>20.530697452319465</v>
      </c>
      <c r="S81">
        <f t="shared" si="28"/>
        <v>0.15892368783398458</v>
      </c>
      <c r="T81">
        <v>1</v>
      </c>
      <c r="U81">
        <v>19.289749366809399</v>
      </c>
      <c r="V81">
        <f t="shared" si="29"/>
        <v>238468877.42705509</v>
      </c>
      <c r="W81" s="34">
        <f t="shared" si="30"/>
        <v>4.0886154744417584E-2</v>
      </c>
      <c r="X81">
        <f t="shared" si="31"/>
        <v>165495872.48414725</v>
      </c>
      <c r="Y81" s="34">
        <f t="shared" si="32"/>
        <v>0.2776316800971666</v>
      </c>
      <c r="Z81">
        <f t="shared" si="33"/>
        <v>49031528.342232943</v>
      </c>
      <c r="AA81" s="35">
        <f t="shared" si="34"/>
        <v>1925965.3383016437</v>
      </c>
      <c r="AB81" s="35">
        <v>47278237.062110104</v>
      </c>
      <c r="AC81" s="34">
        <f t="shared" si="35"/>
        <v>3.6656829293048449E-3</v>
      </c>
      <c r="AD81" s="71">
        <v>-1468906.59378535</v>
      </c>
      <c r="AE81">
        <f t="shared" si="36"/>
        <v>47562621.74844759</v>
      </c>
      <c r="AF81" s="34">
        <f t="shared" si="37"/>
        <v>9.7028613048982318E-3</v>
      </c>
      <c r="AG81" s="72">
        <v>-1565661.4333288299</v>
      </c>
      <c r="AH81">
        <v>80</v>
      </c>
      <c r="AI81" s="72">
        <f t="shared" si="38"/>
        <v>47465866.908904113</v>
      </c>
      <c r="AJ81" s="34">
        <f t="shared" si="39"/>
        <v>7.6488610260903589E-3</v>
      </c>
    </row>
    <row r="82" spans="1:36" ht="15.6" x14ac:dyDescent="0.25">
      <c r="A82" s="10">
        <v>12</v>
      </c>
      <c r="B82" s="11">
        <v>7</v>
      </c>
      <c r="C82" s="11">
        <v>850.43005488143297</v>
      </c>
      <c r="D82" s="12">
        <v>2.80523469535125E-2</v>
      </c>
      <c r="E82" s="12">
        <v>2.4418378402834902E-2</v>
      </c>
      <c r="F82" s="10">
        <v>0.129082259346914</v>
      </c>
      <c r="G82" s="10">
        <v>3.1624115373603399</v>
      </c>
      <c r="H82" s="13">
        <v>43165564.5518592</v>
      </c>
      <c r="I82" s="13">
        <v>796440.29797922401</v>
      </c>
      <c r="J82" s="13">
        <f t="shared" si="20"/>
        <v>151861461.43301383</v>
      </c>
      <c r="K82">
        <f t="shared" si="21"/>
        <v>606.27522966988829</v>
      </c>
      <c r="L82">
        <f t="shared" si="22"/>
        <v>46.938098786329341</v>
      </c>
      <c r="M82">
        <f t="shared" si="23"/>
        <v>26.235362678173704</v>
      </c>
      <c r="N82">
        <f t="shared" si="24"/>
        <v>1.217492574706867</v>
      </c>
      <c r="O82">
        <f t="shared" si="25"/>
        <v>238851087.89109904</v>
      </c>
      <c r="P82">
        <f t="shared" si="26"/>
        <v>19.291350852494077</v>
      </c>
      <c r="Q82" s="11">
        <v>850.43005488143297</v>
      </c>
      <c r="R82">
        <f t="shared" si="27"/>
        <v>20.611278856093993</v>
      </c>
      <c r="S82">
        <f t="shared" si="28"/>
        <v>0.13820774900856014</v>
      </c>
      <c r="T82">
        <v>1</v>
      </c>
      <c r="U82">
        <v>19.327250409247199</v>
      </c>
      <c r="V82">
        <f t="shared" si="29"/>
        <v>247581507.56359127</v>
      </c>
      <c r="W82" s="34">
        <f t="shared" si="30"/>
        <v>3.6551726640963657E-2</v>
      </c>
      <c r="X82">
        <f t="shared" si="31"/>
        <v>163411704.77151296</v>
      </c>
      <c r="Y82" s="34">
        <f t="shared" si="32"/>
        <v>0.31584274447174243</v>
      </c>
      <c r="Z82">
        <f t="shared" si="33"/>
        <v>44743340.467661634</v>
      </c>
      <c r="AA82" s="35">
        <f t="shared" si="34"/>
        <v>1577775.9158024341</v>
      </c>
      <c r="AB82" s="35">
        <v>41749259.690202802</v>
      </c>
      <c r="AC82" s="34">
        <f t="shared" si="35"/>
        <v>3.2810988952891973E-2</v>
      </c>
      <c r="AD82" s="71">
        <v>-1764859.88617094</v>
      </c>
      <c r="AE82">
        <f t="shared" si="36"/>
        <v>42978480.581490695</v>
      </c>
      <c r="AF82" s="34">
        <f t="shared" si="37"/>
        <v>4.3341022481877068E-3</v>
      </c>
      <c r="AG82" s="72">
        <v>-1759127.3289819099</v>
      </c>
      <c r="AH82">
        <v>81</v>
      </c>
      <c r="AI82" s="72">
        <f t="shared" si="38"/>
        <v>42984213.138679728</v>
      </c>
      <c r="AJ82" s="34">
        <f t="shared" si="39"/>
        <v>4.2012983048465898E-3</v>
      </c>
    </row>
    <row r="83" spans="1:36" ht="15.6" x14ac:dyDescent="0.25">
      <c r="A83" s="10">
        <v>9</v>
      </c>
      <c r="B83" s="11">
        <v>5.9800042386087302</v>
      </c>
      <c r="C83" s="11">
        <v>865.16053191784204</v>
      </c>
      <c r="D83" s="12">
        <v>4.9032567962057502E-2</v>
      </c>
      <c r="E83" s="12">
        <v>3.9689094002112901E-2</v>
      </c>
      <c r="F83" s="10">
        <v>0.190168646734689</v>
      </c>
      <c r="G83" s="10">
        <v>3.1608036380171698</v>
      </c>
      <c r="H83" s="13">
        <v>55474398.669078901</v>
      </c>
      <c r="I83" s="13">
        <v>1689077.8208883801</v>
      </c>
      <c r="J83" s="13">
        <f t="shared" si="20"/>
        <v>167704432.38743603</v>
      </c>
      <c r="K83">
        <f t="shared" si="21"/>
        <v>583.14181487021631</v>
      </c>
      <c r="L83">
        <f t="shared" si="22"/>
        <v>73.814431937085999</v>
      </c>
      <c r="M83">
        <f t="shared" si="23"/>
        <v>44.360830982085204</v>
      </c>
      <c r="N83">
        <f t="shared" si="24"/>
        <v>1.171208437746045</v>
      </c>
      <c r="O83">
        <f t="shared" si="25"/>
        <v>203011019.58204928</v>
      </c>
      <c r="P83">
        <f t="shared" si="26"/>
        <v>19.128770819188173</v>
      </c>
      <c r="Q83" s="11">
        <v>865.16053191784204</v>
      </c>
      <c r="R83">
        <f t="shared" si="27"/>
        <v>17.088228261076004</v>
      </c>
      <c r="S83">
        <f t="shared" si="28"/>
        <v>0.21092925883879365</v>
      </c>
      <c r="T83">
        <v>1</v>
      </c>
      <c r="U83">
        <v>19.2107461355202</v>
      </c>
      <c r="V83">
        <f t="shared" si="29"/>
        <v>220354051.45138374</v>
      </c>
      <c r="W83" s="34">
        <f t="shared" si="30"/>
        <v>8.5429017129412865E-2</v>
      </c>
      <c r="X83">
        <f t="shared" si="31"/>
        <v>172112248.95105448</v>
      </c>
      <c r="Y83" s="34">
        <f t="shared" si="32"/>
        <v>0.1522024306592219</v>
      </c>
      <c r="Z83">
        <f t="shared" si="33"/>
        <v>60213522.023223519</v>
      </c>
      <c r="AA83" s="35">
        <f t="shared" si="34"/>
        <v>4739123.3541446179</v>
      </c>
      <c r="AB83" s="35">
        <v>59521610.888727002</v>
      </c>
      <c r="AC83" s="34">
        <f t="shared" si="35"/>
        <v>7.2956396405320437E-2</v>
      </c>
      <c r="AD83" s="71">
        <v>-613398.51280512405</v>
      </c>
      <c r="AE83">
        <f t="shared" si="36"/>
        <v>59600123.510418393</v>
      </c>
      <c r="AF83" s="34">
        <f t="shared" si="37"/>
        <v>7.4371691092149611E-2</v>
      </c>
      <c r="AG83" s="72">
        <v>-889125.715098463</v>
      </c>
      <c r="AH83">
        <v>82</v>
      </c>
      <c r="AI83" s="72">
        <f t="shared" si="38"/>
        <v>59324396.308125056</v>
      </c>
      <c r="AJ83" s="34">
        <f t="shared" si="39"/>
        <v>6.9401340643862094E-2</v>
      </c>
    </row>
    <row r="84" spans="1:36" ht="15.6" x14ac:dyDescent="0.25">
      <c r="A84" s="10">
        <v>10</v>
      </c>
      <c r="B84" s="11">
        <v>6.5087393304007799</v>
      </c>
      <c r="C84" s="11">
        <v>868.38778238366899</v>
      </c>
      <c r="D84" s="12">
        <v>3.9689094002112901E-2</v>
      </c>
      <c r="E84" s="12">
        <v>3.2852645210559105E-2</v>
      </c>
      <c r="F84" s="10">
        <v>0.17181715148353899</v>
      </c>
      <c r="G84" s="10">
        <v>3.1611824687016301</v>
      </c>
      <c r="H84" s="13">
        <v>50957046.634135701</v>
      </c>
      <c r="I84" s="13">
        <v>1308171.1895701999</v>
      </c>
      <c r="J84" s="13">
        <f t="shared" si="20"/>
        <v>160484472.47332457</v>
      </c>
      <c r="K84">
        <f t="shared" si="21"/>
        <v>589.04924351739146</v>
      </c>
      <c r="L84">
        <f t="shared" si="22"/>
        <v>63.458687261951368</v>
      </c>
      <c r="M84">
        <f t="shared" si="23"/>
        <v>36.270869606336007</v>
      </c>
      <c r="N84">
        <f t="shared" si="24"/>
        <v>1.1974918665960934</v>
      </c>
      <c r="O84">
        <f t="shared" si="25"/>
        <v>212124596.05060276</v>
      </c>
      <c r="P84">
        <f t="shared" si="26"/>
        <v>19.172684377217983</v>
      </c>
      <c r="Q84" s="11">
        <v>868.38778238366899</v>
      </c>
      <c r="R84">
        <f t="shared" si="27"/>
        <v>19.335983241234796</v>
      </c>
      <c r="S84">
        <f t="shared" si="28"/>
        <v>0.1885213174349534</v>
      </c>
      <c r="T84">
        <v>1</v>
      </c>
      <c r="U84">
        <v>19.2430488011763</v>
      </c>
      <c r="V84">
        <f t="shared" si="29"/>
        <v>227588288.22380292</v>
      </c>
      <c r="W84" s="34">
        <f t="shared" si="30"/>
        <v>7.2899100156736493E-2</v>
      </c>
      <c r="X84">
        <f t="shared" si="31"/>
        <v>168400159.4850193</v>
      </c>
      <c r="Y84" s="34">
        <f t="shared" si="32"/>
        <v>0.20612619837424659</v>
      </c>
      <c r="Z84">
        <f t="shared" si="33"/>
        <v>54671769.480409048</v>
      </c>
      <c r="AA84" s="35">
        <f t="shared" si="34"/>
        <v>3714722.8462733477</v>
      </c>
      <c r="AB84" s="35">
        <v>54507882.2089715</v>
      </c>
      <c r="AC84" s="34">
        <f t="shared" si="35"/>
        <v>6.9682915501957765E-2</v>
      </c>
      <c r="AD84" s="71">
        <v>-905101.22543105902</v>
      </c>
      <c r="AE84">
        <f t="shared" si="36"/>
        <v>53766668.254977986</v>
      </c>
      <c r="AF84" s="34">
        <f t="shared" si="37"/>
        <v>5.5137057706953985E-2</v>
      </c>
      <c r="AG84" s="72">
        <v>-920733.026346253</v>
      </c>
      <c r="AH84">
        <v>83</v>
      </c>
      <c r="AI84" s="72">
        <f t="shared" si="38"/>
        <v>53751036.454062797</v>
      </c>
      <c r="AJ84" s="34">
        <f t="shared" si="39"/>
        <v>5.4830293442780217E-2</v>
      </c>
    </row>
    <row r="85" spans="1:36" ht="15.6" x14ac:dyDescent="0.25">
      <c r="A85" s="10">
        <v>11</v>
      </c>
      <c r="B85" s="11">
        <v>6.9979439171945703</v>
      </c>
      <c r="C85" s="11">
        <v>870.15187696236899</v>
      </c>
      <c r="D85" s="12">
        <v>3.2852645210559105E-2</v>
      </c>
      <c r="E85" s="12">
        <v>2.8022913037064501E-2</v>
      </c>
      <c r="F85" s="10">
        <v>0.14656584145624199</v>
      </c>
      <c r="G85" s="10">
        <v>3.16143727329694</v>
      </c>
      <c r="H85" s="13">
        <v>44869069.232188098</v>
      </c>
      <c r="I85" s="13">
        <v>936526.16496246599</v>
      </c>
      <c r="J85" s="13">
        <f t="shared" si="20"/>
        <v>150045254.357537</v>
      </c>
      <c r="K85">
        <f t="shared" si="21"/>
        <v>596.20346603975099</v>
      </c>
      <c r="L85">
        <f t="shared" si="22"/>
        <v>53.661001312696193</v>
      </c>
      <c r="M85">
        <f t="shared" si="23"/>
        <v>30.437779123811804</v>
      </c>
      <c r="N85">
        <f t="shared" si="24"/>
        <v>1.2067250245096188</v>
      </c>
      <c r="O85">
        <f t="shared" si="25"/>
        <v>219177212.8270143</v>
      </c>
      <c r="P85">
        <f t="shared" si="26"/>
        <v>19.205391151553187</v>
      </c>
      <c r="Q85" s="11">
        <v>870.15187696236899</v>
      </c>
      <c r="R85">
        <f t="shared" si="27"/>
        <v>20.66831197712775</v>
      </c>
      <c r="S85">
        <f t="shared" si="28"/>
        <v>0.15848688261287047</v>
      </c>
      <c r="T85">
        <v>1</v>
      </c>
      <c r="U85">
        <v>19.258000982354702</v>
      </c>
      <c r="V85">
        <f t="shared" si="29"/>
        <v>231016797.51435316</v>
      </c>
      <c r="W85" s="34">
        <f t="shared" si="30"/>
        <v>5.4018319398391364E-2</v>
      </c>
      <c r="X85">
        <f t="shared" si="31"/>
        <v>161341489.97189164</v>
      </c>
      <c r="Y85" s="34">
        <f t="shared" si="32"/>
        <v>0.26387653218662621</v>
      </c>
      <c r="Z85">
        <f t="shared" si="33"/>
        <v>47292820.945080973</v>
      </c>
      <c r="AA85" s="35">
        <f t="shared" si="34"/>
        <v>2423751.7128928751</v>
      </c>
      <c r="AB85" s="35">
        <v>46495545.588689201</v>
      </c>
      <c r="AC85" s="34">
        <f t="shared" si="35"/>
        <v>3.6249389263780483E-2</v>
      </c>
      <c r="AD85" s="71">
        <v>-812508.18973573996</v>
      </c>
      <c r="AE85">
        <f t="shared" si="36"/>
        <v>46480312.755345233</v>
      </c>
      <c r="AF85" s="34">
        <f t="shared" si="37"/>
        <v>3.5909894070217607E-2</v>
      </c>
      <c r="AG85" s="72">
        <v>-1258156.10351636</v>
      </c>
      <c r="AH85">
        <v>84</v>
      </c>
      <c r="AI85" s="72">
        <f t="shared" si="38"/>
        <v>46034664.841564611</v>
      </c>
      <c r="AJ85" s="34">
        <f t="shared" si="39"/>
        <v>2.5977708682673975E-2</v>
      </c>
    </row>
    <row r="86" spans="1:36" ht="15.6" x14ac:dyDescent="0.25">
      <c r="A86" s="14">
        <v>12</v>
      </c>
      <c r="B86" s="11">
        <v>7</v>
      </c>
      <c r="C86" s="11">
        <v>870.02412820230404</v>
      </c>
      <c r="D86" s="12">
        <v>2.8022913037064501E-2</v>
      </c>
      <c r="E86" s="12">
        <v>2.4386865303671398E-2</v>
      </c>
      <c r="F86" s="10">
        <v>0.12929129100534401</v>
      </c>
      <c r="G86" s="10">
        <v>3.1616048321393699</v>
      </c>
      <c r="H86" s="13">
        <v>40092961.879432797</v>
      </c>
      <c r="I86" s="13">
        <v>718724.78121381695</v>
      </c>
      <c r="J86" s="13">
        <f t="shared" si="20"/>
        <v>142520404.93318707</v>
      </c>
      <c r="K86">
        <f t="shared" si="21"/>
        <v>602.96765836289046</v>
      </c>
      <c r="L86">
        <f t="shared" si="22"/>
        <v>46.823276129503526</v>
      </c>
      <c r="M86">
        <f t="shared" si="23"/>
        <v>26.204889170367952</v>
      </c>
      <c r="N86">
        <f t="shared" si="24"/>
        <v>1.216856380208525</v>
      </c>
      <c r="O86">
        <f t="shared" si="25"/>
        <v>222566314.19331104</v>
      </c>
      <c r="P86">
        <f t="shared" si="26"/>
        <v>19.220735656483331</v>
      </c>
      <c r="Q86" s="11">
        <v>870.02412820230404</v>
      </c>
      <c r="R86">
        <f t="shared" si="27"/>
        <v>20.697708841787325</v>
      </c>
      <c r="S86">
        <f t="shared" si="28"/>
        <v>0.13844779090672493</v>
      </c>
      <c r="T86">
        <v>1</v>
      </c>
      <c r="U86">
        <v>19.259942447992699</v>
      </c>
      <c r="V86">
        <f t="shared" si="29"/>
        <v>231465744.35494223</v>
      </c>
      <c r="W86" s="34">
        <f t="shared" si="30"/>
        <v>3.9985521591113536E-2</v>
      </c>
      <c r="X86">
        <f t="shared" si="31"/>
        <v>155387797.84843481</v>
      </c>
      <c r="Y86" s="34">
        <f t="shared" si="32"/>
        <v>0.30183595657035506</v>
      </c>
      <c r="Z86">
        <f t="shared" si="33"/>
        <v>41696099.87231455</v>
      </c>
      <c r="AA86" s="35">
        <f t="shared" si="34"/>
        <v>1603137.9928817526</v>
      </c>
      <c r="AB86" s="35">
        <v>40435066.857330799</v>
      </c>
      <c r="AC86" s="34">
        <f t="shared" si="35"/>
        <v>8.5327938336603008E-3</v>
      </c>
      <c r="AD86" s="71">
        <v>-316387.45207456499</v>
      </c>
      <c r="AE86">
        <f t="shared" si="36"/>
        <v>41379712.420239985</v>
      </c>
      <c r="AF86" s="34">
        <f t="shared" si="37"/>
        <v>3.2094175149161901E-2</v>
      </c>
      <c r="AG86" s="72">
        <v>-999868.46718452801</v>
      </c>
      <c r="AH86">
        <v>85</v>
      </c>
      <c r="AI86" s="72">
        <f t="shared" si="38"/>
        <v>40696231.405130021</v>
      </c>
      <c r="AJ86" s="34">
        <f t="shared" si="39"/>
        <v>1.5046768744882722E-2</v>
      </c>
    </row>
    <row r="87" spans="1:36" ht="15.6" x14ac:dyDescent="0.25">
      <c r="A87" s="10">
        <v>13</v>
      </c>
      <c r="B87" s="11">
        <v>7</v>
      </c>
      <c r="C87" s="11">
        <v>852.05731495704902</v>
      </c>
      <c r="D87" s="12">
        <v>2.4386865303671398E-2</v>
      </c>
      <c r="E87" s="12">
        <v>2.17556186078267E-2</v>
      </c>
      <c r="F87" s="10">
        <v>0.107455432257807</v>
      </c>
      <c r="G87" s="10">
        <v>3.1617245902667999</v>
      </c>
      <c r="H87" s="13">
        <v>35989799.798260301</v>
      </c>
      <c r="I87" s="13">
        <v>559298.23573672504</v>
      </c>
      <c r="J87" s="13">
        <f t="shared" si="20"/>
        <v>139563025.97694197</v>
      </c>
      <c r="K87">
        <f t="shared" si="21"/>
        <v>613.29721719709312</v>
      </c>
      <c r="L87">
        <f t="shared" si="22"/>
        <v>40.171336501547955</v>
      </c>
      <c r="M87">
        <f t="shared" si="23"/>
        <v>23.071241955749048</v>
      </c>
      <c r="N87">
        <f t="shared" si="24"/>
        <v>1.2104722962699328</v>
      </c>
      <c r="O87">
        <f t="shared" si="25"/>
        <v>234090752.95499825</v>
      </c>
      <c r="P87">
        <f t="shared" si="26"/>
        <v>19.27121943127516</v>
      </c>
      <c r="Q87" s="11">
        <v>852.05731495704902</v>
      </c>
      <c r="R87">
        <f t="shared" si="27"/>
        <v>19.808945492163183</v>
      </c>
      <c r="S87">
        <f t="shared" si="28"/>
        <v>0.11367883072950125</v>
      </c>
      <c r="T87">
        <v>1</v>
      </c>
      <c r="U87">
        <v>19.311045693989801</v>
      </c>
      <c r="V87">
        <f t="shared" si="29"/>
        <v>243601851.41326708</v>
      </c>
      <c r="W87" s="34">
        <f t="shared" si="30"/>
        <v>4.0629962261248487E-2</v>
      </c>
      <c r="X87">
        <f t="shared" si="31"/>
        <v>152772683.44774389</v>
      </c>
      <c r="Y87" s="34">
        <f t="shared" si="32"/>
        <v>0.34737839269920667</v>
      </c>
      <c r="Z87">
        <f t="shared" si="33"/>
        <v>37452064.005853504</v>
      </c>
      <c r="AA87" s="35">
        <f t="shared" si="34"/>
        <v>1462264.2075932026</v>
      </c>
      <c r="AB87" s="35">
        <v>34982091.625073798</v>
      </c>
      <c r="AC87" s="34">
        <f t="shared" si="35"/>
        <v>2.7999827140889364E-2</v>
      </c>
      <c r="AD87" s="71">
        <v>-1010325.20715424</v>
      </c>
      <c r="AE87">
        <f t="shared" si="36"/>
        <v>36441738.798699267</v>
      </c>
      <c r="AF87" s="34">
        <f t="shared" si="37"/>
        <v>1.2557419129094794E-2</v>
      </c>
      <c r="AG87" s="72">
        <v>-1579166.35227324</v>
      </c>
      <c r="AH87">
        <v>86</v>
      </c>
      <c r="AI87" s="72">
        <f t="shared" si="38"/>
        <v>35872897.653580263</v>
      </c>
      <c r="AJ87" s="34">
        <f t="shared" si="39"/>
        <v>3.2482021388095909E-3</v>
      </c>
    </row>
    <row r="88" spans="1:36" ht="15.6" x14ac:dyDescent="0.25">
      <c r="A88" s="10">
        <v>9</v>
      </c>
      <c r="B88" s="11">
        <v>5.9879718283589396</v>
      </c>
      <c r="C88" s="11">
        <v>854.63944956911598</v>
      </c>
      <c r="D88" s="12">
        <v>4.9000000000000002E-2</v>
      </c>
      <c r="E88" s="12">
        <v>3.95879699446645E-2</v>
      </c>
      <c r="F88" s="10">
        <v>0.191691039823534</v>
      </c>
      <c r="G88" s="10">
        <v>3.1620016892618299</v>
      </c>
      <c r="H88" s="13">
        <v>59821329.841025002</v>
      </c>
      <c r="I88" s="13">
        <v>1824726.2438445899</v>
      </c>
      <c r="J88" s="13">
        <f t="shared" si="20"/>
        <v>174093848.76278493</v>
      </c>
      <c r="K88">
        <f t="shared" si="21"/>
        <v>584.76403266193427</v>
      </c>
      <c r="L88">
        <f t="shared" si="22"/>
        <v>74.187712262161824</v>
      </c>
      <c r="M88">
        <f t="shared" si="23"/>
        <v>44.293984972332254</v>
      </c>
      <c r="N88">
        <f t="shared" si="24"/>
        <v>1.1736955740807602</v>
      </c>
      <c r="O88">
        <f t="shared" si="25"/>
        <v>217273379.69254237</v>
      </c>
      <c r="P88">
        <f t="shared" si="26"/>
        <v>19.196666932855976</v>
      </c>
      <c r="Q88" s="11">
        <v>854.63944956911598</v>
      </c>
      <c r="R88">
        <f t="shared" si="27"/>
        <v>17.176776820029481</v>
      </c>
      <c r="S88">
        <f t="shared" si="28"/>
        <v>0.21281091709226585</v>
      </c>
      <c r="T88">
        <v>1</v>
      </c>
      <c r="U88">
        <v>19.249616189337701</v>
      </c>
      <c r="V88">
        <f t="shared" si="29"/>
        <v>229087867.62374863</v>
      </c>
      <c r="W88" s="34">
        <f t="shared" si="30"/>
        <v>5.4376141006894703E-2</v>
      </c>
      <c r="X88">
        <f t="shared" si="31"/>
        <v>177403596.22535047</v>
      </c>
      <c r="Y88" s="34">
        <f t="shared" si="32"/>
        <v>0.1835005444459443</v>
      </c>
      <c r="Z88">
        <f t="shared" si="33"/>
        <v>63074182.907680534</v>
      </c>
      <c r="AA88" s="35">
        <f t="shared" si="34"/>
        <v>3252853.0666555315</v>
      </c>
      <c r="AB88" s="35">
        <v>60909337.6020362</v>
      </c>
      <c r="AC88" s="34">
        <f t="shared" si="35"/>
        <v>1.81876224400657E-2</v>
      </c>
      <c r="AD88" s="71">
        <v>-1279170.9982491101</v>
      </c>
      <c r="AE88">
        <f t="shared" si="36"/>
        <v>61795011.90943142</v>
      </c>
      <c r="AF88" s="34">
        <f t="shared" si="37"/>
        <v>3.2992948730017735E-2</v>
      </c>
      <c r="AG88" s="72">
        <v>-1499606.4721991699</v>
      </c>
      <c r="AH88">
        <v>87</v>
      </c>
      <c r="AI88" s="72">
        <f t="shared" si="38"/>
        <v>61574576.435481362</v>
      </c>
      <c r="AJ88" s="34">
        <f t="shared" si="39"/>
        <v>2.9308051143557109E-2</v>
      </c>
    </row>
    <row r="89" spans="1:36" ht="15.6" x14ac:dyDescent="0.25">
      <c r="A89" s="10">
        <v>10</v>
      </c>
      <c r="B89" s="11">
        <v>6.5093562053033001</v>
      </c>
      <c r="C89" s="11">
        <v>860.10808738427295</v>
      </c>
      <c r="D89" s="12">
        <v>3.95879699446645E-2</v>
      </c>
      <c r="E89" s="12">
        <v>3.2850460042021704E-2</v>
      </c>
      <c r="F89" s="10">
        <v>0.16976201886961401</v>
      </c>
      <c r="G89" s="10">
        <v>3.1623830253353198</v>
      </c>
      <c r="H89" s="13">
        <v>54016204.960312001</v>
      </c>
      <c r="I89" s="13">
        <v>1364060.85847446</v>
      </c>
      <c r="J89" s="13">
        <f t="shared" si="20"/>
        <v>163961126.65783265</v>
      </c>
      <c r="K89">
        <f t="shared" si="21"/>
        <v>591.2335169729148</v>
      </c>
      <c r="L89">
        <f t="shared" si="22"/>
        <v>63.114512399125303</v>
      </c>
      <c r="M89">
        <f t="shared" si="23"/>
        <v>36.219214993343101</v>
      </c>
      <c r="N89">
        <f t="shared" si="24"/>
        <v>1.1961529976206595</v>
      </c>
      <c r="O89">
        <f t="shared" si="25"/>
        <v>226252628.83947948</v>
      </c>
      <c r="P89">
        <f t="shared" si="26"/>
        <v>19.237162759656826</v>
      </c>
      <c r="Q89" s="11">
        <v>860.10808738427295</v>
      </c>
      <c r="R89">
        <f t="shared" si="27"/>
        <v>19.18765474403148</v>
      </c>
      <c r="S89">
        <f t="shared" si="28"/>
        <v>0.1860428950355596</v>
      </c>
      <c r="T89">
        <v>1</v>
      </c>
      <c r="U89">
        <v>19.2692052556934</v>
      </c>
      <c r="V89">
        <f t="shared" si="29"/>
        <v>233619727.59960699</v>
      </c>
      <c r="W89" s="34">
        <f t="shared" si="30"/>
        <v>3.2561384139117716E-2</v>
      </c>
      <c r="X89">
        <f t="shared" si="31"/>
        <v>171360883.26365778</v>
      </c>
      <c r="Y89" s="34">
        <f t="shared" si="32"/>
        <v>0.24261263109904463</v>
      </c>
      <c r="Z89">
        <f t="shared" si="33"/>
        <v>55775047.359762035</v>
      </c>
      <c r="AA89" s="35">
        <f t="shared" si="34"/>
        <v>1758842.3994500339</v>
      </c>
      <c r="AB89" s="35">
        <v>54613305.150277101</v>
      </c>
      <c r="AC89" s="34">
        <f t="shared" si="35"/>
        <v>1.1054093681772237E-2</v>
      </c>
      <c r="AD89" s="71">
        <v>-1446621.13909636</v>
      </c>
      <c r="AE89">
        <f t="shared" si="36"/>
        <v>54328426.220665678</v>
      </c>
      <c r="AF89" s="34">
        <f t="shared" si="37"/>
        <v>5.7801406185991628E-3</v>
      </c>
      <c r="AG89" s="72">
        <v>-1342939.1997756001</v>
      </c>
      <c r="AH89">
        <v>88</v>
      </c>
      <c r="AI89" s="72">
        <f t="shared" si="38"/>
        <v>54432108.159986436</v>
      </c>
      <c r="AJ89" s="34">
        <f t="shared" si="39"/>
        <v>7.6996005176597779E-3</v>
      </c>
    </row>
    <row r="90" spans="1:36" ht="15.6" x14ac:dyDescent="0.25">
      <c r="A90" s="10">
        <v>11</v>
      </c>
      <c r="B90" s="11">
        <v>7</v>
      </c>
      <c r="C90" s="11">
        <v>856.87923092627102</v>
      </c>
      <c r="D90" s="12">
        <v>3.2850460042021704E-2</v>
      </c>
      <c r="E90" s="12">
        <v>2.7913536083254899E-2</v>
      </c>
      <c r="F90" s="10">
        <v>0.14982868076715</v>
      </c>
      <c r="G90" s="10">
        <v>3.1626339070371099</v>
      </c>
      <c r="H90" s="13">
        <v>48611507.379977301</v>
      </c>
      <c r="I90" s="13">
        <v>1035090.94425399</v>
      </c>
      <c r="J90" s="13">
        <f t="shared" si="20"/>
        <v>158304758.73852032</v>
      </c>
      <c r="K90">
        <f t="shared" si="21"/>
        <v>598.35698257490765</v>
      </c>
      <c r="L90">
        <f t="shared" si="22"/>
        <v>54.351107837554451</v>
      </c>
      <c r="M90">
        <f t="shared" si="23"/>
        <v>30.381998062638303</v>
      </c>
      <c r="N90">
        <f t="shared" si="24"/>
        <v>1.2126209021230223</v>
      </c>
      <c r="O90">
        <f t="shared" si="25"/>
        <v>233215126.01570266</v>
      </c>
      <c r="P90">
        <f t="shared" si="26"/>
        <v>19.267471873183176</v>
      </c>
      <c r="Q90" s="11">
        <v>856.87923092627102</v>
      </c>
      <c r="R90">
        <f t="shared" si="27"/>
        <v>20.905218487395668</v>
      </c>
      <c r="S90">
        <f t="shared" si="28"/>
        <v>0.16231739776801127</v>
      </c>
      <c r="T90">
        <v>1</v>
      </c>
      <c r="U90">
        <v>19.307304800775299</v>
      </c>
      <c r="V90">
        <f t="shared" si="29"/>
        <v>242692265.29329732</v>
      </c>
      <c r="W90" s="34">
        <f t="shared" si="30"/>
        <v>4.0636897955566346E-2</v>
      </c>
      <c r="X90">
        <f t="shared" si="31"/>
        <v>168370285.41378772</v>
      </c>
      <c r="Y90" s="34">
        <f t="shared" si="32"/>
        <v>0.27804731927014398</v>
      </c>
      <c r="Z90">
        <f t="shared" si="33"/>
        <v>50586928.244843699</v>
      </c>
      <c r="AA90" s="35">
        <f t="shared" si="34"/>
        <v>1975420.8648663983</v>
      </c>
      <c r="AB90" s="35">
        <v>48458131.5990422</v>
      </c>
      <c r="AC90" s="34">
        <f t="shared" si="35"/>
        <v>3.1551332020260596E-3</v>
      </c>
      <c r="AD90" s="71">
        <v>-1818834.87925295</v>
      </c>
      <c r="AE90">
        <f t="shared" si="36"/>
        <v>48768093.365590751</v>
      </c>
      <c r="AF90" s="34">
        <f t="shared" si="37"/>
        <v>3.2211711599370594E-3</v>
      </c>
      <c r="AG90" s="72">
        <v>-1768058.6066606001</v>
      </c>
      <c r="AH90">
        <v>89</v>
      </c>
      <c r="AI90" s="72">
        <f t="shared" si="38"/>
        <v>48818869.638183102</v>
      </c>
      <c r="AJ90" s="34">
        <f t="shared" si="39"/>
        <v>4.2657031098610231E-3</v>
      </c>
    </row>
    <row r="91" spans="1:36" ht="15.6" x14ac:dyDescent="0.25">
      <c r="A91" s="10">
        <v>12</v>
      </c>
      <c r="B91" s="11">
        <v>7</v>
      </c>
      <c r="C91" s="11">
        <v>847.33316954424197</v>
      </c>
      <c r="D91" s="12">
        <v>2.7913536083254899E-2</v>
      </c>
      <c r="E91" s="12">
        <v>2.4353821041684501E-2</v>
      </c>
      <c r="F91" s="10">
        <v>0.12707124980549001</v>
      </c>
      <c r="G91" s="10">
        <v>3.1628050882637901</v>
      </c>
      <c r="H91" s="13">
        <v>43203839.020146899</v>
      </c>
      <c r="I91" s="13">
        <v>771615.73104725103</v>
      </c>
      <c r="J91" s="13">
        <f t="shared" si="20"/>
        <v>152334439.01640669</v>
      </c>
      <c r="K91">
        <f t="shared" si="21"/>
        <v>607.27650733607584</v>
      </c>
      <c r="L91">
        <f t="shared" si="22"/>
        <v>46.49442243491756</v>
      </c>
      <c r="M91">
        <f t="shared" si="23"/>
        <v>26.133678562469701</v>
      </c>
      <c r="N91">
        <f t="shared" si="24"/>
        <v>1.2154122420240809</v>
      </c>
      <c r="O91">
        <f t="shared" si="25"/>
        <v>241727158.43700293</v>
      </c>
      <c r="P91">
        <f t="shared" si="26"/>
        <v>19.30332020360213</v>
      </c>
      <c r="Q91" s="11">
        <v>847.33316954424197</v>
      </c>
      <c r="R91">
        <f t="shared" si="27"/>
        <v>20.460720657975621</v>
      </c>
      <c r="S91">
        <f t="shared" si="28"/>
        <v>0.13590134137068041</v>
      </c>
      <c r="T91">
        <v>1</v>
      </c>
      <c r="U91">
        <v>19.336242483533301</v>
      </c>
      <c r="V91">
        <f t="shared" si="29"/>
        <v>249817818.33927646</v>
      </c>
      <c r="W91" s="34">
        <f t="shared" si="30"/>
        <v>3.347021474371098E-2</v>
      </c>
      <c r="X91">
        <f t="shared" si="31"/>
        <v>163799041.20559889</v>
      </c>
      <c r="Y91" s="34">
        <f t="shared" si="32"/>
        <v>0.32238047944336823</v>
      </c>
      <c r="Z91">
        <f t="shared" si="33"/>
        <v>44649880.789903939</v>
      </c>
      <c r="AA91" s="35">
        <f t="shared" si="34"/>
        <v>1446041.7697570398</v>
      </c>
      <c r="AB91" s="35">
        <v>41342998.428008698</v>
      </c>
      <c r="AC91" s="34">
        <f t="shared" si="35"/>
        <v>4.3071186133955601E-2</v>
      </c>
      <c r="AD91" s="71">
        <v>-1926214.7537562901</v>
      </c>
      <c r="AE91">
        <f t="shared" si="36"/>
        <v>42723666.036147647</v>
      </c>
      <c r="AF91" s="34">
        <f t="shared" si="37"/>
        <v>1.1114127699979095E-2</v>
      </c>
      <c r="AG91" s="72">
        <v>-1897187.9427078201</v>
      </c>
      <c r="AH91">
        <v>90</v>
      </c>
      <c r="AI91" s="72">
        <f t="shared" si="38"/>
        <v>42752692.847196117</v>
      </c>
      <c r="AJ91" s="34">
        <f t="shared" si="39"/>
        <v>1.044227048296339E-2</v>
      </c>
    </row>
    <row r="92" spans="1:36" ht="15.6" x14ac:dyDescent="0.25">
      <c r="A92" s="10">
        <v>9</v>
      </c>
      <c r="B92" s="11">
        <v>5.9715143511267703</v>
      </c>
      <c r="C92" s="11">
        <v>851.71520568436802</v>
      </c>
      <c r="D92" s="12">
        <v>4.9000000000000002E-2</v>
      </c>
      <c r="E92" s="12">
        <v>3.9772116368095606E-2</v>
      </c>
      <c r="F92" s="10">
        <v>0.187940603501108</v>
      </c>
      <c r="G92" s="10">
        <v>3.1614380959072599</v>
      </c>
      <c r="H92" s="13">
        <v>55440244.2554361</v>
      </c>
      <c r="I92" s="13">
        <v>1694742.6871499701</v>
      </c>
      <c r="J92" s="13">
        <f t="shared" si="20"/>
        <v>174104539.24119627</v>
      </c>
      <c r="K92">
        <f t="shared" si="21"/>
        <v>583.41256797471226</v>
      </c>
      <c r="L92">
        <f t="shared" si="22"/>
        <v>73.373450829718763</v>
      </c>
      <c r="M92">
        <f t="shared" si="23"/>
        <v>44.386058184047805</v>
      </c>
      <c r="N92">
        <f t="shared" si="24"/>
        <v>1.1689004474028379</v>
      </c>
      <c r="O92">
        <f t="shared" si="25"/>
        <v>204467356.87126106</v>
      </c>
      <c r="P92">
        <f t="shared" si="26"/>
        <v>19.135918896604434</v>
      </c>
      <c r="Q92" s="11">
        <v>851.71520568436802</v>
      </c>
      <c r="R92">
        <f t="shared" si="27"/>
        <v>16.942920784974483</v>
      </c>
      <c r="S92">
        <f t="shared" si="28"/>
        <v>0.20818179309802246</v>
      </c>
      <c r="T92">
        <v>1</v>
      </c>
      <c r="U92">
        <v>19.254458393996501</v>
      </c>
      <c r="V92">
        <f t="shared" si="29"/>
        <v>230199848.00922129</v>
      </c>
      <c r="W92" s="34">
        <f t="shared" si="30"/>
        <v>0.12585134141564805</v>
      </c>
      <c r="X92">
        <f t="shared" si="31"/>
        <v>177548096.40214619</v>
      </c>
      <c r="Y92" s="34">
        <f t="shared" si="32"/>
        <v>0.13165554091875931</v>
      </c>
      <c r="Z92">
        <f t="shared" si="33"/>
        <v>62417473.363393903</v>
      </c>
      <c r="AA92" s="35">
        <f t="shared" si="34"/>
        <v>6977229.1079578027</v>
      </c>
      <c r="AB92" s="35">
        <v>60256551.224386498</v>
      </c>
      <c r="AC92" s="34">
        <f t="shared" si="35"/>
        <v>8.6873841081213196E-2</v>
      </c>
      <c r="AD92" s="71">
        <v>-1436804.5217414</v>
      </c>
      <c r="AE92">
        <f t="shared" si="36"/>
        <v>60980668.841652505</v>
      </c>
      <c r="AF92" s="34">
        <f t="shared" si="37"/>
        <v>9.993506811927777E-2</v>
      </c>
      <c r="AG92" s="72">
        <v>-1662398.05508888</v>
      </c>
      <c r="AH92">
        <v>91</v>
      </c>
      <c r="AI92" s="72">
        <f t="shared" si="38"/>
        <v>60755075.308305025</v>
      </c>
      <c r="AJ92" s="34">
        <f t="shared" si="39"/>
        <v>9.5865938619990626E-2</v>
      </c>
    </row>
    <row r="93" spans="1:36" ht="15.6" x14ac:dyDescent="0.25">
      <c r="A93" s="10">
        <v>10</v>
      </c>
      <c r="B93" s="11">
        <v>6.5060225384584403</v>
      </c>
      <c r="C93" s="11">
        <v>850.91119334813698</v>
      </c>
      <c r="D93" s="12">
        <v>3.9772116368095606E-2</v>
      </c>
      <c r="E93" s="12">
        <v>3.2853168139134699E-2</v>
      </c>
      <c r="F93" s="10">
        <v>0.17352849206914001</v>
      </c>
      <c r="G93" s="10">
        <v>3.1618122495069998</v>
      </c>
      <c r="H93" s="13">
        <v>52931658.164277703</v>
      </c>
      <c r="I93" s="13">
        <v>1373329.1543332201</v>
      </c>
      <c r="J93" s="13">
        <f t="shared" si="20"/>
        <v>170601874.80904406</v>
      </c>
      <c r="K93">
        <f t="shared" si="21"/>
        <v>589.80918129013753</v>
      </c>
      <c r="L93">
        <f t="shared" si="22"/>
        <v>63.881602909697563</v>
      </c>
      <c r="M93">
        <f t="shared" si="23"/>
        <v>36.312642253615152</v>
      </c>
      <c r="N93">
        <f t="shared" si="24"/>
        <v>1.1995884080952592</v>
      </c>
      <c r="O93">
        <f t="shared" si="25"/>
        <v>218459711.69844019</v>
      </c>
      <c r="P93">
        <f t="shared" si="26"/>
        <v>19.202112169679268</v>
      </c>
      <c r="Q93" s="11">
        <v>850.91119334813698</v>
      </c>
      <c r="R93">
        <f t="shared" si="27"/>
        <v>19.410623853238615</v>
      </c>
      <c r="S93">
        <f t="shared" si="28"/>
        <v>0.19058983547817507</v>
      </c>
      <c r="T93">
        <v>1</v>
      </c>
      <c r="U93">
        <v>19.305528618643301</v>
      </c>
      <c r="V93">
        <f t="shared" si="29"/>
        <v>242261582.22712001</v>
      </c>
      <c r="W93" s="34">
        <f t="shared" si="30"/>
        <v>0.10895313531098907</v>
      </c>
      <c r="X93">
        <f t="shared" si="31"/>
        <v>176857347.12843758</v>
      </c>
      <c r="Y93" s="34">
        <f t="shared" si="32"/>
        <v>0.19043495135354815</v>
      </c>
      <c r="Z93">
        <f t="shared" si="33"/>
        <v>58698728.278485268</v>
      </c>
      <c r="AA93" s="35">
        <f t="shared" si="34"/>
        <v>5767070.1142075658</v>
      </c>
      <c r="AB93" s="35">
        <v>56371563.257478803</v>
      </c>
      <c r="AC93" s="34">
        <f t="shared" si="35"/>
        <v>6.4987669241818868E-2</v>
      </c>
      <c r="AD93" s="71">
        <v>-2052870.9135144299</v>
      </c>
      <c r="AE93">
        <f t="shared" si="36"/>
        <v>56645857.364970841</v>
      </c>
      <c r="AF93" s="34">
        <f t="shared" si="37"/>
        <v>7.0169711841745419E-2</v>
      </c>
      <c r="AG93" s="72">
        <v>-1856566.5111963199</v>
      </c>
      <c r="AH93">
        <v>92</v>
      </c>
      <c r="AI93" s="72">
        <f t="shared" si="38"/>
        <v>56842161.767288946</v>
      </c>
      <c r="AJ93" s="34">
        <f t="shared" si="39"/>
        <v>7.3878350662559586E-2</v>
      </c>
    </row>
    <row r="94" spans="1:36" ht="15.6" x14ac:dyDescent="0.25">
      <c r="A94" s="10">
        <v>11</v>
      </c>
      <c r="B94" s="11">
        <v>7</v>
      </c>
      <c r="C94" s="11">
        <v>851.59756802608399</v>
      </c>
      <c r="D94" s="12">
        <v>3.2853168139134699E-2</v>
      </c>
      <c r="E94" s="12">
        <v>2.79755842591181E-2</v>
      </c>
      <c r="F94" s="10">
        <v>0.14801562810053601</v>
      </c>
      <c r="G94" s="10">
        <v>3.16207026940253</v>
      </c>
      <c r="H94" s="13">
        <v>45281485.553266197</v>
      </c>
      <c r="I94" s="13">
        <v>959531.82680538902</v>
      </c>
      <c r="J94" s="13">
        <f t="shared" si="20"/>
        <v>160169168.32582355</v>
      </c>
      <c r="K94">
        <f t="shared" si="21"/>
        <v>596.170549835928</v>
      </c>
      <c r="L94">
        <f t="shared" si="22"/>
        <v>53.924686958946317</v>
      </c>
      <c r="M94">
        <f t="shared" si="23"/>
        <v>30.414376199126398</v>
      </c>
      <c r="N94">
        <f t="shared" si="24"/>
        <v>1.208957626705337</v>
      </c>
      <c r="O94">
        <f t="shared" si="25"/>
        <v>219659725.98875362</v>
      </c>
      <c r="P94">
        <f t="shared" si="26"/>
        <v>19.207590206890178</v>
      </c>
      <c r="Q94" s="11">
        <v>851.59756802608399</v>
      </c>
      <c r="R94">
        <f t="shared" si="27"/>
        <v>20.793994909753977</v>
      </c>
      <c r="S94">
        <f t="shared" si="28"/>
        <v>0.16018709516205806</v>
      </c>
      <c r="T94">
        <v>1</v>
      </c>
      <c r="U94">
        <v>19.324484874598099</v>
      </c>
      <c r="V94">
        <f t="shared" si="29"/>
        <v>246897758.22797373</v>
      </c>
      <c r="W94" s="34">
        <f t="shared" si="30"/>
        <v>0.12400102985020875</v>
      </c>
      <c r="X94">
        <f t="shared" si="31"/>
        <v>169995293.66995758</v>
      </c>
      <c r="Y94" s="34">
        <f t="shared" si="32"/>
        <v>0.22609712406423932</v>
      </c>
      <c r="Z94">
        <f t="shared" si="33"/>
        <v>50896436.395018555</v>
      </c>
      <c r="AA94" s="35">
        <f t="shared" si="34"/>
        <v>5614950.8417523578</v>
      </c>
      <c r="AB94" s="35">
        <v>48254601.958543397</v>
      </c>
      <c r="AC94" s="34">
        <f t="shared" si="35"/>
        <v>6.5658543860709226E-2</v>
      </c>
      <c r="AD94" s="71">
        <v>-2120824.7749980702</v>
      </c>
      <c r="AE94">
        <f t="shared" si="36"/>
        <v>48775611.620020486</v>
      </c>
      <c r="AF94" s="34">
        <f t="shared" si="37"/>
        <v>7.7164563486858795E-2</v>
      </c>
      <c r="AG94" s="72">
        <v>-2012177.0164332699</v>
      </c>
      <c r="AH94">
        <v>93</v>
      </c>
      <c r="AI94" s="72">
        <f t="shared" si="38"/>
        <v>48884259.378585286</v>
      </c>
      <c r="AJ94" s="34">
        <f t="shared" si="39"/>
        <v>7.9563949400048281E-2</v>
      </c>
    </row>
    <row r="95" spans="1:36" ht="15.6" x14ac:dyDescent="0.25">
      <c r="A95" s="10">
        <v>12</v>
      </c>
      <c r="B95" s="11">
        <v>7</v>
      </c>
      <c r="C95" s="11">
        <v>862.88353252171703</v>
      </c>
      <c r="D95" s="12">
        <v>2.79755842591181E-2</v>
      </c>
      <c r="E95" s="12">
        <v>2.4289166966639599E-2</v>
      </c>
      <c r="F95" s="10">
        <v>0.13130331530968101</v>
      </c>
      <c r="G95" s="10">
        <v>3.1622394470150499</v>
      </c>
      <c r="H95" s="13">
        <v>41969865.100894503</v>
      </c>
      <c r="I95" s="13">
        <v>764145.33385776903</v>
      </c>
      <c r="J95" s="13">
        <f t="shared" si="20"/>
        <v>146942219.4106904</v>
      </c>
      <c r="K95">
        <f t="shared" si="21"/>
        <v>604.35565885302378</v>
      </c>
      <c r="L95">
        <f t="shared" si="22"/>
        <v>47.200711346366639</v>
      </c>
      <c r="M95">
        <f t="shared" si="23"/>
        <v>26.13237561287885</v>
      </c>
      <c r="N95">
        <f t="shared" si="24"/>
        <v>1.2213352240892283</v>
      </c>
      <c r="O95">
        <f t="shared" si="25"/>
        <v>230228664.87635851</v>
      </c>
      <c r="P95">
        <f t="shared" si="26"/>
        <v>19.254583568117425</v>
      </c>
      <c r="Q95" s="11">
        <v>862.88353252171703</v>
      </c>
      <c r="R95">
        <f t="shared" si="27"/>
        <v>20.87529511278948</v>
      </c>
      <c r="S95">
        <f t="shared" si="28"/>
        <v>0.14076125412699922</v>
      </c>
      <c r="T95">
        <v>1</v>
      </c>
      <c r="U95">
        <v>19.286977254040501</v>
      </c>
      <c r="V95">
        <f t="shared" si="29"/>
        <v>237808730.23093823</v>
      </c>
      <c r="W95" s="34">
        <f t="shared" si="30"/>
        <v>3.2924072937010246E-2</v>
      </c>
      <c r="X95">
        <f t="shared" si="31"/>
        <v>159241438.75084653</v>
      </c>
      <c r="Y95" s="34">
        <f t="shared" si="32"/>
        <v>0.30833356986035948</v>
      </c>
      <c r="Z95">
        <f t="shared" si="33"/>
        <v>43351684.000632837</v>
      </c>
      <c r="AA95" s="35">
        <f t="shared" si="34"/>
        <v>1381818.8997383341</v>
      </c>
      <c r="AB95" s="35">
        <v>41548036.021348402</v>
      </c>
      <c r="AC95" s="34">
        <f t="shared" si="35"/>
        <v>1.0050760909810762E-2</v>
      </c>
      <c r="AD95" s="71">
        <v>-920461.61082446796</v>
      </c>
      <c r="AE95">
        <f t="shared" si="36"/>
        <v>42431222.389808372</v>
      </c>
      <c r="AF95" s="34">
        <f t="shared" si="37"/>
        <v>1.0992584508069708E-2</v>
      </c>
      <c r="AG95" s="72">
        <v>-1232183.6220662501</v>
      </c>
      <c r="AH95">
        <v>94</v>
      </c>
      <c r="AI95" s="72">
        <f t="shared" si="38"/>
        <v>42119500.378566585</v>
      </c>
      <c r="AJ95" s="34">
        <f t="shared" si="39"/>
        <v>3.565302802674317E-3</v>
      </c>
    </row>
    <row r="96" spans="1:36" ht="15.6" x14ac:dyDescent="0.25">
      <c r="A96" s="10">
        <v>13</v>
      </c>
      <c r="B96" s="11">
        <v>7</v>
      </c>
      <c r="C96" s="11">
        <v>855.31958274961096</v>
      </c>
      <c r="D96" s="12">
        <v>2.4289166966639599E-2</v>
      </c>
      <c r="E96" s="12">
        <v>2.1718748217157198E-2</v>
      </c>
      <c r="F96" s="10">
        <v>0.105391822238058</v>
      </c>
      <c r="G96" s="10">
        <v>3.1623607657508699</v>
      </c>
      <c r="H96" s="13">
        <v>34999130.612394102</v>
      </c>
      <c r="I96" s="13">
        <v>545231.31347977498</v>
      </c>
      <c r="J96" s="13">
        <f t="shared" si="20"/>
        <v>136876899.86211029</v>
      </c>
      <c r="K96">
        <f t="shared" si="21"/>
        <v>613.04600362666167</v>
      </c>
      <c r="L96">
        <f t="shared" si="22"/>
        <v>39.696157773986478</v>
      </c>
      <c r="M96">
        <f t="shared" si="23"/>
        <v>23.003957591898399</v>
      </c>
      <c r="N96">
        <f t="shared" si="24"/>
        <v>1.2070259492034889</v>
      </c>
      <c r="O96">
        <f t="shared" si="25"/>
        <v>230983396.60385504</v>
      </c>
      <c r="P96">
        <f t="shared" si="26"/>
        <v>19.257856389729064</v>
      </c>
      <c r="Q96" s="11">
        <v>855.31958274961096</v>
      </c>
      <c r="R96">
        <f t="shared" si="27"/>
        <v>19.638830837665534</v>
      </c>
      <c r="S96">
        <f t="shared" si="28"/>
        <v>0.11136944677551458</v>
      </c>
      <c r="T96">
        <v>1</v>
      </c>
      <c r="U96">
        <v>19.2969065887075</v>
      </c>
      <c r="V96">
        <f t="shared" si="29"/>
        <v>240181774.57905304</v>
      </c>
      <c r="W96" s="34">
        <f t="shared" si="30"/>
        <v>3.9822680376345641E-2</v>
      </c>
      <c r="X96">
        <f t="shared" si="31"/>
        <v>150361714.88659561</v>
      </c>
      <c r="Y96" s="34">
        <f t="shared" si="32"/>
        <v>0.3490366965878875</v>
      </c>
      <c r="Z96">
        <f t="shared" si="33"/>
        <v>36392889.804221444</v>
      </c>
      <c r="AA96" s="35">
        <f t="shared" si="34"/>
        <v>1393759.1918273419</v>
      </c>
      <c r="AB96" s="35">
        <v>34226360.702112399</v>
      </c>
      <c r="AC96" s="34">
        <f t="shared" si="35"/>
        <v>2.2079688745412579E-2</v>
      </c>
      <c r="AD96" s="71">
        <v>-679409.82358349499</v>
      </c>
      <c r="AE96">
        <f t="shared" si="36"/>
        <v>35713479.980637945</v>
      </c>
      <c r="AF96" s="34">
        <f t="shared" si="37"/>
        <v>2.0410488939141637E-2</v>
      </c>
      <c r="AG96" s="72">
        <v>-1464703.3317573799</v>
      </c>
      <c r="AH96">
        <v>95</v>
      </c>
      <c r="AI96" s="72">
        <f t="shared" si="38"/>
        <v>34928186.472464062</v>
      </c>
      <c r="AJ96" s="34">
        <f t="shared" si="39"/>
        <v>2.0270257771750617E-3</v>
      </c>
    </row>
    <row r="97" spans="1:36" ht="15.6" x14ac:dyDescent="0.25">
      <c r="A97" s="10">
        <v>10</v>
      </c>
      <c r="B97" s="11">
        <v>4.4304276039799797</v>
      </c>
      <c r="C97" s="11">
        <v>867.42063965179204</v>
      </c>
      <c r="D97" s="12">
        <v>7.2030674531148309E-2</v>
      </c>
      <c r="E97" s="12">
        <v>5.8295695759442601E-2</v>
      </c>
      <c r="F97" s="10">
        <v>0.190417999845191</v>
      </c>
      <c r="G97" s="10">
        <v>3.1318058151970498</v>
      </c>
      <c r="H97" s="13">
        <v>58590970.841732197</v>
      </c>
      <c r="I97" s="13">
        <v>2249549.7630773899</v>
      </c>
      <c r="J97" s="13">
        <f t="shared" si="20"/>
        <v>161237277.7754252</v>
      </c>
      <c r="K97">
        <f t="shared" si="21"/>
        <v>576.78102882415044</v>
      </c>
      <c r="L97">
        <f t="shared" si="22"/>
        <v>89.006040170441722</v>
      </c>
      <c r="M97">
        <f t="shared" si="23"/>
        <v>65.163185145295458</v>
      </c>
      <c r="N97">
        <f t="shared" si="24"/>
        <v>1.0939726147516338</v>
      </c>
      <c r="O97">
        <f t="shared" si="25"/>
        <v>192136527.59716159</v>
      </c>
      <c r="P97">
        <f t="shared" si="26"/>
        <v>19.073716758528796</v>
      </c>
      <c r="Q97" s="11">
        <v>867.42063965179204</v>
      </c>
      <c r="R97">
        <f t="shared" si="27"/>
        <v>10.514692944442476</v>
      </c>
      <c r="S97">
        <f t="shared" si="28"/>
        <v>0.21123721370645743</v>
      </c>
      <c r="T97">
        <v>1</v>
      </c>
      <c r="U97">
        <v>19.030895466666401</v>
      </c>
      <c r="V97">
        <f t="shared" si="29"/>
        <v>184082662.36369377</v>
      </c>
      <c r="W97" s="34">
        <f t="shared" si="30"/>
        <v>4.1917408075333597E-2</v>
      </c>
      <c r="X97">
        <f t="shared" si="31"/>
        <v>161817996.94930407</v>
      </c>
      <c r="Y97" s="34">
        <f t="shared" si="32"/>
        <v>0.15779680744217534</v>
      </c>
      <c r="Z97">
        <f t="shared" si="33"/>
        <v>56134989.207429342</v>
      </c>
      <c r="AA97" s="35">
        <f t="shared" si="34"/>
        <v>2455981.6343028545</v>
      </c>
      <c r="AB97" s="35">
        <v>58394079.627549097</v>
      </c>
      <c r="AC97" s="34">
        <f t="shared" si="35"/>
        <v>3.3604361107950984E-3</v>
      </c>
      <c r="AD97" s="71">
        <v>1936841.14839758</v>
      </c>
      <c r="AE97">
        <f t="shared" si="36"/>
        <v>58071830.355826922</v>
      </c>
      <c r="AF97" s="34">
        <f t="shared" si="37"/>
        <v>8.8604178843117928E-3</v>
      </c>
      <c r="AG97" s="72">
        <v>1417452.2436265501</v>
      </c>
      <c r="AH97">
        <v>96</v>
      </c>
      <c r="AI97" s="72">
        <f t="shared" si="38"/>
        <v>57552441.451055892</v>
      </c>
      <c r="AJ97" s="34">
        <f t="shared" si="39"/>
        <v>1.7725075651700898E-2</v>
      </c>
    </row>
    <row r="98" spans="1:36" ht="15.6" x14ac:dyDescent="0.25">
      <c r="A98" s="10">
        <v>11</v>
      </c>
      <c r="B98" s="11">
        <v>4.8527081584224598</v>
      </c>
      <c r="C98" s="11">
        <v>872.41329092761396</v>
      </c>
      <c r="D98" s="12">
        <v>5.8295695759442601E-2</v>
      </c>
      <c r="E98" s="12">
        <v>4.6628788395142402E-2</v>
      </c>
      <c r="F98" s="10">
        <v>0.19979053614433001</v>
      </c>
      <c r="G98" s="10">
        <v>3.1324627113700099</v>
      </c>
      <c r="H98" s="13">
        <v>61577520.298108101</v>
      </c>
      <c r="I98" s="13">
        <v>2116532.1133183702</v>
      </c>
      <c r="J98" s="13">
        <f t="shared" si="20"/>
        <v>164429054.57224247</v>
      </c>
      <c r="K98">
        <f t="shared" si="21"/>
        <v>580.7582742049035</v>
      </c>
      <c r="L98">
        <f t="shared" si="22"/>
        <v>82.314354678873983</v>
      </c>
      <c r="M98">
        <f t="shared" si="23"/>
        <v>52.462242077292501</v>
      </c>
      <c r="N98">
        <f t="shared" si="24"/>
        <v>1.144387536453277</v>
      </c>
      <c r="O98">
        <f t="shared" si="25"/>
        <v>208683248.74820495</v>
      </c>
      <c r="P98">
        <f t="shared" si="26"/>
        <v>19.156328104083371</v>
      </c>
      <c r="Q98" s="11">
        <v>872.41329092761396</v>
      </c>
      <c r="R98">
        <f t="shared" si="27"/>
        <v>13.13962939743613</v>
      </c>
      <c r="S98">
        <f t="shared" si="28"/>
        <v>0.22288175576606728</v>
      </c>
      <c r="T98">
        <v>1</v>
      </c>
      <c r="U98">
        <v>19.086741685072798</v>
      </c>
      <c r="V98">
        <f t="shared" si="29"/>
        <v>194655460.60317633</v>
      </c>
      <c r="W98" s="34">
        <f t="shared" si="30"/>
        <v>6.7220479981861911E-2</v>
      </c>
      <c r="X98">
        <f t="shared" si="31"/>
        <v>165965217.3412405</v>
      </c>
      <c r="Y98" s="34">
        <f t="shared" si="32"/>
        <v>0.20470273327260488</v>
      </c>
      <c r="Z98">
        <f t="shared" si="33"/>
        <v>57438249.827576421</v>
      </c>
      <c r="AA98" s="35">
        <f t="shared" si="34"/>
        <v>4139270.4705316797</v>
      </c>
      <c r="AB98" s="35">
        <v>59454342.491081901</v>
      </c>
      <c r="AC98" s="34">
        <f t="shared" si="35"/>
        <v>3.4479754896714024E-2</v>
      </c>
      <c r="AD98" s="71">
        <v>2407905.3650907599</v>
      </c>
      <c r="AE98">
        <f t="shared" si="36"/>
        <v>59846155.192667179</v>
      </c>
      <c r="AF98" s="34">
        <f t="shared" si="37"/>
        <v>2.8116837070721021E-2</v>
      </c>
      <c r="AG98" s="72">
        <v>2399866.84716368</v>
      </c>
      <c r="AH98">
        <v>97</v>
      </c>
      <c r="AI98" s="72">
        <f t="shared" si="38"/>
        <v>59838116.674740098</v>
      </c>
      <c r="AJ98" s="34">
        <f t="shared" si="39"/>
        <v>2.8247380130723511E-2</v>
      </c>
    </row>
    <row r="99" spans="1:36" ht="15.6" x14ac:dyDescent="0.25">
      <c r="A99" s="10">
        <v>13</v>
      </c>
      <c r="B99" s="11">
        <v>5.9576857080918897</v>
      </c>
      <c r="C99" s="11">
        <v>873.884120102005</v>
      </c>
      <c r="D99" s="12">
        <v>3.8206399777351602E-2</v>
      </c>
      <c r="E99" s="12">
        <v>3.2045501115356201E-2</v>
      </c>
      <c r="F99" s="10">
        <v>0.160832098495406</v>
      </c>
      <c r="G99" s="10">
        <v>3.1333081541265999</v>
      </c>
      <c r="H99" s="13">
        <v>56385303.831342101</v>
      </c>
      <c r="I99" s="13">
        <v>1426372.58536148</v>
      </c>
      <c r="J99" s="13">
        <f t="shared" si="20"/>
        <v>152301508.44726956</v>
      </c>
      <c r="K99">
        <f t="shared" si="21"/>
        <v>595.98565885819994</v>
      </c>
      <c r="L99">
        <f t="shared" si="22"/>
        <v>60.595439170187809</v>
      </c>
      <c r="M99">
        <f t="shared" si="23"/>
        <v>35.125950446353905</v>
      </c>
      <c r="N99">
        <f t="shared" si="24"/>
        <v>1.1937023292475648</v>
      </c>
      <c r="O99">
        <f t="shared" si="25"/>
        <v>248786515.45921576</v>
      </c>
      <c r="P99">
        <f t="shared" si="26"/>
        <v>19.332105719045469</v>
      </c>
      <c r="Q99" s="11">
        <v>873.884120102005</v>
      </c>
      <c r="R99">
        <f t="shared" si="27"/>
        <v>17.239700982016544</v>
      </c>
      <c r="S99">
        <f t="shared" si="28"/>
        <v>0.17534447155363406</v>
      </c>
      <c r="T99">
        <v>1</v>
      </c>
      <c r="U99">
        <v>19.182841409430701</v>
      </c>
      <c r="V99">
        <f t="shared" si="29"/>
        <v>214290131.49512073</v>
      </c>
      <c r="W99" s="34">
        <f t="shared" si="30"/>
        <v>0.13865857601012185</v>
      </c>
      <c r="X99">
        <f t="shared" si="31"/>
        <v>160773772.29520091</v>
      </c>
      <c r="Y99" s="34">
        <f t="shared" si="32"/>
        <v>0.35376814133820289</v>
      </c>
      <c r="Z99">
        <f t="shared" si="33"/>
        <v>48566997.89419014</v>
      </c>
      <c r="AA99" s="35">
        <f t="shared" si="34"/>
        <v>7818305.937151961</v>
      </c>
      <c r="AB99" s="35">
        <v>50246943.460164197</v>
      </c>
      <c r="AC99" s="34">
        <f t="shared" si="35"/>
        <v>0.10886454366795237</v>
      </c>
      <c r="AD99" s="71">
        <v>1021755.23450219</v>
      </c>
      <c r="AE99">
        <f t="shared" si="36"/>
        <v>49588753.128692329</v>
      </c>
      <c r="AF99" s="34">
        <f t="shared" si="37"/>
        <v>0.12053762666561832</v>
      </c>
      <c r="AG99" s="72">
        <v>1053197.7457890499</v>
      </c>
      <c r="AH99">
        <v>98</v>
      </c>
      <c r="AI99" s="72">
        <f t="shared" si="38"/>
        <v>49620195.639979191</v>
      </c>
      <c r="AJ99" s="34">
        <f t="shared" si="39"/>
        <v>0.11997999002716174</v>
      </c>
    </row>
    <row r="100" spans="1:36" ht="15.6" x14ac:dyDescent="0.25">
      <c r="A100" s="10">
        <v>14</v>
      </c>
      <c r="B100" s="11">
        <v>6.3738591487787</v>
      </c>
      <c r="C100" s="11">
        <v>862.38988088903898</v>
      </c>
      <c r="D100" s="12">
        <v>3.2045501115356201E-2</v>
      </c>
      <c r="E100" s="12">
        <v>2.7565607727429099E-2</v>
      </c>
      <c r="F100" s="10">
        <v>0.13936299738649899</v>
      </c>
      <c r="G100" s="10">
        <v>3.13353530691758</v>
      </c>
      <c r="H100" s="13">
        <v>50277056.266389102</v>
      </c>
      <c r="I100" s="13">
        <v>1065467.7691701399</v>
      </c>
      <c r="J100" s="13">
        <f t="shared" si="20"/>
        <v>149578665.07897058</v>
      </c>
      <c r="K100">
        <f t="shared" si="21"/>
        <v>604.12434567782782</v>
      </c>
      <c r="L100">
        <f t="shared" si="22"/>
        <v>52.023193497591897</v>
      </c>
      <c r="M100">
        <f t="shared" si="23"/>
        <v>29.80555442139265</v>
      </c>
      <c r="N100">
        <f t="shared" si="24"/>
        <v>1.2039155408212741</v>
      </c>
      <c r="O100">
        <f t="shared" si="25"/>
        <v>256178229.8140181</v>
      </c>
      <c r="P100">
        <f t="shared" si="26"/>
        <v>19.361383970412945</v>
      </c>
      <c r="Q100" s="11">
        <v>862.38988088903898</v>
      </c>
      <c r="R100">
        <f t="shared" si="27"/>
        <v>18.388038427747869</v>
      </c>
      <c r="S100">
        <f t="shared" si="28"/>
        <v>0.15008246320460009</v>
      </c>
      <c r="T100">
        <v>1</v>
      </c>
      <c r="U100">
        <v>19.247109741424801</v>
      </c>
      <c r="V100">
        <f t="shared" si="29"/>
        <v>228514389.81243303</v>
      </c>
      <c r="W100" s="34">
        <f t="shared" si="30"/>
        <v>0.10798669356747698</v>
      </c>
      <c r="X100">
        <f t="shared" si="31"/>
        <v>160011079.43586618</v>
      </c>
      <c r="Y100" s="34">
        <f t="shared" si="32"/>
        <v>0.37539157971373277</v>
      </c>
      <c r="Z100">
        <f t="shared" si="33"/>
        <v>44847803.197875746</v>
      </c>
      <c r="AA100" s="35">
        <f t="shared" si="34"/>
        <v>5429253.0685133561</v>
      </c>
      <c r="AB100" s="35">
        <v>43972765.408819303</v>
      </c>
      <c r="AC100" s="34">
        <f t="shared" si="35"/>
        <v>0.12539100985083534</v>
      </c>
      <c r="AD100" s="71">
        <v>-463275.41941303102</v>
      </c>
      <c r="AE100">
        <f t="shared" si="36"/>
        <v>44384527.778462715</v>
      </c>
      <c r="AF100" s="34">
        <f t="shared" si="37"/>
        <v>0.11720114353364841</v>
      </c>
      <c r="AG100" s="72">
        <v>-433868.03226056998</v>
      </c>
      <c r="AH100">
        <v>99</v>
      </c>
      <c r="AI100" s="72">
        <f t="shared" si="38"/>
        <v>44413935.165615179</v>
      </c>
      <c r="AJ100" s="34">
        <f t="shared" si="39"/>
        <v>0.11661623683193838</v>
      </c>
    </row>
    <row r="101" spans="1:36" ht="15.6" x14ac:dyDescent="0.25">
      <c r="A101" s="10">
        <v>9</v>
      </c>
      <c r="B101" s="11">
        <v>4.78975224573544</v>
      </c>
      <c r="C101" s="11">
        <v>867.65039800145598</v>
      </c>
      <c r="D101" s="12">
        <v>5.9433013822163094E-2</v>
      </c>
      <c r="E101" s="12">
        <v>4.8070665841444503E-2</v>
      </c>
      <c r="F101" s="10">
        <v>0.190857933291605</v>
      </c>
      <c r="G101" s="10">
        <v>3.1346209825110298</v>
      </c>
      <c r="H101" s="13">
        <v>59585470.393884197</v>
      </c>
      <c r="I101" s="13">
        <v>2114262.1876916499</v>
      </c>
      <c r="J101" s="13">
        <f t="shared" si="20"/>
        <v>163174626.52167472</v>
      </c>
      <c r="K101">
        <f t="shared" si="21"/>
        <v>580.61094754141573</v>
      </c>
      <c r="L101">
        <f t="shared" si="22"/>
        <v>81.222556149017578</v>
      </c>
      <c r="M101">
        <f t="shared" si="23"/>
        <v>53.7518398318038</v>
      </c>
      <c r="N101">
        <f t="shared" si="24"/>
        <v>1.131458262782794</v>
      </c>
      <c r="O101">
        <f t="shared" si="25"/>
        <v>206842674.44769371</v>
      </c>
      <c r="P101">
        <f t="shared" si="26"/>
        <v>19.147469035440096</v>
      </c>
      <c r="Q101" s="11">
        <v>867.65039800145598</v>
      </c>
      <c r="R101">
        <f t="shared" si="27"/>
        <v>12.488863495771826</v>
      </c>
      <c r="S101">
        <f t="shared" si="28"/>
        <v>0.21178076954312092</v>
      </c>
      <c r="T101">
        <v>1</v>
      </c>
      <c r="U101">
        <v>19.084515095064798</v>
      </c>
      <c r="V101">
        <f t="shared" si="29"/>
        <v>194222524.8636544</v>
      </c>
      <c r="W101" s="34">
        <f t="shared" si="30"/>
        <v>6.1013277930858895E-2</v>
      </c>
      <c r="X101">
        <f t="shared" si="31"/>
        <v>165072990.27475211</v>
      </c>
      <c r="Y101" s="34">
        <f t="shared" si="32"/>
        <v>0.20193939323436999</v>
      </c>
      <c r="Z101">
        <f t="shared" si="33"/>
        <v>55949965.528101176</v>
      </c>
      <c r="AA101" s="35">
        <f t="shared" si="34"/>
        <v>3635504.8657830209</v>
      </c>
      <c r="AB101" s="35">
        <v>58295904.344402097</v>
      </c>
      <c r="AC101" s="34">
        <f t="shared" si="35"/>
        <v>2.164229032610708E-2</v>
      </c>
      <c r="AD101" s="71">
        <v>2189258.2148079802</v>
      </c>
      <c r="AE101">
        <f t="shared" si="36"/>
        <v>58139223.742909156</v>
      </c>
      <c r="AF101" s="34">
        <f t="shared" si="37"/>
        <v>2.4271800514702031E-2</v>
      </c>
      <c r="AG101" s="72">
        <v>2135106.6018658001</v>
      </c>
      <c r="AH101">
        <v>100</v>
      </c>
      <c r="AI101" s="72">
        <f t="shared" si="38"/>
        <v>58085072.129966974</v>
      </c>
      <c r="AJ101" s="34">
        <f t="shared" si="39"/>
        <v>2.5180606177965529E-2</v>
      </c>
    </row>
    <row r="102" spans="1:36" ht="15.6" x14ac:dyDescent="0.25">
      <c r="A102" s="10">
        <v>10</v>
      </c>
      <c r="B102" s="11">
        <v>5.4637372780781703</v>
      </c>
      <c r="C102" s="11">
        <v>872.57467141642599</v>
      </c>
      <c r="D102" s="12">
        <v>4.8070665841444503E-2</v>
      </c>
      <c r="E102" s="12">
        <v>3.9037156190687296E-2</v>
      </c>
      <c r="F102" s="10">
        <v>0.18753134284029499</v>
      </c>
      <c r="G102" s="10">
        <v>3.1351219019443701</v>
      </c>
      <c r="H102" s="13">
        <v>61059279.060009897</v>
      </c>
      <c r="I102" s="13">
        <v>1873165.51705799</v>
      </c>
      <c r="J102" s="13">
        <f t="shared" si="20"/>
        <v>161905938.26049876</v>
      </c>
      <c r="K102">
        <f t="shared" si="21"/>
        <v>586.56142892863022</v>
      </c>
      <c r="L102">
        <f t="shared" si="22"/>
        <v>72.792227119306617</v>
      </c>
      <c r="M102">
        <f t="shared" si="23"/>
        <v>43.553911016065896</v>
      </c>
      <c r="N102">
        <f t="shared" si="24"/>
        <v>1.1737133497884102</v>
      </c>
      <c r="O102">
        <f t="shared" si="25"/>
        <v>227955559.68502006</v>
      </c>
      <c r="P102">
        <f t="shared" si="26"/>
        <v>19.244661254258386</v>
      </c>
      <c r="Q102" s="11">
        <v>872.57467141642599</v>
      </c>
      <c r="R102">
        <f t="shared" si="27"/>
        <v>15.588171357860212</v>
      </c>
      <c r="S102">
        <f t="shared" si="28"/>
        <v>0.2076779413257499</v>
      </c>
      <c r="T102">
        <v>1</v>
      </c>
      <c r="U102">
        <v>19.149614978642202</v>
      </c>
      <c r="V102">
        <f t="shared" si="29"/>
        <v>207287023.6824179</v>
      </c>
      <c r="W102" s="34">
        <f t="shared" si="30"/>
        <v>9.0669146350986662E-2</v>
      </c>
      <c r="X102">
        <f t="shared" si="31"/>
        <v>166406996.4879002</v>
      </c>
      <c r="Y102" s="34">
        <f t="shared" si="32"/>
        <v>0.27000246575326009</v>
      </c>
      <c r="Z102">
        <f t="shared" si="33"/>
        <v>55523086.350832127</v>
      </c>
      <c r="AA102" s="35">
        <f t="shared" si="34"/>
        <v>5536192.7091777697</v>
      </c>
      <c r="AB102" s="35">
        <v>57252028.4658259</v>
      </c>
      <c r="AC102" s="34">
        <f t="shared" si="35"/>
        <v>6.2353349937888693E-2</v>
      </c>
      <c r="AD102" s="71">
        <v>1544481.7412078199</v>
      </c>
      <c r="AE102">
        <f t="shared" si="36"/>
        <v>57067568.09203995</v>
      </c>
      <c r="AF102" s="34">
        <f t="shared" si="37"/>
        <v>6.5374354715961161E-2</v>
      </c>
      <c r="AG102" s="72">
        <v>1757311.7593920601</v>
      </c>
      <c r="AH102">
        <v>101</v>
      </c>
      <c r="AI102" s="72">
        <f t="shared" si="38"/>
        <v>57280398.110224187</v>
      </c>
      <c r="AJ102" s="34">
        <f t="shared" si="39"/>
        <v>6.1888725316782293E-2</v>
      </c>
    </row>
    <row r="103" spans="1:36" ht="15.6" x14ac:dyDescent="0.25">
      <c r="A103" s="10">
        <v>8</v>
      </c>
      <c r="B103" s="11">
        <v>4.3806662620891004</v>
      </c>
      <c r="C103" s="11">
        <v>867.07520499499697</v>
      </c>
      <c r="D103" s="12">
        <v>7.2020423315904913E-2</v>
      </c>
      <c r="E103" s="12">
        <v>5.99392065934111E-2</v>
      </c>
      <c r="F103" s="10">
        <v>0.167514500983655</v>
      </c>
      <c r="G103" s="10">
        <v>3.1333607200414302</v>
      </c>
      <c r="H103" s="13">
        <v>56914040.974973902</v>
      </c>
      <c r="I103" s="13">
        <v>2116187.36109795</v>
      </c>
      <c r="J103" s="13">
        <f t="shared" si="20"/>
        <v>152104972.08513129</v>
      </c>
      <c r="K103">
        <f t="shared" si="21"/>
        <v>578.52290332813118</v>
      </c>
      <c r="L103">
        <f t="shared" si="22"/>
        <v>83.601797672259963</v>
      </c>
      <c r="M103">
        <f t="shared" si="23"/>
        <v>65.979814954657996</v>
      </c>
      <c r="N103">
        <f t="shared" si="24"/>
        <v>1.0742564674841655</v>
      </c>
      <c r="O103">
        <f t="shared" si="25"/>
        <v>202248558.22694597</v>
      </c>
      <c r="P103">
        <f t="shared" si="26"/>
        <v>19.125007985209709</v>
      </c>
      <c r="Q103" s="11">
        <v>867.07520499499697</v>
      </c>
      <c r="R103">
        <f t="shared" si="27"/>
        <v>9.6068395519125183</v>
      </c>
      <c r="S103">
        <f t="shared" si="28"/>
        <v>0.18333947587822869</v>
      </c>
      <c r="T103">
        <v>1</v>
      </c>
      <c r="U103">
        <v>19.006846291462701</v>
      </c>
      <c r="V103">
        <f t="shared" si="29"/>
        <v>179708435.26366454</v>
      </c>
      <c r="W103" s="34">
        <f t="shared" si="30"/>
        <v>0.11144763236328653</v>
      </c>
      <c r="X103">
        <f t="shared" si="31"/>
        <v>154737542.53300595</v>
      </c>
      <c r="Y103" s="34">
        <f t="shared" si="32"/>
        <v>0.23491398955055706</v>
      </c>
      <c r="Z103">
        <f t="shared" si="33"/>
        <v>50571105.860085987</v>
      </c>
      <c r="AA103" s="35">
        <f t="shared" si="34"/>
        <v>6342935.1148879156</v>
      </c>
      <c r="AB103" s="35">
        <v>54449754.105944604</v>
      </c>
      <c r="AC103" s="34">
        <f t="shared" si="35"/>
        <v>4.3298399249367805E-2</v>
      </c>
      <c r="AD103" s="71">
        <v>2144950.3256597598</v>
      </c>
      <c r="AE103">
        <f t="shared" si="36"/>
        <v>52716056.185745746</v>
      </c>
      <c r="AF103" s="34">
        <f t="shared" si="37"/>
        <v>7.376009008170907E-2</v>
      </c>
      <c r="AG103" s="72">
        <v>1750829.34557185</v>
      </c>
      <c r="AH103">
        <v>102</v>
      </c>
      <c r="AI103" s="72">
        <f t="shared" si="38"/>
        <v>52321935.20565784</v>
      </c>
      <c r="AJ103" s="34">
        <f t="shared" si="39"/>
        <v>8.0684936276714067E-2</v>
      </c>
    </row>
    <row r="104" spans="1:36" ht="15.6" x14ac:dyDescent="0.25">
      <c r="A104" s="10">
        <v>9</v>
      </c>
      <c r="B104" s="11">
        <v>4.7869528429781596</v>
      </c>
      <c r="C104" s="11">
        <v>871.97013696263195</v>
      </c>
      <c r="D104" s="12">
        <v>5.99392065934111E-2</v>
      </c>
      <c r="E104" s="12">
        <v>4.81695094105263E-2</v>
      </c>
      <c r="F104" s="10">
        <v>0.19603352293760101</v>
      </c>
      <c r="G104" s="10">
        <v>3.1339409888329</v>
      </c>
      <c r="H104" s="13">
        <v>63409986.059307098</v>
      </c>
      <c r="I104" s="13">
        <v>2250721.2641059998</v>
      </c>
      <c r="J104" s="13">
        <f t="shared" si="20"/>
        <v>162942230.44361711</v>
      </c>
      <c r="K104">
        <f t="shared" si="21"/>
        <v>581.17933216951246</v>
      </c>
      <c r="L104">
        <f t="shared" si="22"/>
        <v>82.70613489086756</v>
      </c>
      <c r="M104">
        <f t="shared" si="23"/>
        <v>54.054358001968701</v>
      </c>
      <c r="N104">
        <f t="shared" si="24"/>
        <v>1.1351552699852543</v>
      </c>
      <c r="O104">
        <f t="shared" si="25"/>
        <v>215513186.37584928</v>
      </c>
      <c r="P104">
        <f t="shared" si="26"/>
        <v>19.188532655315178</v>
      </c>
      <c r="Q104" s="11">
        <v>871.97013696263195</v>
      </c>
      <c r="R104">
        <f t="shared" si="27"/>
        <v>12.629076788760376</v>
      </c>
      <c r="S104">
        <f t="shared" si="28"/>
        <v>0.21819770586846071</v>
      </c>
      <c r="T104">
        <v>1</v>
      </c>
      <c r="U104">
        <v>19.073894000568401</v>
      </c>
      <c r="V104">
        <f t="shared" si="29"/>
        <v>192170585.28533345</v>
      </c>
      <c r="W104" s="34">
        <f t="shared" si="30"/>
        <v>0.10831170696816178</v>
      </c>
      <c r="X104">
        <f t="shared" si="31"/>
        <v>164582863.33684602</v>
      </c>
      <c r="Y104" s="34">
        <f t="shared" si="32"/>
        <v>0.23632114533438395</v>
      </c>
      <c r="Z104">
        <f t="shared" si="33"/>
        <v>56541942.230396204</v>
      </c>
      <c r="AA104" s="35">
        <f t="shared" si="34"/>
        <v>6868043.8289108947</v>
      </c>
      <c r="AB104" s="35">
        <v>58792569.369452998</v>
      </c>
      <c r="AC104" s="34">
        <f t="shared" si="35"/>
        <v>7.2818446696005415E-2</v>
      </c>
      <c r="AD104" s="71">
        <v>2428203.5000465298</v>
      </c>
      <c r="AE104">
        <f t="shared" si="36"/>
        <v>58970145.730442733</v>
      </c>
      <c r="AF104" s="34">
        <f t="shared" si="37"/>
        <v>7.0017998816650134E-2</v>
      </c>
      <c r="AG104" s="72">
        <v>2368761.0817006002</v>
      </c>
      <c r="AH104">
        <v>103</v>
      </c>
      <c r="AI104" s="72">
        <f t="shared" si="38"/>
        <v>58910703.312096804</v>
      </c>
      <c r="AJ104" s="34">
        <f t="shared" si="39"/>
        <v>7.0955428739601575E-2</v>
      </c>
    </row>
    <row r="105" spans="1:36" ht="15.6" x14ac:dyDescent="0.25">
      <c r="A105" s="10">
        <v>13</v>
      </c>
      <c r="B105" s="11">
        <v>7</v>
      </c>
      <c r="C105" s="11">
        <v>857.72892045977301</v>
      </c>
      <c r="D105" s="12">
        <v>1.5441850297355699E-2</v>
      </c>
      <c r="E105" s="12">
        <v>1.37389937338775E-2</v>
      </c>
      <c r="F105" s="10">
        <v>0.109565883784631</v>
      </c>
      <c r="G105" s="10">
        <v>3.0665716549667201</v>
      </c>
      <c r="H105" s="13">
        <v>33022427.665938199</v>
      </c>
      <c r="I105" s="13">
        <v>376757.12816773797</v>
      </c>
      <c r="J105" s="13">
        <f t="shared" si="20"/>
        <v>140581202.45038253</v>
      </c>
      <c r="K105">
        <f t="shared" si="21"/>
        <v>637.90915978062424</v>
      </c>
      <c r="L105">
        <f t="shared" si="22"/>
        <v>32.958577026857505</v>
      </c>
      <c r="M105">
        <f t="shared" si="23"/>
        <v>14.5904220156166</v>
      </c>
      <c r="N105">
        <f t="shared" si="24"/>
        <v>1.3414550415312412</v>
      </c>
      <c r="O105">
        <f t="shared" si="25"/>
        <v>243562994.86994359</v>
      </c>
      <c r="P105">
        <f t="shared" si="26"/>
        <v>19.310886172859725</v>
      </c>
      <c r="Q105" s="11">
        <v>857.72892045977301</v>
      </c>
      <c r="R105">
        <f t="shared" si="27"/>
        <v>24.646790678538963</v>
      </c>
      <c r="S105">
        <f t="shared" si="28"/>
        <v>0.11604616414906571</v>
      </c>
      <c r="T105">
        <v>1</v>
      </c>
      <c r="U105">
        <v>19.339572009080001</v>
      </c>
      <c r="V105">
        <f t="shared" si="29"/>
        <v>250650979.39328116</v>
      </c>
      <c r="W105" s="34">
        <f t="shared" si="30"/>
        <v>2.9101237349796815E-2</v>
      </c>
      <c r="X105">
        <f t="shared" si="31"/>
        <v>155499835.93776968</v>
      </c>
      <c r="Y105" s="34">
        <f t="shared" si="32"/>
        <v>0.36156214526429759</v>
      </c>
      <c r="Z105">
        <f t="shared" si="33"/>
        <v>33983421.171311162</v>
      </c>
      <c r="AA105" s="35">
        <f t="shared" si="34"/>
        <v>960993.50537296385</v>
      </c>
      <c r="AB105" s="35">
        <v>33260562.877424199</v>
      </c>
      <c r="AC105" s="34">
        <f t="shared" si="35"/>
        <v>7.2113175292569734E-3</v>
      </c>
      <c r="AD105" s="71">
        <v>-917487.56007028499</v>
      </c>
      <c r="AE105">
        <f t="shared" si="36"/>
        <v>33065933.611240879</v>
      </c>
      <c r="AF105" s="34">
        <f t="shared" si="37"/>
        <v>1.3174665940007622E-3</v>
      </c>
      <c r="AG105" s="72">
        <v>-912102.83300095098</v>
      </c>
      <c r="AH105">
        <v>104</v>
      </c>
      <c r="AI105" s="72">
        <f t="shared" si="38"/>
        <v>33071318.338310212</v>
      </c>
      <c r="AJ105" s="34">
        <f t="shared" si="39"/>
        <v>1.4805293198489713E-3</v>
      </c>
    </row>
    <row r="106" spans="1:36" ht="15.6" x14ac:dyDescent="0.25">
      <c r="A106" s="10">
        <v>12</v>
      </c>
      <c r="B106" s="11">
        <v>7</v>
      </c>
      <c r="C106" s="11">
        <v>872.86700576498299</v>
      </c>
      <c r="D106" s="12">
        <v>1.7858045022861799E-2</v>
      </c>
      <c r="E106" s="12">
        <v>1.5479153229546001E-2</v>
      </c>
      <c r="F106" s="10">
        <v>0.132469419153773</v>
      </c>
      <c r="G106" s="10">
        <v>3.0669110001712498</v>
      </c>
      <c r="H106" s="13">
        <v>37845764.959248498</v>
      </c>
      <c r="I106" s="13">
        <v>526596.32037335995</v>
      </c>
      <c r="J106" s="13">
        <f t="shared" si="20"/>
        <v>144976250.84625956</v>
      </c>
      <c r="K106">
        <f t="shared" si="21"/>
        <v>623.90754498221929</v>
      </c>
      <c r="L106">
        <f t="shared" si="22"/>
        <v>38.525427168897274</v>
      </c>
      <c r="M106">
        <f t="shared" si="23"/>
        <v>16.668599126203901</v>
      </c>
      <c r="N106">
        <f t="shared" si="24"/>
        <v>1.3499954136541179</v>
      </c>
      <c r="O106">
        <f t="shared" si="25"/>
        <v>237266464.39956599</v>
      </c>
      <c r="P106">
        <f t="shared" si="26"/>
        <v>19.284694389883409</v>
      </c>
      <c r="Q106" s="11">
        <v>872.86700576498299</v>
      </c>
      <c r="R106">
        <f t="shared" si="27"/>
        <v>25.820131941551782</v>
      </c>
      <c r="S106">
        <f t="shared" si="28"/>
        <v>0.1421045160865102</v>
      </c>
      <c r="T106">
        <v>1</v>
      </c>
      <c r="U106">
        <v>19.2885393524083</v>
      </c>
      <c r="V106">
        <f t="shared" si="29"/>
        <v>238180501.15605992</v>
      </c>
      <c r="W106" s="34">
        <f t="shared" si="30"/>
        <v>3.8523638762309556E-3</v>
      </c>
      <c r="X106">
        <f t="shared" si="31"/>
        <v>159544930.73315501</v>
      </c>
      <c r="Y106" s="34">
        <f t="shared" si="32"/>
        <v>0.32757066559362086</v>
      </c>
      <c r="Z106">
        <f t="shared" si="33"/>
        <v>37991560.617045835</v>
      </c>
      <c r="AA106" s="35">
        <f t="shared" si="34"/>
        <v>145795.65779733658</v>
      </c>
      <c r="AB106" s="35">
        <v>38598225.931763403</v>
      </c>
      <c r="AC106" s="34">
        <f t="shared" si="35"/>
        <v>1.9882303167214052E-2</v>
      </c>
      <c r="AD106" s="71">
        <v>-141253.93133478501</v>
      </c>
      <c r="AE106">
        <f t="shared" si="36"/>
        <v>37850306.685711049</v>
      </c>
      <c r="AF106" s="34">
        <f t="shared" si="37"/>
        <v>1.200062006261703E-4</v>
      </c>
      <c r="AG106" s="72">
        <v>-122203.373892862</v>
      </c>
      <c r="AH106">
        <v>105</v>
      </c>
      <c r="AI106" s="72">
        <f t="shared" si="38"/>
        <v>37869357.243152976</v>
      </c>
      <c r="AJ106" s="34">
        <f t="shared" si="39"/>
        <v>6.2337976071778745E-4</v>
      </c>
    </row>
    <row r="107" spans="1:36" ht="15.6" x14ac:dyDescent="0.25">
      <c r="A107" s="10">
        <v>13</v>
      </c>
      <c r="B107" s="11">
        <v>7</v>
      </c>
      <c r="C107" s="11">
        <v>845.96874826066596</v>
      </c>
      <c r="D107" s="12">
        <v>1.5479153229546001E-2</v>
      </c>
      <c r="E107" s="12">
        <v>1.37351626694741E-2</v>
      </c>
      <c r="F107" s="10">
        <v>0.11194386077186801</v>
      </c>
      <c r="G107" s="10">
        <v>3.0669764305544498</v>
      </c>
      <c r="H107" s="13">
        <v>34446625.417173304</v>
      </c>
      <c r="I107" s="13">
        <v>391512.32172418898</v>
      </c>
      <c r="J107" s="13">
        <f t="shared" si="20"/>
        <v>147680266.43040958</v>
      </c>
      <c r="K107">
        <f t="shared" si="21"/>
        <v>639.34194121983921</v>
      </c>
      <c r="L107">
        <f t="shared" si="22"/>
        <v>33.391710200968205</v>
      </c>
      <c r="M107">
        <f t="shared" si="23"/>
        <v>14.60715794951005</v>
      </c>
      <c r="N107">
        <f t="shared" si="24"/>
        <v>1.3478238119701849</v>
      </c>
      <c r="O107">
        <f t="shared" si="25"/>
        <v>249553954.71424553</v>
      </c>
      <c r="P107">
        <f t="shared" si="26"/>
        <v>19.335185701136595</v>
      </c>
      <c r="Q107" s="11">
        <v>845.96874826066596</v>
      </c>
      <c r="R107">
        <f t="shared" si="27"/>
        <v>24.887680863174424</v>
      </c>
      <c r="S107">
        <f t="shared" si="28"/>
        <v>0.11872031813675753</v>
      </c>
      <c r="T107">
        <v>1</v>
      </c>
      <c r="U107">
        <v>19.3818955085714</v>
      </c>
      <c r="V107">
        <f t="shared" si="29"/>
        <v>261487099.76541743</v>
      </c>
      <c r="W107" s="34">
        <f t="shared" si="30"/>
        <v>4.7817895993017126E-2</v>
      </c>
      <c r="X107">
        <f t="shared" si="31"/>
        <v>161669621.15625334</v>
      </c>
      <c r="Y107" s="34">
        <f t="shared" si="32"/>
        <v>0.35216566156455065</v>
      </c>
      <c r="Z107">
        <f t="shared" si="33"/>
        <v>36093790.568682119</v>
      </c>
      <c r="AA107" s="35">
        <f t="shared" si="34"/>
        <v>1647165.1515088156</v>
      </c>
      <c r="AB107" s="35">
        <v>34758099.473499604</v>
      </c>
      <c r="AC107" s="34">
        <f t="shared" si="35"/>
        <v>9.0422226431218153E-3</v>
      </c>
      <c r="AD107" s="71">
        <v>-1898837.0156826801</v>
      </c>
      <c r="AE107">
        <f t="shared" si="36"/>
        <v>34194953.552999437</v>
      </c>
      <c r="AF107" s="34">
        <f t="shared" si="37"/>
        <v>7.3061398939936869E-3</v>
      </c>
      <c r="AG107" s="72">
        <v>-1319505.0066994</v>
      </c>
      <c r="AH107">
        <v>106</v>
      </c>
      <c r="AI107" s="72">
        <f t="shared" si="38"/>
        <v>34774285.561982721</v>
      </c>
      <c r="AJ107" s="34">
        <f t="shared" si="39"/>
        <v>9.5121115883259506E-3</v>
      </c>
    </row>
    <row r="108" spans="1:36" ht="15.6" x14ac:dyDescent="0.25">
      <c r="A108" s="10">
        <v>12</v>
      </c>
      <c r="B108" s="11">
        <v>7</v>
      </c>
      <c r="C108" s="11">
        <v>873.23704800213397</v>
      </c>
      <c r="D108" s="12">
        <v>1.7850509789599803E-2</v>
      </c>
      <c r="E108" s="12">
        <v>1.54865224433277E-2</v>
      </c>
      <c r="F108" s="10">
        <v>0.13169471920188899</v>
      </c>
      <c r="G108" s="10">
        <v>3.0667342324108802</v>
      </c>
      <c r="H108" s="13">
        <v>38206192.751236498</v>
      </c>
      <c r="I108" s="13">
        <v>532786.99726070801</v>
      </c>
      <c r="J108" s="13">
        <f t="shared" si="20"/>
        <v>144411058.08267388</v>
      </c>
      <c r="K108">
        <f t="shared" si="21"/>
        <v>624.92667785455887</v>
      </c>
      <c r="L108">
        <f t="shared" si="22"/>
        <v>38.435904552853181</v>
      </c>
      <c r="M108">
        <f t="shared" si="23"/>
        <v>16.668516116463749</v>
      </c>
      <c r="N108">
        <f t="shared" si="24"/>
        <v>1.3487853555333951</v>
      </c>
      <c r="O108">
        <f t="shared" si="25"/>
        <v>240313225.80988282</v>
      </c>
      <c r="P108">
        <f t="shared" si="26"/>
        <v>19.29745373793487</v>
      </c>
      <c r="Q108" s="11">
        <v>873.23704800213397</v>
      </c>
      <c r="R108">
        <f t="shared" si="27"/>
        <v>25.717709851510559</v>
      </c>
      <c r="S108">
        <f t="shared" si="28"/>
        <v>0.14121192016723313</v>
      </c>
      <c r="T108">
        <v>1</v>
      </c>
      <c r="U108">
        <v>19.287153303277201</v>
      </c>
      <c r="V108">
        <f t="shared" si="29"/>
        <v>237850599.96183488</v>
      </c>
      <c r="W108" s="34">
        <f t="shared" si="30"/>
        <v>1.0247566856749617E-2</v>
      </c>
      <c r="X108">
        <f t="shared" si="31"/>
        <v>159028608.35762998</v>
      </c>
      <c r="Y108" s="34">
        <f t="shared" si="32"/>
        <v>0.33824446065469121</v>
      </c>
      <c r="Z108">
        <f t="shared" si="33"/>
        <v>37814672.236676343</v>
      </c>
      <c r="AA108" s="35">
        <f t="shared" si="34"/>
        <v>391520.51456015557</v>
      </c>
      <c r="AB108" s="35">
        <v>38336557.858304001</v>
      </c>
      <c r="AC108" s="34">
        <f t="shared" si="35"/>
        <v>3.4121459815773954E-3</v>
      </c>
      <c r="AD108" s="71">
        <v>-96118.327250421993</v>
      </c>
      <c r="AE108">
        <f t="shared" si="36"/>
        <v>37718553.909425922</v>
      </c>
      <c r="AF108" s="34">
        <f t="shared" si="37"/>
        <v>1.2763345591266609E-2</v>
      </c>
      <c r="AG108" s="72">
        <v>-126667.681176386</v>
      </c>
      <c r="AH108">
        <v>107</v>
      </c>
      <c r="AI108" s="72">
        <f t="shared" si="38"/>
        <v>37688004.555499956</v>
      </c>
      <c r="AJ108" s="34">
        <f t="shared" si="39"/>
        <v>1.3562937273297711E-2</v>
      </c>
    </row>
    <row r="109" spans="1:36" ht="15.6" x14ac:dyDescent="0.25">
      <c r="A109" s="10">
        <v>13</v>
      </c>
      <c r="B109" s="11">
        <v>7</v>
      </c>
      <c r="C109" s="11">
        <v>845.43465432254504</v>
      </c>
      <c r="D109" s="12">
        <v>1.54865224433277E-2</v>
      </c>
      <c r="E109" s="12">
        <v>1.37683103614826E-2</v>
      </c>
      <c r="F109" s="10">
        <v>0.110237038960582</v>
      </c>
      <c r="G109" s="10">
        <v>3.0667992426834498</v>
      </c>
      <c r="H109" s="13">
        <v>34627733.278107598</v>
      </c>
      <c r="I109" s="13">
        <v>395072.047219584</v>
      </c>
      <c r="J109" s="13">
        <f t="shared" si="20"/>
        <v>146898173.9331511</v>
      </c>
      <c r="K109">
        <f t="shared" si="21"/>
        <v>640.96040194727539</v>
      </c>
      <c r="L109">
        <f t="shared" si="22"/>
        <v>33.185929346789436</v>
      </c>
      <c r="M109">
        <f t="shared" si="23"/>
        <v>14.627416402405149</v>
      </c>
      <c r="N109">
        <f t="shared" si="24"/>
        <v>1.3438082854041249</v>
      </c>
      <c r="O109">
        <f t="shared" si="25"/>
        <v>253190506.54837388</v>
      </c>
      <c r="P109">
        <f t="shared" si="26"/>
        <v>19.349652753646602</v>
      </c>
      <c r="Q109" s="11">
        <v>845.43465432254504</v>
      </c>
      <c r="R109">
        <f t="shared" si="27"/>
        <v>24.636987107973681</v>
      </c>
      <c r="S109">
        <f t="shared" si="28"/>
        <v>0.11680018764042525</v>
      </c>
      <c r="T109">
        <v>1</v>
      </c>
      <c r="U109">
        <v>19.382955826963101</v>
      </c>
      <c r="V109">
        <f t="shared" si="29"/>
        <v>261764506.39017433</v>
      </c>
      <c r="W109" s="34">
        <f t="shared" si="30"/>
        <v>3.3863828303382013E-2</v>
      </c>
      <c r="X109">
        <f t="shared" si="31"/>
        <v>160901547.84229657</v>
      </c>
      <c r="Y109" s="34">
        <f t="shared" si="32"/>
        <v>0.3645040249107635</v>
      </c>
      <c r="Z109">
        <f t="shared" si="33"/>
        <v>35800360.892372742</v>
      </c>
      <c r="AA109" s="35">
        <f t="shared" si="34"/>
        <v>1172627.6142651439</v>
      </c>
      <c r="AB109" s="35">
        <v>34372502.8769769</v>
      </c>
      <c r="AC109" s="34">
        <f t="shared" si="35"/>
        <v>7.3706932845084838E-3</v>
      </c>
      <c r="AD109" s="71">
        <v>-1897647.57535451</v>
      </c>
      <c r="AE109">
        <f t="shared" si="36"/>
        <v>33902713.317018233</v>
      </c>
      <c r="AF109" s="34">
        <f t="shared" si="37"/>
        <v>2.0937551853783581E-2</v>
      </c>
      <c r="AG109" s="72">
        <v>-1357662.0415761101</v>
      </c>
      <c r="AH109">
        <v>108</v>
      </c>
      <c r="AI109" s="72">
        <f t="shared" si="38"/>
        <v>34442698.850796632</v>
      </c>
      <c r="AJ109" s="34">
        <f t="shared" si="39"/>
        <v>5.3435327638944449E-3</v>
      </c>
    </row>
    <row r="110" spans="1:36" ht="15.6" x14ac:dyDescent="0.25">
      <c r="A110" s="10">
        <v>12</v>
      </c>
      <c r="B110" s="11">
        <v>7</v>
      </c>
      <c r="C110" s="11">
        <v>870.19317583820703</v>
      </c>
      <c r="D110" s="12">
        <v>1.77590519848322E-2</v>
      </c>
      <c r="E110" s="12">
        <v>1.53654946827081E-2</v>
      </c>
      <c r="F110" s="10">
        <v>0.13402488016480199</v>
      </c>
      <c r="G110" s="10">
        <v>3.0667460284826298</v>
      </c>
      <c r="H110" s="13">
        <v>40367853.2734119</v>
      </c>
      <c r="I110" s="13">
        <v>577003.10578489106</v>
      </c>
      <c r="J110" s="13">
        <f t="shared" si="20"/>
        <v>147096567.69304833</v>
      </c>
      <c r="K110">
        <f t="shared" si="21"/>
        <v>627.75240593458159</v>
      </c>
      <c r="L110">
        <f t="shared" si="22"/>
        <v>38.762886310886209</v>
      </c>
      <c r="M110">
        <f t="shared" si="23"/>
        <v>16.56227333377015</v>
      </c>
      <c r="N110">
        <f t="shared" si="24"/>
        <v>1.3571298508660408</v>
      </c>
      <c r="O110">
        <f t="shared" si="25"/>
        <v>250219027.88382363</v>
      </c>
      <c r="P110">
        <f t="shared" si="26"/>
        <v>19.337847203800116</v>
      </c>
      <c r="Q110" s="11">
        <v>870.19317583820703</v>
      </c>
      <c r="R110">
        <f t="shared" si="27"/>
        <v>25.986034621502721</v>
      </c>
      <c r="S110">
        <f t="shared" si="28"/>
        <v>0.14389910081486615</v>
      </c>
      <c r="T110">
        <v>1</v>
      </c>
      <c r="U110">
        <v>19.297867093000502</v>
      </c>
      <c r="V110">
        <f t="shared" si="29"/>
        <v>240412581.03218684</v>
      </c>
      <c r="W110" s="34">
        <f t="shared" si="30"/>
        <v>3.9191451323957335E-2</v>
      </c>
      <c r="X110">
        <f t="shared" si="31"/>
        <v>161367597.36373454</v>
      </c>
      <c r="Y110" s="34">
        <f t="shared" si="32"/>
        <v>0.35509461958801425</v>
      </c>
      <c r="Z110">
        <f t="shared" si="33"/>
        <v>38785778.516794331</v>
      </c>
      <c r="AA110" s="35">
        <f t="shared" si="34"/>
        <v>1582074.7566175684</v>
      </c>
      <c r="AB110" s="35">
        <v>39254026.3723621</v>
      </c>
      <c r="AC110" s="34">
        <f t="shared" si="35"/>
        <v>2.7591928000377894E-2</v>
      </c>
      <c r="AD110" s="71">
        <v>-393514.892694793</v>
      </c>
      <c r="AE110">
        <f t="shared" si="36"/>
        <v>38392263.624099538</v>
      </c>
      <c r="AF110" s="34">
        <f t="shared" si="37"/>
        <v>4.8939675734839608E-2</v>
      </c>
      <c r="AG110" s="72">
        <v>-173147.541870455</v>
      </c>
      <c r="AH110">
        <v>109</v>
      </c>
      <c r="AI110" s="72">
        <f t="shared" si="38"/>
        <v>38612630.974923879</v>
      </c>
      <c r="AJ110" s="34">
        <f t="shared" si="39"/>
        <v>4.3480694566537428E-2</v>
      </c>
    </row>
    <row r="111" spans="1:36" ht="15.6" x14ac:dyDescent="0.25">
      <c r="A111" s="10">
        <v>12</v>
      </c>
      <c r="B111" s="11">
        <v>6.4777356168256501</v>
      </c>
      <c r="C111" s="11">
        <v>868.74810044333503</v>
      </c>
      <c r="D111" s="12">
        <v>2.8035307946570002E-2</v>
      </c>
      <c r="E111" s="12">
        <v>2.31034832481508E-2</v>
      </c>
      <c r="F111" s="10">
        <v>0.17528952260927499</v>
      </c>
      <c r="G111" s="10">
        <v>3.0923506581003899</v>
      </c>
      <c r="H111" s="13">
        <v>53882244.446486302</v>
      </c>
      <c r="I111" s="13">
        <v>1127567.1155387801</v>
      </c>
      <c r="J111" s="13">
        <f t="shared" si="20"/>
        <v>163645320.42095912</v>
      </c>
      <c r="K111">
        <f t="shared" si="21"/>
        <v>603.52712868927142</v>
      </c>
      <c r="L111">
        <f t="shared" si="22"/>
        <v>54.557217665821021</v>
      </c>
      <c r="M111">
        <f t="shared" si="23"/>
        <v>25.569395597360398</v>
      </c>
      <c r="N111">
        <f t="shared" si="24"/>
        <v>1.2957846515042344</v>
      </c>
      <c r="O111">
        <f t="shared" si="25"/>
        <v>246474445.08122152</v>
      </c>
      <c r="P111">
        <f t="shared" si="26"/>
        <v>19.322768875002708</v>
      </c>
      <c r="Q111" s="11">
        <v>868.74810044333503</v>
      </c>
      <c r="R111">
        <f t="shared" si="27"/>
        <v>22.882543995299564</v>
      </c>
      <c r="S111">
        <f t="shared" si="28"/>
        <v>0.19272289073616963</v>
      </c>
      <c r="T111">
        <v>1</v>
      </c>
      <c r="U111">
        <v>19.2874649743096</v>
      </c>
      <c r="V111">
        <f t="shared" si="29"/>
        <v>237924742.65734684</v>
      </c>
      <c r="W111" s="34">
        <f t="shared" si="30"/>
        <v>3.4687987312669533E-2</v>
      </c>
      <c r="X111">
        <f t="shared" si="31"/>
        <v>172564063.179167</v>
      </c>
      <c r="Y111" s="34">
        <f t="shared" si="32"/>
        <v>0.29987036537479006</v>
      </c>
      <c r="Z111">
        <f t="shared" si="33"/>
        <v>52013177.834748425</v>
      </c>
      <c r="AA111" s="35">
        <f t="shared" si="34"/>
        <v>1869066.6117378771</v>
      </c>
      <c r="AB111" s="35">
        <v>53323815.624466702</v>
      </c>
      <c r="AC111" s="34">
        <f t="shared" si="35"/>
        <v>1.0363874551926073E-2</v>
      </c>
      <c r="AD111" s="71">
        <v>-82061.498249493496</v>
      </c>
      <c r="AE111">
        <f t="shared" si="36"/>
        <v>51931116.336498931</v>
      </c>
      <c r="AF111" s="34">
        <f t="shared" si="37"/>
        <v>3.6210965783453092E-2</v>
      </c>
      <c r="AG111" s="72">
        <v>1057551.5141620401</v>
      </c>
      <c r="AH111">
        <v>110</v>
      </c>
      <c r="AI111" s="72">
        <f t="shared" si="38"/>
        <v>53070729.348910466</v>
      </c>
      <c r="AJ111" s="34">
        <f t="shared" si="39"/>
        <v>1.5060900040676671E-2</v>
      </c>
    </row>
    <row r="112" spans="1:36" ht="15.6" x14ac:dyDescent="0.25">
      <c r="A112" s="10">
        <v>11</v>
      </c>
      <c r="B112" s="11">
        <v>7</v>
      </c>
      <c r="C112" s="11">
        <v>841.93430925540395</v>
      </c>
      <c r="D112" s="12">
        <v>2.49833475403895E-2</v>
      </c>
      <c r="E112" s="12">
        <v>2.1931440426606399E-2</v>
      </c>
      <c r="F112" s="10">
        <v>0.12167064658610199</v>
      </c>
      <c r="G112" s="10">
        <v>3.1436149902374901</v>
      </c>
      <c r="H112" s="13">
        <v>36379156.385824703</v>
      </c>
      <c r="I112" s="13">
        <v>602707.73588949896</v>
      </c>
      <c r="J112" s="13">
        <f t="shared" si="20"/>
        <v>152636220.59273499</v>
      </c>
      <c r="K112">
        <f t="shared" si="21"/>
        <v>606.71567937256771</v>
      </c>
      <c r="L112">
        <f t="shared" si="22"/>
        <v>43.030685538588465</v>
      </c>
      <c r="M112">
        <f t="shared" si="23"/>
        <v>23.457393983497951</v>
      </c>
      <c r="N112">
        <f t="shared" si="24"/>
        <v>1.2307799574957927</v>
      </c>
      <c r="O112">
        <f t="shared" si="25"/>
        <v>218506616.55295482</v>
      </c>
      <c r="P112">
        <f t="shared" si="26"/>
        <v>19.202326853748325</v>
      </c>
      <c r="Q112" s="11">
        <v>841.93430925540395</v>
      </c>
      <c r="R112">
        <f t="shared" si="27"/>
        <v>21.104368985801518</v>
      </c>
      <c r="S112">
        <f t="shared" si="28"/>
        <v>0.12973363790262346</v>
      </c>
      <c r="T112">
        <v>1</v>
      </c>
      <c r="U112">
        <v>19.364741126621599</v>
      </c>
      <c r="V112">
        <f t="shared" si="29"/>
        <v>257039705.39370134</v>
      </c>
      <c r="W112" s="34">
        <f t="shared" si="30"/>
        <v>0.17634746923742731</v>
      </c>
      <c r="X112">
        <f t="shared" si="31"/>
        <v>164486450.66740078</v>
      </c>
      <c r="Y112" s="34">
        <f t="shared" si="32"/>
        <v>0.24722439410644723</v>
      </c>
      <c r="Z112">
        <f t="shared" si="33"/>
        <v>42794528.547457479</v>
      </c>
      <c r="AA112" s="35">
        <f t="shared" si="34"/>
        <v>6415372.1616327763</v>
      </c>
      <c r="AB112" s="35">
        <v>39543113.343353897</v>
      </c>
      <c r="AC112" s="34">
        <f t="shared" si="35"/>
        <v>8.6971696758807865E-2</v>
      </c>
      <c r="AD112" s="71">
        <v>-2218856.49262502</v>
      </c>
      <c r="AE112">
        <f t="shared" si="36"/>
        <v>40575672.054832458</v>
      </c>
      <c r="AF112" s="34">
        <f t="shared" si="37"/>
        <v>0.11535494733580316</v>
      </c>
      <c r="AG112" s="72">
        <v>-1970546.42739928</v>
      </c>
      <c r="AH112">
        <v>111</v>
      </c>
      <c r="AI112" s="72">
        <f t="shared" si="38"/>
        <v>40823982.120058201</v>
      </c>
      <c r="AJ112" s="34">
        <f t="shared" si="39"/>
        <v>0.12218056095345423</v>
      </c>
    </row>
    <row r="113" spans="1:36" ht="15.6" x14ac:dyDescent="0.25">
      <c r="A113" s="10">
        <v>9</v>
      </c>
      <c r="B113" s="11">
        <v>5.0121693869364803</v>
      </c>
      <c r="C113" s="11">
        <v>872.07090741928596</v>
      </c>
      <c r="D113" s="12">
        <v>5.3999999999999999E-2</v>
      </c>
      <c r="E113" s="12">
        <v>4.2105348344033303E-2</v>
      </c>
      <c r="F113" s="10">
        <v>0.21986417108995701</v>
      </c>
      <c r="G113" s="10">
        <v>3.50402874151726</v>
      </c>
      <c r="H113" s="13">
        <v>78443929.320441604</v>
      </c>
      <c r="I113" s="13">
        <v>2781208.0441716402</v>
      </c>
      <c r="J113" s="13">
        <f t="shared" si="20"/>
        <v>172749122.92610979</v>
      </c>
      <c r="K113">
        <f t="shared" si="21"/>
        <v>583.1873255656061</v>
      </c>
      <c r="L113">
        <f t="shared" si="22"/>
        <v>83.287514597193535</v>
      </c>
      <c r="M113">
        <f t="shared" si="23"/>
        <v>48.052674172016651</v>
      </c>
      <c r="N113">
        <f t="shared" si="24"/>
        <v>1.1826434095771718</v>
      </c>
      <c r="O113">
        <f t="shared" si="25"/>
        <v>227278294.38974267</v>
      </c>
      <c r="P113">
        <f t="shared" si="26"/>
        <v>19.241685791037057</v>
      </c>
      <c r="Q113" s="11">
        <v>872.07090741928596</v>
      </c>
      <c r="R113">
        <f t="shared" si="27"/>
        <v>14.941707452846723</v>
      </c>
      <c r="S113">
        <f t="shared" si="28"/>
        <v>0.24828723483078444</v>
      </c>
      <c r="T113">
        <v>1</v>
      </c>
      <c r="U113">
        <v>19.137653203465799</v>
      </c>
      <c r="V113">
        <f t="shared" si="29"/>
        <v>204822273.68958402</v>
      </c>
      <c r="W113" s="34">
        <f t="shared" si="30"/>
        <v>9.8804070843872549E-2</v>
      </c>
      <c r="X113">
        <f t="shared" si="31"/>
        <v>172710552.42207134</v>
      </c>
      <c r="Y113" s="34">
        <f t="shared" si="32"/>
        <v>0.24009218352412115</v>
      </c>
      <c r="Z113">
        <f t="shared" si="33"/>
        <v>70693349.770592958</v>
      </c>
      <c r="AA113" s="35">
        <f t="shared" si="34"/>
        <v>7750579.5498486459</v>
      </c>
      <c r="AB113" s="35">
        <v>70411966.419061497</v>
      </c>
      <c r="AC113" s="34">
        <f t="shared" si="35"/>
        <v>0.10239113429121746</v>
      </c>
      <c r="AD113" s="71">
        <v>2273141.1725383499</v>
      </c>
      <c r="AE113">
        <f t="shared" si="36"/>
        <v>72966490.943131313</v>
      </c>
      <c r="AF113" s="34">
        <f t="shared" si="37"/>
        <v>6.9826160223757844E-2</v>
      </c>
      <c r="AG113" s="72">
        <v>724814.95615526196</v>
      </c>
      <c r="AH113">
        <v>112</v>
      </c>
      <c r="AI113" s="72">
        <f t="shared" si="38"/>
        <v>71418164.726748213</v>
      </c>
      <c r="AJ113" s="34">
        <f t="shared" si="39"/>
        <v>8.9564159451948247E-2</v>
      </c>
    </row>
    <row r="114" spans="1:36" ht="15.6" x14ac:dyDescent="0.25">
      <c r="A114" s="10">
        <v>10</v>
      </c>
      <c r="B114" s="11">
        <v>5.6430437729105698</v>
      </c>
      <c r="C114" s="11">
        <v>857.55432710048399</v>
      </c>
      <c r="D114" s="12">
        <v>4.2105348344033303E-2</v>
      </c>
      <c r="E114" s="12">
        <v>3.26671094965785E-2</v>
      </c>
      <c r="F114" s="10">
        <v>0.22362660700060599</v>
      </c>
      <c r="G114" s="10">
        <v>3.5045058470070498</v>
      </c>
      <c r="H114" s="13">
        <v>78647861.243426293</v>
      </c>
      <c r="I114" s="13">
        <v>2399110.5904745799</v>
      </c>
      <c r="J114" s="13">
        <f t="shared" si="20"/>
        <v>185360558.06963798</v>
      </c>
      <c r="K114">
        <f t="shared" si="21"/>
        <v>589.29408060638843</v>
      </c>
      <c r="L114">
        <f t="shared" si="22"/>
        <v>74.578135429590731</v>
      </c>
      <c r="M114">
        <f t="shared" si="23"/>
        <v>37.386228920305904</v>
      </c>
      <c r="N114">
        <f t="shared" si="24"/>
        <v>1.2501639456698841</v>
      </c>
      <c r="O114">
        <f t="shared" si="25"/>
        <v>240703074.20481607</v>
      </c>
      <c r="P114">
        <f t="shared" si="26"/>
        <v>19.299074674606995</v>
      </c>
      <c r="Q114" s="11">
        <v>857.55432710048399</v>
      </c>
      <c r="R114">
        <f t="shared" si="27"/>
        <v>19.152755876181129</v>
      </c>
      <c r="S114">
        <f t="shared" si="28"/>
        <v>0.25312169798161915</v>
      </c>
      <c r="T114">
        <v>1</v>
      </c>
      <c r="U114">
        <v>19.281265486303901</v>
      </c>
      <c r="V114">
        <f t="shared" si="29"/>
        <v>236454293.79358754</v>
      </c>
      <c r="W114" s="34">
        <f t="shared" si="30"/>
        <v>1.7651541947541635E-2</v>
      </c>
      <c r="X114">
        <f t="shared" si="31"/>
        <v>185400047.45922741</v>
      </c>
      <c r="Y114" s="34">
        <f t="shared" si="32"/>
        <v>0.22975621282896824</v>
      </c>
      <c r="Z114">
        <f t="shared" si="33"/>
        <v>77259605.221603528</v>
      </c>
      <c r="AA114" s="35">
        <f t="shared" si="34"/>
        <v>1388256.0218227655</v>
      </c>
      <c r="AB114" s="35">
        <v>73489783.622687995</v>
      </c>
      <c r="AC114" s="34">
        <f t="shared" si="35"/>
        <v>6.5584461410505696E-2</v>
      </c>
      <c r="AD114" s="71">
        <v>910187.38315783395</v>
      </c>
      <c r="AE114">
        <f t="shared" si="36"/>
        <v>78169792.604761362</v>
      </c>
      <c r="AF114" s="34">
        <f t="shared" si="37"/>
        <v>6.0785968125088713E-3</v>
      </c>
      <c r="AG114" s="72">
        <v>202430.29863330399</v>
      </c>
      <c r="AH114">
        <v>113</v>
      </c>
      <c r="AI114" s="72">
        <f t="shared" si="38"/>
        <v>77462035.520236835</v>
      </c>
      <c r="AJ114" s="34">
        <f t="shared" si="39"/>
        <v>1.5077660147923912E-2</v>
      </c>
    </row>
    <row r="115" spans="1:36" ht="15.6" x14ac:dyDescent="0.25">
      <c r="A115" s="10">
        <v>12</v>
      </c>
      <c r="B115" s="11">
        <v>6.9753971545964104</v>
      </c>
      <c r="C115" s="11">
        <v>837.86278708912903</v>
      </c>
      <c r="D115" s="12">
        <v>2.5793759117757501E-2</v>
      </c>
      <c r="E115" s="12">
        <v>2.2671997473680001E-2</v>
      </c>
      <c r="F115" s="10">
        <v>0.12056038792516</v>
      </c>
      <c r="G115" s="10">
        <v>3.5050708378868598</v>
      </c>
      <c r="H115" s="13">
        <v>46896401.685412198</v>
      </c>
      <c r="I115" s="13">
        <v>781719.78721503494</v>
      </c>
      <c r="J115" s="13">
        <f t="shared" si="20"/>
        <v>153802594.15623119</v>
      </c>
      <c r="K115">
        <f t="shared" si="21"/>
        <v>612.80240319283018</v>
      </c>
      <c r="L115">
        <f t="shared" si="22"/>
        <v>43.738118817410211</v>
      </c>
      <c r="M115">
        <f t="shared" si="23"/>
        <v>24.232878295718752</v>
      </c>
      <c r="N115">
        <f t="shared" si="24"/>
        <v>1.2235270255439505</v>
      </c>
      <c r="O115">
        <f t="shared" si="25"/>
        <v>250016720.88169348</v>
      </c>
      <c r="P115">
        <f t="shared" si="26"/>
        <v>19.33703835711669</v>
      </c>
      <c r="Q115" s="11">
        <v>837.86278708912903</v>
      </c>
      <c r="R115">
        <f t="shared" si="27"/>
        <v>20.48857927764719</v>
      </c>
      <c r="S115">
        <f t="shared" si="28"/>
        <v>0.12847037881637449</v>
      </c>
      <c r="T115">
        <v>1</v>
      </c>
      <c r="U115">
        <v>19.3710444819</v>
      </c>
      <c r="V115">
        <f t="shared" si="29"/>
        <v>258665035.11127853</v>
      </c>
      <c r="W115" s="34">
        <f t="shared" si="30"/>
        <v>3.459094335405425E-2</v>
      </c>
      <c r="X115">
        <f t="shared" si="31"/>
        <v>165194034.58473253</v>
      </c>
      <c r="Y115" s="34">
        <f t="shared" si="32"/>
        <v>0.33926805374388769</v>
      </c>
      <c r="Z115">
        <f t="shared" si="33"/>
        <v>48518592.459621266</v>
      </c>
      <c r="AA115" s="35">
        <f t="shared" si="34"/>
        <v>1622190.7742090672</v>
      </c>
      <c r="AB115" s="35">
        <v>44489869.181570597</v>
      </c>
      <c r="AC115" s="34">
        <f t="shared" si="35"/>
        <v>5.1315930803923236E-2</v>
      </c>
      <c r="AD115" s="71">
        <v>-2434016.0759428502</v>
      </c>
      <c r="AE115">
        <f t="shared" si="36"/>
        <v>46084576.383678414</v>
      </c>
      <c r="AF115" s="34">
        <f t="shared" si="37"/>
        <v>1.7311036082888091E-2</v>
      </c>
      <c r="AG115" s="72">
        <v>-3041147.5512583801</v>
      </c>
      <c r="AH115">
        <v>114</v>
      </c>
      <c r="AI115" s="72">
        <f t="shared" si="38"/>
        <v>45477444.908362888</v>
      </c>
      <c r="AJ115" s="34">
        <f t="shared" si="39"/>
        <v>3.0257263373166164E-2</v>
      </c>
    </row>
    <row r="116" spans="1:36" ht="15.6" x14ac:dyDescent="0.25">
      <c r="A116" s="10">
        <v>10</v>
      </c>
      <c r="B116" s="11">
        <v>5.5569548826605502</v>
      </c>
      <c r="C116" s="11">
        <v>865.32036057151902</v>
      </c>
      <c r="D116" s="12">
        <v>4.2397774495676603E-2</v>
      </c>
      <c r="E116" s="12">
        <v>3.3607925297833505E-2</v>
      </c>
      <c r="F116" s="10">
        <v>0.20683081178138699</v>
      </c>
      <c r="G116" s="10">
        <v>3.5032855296185401</v>
      </c>
      <c r="H116" s="13">
        <v>72275677.797794104</v>
      </c>
      <c r="I116" s="13">
        <v>2138520.5141515099</v>
      </c>
      <c r="J116" s="13">
        <f t="shared" si="20"/>
        <v>174204806.29068851</v>
      </c>
      <c r="K116">
        <f t="shared" si="21"/>
        <v>588.91651304669995</v>
      </c>
      <c r="L116">
        <f t="shared" si="22"/>
        <v>71.947809833240157</v>
      </c>
      <c r="M116">
        <f t="shared" si="23"/>
        <v>38.002849896755052</v>
      </c>
      <c r="N116">
        <f t="shared" si="24"/>
        <v>1.2270732294723845</v>
      </c>
      <c r="O116">
        <f t="shared" si="25"/>
        <v>233683785.05399048</v>
      </c>
      <c r="P116">
        <f t="shared" si="26"/>
        <v>19.26947941350754</v>
      </c>
      <c r="Q116" s="11">
        <v>865.32036057151902</v>
      </c>
      <c r="R116">
        <f t="shared" si="27"/>
        <v>17.897007844225598</v>
      </c>
      <c r="S116">
        <f t="shared" si="28"/>
        <v>0.23171872799943471</v>
      </c>
      <c r="T116">
        <v>1</v>
      </c>
      <c r="U116">
        <v>19.2288655521027</v>
      </c>
      <c r="V116">
        <f t="shared" si="29"/>
        <v>224383130.35206407</v>
      </c>
      <c r="W116" s="34">
        <f t="shared" si="30"/>
        <v>3.9800171414450428E-2</v>
      </c>
      <c r="X116">
        <f t="shared" si="31"/>
        <v>176802099.61672536</v>
      </c>
      <c r="Y116" s="34">
        <f t="shared" si="32"/>
        <v>0.24341306104795907</v>
      </c>
      <c r="Z116">
        <f t="shared" si="33"/>
        <v>69399093.432346314</v>
      </c>
      <c r="AA116" s="35">
        <f t="shared" si="34"/>
        <v>2876584.3654477894</v>
      </c>
      <c r="AB116" s="35">
        <v>67876450.295940995</v>
      </c>
      <c r="AC116" s="34">
        <f t="shared" si="35"/>
        <v>6.0867329589918771E-2</v>
      </c>
      <c r="AD116" s="71">
        <v>1389165.44001098</v>
      </c>
      <c r="AE116">
        <f t="shared" si="36"/>
        <v>70788258.872357294</v>
      </c>
      <c r="AF116" s="34">
        <f t="shared" si="37"/>
        <v>2.0579799052153704E-2</v>
      </c>
      <c r="AG116" s="72">
        <v>764083.685412833</v>
      </c>
      <c r="AH116">
        <v>115</v>
      </c>
      <c r="AI116" s="72">
        <f t="shared" si="38"/>
        <v>70163177.117759153</v>
      </c>
      <c r="AJ116" s="34">
        <f t="shared" si="39"/>
        <v>2.9228375912919147E-2</v>
      </c>
    </row>
    <row r="117" spans="1:36" ht="15.6" x14ac:dyDescent="0.25">
      <c r="A117" s="10">
        <v>11</v>
      </c>
      <c r="B117" s="11">
        <v>6.0437250854141196</v>
      </c>
      <c r="C117" s="11">
        <v>856.23120214729397</v>
      </c>
      <c r="D117" s="12">
        <v>3.3607925297833505E-2</v>
      </c>
      <c r="E117" s="12">
        <v>2.8042992334438299E-2</v>
      </c>
      <c r="F117" s="10">
        <v>0.165092716749105</v>
      </c>
      <c r="G117" s="10">
        <v>3.5036049571813801</v>
      </c>
      <c r="H117" s="13">
        <v>60530342.2310706</v>
      </c>
      <c r="I117" s="13">
        <v>1392810.40446809</v>
      </c>
      <c r="J117" s="13">
        <f t="shared" si="20"/>
        <v>164043037.18411261</v>
      </c>
      <c r="K117">
        <f t="shared" si="21"/>
        <v>598.24800328339973</v>
      </c>
      <c r="L117">
        <f t="shared" si="22"/>
        <v>57.699307047460756</v>
      </c>
      <c r="M117">
        <f t="shared" si="23"/>
        <v>30.825458816135903</v>
      </c>
      <c r="N117">
        <f t="shared" si="24"/>
        <v>1.2304686159221556</v>
      </c>
      <c r="O117">
        <f t="shared" si="25"/>
        <v>243341879.80478439</v>
      </c>
      <c r="P117">
        <f t="shared" si="26"/>
        <v>19.309977925307237</v>
      </c>
      <c r="Q117" s="11">
        <v>856.23120214729397</v>
      </c>
      <c r="R117">
        <f t="shared" si="27"/>
        <v>18.899656927287182</v>
      </c>
      <c r="S117">
        <f t="shared" si="28"/>
        <v>0.18043459831933939</v>
      </c>
      <c r="T117">
        <v>1</v>
      </c>
      <c r="U117">
        <v>19.2775603733485</v>
      </c>
      <c r="V117">
        <f t="shared" si="29"/>
        <v>235579824.92963317</v>
      </c>
      <c r="W117" s="34">
        <f t="shared" si="30"/>
        <v>3.1897735323562687E-2</v>
      </c>
      <c r="X117">
        <f t="shared" si="31"/>
        <v>171480109.15225619</v>
      </c>
      <c r="Y117" s="34">
        <f t="shared" si="32"/>
        <v>0.29531197305690948</v>
      </c>
      <c r="Z117">
        <f t="shared" si="33"/>
        <v>58599561.395539239</v>
      </c>
      <c r="AA117" s="35">
        <f t="shared" si="34"/>
        <v>1930780.8355313614</v>
      </c>
      <c r="AB117" s="35">
        <v>57747942.271543302</v>
      </c>
      <c r="AC117" s="34">
        <f t="shared" si="35"/>
        <v>4.5967028385626336E-2</v>
      </c>
      <c r="AD117" s="71">
        <v>-401332.07713163499</v>
      </c>
      <c r="AE117">
        <f t="shared" si="36"/>
        <v>58198229.318407603</v>
      </c>
      <c r="AF117" s="34">
        <f t="shared" si="37"/>
        <v>3.8527998136212584E-2</v>
      </c>
      <c r="AG117" s="72">
        <v>-343243.87329881801</v>
      </c>
      <c r="AH117">
        <v>116</v>
      </c>
      <c r="AI117" s="72">
        <f t="shared" si="38"/>
        <v>58256317.522240423</v>
      </c>
      <c r="AJ117" s="34">
        <f t="shared" si="39"/>
        <v>3.7568343825799599E-2</v>
      </c>
    </row>
    <row r="118" spans="1:36" ht="15.6" x14ac:dyDescent="0.25">
      <c r="A118" s="14">
        <v>12</v>
      </c>
      <c r="B118" s="11">
        <v>6.4950814470169398</v>
      </c>
      <c r="C118" s="11">
        <v>844.71621902362097</v>
      </c>
      <c r="D118" s="12">
        <v>2.8042992334438299E-2</v>
      </c>
      <c r="E118" s="12">
        <v>2.40729436359618E-2</v>
      </c>
      <c r="F118" s="10">
        <v>0.14106704259796801</v>
      </c>
      <c r="G118" s="10">
        <v>3.5037911119132601</v>
      </c>
      <c r="H118" s="13">
        <v>52469929.139436297</v>
      </c>
      <c r="I118" s="13">
        <v>997154.55312949896</v>
      </c>
      <c r="J118" s="13">
        <f t="shared" si="20"/>
        <v>160316558.04322922</v>
      </c>
      <c r="K118">
        <f t="shared" si="21"/>
        <v>606.47154858509725</v>
      </c>
      <c r="L118">
        <f t="shared" si="22"/>
        <v>49.068539637157457</v>
      </c>
      <c r="M118">
        <f t="shared" si="23"/>
        <v>26.057967985200047</v>
      </c>
      <c r="N118">
        <f t="shared" si="24"/>
        <v>1.2387221027610633</v>
      </c>
      <c r="O118">
        <f t="shared" si="25"/>
        <v>246374213.77156362</v>
      </c>
      <c r="P118">
        <f t="shared" si="26"/>
        <v>19.322362132246123</v>
      </c>
      <c r="Q118" s="11">
        <v>844.71621902362097</v>
      </c>
      <c r="R118">
        <f t="shared" si="27"/>
        <v>20.128390164977713</v>
      </c>
      <c r="S118">
        <f t="shared" si="28"/>
        <v>0.15206440730562301</v>
      </c>
      <c r="T118">
        <v>1</v>
      </c>
      <c r="U118">
        <v>19.339635124567</v>
      </c>
      <c r="V118">
        <f t="shared" si="29"/>
        <v>250666799.85116491</v>
      </c>
      <c r="W118" s="34">
        <f t="shared" si="30"/>
        <v>1.7423033092177992E-2</v>
      </c>
      <c r="X118">
        <f t="shared" si="31"/>
        <v>170005196.15439466</v>
      </c>
      <c r="Y118" s="34">
        <f t="shared" si="32"/>
        <v>0.30997163399566546</v>
      </c>
      <c r="Z118">
        <f t="shared" si="33"/>
        <v>53384114.451176926</v>
      </c>
      <c r="AA118" s="35">
        <f t="shared" si="34"/>
        <v>914185.31174062937</v>
      </c>
      <c r="AB118" s="35">
        <v>50796893.719917998</v>
      </c>
      <c r="AC118" s="34">
        <f t="shared" si="35"/>
        <v>3.1885604706503201E-2</v>
      </c>
      <c r="AD118" s="71">
        <v>-1953760.9098763301</v>
      </c>
      <c r="AE118">
        <f t="shared" si="36"/>
        <v>51430353.541300595</v>
      </c>
      <c r="AF118" s="34">
        <f t="shared" si="37"/>
        <v>1.9812788299619778E-2</v>
      </c>
      <c r="AG118" s="72">
        <v>-2036030.2224565099</v>
      </c>
      <c r="AH118">
        <v>117</v>
      </c>
      <c r="AI118" s="72">
        <f t="shared" si="38"/>
        <v>51348084.228720419</v>
      </c>
      <c r="AJ118" s="34">
        <f t="shared" si="39"/>
        <v>2.1380720902721813E-2</v>
      </c>
    </row>
    <row r="119" spans="1:36" ht="15.6" x14ac:dyDescent="0.25">
      <c r="A119" s="10">
        <v>9</v>
      </c>
      <c r="B119" s="11">
        <v>5.5820285850079303</v>
      </c>
      <c r="C119" s="11">
        <v>868.52612682671804</v>
      </c>
      <c r="D119" s="12">
        <v>4.1657883054801802E-2</v>
      </c>
      <c r="E119" s="12">
        <v>3.3241023470898801E-2</v>
      </c>
      <c r="F119" s="10">
        <v>0.20156336883402301</v>
      </c>
      <c r="G119" s="10">
        <v>3.50747390280902</v>
      </c>
      <c r="H119" s="13">
        <v>65488168.961404003</v>
      </c>
      <c r="I119" s="13">
        <v>1908001.7143154801</v>
      </c>
      <c r="J119" s="13">
        <f t="shared" si="20"/>
        <v>170552383.23608401</v>
      </c>
      <c r="K119">
        <f t="shared" si="21"/>
        <v>587.32933254744694</v>
      </c>
      <c r="L119">
        <f t="shared" si="22"/>
        <v>70.30980387939745</v>
      </c>
      <c r="M119">
        <f t="shared" si="23"/>
        <v>37.449453262850305</v>
      </c>
      <c r="N119">
        <f t="shared" si="24"/>
        <v>1.2240769413195332</v>
      </c>
      <c r="O119">
        <f t="shared" si="25"/>
        <v>216942078.0946528</v>
      </c>
      <c r="P119">
        <f t="shared" si="26"/>
        <v>19.195140954652125</v>
      </c>
      <c r="Q119" s="11">
        <v>868.52612682671804</v>
      </c>
      <c r="R119">
        <f t="shared" si="27"/>
        <v>17.87108976547464</v>
      </c>
      <c r="S119">
        <f t="shared" si="28"/>
        <v>0.22509967431846173</v>
      </c>
      <c r="T119">
        <v>1</v>
      </c>
      <c r="U119">
        <v>19.216762213766099</v>
      </c>
      <c r="V119">
        <f t="shared" si="29"/>
        <v>221683714.3342948</v>
      </c>
      <c r="W119" s="34">
        <f t="shared" si="30"/>
        <v>2.1856692262223084E-2</v>
      </c>
      <c r="X119">
        <f t="shared" si="31"/>
        <v>174143604.13203701</v>
      </c>
      <c r="Y119" s="34">
        <f t="shared" si="32"/>
        <v>0.197280649003199</v>
      </c>
      <c r="Z119">
        <f t="shared" si="33"/>
        <v>66919523.717209876</v>
      </c>
      <c r="AA119" s="35">
        <f t="shared" si="34"/>
        <v>1431354.7558058724</v>
      </c>
      <c r="AB119" s="35">
        <v>66212006.213025801</v>
      </c>
      <c r="AC119" s="34">
        <f t="shared" si="35"/>
        <v>1.1052946862026286E-2</v>
      </c>
      <c r="AD119" s="71">
        <v>1557145.2018015999</v>
      </c>
      <c r="AE119">
        <f t="shared" si="36"/>
        <v>68476668.919011474</v>
      </c>
      <c r="AF119" s="34">
        <f t="shared" si="37"/>
        <v>4.5634196298399606E-2</v>
      </c>
      <c r="AG119" s="72">
        <v>985806.87442266895</v>
      </c>
      <c r="AH119">
        <v>118</v>
      </c>
      <c r="AI119" s="72">
        <f t="shared" si="38"/>
        <v>67905330.591632545</v>
      </c>
      <c r="AJ119" s="34">
        <f t="shared" si="39"/>
        <v>3.6909897903132947E-2</v>
      </c>
    </row>
    <row r="120" spans="1:36" ht="15.6" x14ac:dyDescent="0.25">
      <c r="A120" s="10">
        <v>10</v>
      </c>
      <c r="B120" s="11">
        <v>6.1436245088775596</v>
      </c>
      <c r="C120" s="11">
        <v>869.12316316014301</v>
      </c>
      <c r="D120" s="12">
        <v>3.3241023470898801E-2</v>
      </c>
      <c r="E120" s="12">
        <v>2.7121216874286803E-2</v>
      </c>
      <c r="F120" s="10">
        <v>0.18355185172865399</v>
      </c>
      <c r="G120" s="10">
        <v>3.5077776059171799</v>
      </c>
      <c r="H120" s="13">
        <v>59064293.586772002</v>
      </c>
      <c r="I120" s="13">
        <v>1406534.84390973</v>
      </c>
      <c r="J120" s="13">
        <f t="shared" si="20"/>
        <v>165379660.16475821</v>
      </c>
      <c r="K120">
        <f t="shared" si="21"/>
        <v>593.89736762194536</v>
      </c>
      <c r="L120">
        <f t="shared" si="22"/>
        <v>60.287121577359137</v>
      </c>
      <c r="M120">
        <f t="shared" si="23"/>
        <v>30.181120172592799</v>
      </c>
      <c r="N120">
        <f t="shared" si="24"/>
        <v>1.2589370972562786</v>
      </c>
      <c r="O120">
        <f t="shared" si="25"/>
        <v>221852528.56308731</v>
      </c>
      <c r="P120">
        <f t="shared" si="26"/>
        <v>19.217523433349154</v>
      </c>
      <c r="Q120" s="11">
        <v>869.12316316014301</v>
      </c>
      <c r="R120">
        <f t="shared" si="27"/>
        <v>20.665725803432547</v>
      </c>
      <c r="S120">
        <f t="shared" si="28"/>
        <v>0.20279187346095268</v>
      </c>
      <c r="T120">
        <v>1</v>
      </c>
      <c r="U120">
        <v>19.261811598380199</v>
      </c>
      <c r="V120">
        <f t="shared" si="29"/>
        <v>231898793.23135421</v>
      </c>
      <c r="W120" s="34">
        <f t="shared" si="30"/>
        <v>4.5283525652537591E-2</v>
      </c>
      <c r="X120">
        <f t="shared" si="31"/>
        <v>172514996.11533576</v>
      </c>
      <c r="Y120" s="34">
        <f t="shared" si="32"/>
        <v>0.22238886690769286</v>
      </c>
      <c r="Z120">
        <f t="shared" si="33"/>
        <v>61738933.040557601</v>
      </c>
      <c r="AA120" s="35">
        <f t="shared" si="34"/>
        <v>2674639.4537855983</v>
      </c>
      <c r="AB120" s="35">
        <v>61690114.721548699</v>
      </c>
      <c r="AC120" s="34">
        <f t="shared" si="35"/>
        <v>4.4456997202871378E-2</v>
      </c>
      <c r="AD120" s="71">
        <v>526781.562091965</v>
      </c>
      <c r="AE120">
        <f t="shared" si="36"/>
        <v>62265714.602649562</v>
      </c>
      <c r="AF120" s="34">
        <f t="shared" si="37"/>
        <v>5.420230771361579E-2</v>
      </c>
      <c r="AG120" s="72">
        <v>747560.17748813506</v>
      </c>
      <c r="AH120">
        <v>119</v>
      </c>
      <c r="AI120" s="72">
        <f t="shared" si="38"/>
        <v>62486493.218045734</v>
      </c>
      <c r="AJ120" s="34">
        <f t="shared" si="39"/>
        <v>5.7940244832457709E-2</v>
      </c>
    </row>
    <row r="121" spans="1:36" ht="15.6" x14ac:dyDescent="0.25">
      <c r="A121" s="10">
        <v>11</v>
      </c>
      <c r="B121" s="11">
        <v>6.9306551020506699</v>
      </c>
      <c r="C121" s="11">
        <v>867.44457740987104</v>
      </c>
      <c r="D121" s="12">
        <v>2.7121216874286803E-2</v>
      </c>
      <c r="E121" s="12">
        <v>2.3001746974387002E-2</v>
      </c>
      <c r="F121" s="10">
        <v>0.15133305461414001</v>
      </c>
      <c r="G121" s="10">
        <v>3.5079793991920698</v>
      </c>
      <c r="H121" s="13">
        <v>53126306.315007202</v>
      </c>
      <c r="I121" s="13">
        <v>1029294.05511944</v>
      </c>
      <c r="J121" s="13">
        <f t="shared" si="20"/>
        <v>154532563.06210873</v>
      </c>
      <c r="K121">
        <f t="shared" si="21"/>
        <v>605.29204828464106</v>
      </c>
      <c r="L121">
        <f t="shared" si="22"/>
        <v>49.934781200654882</v>
      </c>
      <c r="M121">
        <f t="shared" si="23"/>
        <v>25.061481924336903</v>
      </c>
      <c r="N121">
        <f t="shared" si="24"/>
        <v>1.2644748354461841</v>
      </c>
      <c r="O121">
        <f t="shared" si="25"/>
        <v>239849736.48327866</v>
      </c>
      <c r="P121">
        <f t="shared" si="26"/>
        <v>19.295523187238732</v>
      </c>
      <c r="Q121" s="11">
        <v>867.44457740987104</v>
      </c>
      <c r="R121">
        <f t="shared" si="27"/>
        <v>22.774516998460879</v>
      </c>
      <c r="S121">
        <f t="shared" si="28"/>
        <v>0.16408846011284675</v>
      </c>
      <c r="T121">
        <v>1</v>
      </c>
      <c r="U121">
        <v>19.290988222933599</v>
      </c>
      <c r="V121">
        <f t="shared" si="29"/>
        <v>238764489.12866226</v>
      </c>
      <c r="W121" s="34">
        <f t="shared" si="30"/>
        <v>4.5246968811744458E-3</v>
      </c>
      <c r="X121">
        <f t="shared" si="31"/>
        <v>165929078.91347641</v>
      </c>
      <c r="Y121" s="34">
        <f t="shared" si="32"/>
        <v>0.30819570058170859</v>
      </c>
      <c r="Z121">
        <f t="shared" si="33"/>
        <v>52885925.882515371</v>
      </c>
      <c r="AA121" s="35">
        <f t="shared" si="34"/>
        <v>240380.43249183148</v>
      </c>
      <c r="AB121" s="35">
        <v>52729907.488420598</v>
      </c>
      <c r="AC121" s="34">
        <f t="shared" si="35"/>
        <v>7.4614414982324632E-3</v>
      </c>
      <c r="AD121" s="71">
        <v>-968509.57602324197</v>
      </c>
      <c r="AE121">
        <f t="shared" si="36"/>
        <v>51917416.306492127</v>
      </c>
      <c r="AF121" s="34">
        <f t="shared" si="37"/>
        <v>2.2755017097312969E-2</v>
      </c>
      <c r="AG121" s="72">
        <v>-1000329.43934719</v>
      </c>
      <c r="AH121">
        <v>120</v>
      </c>
      <c r="AI121" s="72">
        <f t="shared" si="38"/>
        <v>51885596.443168178</v>
      </c>
      <c r="AJ121" s="34">
        <f t="shared" si="39"/>
        <v>2.3353964502677019E-2</v>
      </c>
    </row>
    <row r="122" spans="1:36" ht="15.6" x14ac:dyDescent="0.25">
      <c r="A122" s="10">
        <v>12</v>
      </c>
      <c r="B122" s="11">
        <v>7</v>
      </c>
      <c r="C122" s="11">
        <v>848.58747438047806</v>
      </c>
      <c r="D122" s="12">
        <v>2.3001746974387002E-2</v>
      </c>
      <c r="E122" s="12">
        <v>1.9837048058779901E-2</v>
      </c>
      <c r="F122" s="10">
        <v>0.13698959299986299</v>
      </c>
      <c r="G122" s="10">
        <v>3.5081052208747301</v>
      </c>
      <c r="H122" s="13">
        <v>50011428.021216698</v>
      </c>
      <c r="I122" s="13">
        <v>873287.17558109201</v>
      </c>
      <c r="J122" s="13">
        <f t="shared" si="20"/>
        <v>158212658.35609031</v>
      </c>
      <c r="K122">
        <f t="shared" si="21"/>
        <v>615.49769606301857</v>
      </c>
      <c r="L122">
        <f t="shared" si="22"/>
        <v>44.134622364865706</v>
      </c>
      <c r="M122">
        <f t="shared" si="23"/>
        <v>21.419397516583448</v>
      </c>
      <c r="N122">
        <f t="shared" si="24"/>
        <v>1.2849948468969021</v>
      </c>
      <c r="O122">
        <f t="shared" si="25"/>
        <v>251371388.22069725</v>
      </c>
      <c r="P122">
        <f t="shared" si="26"/>
        <v>19.342442037861169</v>
      </c>
      <c r="Q122" s="11">
        <v>848.58747438047806</v>
      </c>
      <c r="R122">
        <f t="shared" si="27"/>
        <v>23.367135524571282</v>
      </c>
      <c r="S122">
        <f t="shared" si="28"/>
        <v>0.14732852887508452</v>
      </c>
      <c r="T122">
        <v>1</v>
      </c>
      <c r="U122">
        <v>19.362523713244201</v>
      </c>
      <c r="V122">
        <f t="shared" si="29"/>
        <v>256470373.56772244</v>
      </c>
      <c r="W122" s="34">
        <f t="shared" si="30"/>
        <v>2.0284668764881129E-2</v>
      </c>
      <c r="X122">
        <f t="shared" si="31"/>
        <v>169736052.30856565</v>
      </c>
      <c r="Y122" s="34">
        <f t="shared" si="32"/>
        <v>0.32475985628268084</v>
      </c>
      <c r="Z122">
        <f t="shared" si="33"/>
        <v>51025893.273085773</v>
      </c>
      <c r="AA122" s="35">
        <f t="shared" si="34"/>
        <v>1014465.251869075</v>
      </c>
      <c r="AB122" s="35">
        <v>48840920.363009602</v>
      </c>
      <c r="AC122" s="34">
        <f t="shared" si="35"/>
        <v>2.3404803752264853E-2</v>
      </c>
      <c r="AD122" s="71">
        <v>-2132856.1676669898</v>
      </c>
      <c r="AE122">
        <f t="shared" si="36"/>
        <v>48893037.105418786</v>
      </c>
      <c r="AF122" s="34">
        <f t="shared" si="37"/>
        <v>2.2362707086137367E-2</v>
      </c>
      <c r="AG122" s="72">
        <v>-2047036.4168485501</v>
      </c>
      <c r="AH122">
        <v>121</v>
      </c>
      <c r="AI122" s="72">
        <f t="shared" si="38"/>
        <v>48978856.856237225</v>
      </c>
      <c r="AJ122" s="34">
        <f t="shared" si="39"/>
        <v>2.0646704280098099E-2</v>
      </c>
    </row>
    <row r="123" spans="1:36" ht="15.6" x14ac:dyDescent="0.25">
      <c r="A123" s="10">
        <v>11</v>
      </c>
      <c r="B123" s="11">
        <v>7</v>
      </c>
      <c r="C123" s="11">
        <v>870.52710619652498</v>
      </c>
      <c r="D123" s="12">
        <v>3.0582264712274099E-2</v>
      </c>
      <c r="E123" s="12">
        <v>2.58427109414461E-2</v>
      </c>
      <c r="F123" s="10">
        <v>0.154472097000454</v>
      </c>
      <c r="G123" s="10">
        <v>3.0476858520013699</v>
      </c>
      <c r="H123" s="13">
        <v>47877068.620630696</v>
      </c>
      <c r="I123" s="13">
        <v>986696.73334741697</v>
      </c>
      <c r="J123" s="13">
        <f t="shared" si="20"/>
        <v>153875838.03244099</v>
      </c>
      <c r="K123">
        <f t="shared" si="21"/>
        <v>600.83481628230425</v>
      </c>
      <c r="L123">
        <f t="shared" si="22"/>
        <v>53.363741615028673</v>
      </c>
      <c r="M123">
        <f t="shared" si="23"/>
        <v>28.212487826860098</v>
      </c>
      <c r="N123">
        <f t="shared" si="24"/>
        <v>1.2378778470297025</v>
      </c>
      <c r="O123">
        <f t="shared" si="25"/>
        <v>237811739.3662585</v>
      </c>
      <c r="P123">
        <f t="shared" si="26"/>
        <v>19.286989907555277</v>
      </c>
      <c r="Q123" s="11">
        <v>870.52710619652498</v>
      </c>
      <c r="R123">
        <f t="shared" si="27"/>
        <v>22.010427499158418</v>
      </c>
      <c r="S123">
        <f t="shared" si="28"/>
        <v>0.16779410941448739</v>
      </c>
      <c r="T123">
        <v>1</v>
      </c>
      <c r="U123">
        <v>19.272902880560199</v>
      </c>
      <c r="V123">
        <f t="shared" si="29"/>
        <v>234485164.75868195</v>
      </c>
      <c r="W123" s="34">
        <f t="shared" si="30"/>
        <v>1.3988269109176426E-2</v>
      </c>
      <c r="X123">
        <f t="shared" si="31"/>
        <v>164914431.54362381</v>
      </c>
      <c r="Y123" s="34">
        <f t="shared" si="32"/>
        <v>0.30653368087251626</v>
      </c>
      <c r="Z123">
        <f t="shared" si="33"/>
        <v>47207351.30060681</v>
      </c>
      <c r="AA123" s="35">
        <f t="shared" si="34"/>
        <v>669717.32002388686</v>
      </c>
      <c r="AB123" s="35">
        <v>46959295.592382498</v>
      </c>
      <c r="AC123" s="34">
        <f t="shared" si="35"/>
        <v>1.9169365516516209E-2</v>
      </c>
      <c r="AD123" s="71">
        <v>-964437.59354051296</v>
      </c>
      <c r="AE123">
        <f t="shared" si="36"/>
        <v>46242913.707066298</v>
      </c>
      <c r="AF123" s="34">
        <f t="shared" si="37"/>
        <v>3.4132309279691901E-2</v>
      </c>
      <c r="AG123" s="72">
        <v>-855038.84469846496</v>
      </c>
      <c r="AH123">
        <v>122</v>
      </c>
      <c r="AI123" s="72">
        <f t="shared" si="38"/>
        <v>46352312.455908343</v>
      </c>
      <c r="AJ123" s="34">
        <f t="shared" si="39"/>
        <v>3.1847316651824435E-2</v>
      </c>
    </row>
    <row r="124" spans="1:36" ht="15.6" x14ac:dyDescent="0.25">
      <c r="A124" s="10">
        <v>12</v>
      </c>
      <c r="B124" s="11">
        <v>7</v>
      </c>
      <c r="C124" s="11">
        <v>858.44645683109798</v>
      </c>
      <c r="D124" s="12">
        <v>2.58427109414461E-2</v>
      </c>
      <c r="E124" s="12">
        <v>2.2238509112730998E-2</v>
      </c>
      <c r="F124" s="10">
        <v>0.13892926752527701</v>
      </c>
      <c r="G124" s="10">
        <v>3.0478476875152798</v>
      </c>
      <c r="H124" s="13">
        <v>44815241.5381236</v>
      </c>
      <c r="I124" s="13">
        <v>785239.63027494797</v>
      </c>
      <c r="J124" s="13">
        <f t="shared" si="20"/>
        <v>153450831.70673165</v>
      </c>
      <c r="K124">
        <f t="shared" si="21"/>
        <v>610.26134274809317</v>
      </c>
      <c r="L124">
        <f t="shared" si="22"/>
        <v>46.898881090350237</v>
      </c>
      <c r="M124">
        <f t="shared" si="23"/>
        <v>24.040610027088551</v>
      </c>
      <c r="N124">
        <f t="shared" si="24"/>
        <v>1.2565326376445822</v>
      </c>
      <c r="O124">
        <f t="shared" si="25"/>
        <v>249514751.48484191</v>
      </c>
      <c r="P124">
        <f t="shared" si="26"/>
        <v>19.335028595595826</v>
      </c>
      <c r="Q124" s="11">
        <v>858.44645683109798</v>
      </c>
      <c r="R124">
        <f t="shared" si="27"/>
        <v>22.325700749947021</v>
      </c>
      <c r="S124">
        <f t="shared" si="28"/>
        <v>0.14957862639007266</v>
      </c>
      <c r="T124">
        <v>1</v>
      </c>
      <c r="U124">
        <v>19.318801131637102</v>
      </c>
      <c r="V124">
        <f t="shared" si="29"/>
        <v>245498435.29557735</v>
      </c>
      <c r="W124" s="34">
        <f t="shared" si="30"/>
        <v>1.6096507983451063E-2</v>
      </c>
      <c r="X124">
        <f t="shared" si="31"/>
        <v>165217020.22016096</v>
      </c>
      <c r="Y124" s="34">
        <f t="shared" si="32"/>
        <v>0.33784668346473318</v>
      </c>
      <c r="Z124">
        <f t="shared" si="33"/>
        <v>44093872.644924909</v>
      </c>
      <c r="AA124" s="35">
        <f t="shared" si="34"/>
        <v>721368.89319869131</v>
      </c>
      <c r="AB124" s="35">
        <v>42382559.277171798</v>
      </c>
      <c r="AC124" s="34">
        <f t="shared" si="35"/>
        <v>5.428247572608437E-2</v>
      </c>
      <c r="AD124" s="71">
        <v>-1469922.0825833399</v>
      </c>
      <c r="AE124">
        <f t="shared" si="36"/>
        <v>42623950.562341571</v>
      </c>
      <c r="AF124" s="34">
        <f t="shared" si="37"/>
        <v>4.8896109907561998E-2</v>
      </c>
      <c r="AG124" s="72">
        <v>-1079296.11282921</v>
      </c>
      <c r="AH124">
        <v>123</v>
      </c>
      <c r="AI124" s="72">
        <f t="shared" si="38"/>
        <v>43014576.532095701</v>
      </c>
      <c r="AJ124" s="34">
        <f t="shared" si="39"/>
        <v>4.0179745645152955E-2</v>
      </c>
    </row>
    <row r="125" spans="1:36" ht="15.6" x14ac:dyDescent="0.25">
      <c r="A125" s="10">
        <v>13</v>
      </c>
      <c r="B125" s="11">
        <v>7</v>
      </c>
      <c r="C125" s="11">
        <v>839.33459313028197</v>
      </c>
      <c r="D125" s="12">
        <v>2.2238509112730998E-2</v>
      </c>
      <c r="E125" s="12">
        <v>1.9736037979882E-2</v>
      </c>
      <c r="F125" s="10">
        <v>0.112024984309396</v>
      </c>
      <c r="G125" s="10">
        <v>3.04796416006725</v>
      </c>
      <c r="H125" s="13">
        <v>37897135.264669903</v>
      </c>
      <c r="I125" s="13">
        <v>578741.76860835904</v>
      </c>
      <c r="J125" s="13">
        <f t="shared" si="20"/>
        <v>148868438.34090972</v>
      </c>
      <c r="K125">
        <f t="shared" si="21"/>
        <v>621.21222378298467</v>
      </c>
      <c r="L125">
        <f t="shared" si="22"/>
        <v>39.427980640528006</v>
      </c>
      <c r="M125">
        <f t="shared" si="23"/>
        <v>20.987273546306501</v>
      </c>
      <c r="N125">
        <f t="shared" si="24"/>
        <v>1.244297634712809</v>
      </c>
      <c r="O125">
        <f t="shared" si="25"/>
        <v>253435655.81247786</v>
      </c>
      <c r="P125">
        <f t="shared" si="26"/>
        <v>19.350620525552007</v>
      </c>
      <c r="Q125" s="11">
        <v>839.33459313028197</v>
      </c>
      <c r="R125">
        <f t="shared" si="27"/>
        <v>21.093692590242199</v>
      </c>
      <c r="S125">
        <f t="shared" si="28"/>
        <v>0.11881167186933123</v>
      </c>
      <c r="T125">
        <v>1</v>
      </c>
      <c r="U125">
        <v>19.374686846424801</v>
      </c>
      <c r="V125">
        <f t="shared" si="29"/>
        <v>259608905.37524414</v>
      </c>
      <c r="W125" s="34">
        <f t="shared" si="30"/>
        <v>2.4358251971198543E-2</v>
      </c>
      <c r="X125">
        <f t="shared" si="31"/>
        <v>161301987.79210007</v>
      </c>
      <c r="Y125" s="34">
        <f t="shared" si="32"/>
        <v>0.3635386967355112</v>
      </c>
      <c r="Z125">
        <f t="shared" si="33"/>
        <v>38820243.234433323</v>
      </c>
      <c r="AA125" s="35">
        <f t="shared" si="34"/>
        <v>923107.96976342052</v>
      </c>
      <c r="AB125" s="35">
        <v>35674020.543080002</v>
      </c>
      <c r="AC125" s="34">
        <f t="shared" si="35"/>
        <v>5.8661814568934663E-2</v>
      </c>
      <c r="AD125" s="71">
        <v>-2198798.4570664498</v>
      </c>
      <c r="AE125">
        <f t="shared" si="36"/>
        <v>36621444.777366877</v>
      </c>
      <c r="AF125" s="34">
        <f t="shared" si="37"/>
        <v>3.3661924005435447E-2</v>
      </c>
      <c r="AG125" s="72">
        <v>-1842462.41160259</v>
      </c>
      <c r="AH125">
        <v>124</v>
      </c>
      <c r="AI125" s="72">
        <f t="shared" si="38"/>
        <v>36977780.822830737</v>
      </c>
      <c r="AJ125" s="34">
        <f t="shared" si="39"/>
        <v>2.4259206808601337E-2</v>
      </c>
    </row>
    <row r="126" spans="1:36" ht="15.6" x14ac:dyDescent="0.25">
      <c r="A126" s="10">
        <v>12</v>
      </c>
      <c r="B126" s="11">
        <v>7</v>
      </c>
      <c r="C126" s="11">
        <v>866.42271027769698</v>
      </c>
      <c r="D126" s="12">
        <v>2.5517098362705201E-2</v>
      </c>
      <c r="E126" s="12">
        <v>2.2163691024075099E-2</v>
      </c>
      <c r="F126" s="10">
        <v>0.13090504206019599</v>
      </c>
      <c r="G126" s="10">
        <v>3.0475959834653601</v>
      </c>
      <c r="H126" s="13">
        <v>41131696.768503398</v>
      </c>
      <c r="I126" s="13">
        <v>689792.77316105505</v>
      </c>
      <c r="J126" s="13">
        <f t="shared" si="20"/>
        <v>145508116.35670239</v>
      </c>
      <c r="K126">
        <f t="shared" si="21"/>
        <v>609.58423649780866</v>
      </c>
      <c r="L126">
        <f t="shared" si="22"/>
        <v>45.212655885105661</v>
      </c>
      <c r="M126">
        <f t="shared" si="23"/>
        <v>23.840394693390152</v>
      </c>
      <c r="N126">
        <f t="shared" si="24"/>
        <v>1.2444617091340844</v>
      </c>
      <c r="O126">
        <f t="shared" si="25"/>
        <v>239870961.20398927</v>
      </c>
      <c r="P126">
        <f t="shared" si="26"/>
        <v>19.295611675064364</v>
      </c>
      <c r="Q126" s="11">
        <v>866.42271027769698</v>
      </c>
      <c r="R126">
        <f t="shared" si="27"/>
        <v>21.722241040113119</v>
      </c>
      <c r="S126">
        <f t="shared" si="28"/>
        <v>0.14030288702856486</v>
      </c>
      <c r="T126">
        <v>1</v>
      </c>
      <c r="U126">
        <v>19.285189709423499</v>
      </c>
      <c r="V126">
        <f t="shared" si="29"/>
        <v>237384016.22604564</v>
      </c>
      <c r="W126" s="34">
        <f t="shared" si="30"/>
        <v>1.0367845134154025E-2</v>
      </c>
      <c r="X126">
        <f t="shared" si="31"/>
        <v>158369062.12010205</v>
      </c>
      <c r="Y126" s="34">
        <f t="shared" si="32"/>
        <v>0.33977392959449138</v>
      </c>
      <c r="Z126">
        <f t="shared" si="33"/>
        <v>40705249.706302568</v>
      </c>
      <c r="AA126" s="35">
        <f t="shared" si="34"/>
        <v>426447.06220082939</v>
      </c>
      <c r="AB126" s="35">
        <v>39293544.4208645</v>
      </c>
      <c r="AC126" s="34">
        <f t="shared" si="35"/>
        <v>4.4689436421365018E-2</v>
      </c>
      <c r="AD126" s="71">
        <v>-665294.59571685595</v>
      </c>
      <c r="AE126">
        <f t="shared" si="36"/>
        <v>40039955.110585712</v>
      </c>
      <c r="AF126" s="34">
        <f t="shared" si="37"/>
        <v>2.6542587437182682E-2</v>
      </c>
      <c r="AG126" s="72">
        <v>-870769.56265463098</v>
      </c>
      <c r="AH126">
        <v>125</v>
      </c>
      <c r="AI126" s="72">
        <f t="shared" si="38"/>
        <v>39834480.143647939</v>
      </c>
      <c r="AJ126" s="34">
        <f t="shared" si="39"/>
        <v>3.1538125746584871E-2</v>
      </c>
    </row>
    <row r="127" spans="1:36" ht="15.6" x14ac:dyDescent="0.25">
      <c r="A127" s="10">
        <v>13</v>
      </c>
      <c r="B127" s="11">
        <v>7</v>
      </c>
      <c r="C127" s="11">
        <v>846.85684642126296</v>
      </c>
      <c r="D127" s="12">
        <v>2.2163691024075099E-2</v>
      </c>
      <c r="E127" s="12">
        <v>1.9761640058739802E-2</v>
      </c>
      <c r="F127" s="10">
        <v>0.107890958544916</v>
      </c>
      <c r="G127" s="10">
        <v>3.0477037671590299</v>
      </c>
      <c r="H127" s="13">
        <v>34936265.9002202</v>
      </c>
      <c r="I127" s="13">
        <v>513257.185880795</v>
      </c>
      <c r="J127" s="13">
        <f t="shared" si="20"/>
        <v>142747119.91670576</v>
      </c>
      <c r="K127">
        <f t="shared" si="21"/>
        <v>618.79389365868406</v>
      </c>
      <c r="L127">
        <f t="shared" si="22"/>
        <v>38.553527330277177</v>
      </c>
      <c r="M127">
        <f t="shared" si="23"/>
        <v>20.962665541407453</v>
      </c>
      <c r="N127">
        <f t="shared" si="24"/>
        <v>1.2352389271009896</v>
      </c>
      <c r="O127">
        <f t="shared" si="25"/>
        <v>240706958.01465967</v>
      </c>
      <c r="P127">
        <f t="shared" si="26"/>
        <v>19.299090809749945</v>
      </c>
      <c r="Q127" s="11">
        <v>846.85684642126296</v>
      </c>
      <c r="R127">
        <f t="shared" si="27"/>
        <v>20.728800345055244</v>
      </c>
      <c r="S127">
        <f t="shared" si="28"/>
        <v>0.11416691008956376</v>
      </c>
      <c r="T127">
        <v>1</v>
      </c>
      <c r="U127">
        <v>19.343218541424001</v>
      </c>
      <c r="V127">
        <f t="shared" si="29"/>
        <v>251566654.80203173</v>
      </c>
      <c r="W127" s="34">
        <f t="shared" si="30"/>
        <v>4.5115840758997376E-2</v>
      </c>
      <c r="X127">
        <f t="shared" si="31"/>
        <v>155914299.00790095</v>
      </c>
      <c r="Y127" s="34">
        <f t="shared" si="32"/>
        <v>0.35226509323255473</v>
      </c>
      <c r="Z127">
        <f t="shared" si="33"/>
        <v>36512444.909288526</v>
      </c>
      <c r="AA127" s="35">
        <f t="shared" si="34"/>
        <v>1576179.0090683252</v>
      </c>
      <c r="AB127" s="35">
        <v>34037742.2602823</v>
      </c>
      <c r="AC127" s="34">
        <f t="shared" si="35"/>
        <v>2.5718937521947264E-2</v>
      </c>
      <c r="AD127" s="71">
        <v>-1515940.19001116</v>
      </c>
      <c r="AE127">
        <f t="shared" si="36"/>
        <v>34996504.719277367</v>
      </c>
      <c r="AF127" s="34">
        <f t="shared" si="37"/>
        <v>1.7242489288698394E-3</v>
      </c>
      <c r="AG127" s="72">
        <v>-1564225.4750308499</v>
      </c>
      <c r="AH127">
        <v>126</v>
      </c>
      <c r="AI127" s="72">
        <f t="shared" si="38"/>
        <v>34948219.434257679</v>
      </c>
      <c r="AJ127" s="34">
        <f t="shared" si="39"/>
        <v>3.4215259500308893E-4</v>
      </c>
    </row>
    <row r="128" spans="1:36" ht="15.6" x14ac:dyDescent="0.25">
      <c r="A128" s="14">
        <v>10</v>
      </c>
      <c r="B128" s="11">
        <v>6.5771618581195401</v>
      </c>
      <c r="C128" s="11">
        <v>866.87400542463604</v>
      </c>
      <c r="D128" s="12">
        <v>3.7210386681835093E-2</v>
      </c>
      <c r="E128" s="12">
        <v>2.71508965224114E-2</v>
      </c>
      <c r="F128" s="10">
        <v>0.269616346922538</v>
      </c>
      <c r="G128" s="10">
        <v>3.0473939496513802</v>
      </c>
      <c r="H128" s="13">
        <v>80091311.9585706</v>
      </c>
      <c r="I128" s="13">
        <v>2474890.2749898401</v>
      </c>
      <c r="J128" s="13">
        <f t="shared" si="20"/>
        <v>198757711.68313095</v>
      </c>
      <c r="K128">
        <f t="shared" si="21"/>
        <v>592.18781855768873</v>
      </c>
      <c r="L128">
        <f t="shared" si="22"/>
        <v>77.182300647957192</v>
      </c>
      <c r="M128">
        <f t="shared" si="23"/>
        <v>32.180641602123252</v>
      </c>
      <c r="N128">
        <f t="shared" si="24"/>
        <v>1.3483185969086851</v>
      </c>
      <c r="O128">
        <f t="shared" si="25"/>
        <v>252549528.67613101</v>
      </c>
      <c r="P128">
        <f t="shared" si="26"/>
        <v>19.347117940616968</v>
      </c>
      <c r="Q128" s="11">
        <v>866.87400542463604</v>
      </c>
      <c r="R128">
        <f t="shared" si="27"/>
        <v>26.773596489471942</v>
      </c>
      <c r="S128">
        <f t="shared" si="28"/>
        <v>0.31418533073296262</v>
      </c>
      <c r="T128">
        <v>1</v>
      </c>
      <c r="U128">
        <v>19.3103499563402</v>
      </c>
      <c r="V128">
        <f t="shared" si="29"/>
        <v>243432427.37790075</v>
      </c>
      <c r="W128" s="34">
        <f t="shared" si="30"/>
        <v>3.6100250695466601E-2</v>
      </c>
      <c r="X128">
        <f t="shared" si="31"/>
        <v>196106650.24148405</v>
      </c>
      <c r="Y128" s="34">
        <f t="shared" si="32"/>
        <v>0.22349231349003701</v>
      </c>
      <c r="Z128">
        <f t="shared" si="33"/>
        <v>77199995.518337384</v>
      </c>
      <c r="AA128" s="35">
        <f t="shared" si="34"/>
        <v>2891316.4402332157</v>
      </c>
      <c r="AB128" s="35">
        <v>78931381.423398107</v>
      </c>
      <c r="AC128" s="34">
        <f t="shared" si="35"/>
        <v>1.448260125608253E-2</v>
      </c>
      <c r="AD128" s="71">
        <v>-238380.973328341</v>
      </c>
      <c r="AE128">
        <f t="shared" si="36"/>
        <v>76961614.545009047</v>
      </c>
      <c r="AF128" s="34">
        <f t="shared" si="37"/>
        <v>3.9076615640663663E-2</v>
      </c>
      <c r="AG128" s="72">
        <v>-418935.94851180498</v>
      </c>
      <c r="AH128">
        <v>127</v>
      </c>
      <c r="AI128" s="72">
        <f t="shared" si="38"/>
        <v>76781059.569825575</v>
      </c>
      <c r="AJ128" s="34">
        <f t="shared" si="39"/>
        <v>4.1330979700486645E-2</v>
      </c>
    </row>
    <row r="129" spans="1:36" ht="15.6" x14ac:dyDescent="0.25">
      <c r="A129" s="10">
        <v>11</v>
      </c>
      <c r="B129" s="11">
        <v>7</v>
      </c>
      <c r="C129" s="11">
        <v>852.94872275065302</v>
      </c>
      <c r="D129" s="12">
        <v>2.71508965224114E-2</v>
      </c>
      <c r="E129" s="12">
        <v>2.3876612254764597E-2</v>
      </c>
      <c r="F129" s="10">
        <v>0.12015326779997899</v>
      </c>
      <c r="G129" s="10">
        <v>3.0477555258504299</v>
      </c>
      <c r="H129" s="13">
        <v>41562532.652836703</v>
      </c>
      <c r="I129" s="13">
        <v>718179.85926938395</v>
      </c>
      <c r="J129" s="13">
        <f t="shared" si="20"/>
        <v>145905690.63466731</v>
      </c>
      <c r="K129">
        <f t="shared" si="21"/>
        <v>611.31167630831521</v>
      </c>
      <c r="L129">
        <f t="shared" si="22"/>
        <v>44.739336208364904</v>
      </c>
      <c r="M129">
        <f t="shared" si="23"/>
        <v>25.513754388587998</v>
      </c>
      <c r="N129">
        <f t="shared" si="24"/>
        <v>1.2105455757781922</v>
      </c>
      <c r="O129">
        <f t="shared" si="25"/>
        <v>251797373.36228508</v>
      </c>
      <c r="P129">
        <f t="shared" si="26"/>
        <v>19.344135248075652</v>
      </c>
      <c r="Q129" s="11">
        <v>852.94872275065302</v>
      </c>
      <c r="R129">
        <f t="shared" si="27"/>
        <v>20.0283007834682</v>
      </c>
      <c r="S129">
        <f t="shared" si="28"/>
        <v>0.12800755463340599</v>
      </c>
      <c r="T129">
        <v>1</v>
      </c>
      <c r="U129">
        <v>19.310402233446101</v>
      </c>
      <c r="V129">
        <f t="shared" si="29"/>
        <v>243445153.65333006</v>
      </c>
      <c r="W129" s="34">
        <f t="shared" si="30"/>
        <v>3.3170400459014635E-2</v>
      </c>
      <c r="X129">
        <f t="shared" si="31"/>
        <v>158193693.2682969</v>
      </c>
      <c r="Y129" s="34">
        <f t="shared" si="32"/>
        <v>0.37174208310470169</v>
      </c>
      <c r="Z129">
        <f t="shared" si="33"/>
        <v>40183886.800651237</v>
      </c>
      <c r="AA129" s="35">
        <f t="shared" si="34"/>
        <v>1378645.8521854654</v>
      </c>
      <c r="AB129" s="35">
        <v>37316547.2111734</v>
      </c>
      <c r="AC129" s="34">
        <f t="shared" si="35"/>
        <v>0.10215896796109965</v>
      </c>
      <c r="AD129" s="71">
        <v>-1315143.4716266501</v>
      </c>
      <c r="AE129">
        <f t="shared" si="36"/>
        <v>38868743.329024591</v>
      </c>
      <c r="AF129" s="34">
        <f t="shared" si="37"/>
        <v>6.4812925292902168E-2</v>
      </c>
      <c r="AG129" s="72">
        <v>-1499088.3932463001</v>
      </c>
      <c r="AH129">
        <v>128</v>
      </c>
      <c r="AI129" s="72">
        <f t="shared" si="38"/>
        <v>38684798.407404937</v>
      </c>
      <c r="AJ129" s="34">
        <f t="shared" si="39"/>
        <v>6.923866429095861E-2</v>
      </c>
    </row>
    <row r="130" spans="1:36" ht="15.6" x14ac:dyDescent="0.25">
      <c r="A130" s="10">
        <v>9</v>
      </c>
      <c r="B130" s="11">
        <v>6.00708514169221</v>
      </c>
      <c r="C130" s="11">
        <v>871.62306846689</v>
      </c>
      <c r="D130" s="12">
        <v>4.6853906894020705E-2</v>
      </c>
      <c r="E130" s="12">
        <v>3.7283990054615503E-2</v>
      </c>
      <c r="F130" s="10">
        <v>0.20381513429767201</v>
      </c>
      <c r="G130" s="10">
        <v>3.0477251011656601</v>
      </c>
      <c r="H130" s="13">
        <v>62850163.965758197</v>
      </c>
      <c r="I130" s="13">
        <v>1958484.8451210901</v>
      </c>
      <c r="J130" s="13">
        <f t="shared" ref="J130:J193" si="40">3583.195*EXP(-2.23341*(C130+273)*0.001)*POWER(B130*(D130-E130)/D130/SQRT(0.56*(D130-E130)),(-0.3486*(C130+273)*0.001+0.46339))*POWER(((D130-E130)/D130),0.42437)*1000000</f>
        <v>169863596.53284547</v>
      </c>
      <c r="K130">
        <f t="shared" ref="K130:K193" si="41">560*(1+2.2*10^(-5)*H130/(G130*1000)/((D130-E130)*1000))</f>
        <v>586.54808301935259</v>
      </c>
      <c r="L130">
        <f t="shared" ref="L130:L193" si="42">(K130*(D130-E130)*1000)^(1/2)</f>
        <v>74.921401327042346</v>
      </c>
      <c r="M130">
        <f t="shared" ref="M130:M193" si="43">(D130+E130)/2*1000</f>
        <v>42.068948474318105</v>
      </c>
      <c r="N130">
        <f t="shared" ref="N130:N193" si="44">0.8049-0.3393*F130+(0.2488+0.0393*F130+0.0732*F130*F130)*L130/M130</f>
        <v>1.1985186589630148</v>
      </c>
      <c r="O130">
        <f t="shared" ref="O130:O193" si="45">H130/1000/(N130*G130*L130)*10^6</f>
        <v>229657129.17109448</v>
      </c>
      <c r="P130">
        <f t="shared" ref="P130:P193" si="46">LN(O130)</f>
        <v>19.252098011890613</v>
      </c>
      <c r="Q130" s="11">
        <v>871.62306846689</v>
      </c>
      <c r="R130">
        <f t="shared" ref="R130:R193" si="47">S130*B130*1000/L130</f>
        <v>18.274593230442761</v>
      </c>
      <c r="S130">
        <f t="shared" ref="S130:S193" si="48">LN(1/(1-F130))</f>
        <v>0.22792387675743153</v>
      </c>
      <c r="T130">
        <v>1</v>
      </c>
      <c r="U130">
        <v>19.214396292884601</v>
      </c>
      <c r="V130">
        <f t="shared" ref="V130:V193" si="49">EXP(U130)</f>
        <v>221159848.16278559</v>
      </c>
      <c r="W130" s="34">
        <f t="shared" ref="W130:W193" si="50">ABS(V130-O130)/O130</f>
        <v>3.6999857304575189E-2</v>
      </c>
      <c r="X130">
        <f t="shared" ref="X130:X193" si="51">6310.7*EXP(-2.62*(C130+273)*0.001-0.669*(D130-E130)/D130)*POWER(B130*(D130-E130)/D130/SQRT(K130*0.01*(D130-E130)),0.115)*POWER(((D130-E130)/D130),0.407)*1000000</f>
        <v>173657829.51701945</v>
      </c>
      <c r="Y130" s="34">
        <f t="shared" ref="Y130:Y193" si="52">ABS(X130-O130)/O130</f>
        <v>0.24383871668253576</v>
      </c>
      <c r="Z130">
        <f t="shared" ref="Z130:Z193" si="53">(H130/O130)*V130</f>
        <v>60524716.867455989</v>
      </c>
      <c r="AA130" s="35">
        <f t="shared" ref="AA130:AA193" si="54">ABS(H130-Z130)</f>
        <v>2325447.0983022079</v>
      </c>
      <c r="AB130" s="35">
        <v>60349301.374692202</v>
      </c>
      <c r="AC130" s="34">
        <f t="shared" ref="AC130:AC193" si="55">ABS(AB130-H130)/H130</f>
        <v>3.9790868205666199E-2</v>
      </c>
      <c r="AD130" s="71">
        <v>-60157.552512642898</v>
      </c>
      <c r="AE130">
        <f t="shared" ref="AE130:AE193" si="56">AD130+Z130</f>
        <v>60464559.314943343</v>
      </c>
      <c r="AF130" s="34">
        <f t="shared" ref="AF130:AF193" si="57">ABS(AE130-H130)/H130</f>
        <v>3.7957015547558003E-2</v>
      </c>
      <c r="AG130" s="72">
        <v>117164.78764732101</v>
      </c>
      <c r="AH130">
        <v>129</v>
      </c>
      <c r="AI130" s="72">
        <f t="shared" si="38"/>
        <v>60641881.655103311</v>
      </c>
      <c r="AJ130" s="34">
        <f t="shared" si="39"/>
        <v>3.5135665069354387E-2</v>
      </c>
    </row>
    <row r="131" spans="1:36" ht="15.6" x14ac:dyDescent="0.25">
      <c r="A131" s="10">
        <v>10</v>
      </c>
      <c r="B131" s="11">
        <v>6.5672534002901104</v>
      </c>
      <c r="C131" s="11">
        <v>862.53675816274097</v>
      </c>
      <c r="D131" s="12">
        <v>3.7283990054615503E-2</v>
      </c>
      <c r="E131" s="12">
        <v>3.0576580704179498E-2</v>
      </c>
      <c r="F131" s="10">
        <v>0.179419300632087</v>
      </c>
      <c r="G131" s="10">
        <v>3.0481106715894302</v>
      </c>
      <c r="H131" s="13">
        <v>54324948.018108197</v>
      </c>
      <c r="I131" s="13">
        <v>1375586.74116281</v>
      </c>
      <c r="J131" s="13">
        <f t="shared" si="40"/>
        <v>167301698.75218469</v>
      </c>
      <c r="K131">
        <f t="shared" si="41"/>
        <v>592.7359149617605</v>
      </c>
      <c r="L131">
        <f t="shared" si="42"/>
        <v>63.053329954521459</v>
      </c>
      <c r="M131">
        <f t="shared" si="43"/>
        <v>33.930285379397503</v>
      </c>
      <c r="N131">
        <f t="shared" si="44"/>
        <v>1.2238553579279403</v>
      </c>
      <c r="O131">
        <f t="shared" si="45"/>
        <v>230956647.67646247</v>
      </c>
      <c r="P131">
        <f t="shared" si="46"/>
        <v>19.257740578477133</v>
      </c>
      <c r="Q131" s="11">
        <v>862.53675816274097</v>
      </c>
      <c r="R131">
        <f t="shared" si="47"/>
        <v>20.595716633129619</v>
      </c>
      <c r="S131">
        <f t="shared" si="48"/>
        <v>0.19774301939699485</v>
      </c>
      <c r="T131">
        <v>1</v>
      </c>
      <c r="U131">
        <v>19.2834520988227</v>
      </c>
      <c r="V131">
        <f t="shared" si="49"/>
        <v>236971893.40117896</v>
      </c>
      <c r="W131" s="34">
        <f t="shared" si="50"/>
        <v>2.6044912693498182E-2</v>
      </c>
      <c r="X131">
        <f t="shared" si="51"/>
        <v>174339614.83646321</v>
      </c>
      <c r="Y131" s="34">
        <f t="shared" si="52"/>
        <v>0.2451413865311714</v>
      </c>
      <c r="Z131">
        <f t="shared" si="53"/>
        <v>55739836.54631865</v>
      </c>
      <c r="AA131" s="35">
        <f t="shared" si="54"/>
        <v>1414888.5282104537</v>
      </c>
      <c r="AB131" s="35">
        <v>55284899.287118897</v>
      </c>
      <c r="AC131" s="34">
        <f t="shared" si="55"/>
        <v>1.7670541878672737E-2</v>
      </c>
      <c r="AD131" s="71">
        <v>-1336937.3300200801</v>
      </c>
      <c r="AE131">
        <f t="shared" si="56"/>
        <v>54402899.216298573</v>
      </c>
      <c r="AF131" s="34">
        <f t="shared" si="57"/>
        <v>1.4349060796964334E-3</v>
      </c>
      <c r="AG131" s="72">
        <v>-717973.40600428905</v>
      </c>
      <c r="AH131">
        <v>130</v>
      </c>
      <c r="AI131" s="72">
        <f t="shared" ref="AI131:AI194" si="58">AG131+Z131</f>
        <v>55021863.140314363</v>
      </c>
      <c r="AJ131" s="34">
        <f t="shared" ref="AJ131:AJ194" si="59">ABS(AI131-H131)/H131</f>
        <v>1.2828638546950157E-2</v>
      </c>
    </row>
    <row r="132" spans="1:36" ht="15.6" x14ac:dyDescent="0.25">
      <c r="A132" s="10">
        <v>11</v>
      </c>
      <c r="B132" s="11">
        <v>7</v>
      </c>
      <c r="C132" s="11">
        <v>855.45209605364801</v>
      </c>
      <c r="D132" s="12">
        <v>3.0576580704179498E-2</v>
      </c>
      <c r="E132" s="12">
        <v>2.5665714245899997E-2</v>
      </c>
      <c r="F132" s="10">
        <v>0.160085196770657</v>
      </c>
      <c r="G132" s="10">
        <v>3.0483575906754998</v>
      </c>
      <c r="H132" s="13">
        <v>50409551.266886599</v>
      </c>
      <c r="I132" s="13">
        <v>1074395.45511579</v>
      </c>
      <c r="J132" s="13">
        <f t="shared" si="40"/>
        <v>164388345.29051244</v>
      </c>
      <c r="K132">
        <f t="shared" si="41"/>
        <v>601.48580329585104</v>
      </c>
      <c r="L132">
        <f t="shared" si="42"/>
        <v>54.34902443040626</v>
      </c>
      <c r="M132">
        <f t="shared" si="43"/>
        <v>28.121147475039749</v>
      </c>
      <c r="N132">
        <f t="shared" si="44"/>
        <v>1.2472171701261772</v>
      </c>
      <c r="O132">
        <f t="shared" si="45"/>
        <v>243956889.03525043</v>
      </c>
      <c r="P132">
        <f t="shared" si="46"/>
        <v>19.31250208336521</v>
      </c>
      <c r="Q132" s="11">
        <v>855.45209605364801</v>
      </c>
      <c r="R132">
        <f t="shared" si="47"/>
        <v>22.469284994670375</v>
      </c>
      <c r="S132">
        <f t="shared" si="48"/>
        <v>0.17445481701558588</v>
      </c>
      <c r="T132">
        <v>1</v>
      </c>
      <c r="U132">
        <v>19.329911435196699</v>
      </c>
      <c r="V132">
        <f t="shared" si="49"/>
        <v>248241205.72752079</v>
      </c>
      <c r="W132" s="34">
        <f t="shared" si="50"/>
        <v>1.7561777858428537E-2</v>
      </c>
      <c r="X132">
        <f t="shared" si="51"/>
        <v>173761507.53391427</v>
      </c>
      <c r="Y132" s="34">
        <f t="shared" si="52"/>
        <v>0.28773682833442477</v>
      </c>
      <c r="Z132">
        <f t="shared" si="53"/>
        <v>51294832.608178727</v>
      </c>
      <c r="AA132" s="35">
        <f t="shared" si="54"/>
        <v>885281.34129212797</v>
      </c>
      <c r="AB132" s="35">
        <v>49846428.194481798</v>
      </c>
      <c r="AC132" s="34">
        <f t="shared" si="55"/>
        <v>1.1170959833056684E-2</v>
      </c>
      <c r="AD132" s="71">
        <v>-2085843.34484405</v>
      </c>
      <c r="AE132">
        <f t="shared" si="56"/>
        <v>49208989.263334677</v>
      </c>
      <c r="AF132" s="34">
        <f t="shared" si="57"/>
        <v>2.3816161290460779E-2</v>
      </c>
      <c r="AG132" s="72">
        <v>-1373194.9552762499</v>
      </c>
      <c r="AH132">
        <v>131</v>
      </c>
      <c r="AI132" s="72">
        <f t="shared" si="58"/>
        <v>49921637.652902476</v>
      </c>
      <c r="AJ132" s="34">
        <f t="shared" si="59"/>
        <v>9.6789914157523402E-3</v>
      </c>
    </row>
    <row r="133" spans="1:36" ht="15.6" x14ac:dyDescent="0.25">
      <c r="A133" s="10">
        <v>12</v>
      </c>
      <c r="B133" s="11">
        <v>7</v>
      </c>
      <c r="C133" s="11">
        <v>844.31818427200994</v>
      </c>
      <c r="D133" s="12">
        <v>2.5665714245899997E-2</v>
      </c>
      <c r="E133" s="12">
        <v>2.22689430299087E-2</v>
      </c>
      <c r="F133" s="10">
        <v>0.131832992618546</v>
      </c>
      <c r="G133" s="10">
        <v>3.0485251387535399</v>
      </c>
      <c r="H133" s="13">
        <v>43839355.922573097</v>
      </c>
      <c r="I133" s="13">
        <v>753496.65822610795</v>
      </c>
      <c r="J133" s="13">
        <f t="shared" si="40"/>
        <v>156989242.10347483</v>
      </c>
      <c r="K133">
        <f t="shared" si="41"/>
        <v>612.15774364890501</v>
      </c>
      <c r="L133">
        <f t="shared" si="42"/>
        <v>45.599997842903235</v>
      </c>
      <c r="M133">
        <f t="shared" si="43"/>
        <v>23.967328637904352</v>
      </c>
      <c r="N133">
        <f t="shared" si="44"/>
        <v>1.2458113220742715</v>
      </c>
      <c r="O133">
        <f t="shared" si="45"/>
        <v>253137967.4947058</v>
      </c>
      <c r="P133">
        <f t="shared" si="46"/>
        <v>19.349445224121599</v>
      </c>
      <c r="Q133" s="11">
        <v>844.31818427200994</v>
      </c>
      <c r="R133">
        <f t="shared" si="47"/>
        <v>21.70171694947015</v>
      </c>
      <c r="S133">
        <f t="shared" si="48"/>
        <v>0.14137117801187649</v>
      </c>
      <c r="T133">
        <v>1</v>
      </c>
      <c r="U133">
        <v>19.3626637703168</v>
      </c>
      <c r="V133">
        <f t="shared" si="49"/>
        <v>256506296.57302952</v>
      </c>
      <c r="W133" s="34">
        <f t="shared" si="50"/>
        <v>1.330629739844999E-2</v>
      </c>
      <c r="X133">
        <f t="shared" si="51"/>
        <v>168159883.72937942</v>
      </c>
      <c r="Y133" s="34">
        <f t="shared" si="52"/>
        <v>0.33569868876783027</v>
      </c>
      <c r="Z133">
        <f t="shared" si="53"/>
        <v>44422695.430235356</v>
      </c>
      <c r="AA133" s="35">
        <f t="shared" si="54"/>
        <v>583339.50766225904</v>
      </c>
      <c r="AB133" s="35">
        <v>41260628.224261202</v>
      </c>
      <c r="AC133" s="34">
        <f t="shared" si="55"/>
        <v>5.8822207672629051E-2</v>
      </c>
      <c r="AD133" s="71">
        <v>-2299643.01035108</v>
      </c>
      <c r="AE133">
        <f t="shared" si="56"/>
        <v>42123052.419884279</v>
      </c>
      <c r="AF133" s="34">
        <f t="shared" si="57"/>
        <v>3.9149833900846261E-2</v>
      </c>
      <c r="AG133" s="72">
        <v>-1709762.0333563499</v>
      </c>
      <c r="AH133">
        <v>132</v>
      </c>
      <c r="AI133" s="72">
        <f t="shared" si="58"/>
        <v>42712933.396879002</v>
      </c>
      <c r="AJ133" s="34">
        <f t="shared" si="59"/>
        <v>2.5694321962291745E-2</v>
      </c>
    </row>
    <row r="134" spans="1:36" ht="15.6" x14ac:dyDescent="0.25">
      <c r="A134" s="10">
        <v>10</v>
      </c>
      <c r="B134" s="11">
        <v>6.5819945230056502</v>
      </c>
      <c r="C134" s="11">
        <v>863.58589373078303</v>
      </c>
      <c r="D134" s="12">
        <v>3.7217018633281598E-2</v>
      </c>
      <c r="E134" s="12">
        <v>3.0418672483436202E-2</v>
      </c>
      <c r="F134" s="10">
        <v>0.18217816960817501</v>
      </c>
      <c r="G134" s="10">
        <v>3.0475527373451201</v>
      </c>
      <c r="H134" s="13">
        <v>55853210.921661697</v>
      </c>
      <c r="I134" s="13">
        <v>1423438.3407645</v>
      </c>
      <c r="J134" s="13">
        <f t="shared" si="40"/>
        <v>167934652.34328711</v>
      </c>
      <c r="K134">
        <f t="shared" si="41"/>
        <v>593.21271276265304</v>
      </c>
      <c r="L134">
        <f t="shared" si="42"/>
        <v>63.504845184043447</v>
      </c>
      <c r="M134">
        <f t="shared" si="43"/>
        <v>33.817845558358897</v>
      </c>
      <c r="N134">
        <f t="shared" si="44"/>
        <v>1.2283028140043</v>
      </c>
      <c r="O134">
        <f t="shared" si="45"/>
        <v>234954954.25590843</v>
      </c>
      <c r="P134">
        <f t="shared" si="46"/>
        <v>19.274904369717294</v>
      </c>
      <c r="Q134" s="11">
        <v>863.58589373078303</v>
      </c>
      <c r="R134">
        <f t="shared" si="47"/>
        <v>20.844236865217528</v>
      </c>
      <c r="S134">
        <f t="shared" si="48"/>
        <v>0.20111077736064442</v>
      </c>
      <c r="T134">
        <v>1</v>
      </c>
      <c r="U134">
        <v>19.2833864921867</v>
      </c>
      <c r="V134">
        <f t="shared" si="49"/>
        <v>236956346.9824062</v>
      </c>
      <c r="W134" s="34">
        <f t="shared" si="50"/>
        <v>8.5181975959438203E-3</v>
      </c>
      <c r="X134">
        <f t="shared" si="51"/>
        <v>174829387.92702487</v>
      </c>
      <c r="Y134" s="34">
        <f t="shared" si="52"/>
        <v>0.25590252616421078</v>
      </c>
      <c r="Z134">
        <f t="shared" si="53"/>
        <v>56328979.60866034</v>
      </c>
      <c r="AA134" s="35">
        <f t="shared" si="54"/>
        <v>475768.68699864298</v>
      </c>
      <c r="AB134" s="35">
        <v>55928689.441551499</v>
      </c>
      <c r="AC134" s="34">
        <f t="shared" si="55"/>
        <v>1.3513729764912891E-3</v>
      </c>
      <c r="AD134" s="71">
        <v>-1302642.19035377</v>
      </c>
      <c r="AE134">
        <f t="shared" si="56"/>
        <v>55026337.418306567</v>
      </c>
      <c r="AF134" s="34">
        <f t="shared" si="57"/>
        <v>1.4804404074725129E-2</v>
      </c>
      <c r="AG134" s="72">
        <v>-657372.42524691997</v>
      </c>
      <c r="AH134">
        <v>133</v>
      </c>
      <c r="AI134" s="72">
        <f t="shared" si="58"/>
        <v>55671607.183413424</v>
      </c>
      <c r="AJ134" s="34">
        <f t="shared" si="59"/>
        <v>3.2514466984357722E-3</v>
      </c>
    </row>
    <row r="135" spans="1:36" ht="15.6" x14ac:dyDescent="0.25">
      <c r="A135" s="10">
        <v>11</v>
      </c>
      <c r="B135" s="11">
        <v>7</v>
      </c>
      <c r="C135" s="11">
        <v>856.61834631002296</v>
      </c>
      <c r="D135" s="12">
        <v>3.0418672483436202E-2</v>
      </c>
      <c r="E135" s="12">
        <v>2.5750313926801598E-2</v>
      </c>
      <c r="F135" s="10">
        <v>0.15296728778646301</v>
      </c>
      <c r="G135" s="10">
        <v>3.0478027228182301</v>
      </c>
      <c r="H135" s="13">
        <v>49225565.404665999</v>
      </c>
      <c r="I135" s="13">
        <v>1012984.3918747701</v>
      </c>
      <c r="J135" s="13">
        <f t="shared" si="40"/>
        <v>160402224.18798122</v>
      </c>
      <c r="K135">
        <f t="shared" si="41"/>
        <v>602.62362313889503</v>
      </c>
      <c r="L135">
        <f t="shared" si="42"/>
        <v>53.040203124711041</v>
      </c>
      <c r="M135">
        <f t="shared" si="43"/>
        <v>28.0844932051189</v>
      </c>
      <c r="N135">
        <f t="shared" si="44"/>
        <v>1.2374686603596254</v>
      </c>
      <c r="O135">
        <f t="shared" si="45"/>
        <v>246073288.33524433</v>
      </c>
      <c r="P135">
        <f t="shared" si="46"/>
        <v>19.321139969589236</v>
      </c>
      <c r="Q135" s="11">
        <v>856.61834631002296</v>
      </c>
      <c r="R135">
        <f t="shared" si="47"/>
        <v>21.910016896549667</v>
      </c>
      <c r="S135">
        <f t="shared" si="48"/>
        <v>0.16601596380840647</v>
      </c>
      <c r="T135">
        <v>1</v>
      </c>
      <c r="U135">
        <v>19.320278600095101</v>
      </c>
      <c r="V135">
        <f t="shared" si="49"/>
        <v>245861419.57309479</v>
      </c>
      <c r="W135" s="34">
        <f t="shared" si="50"/>
        <v>8.6099862192639805E-4</v>
      </c>
      <c r="X135">
        <f t="shared" si="51"/>
        <v>170455514.11575788</v>
      </c>
      <c r="Y135" s="34">
        <f t="shared" si="52"/>
        <v>0.30729777592302748</v>
      </c>
      <c r="Z135">
        <f t="shared" si="53"/>
        <v>49183182.260689028</v>
      </c>
      <c r="AA135" s="35">
        <f t="shared" si="54"/>
        <v>42383.143976971507</v>
      </c>
      <c r="AB135" s="35">
        <v>47504116.964681298</v>
      </c>
      <c r="AC135" s="34">
        <f t="shared" si="55"/>
        <v>3.4970617926544503E-2</v>
      </c>
      <c r="AD135" s="71">
        <v>-1895043.7757101899</v>
      </c>
      <c r="AE135">
        <f t="shared" si="56"/>
        <v>47288138.48497884</v>
      </c>
      <c r="AF135" s="34">
        <f t="shared" si="57"/>
        <v>3.9358144568990859E-2</v>
      </c>
      <c r="AG135" s="72">
        <v>-1369479.7266118401</v>
      </c>
      <c r="AH135">
        <v>134</v>
      </c>
      <c r="AI135" s="72">
        <f t="shared" si="58"/>
        <v>47813702.53407719</v>
      </c>
      <c r="AJ135" s="34">
        <f t="shared" si="59"/>
        <v>2.8681496270939355E-2</v>
      </c>
    </row>
    <row r="136" spans="1:36" ht="15.6" x14ac:dyDescent="0.25">
      <c r="A136" s="14">
        <v>11</v>
      </c>
      <c r="B136" s="11">
        <v>6.1774782681557001</v>
      </c>
      <c r="C136" s="11">
        <v>871.34092723990705</v>
      </c>
      <c r="D136" s="12">
        <v>3.5400307241098702E-2</v>
      </c>
      <c r="E136" s="12">
        <v>2.82486687536459E-2</v>
      </c>
      <c r="F136" s="10">
        <v>0.201452861770541</v>
      </c>
      <c r="G136" s="10">
        <v>3.0822860535976702</v>
      </c>
      <c r="H136" s="13">
        <v>62274704.610643297</v>
      </c>
      <c r="I136" s="13">
        <v>1610056.9330253401</v>
      </c>
      <c r="J136" s="13">
        <f t="shared" si="40"/>
        <v>171012081.5496721</v>
      </c>
      <c r="K136">
        <f t="shared" si="41"/>
        <v>594.80518046133716</v>
      </c>
      <c r="L136">
        <f t="shared" si="42"/>
        <v>65.221404623969946</v>
      </c>
      <c r="M136">
        <f t="shared" si="43"/>
        <v>31.824487997372302</v>
      </c>
      <c r="N136">
        <f t="shared" si="44"/>
        <v>1.2687536436618998</v>
      </c>
      <c r="O136">
        <f t="shared" si="45"/>
        <v>244158183.30006841</v>
      </c>
      <c r="P136">
        <f t="shared" si="46"/>
        <v>19.313326865420251</v>
      </c>
      <c r="Q136" s="11">
        <v>871.34092723990705</v>
      </c>
      <c r="R136">
        <f t="shared" si="47"/>
        <v>21.307321176017513</v>
      </c>
      <c r="S136">
        <f t="shared" si="48"/>
        <v>0.22496127959488837</v>
      </c>
      <c r="T136">
        <v>1</v>
      </c>
      <c r="U136">
        <v>19.2639906681108</v>
      </c>
      <c r="V136">
        <f t="shared" si="49"/>
        <v>232404667.84009916</v>
      </c>
      <c r="W136" s="34">
        <f t="shared" si="50"/>
        <v>4.8138937229575789E-2</v>
      </c>
      <c r="X136">
        <f t="shared" si="51"/>
        <v>176399698.28266382</v>
      </c>
      <c r="Y136" s="34">
        <f t="shared" si="52"/>
        <v>0.27751879581332717</v>
      </c>
      <c r="Z136">
        <f t="shared" si="53"/>
        <v>59276866.51440116</v>
      </c>
      <c r="AA136" s="35">
        <f t="shared" si="54"/>
        <v>2997838.0962421373</v>
      </c>
      <c r="AB136" s="35">
        <v>59953899.956468098</v>
      </c>
      <c r="AC136" s="34">
        <f t="shared" si="55"/>
        <v>3.7267212565445934E-2</v>
      </c>
      <c r="AD136" s="71">
        <v>521701.73589593102</v>
      </c>
      <c r="AE136">
        <f t="shared" si="56"/>
        <v>59798568.250297092</v>
      </c>
      <c r="AF136" s="34">
        <f t="shared" si="57"/>
        <v>3.9761511127633868E-2</v>
      </c>
      <c r="AG136" s="72">
        <v>1703869.47034216</v>
      </c>
      <c r="AH136">
        <v>135</v>
      </c>
      <c r="AI136" s="72">
        <f t="shared" si="58"/>
        <v>60980735.984743319</v>
      </c>
      <c r="AJ136" s="34">
        <f t="shared" si="59"/>
        <v>2.0778398452312004E-2</v>
      </c>
    </row>
    <row r="137" spans="1:36" ht="15.6" x14ac:dyDescent="0.25">
      <c r="A137" s="10">
        <v>12</v>
      </c>
      <c r="B137" s="11">
        <v>7</v>
      </c>
      <c r="C137" s="11">
        <v>862.41163370818094</v>
      </c>
      <c r="D137" s="12">
        <v>2.82486687536459E-2</v>
      </c>
      <c r="E137" s="12">
        <v>2.3150519441425901E-2</v>
      </c>
      <c r="F137" s="10">
        <v>0.179837344621847</v>
      </c>
      <c r="G137" s="10">
        <v>3.08254142024211</v>
      </c>
      <c r="H137" s="13">
        <v>56070928.422599897</v>
      </c>
      <c r="I137" s="13">
        <v>1193118.5968488599</v>
      </c>
      <c r="J137" s="13">
        <f t="shared" si="40"/>
        <v>169924869.38956743</v>
      </c>
      <c r="K137">
        <f t="shared" si="41"/>
        <v>603.9568925659712</v>
      </c>
      <c r="L137">
        <f t="shared" si="42"/>
        <v>55.489300017622625</v>
      </c>
      <c r="M137">
        <f t="shared" si="43"/>
        <v>25.699594097535901</v>
      </c>
      <c r="N137">
        <f t="shared" si="44"/>
        <v>1.3014495115663345</v>
      </c>
      <c r="O137">
        <f t="shared" si="45"/>
        <v>251879170.95175344</v>
      </c>
      <c r="P137">
        <f t="shared" si="46"/>
        <v>19.344460050138053</v>
      </c>
      <c r="Q137" s="11">
        <v>862.41163370818094</v>
      </c>
      <c r="R137">
        <f t="shared" si="47"/>
        <v>25.009653875626846</v>
      </c>
      <c r="S137">
        <f t="shared" si="48"/>
        <v>0.19825259817736518</v>
      </c>
      <c r="T137">
        <v>1</v>
      </c>
      <c r="U137">
        <v>19.321999911953998</v>
      </c>
      <c r="V137">
        <f t="shared" si="49"/>
        <v>246284988.19251209</v>
      </c>
      <c r="W137" s="34">
        <f t="shared" si="50"/>
        <v>2.2209787089988827E-2</v>
      </c>
      <c r="X137">
        <f t="shared" si="51"/>
        <v>178510111.34069428</v>
      </c>
      <c r="Y137" s="34">
        <f t="shared" si="52"/>
        <v>0.2912867282110943</v>
      </c>
      <c r="Z137">
        <f t="shared" si="53"/>
        <v>54825605.040395945</v>
      </c>
      <c r="AA137" s="35">
        <f t="shared" si="54"/>
        <v>1245323.3822039515</v>
      </c>
      <c r="AB137" s="35">
        <v>55454265.918194398</v>
      </c>
      <c r="AC137" s="34">
        <f t="shared" si="55"/>
        <v>1.0997900725983825E-2</v>
      </c>
      <c r="AD137" s="71">
        <v>-1724280.69687644</v>
      </c>
      <c r="AE137">
        <f t="shared" si="56"/>
        <v>53101324.343519509</v>
      </c>
      <c r="AF137" s="34">
        <f t="shared" si="57"/>
        <v>5.2961564265510935E-2</v>
      </c>
      <c r="AG137" s="72">
        <v>-543662.05357513297</v>
      </c>
      <c r="AH137">
        <v>136</v>
      </c>
      <c r="AI137" s="72">
        <f t="shared" si="58"/>
        <v>54281942.98682081</v>
      </c>
      <c r="AJ137" s="34">
        <f t="shared" si="59"/>
        <v>3.1905757334633689E-2</v>
      </c>
    </row>
    <row r="138" spans="1:36" ht="15.6" x14ac:dyDescent="0.25">
      <c r="A138" s="10">
        <v>11</v>
      </c>
      <c r="B138" s="11">
        <v>7</v>
      </c>
      <c r="C138" s="11">
        <v>868.69790207886604</v>
      </c>
      <c r="D138" s="12">
        <v>3.05333704104883E-2</v>
      </c>
      <c r="E138" s="12">
        <v>2.5795013766603699E-2</v>
      </c>
      <c r="F138" s="10">
        <v>0.154679572648731</v>
      </c>
      <c r="G138" s="10">
        <v>3.0521614595145201</v>
      </c>
      <c r="H138" s="13">
        <v>46836927.6803587</v>
      </c>
      <c r="I138" s="13">
        <v>968483.37576995394</v>
      </c>
      <c r="J138" s="13">
        <f t="shared" si="40"/>
        <v>154909750.63590339</v>
      </c>
      <c r="K138">
        <f t="shared" si="41"/>
        <v>599.89916961482788</v>
      </c>
      <c r="L138">
        <f t="shared" si="42"/>
        <v>53.315440690341056</v>
      </c>
      <c r="M138">
        <f t="shared" si="43"/>
        <v>28.164192088546002</v>
      </c>
      <c r="N138">
        <f t="shared" si="44"/>
        <v>1.2382240244606177</v>
      </c>
      <c r="O138">
        <f t="shared" si="45"/>
        <v>232449526.4731192</v>
      </c>
      <c r="P138">
        <f t="shared" si="46"/>
        <v>19.264183668985947</v>
      </c>
      <c r="Q138" s="11">
        <v>868.69790207886604</v>
      </c>
      <c r="R138">
        <f t="shared" si="47"/>
        <v>22.062588652360596</v>
      </c>
      <c r="S138">
        <f t="shared" si="48"/>
        <v>0.16803951953861757</v>
      </c>
      <c r="T138">
        <v>1</v>
      </c>
      <c r="U138">
        <v>19.279761762239101</v>
      </c>
      <c r="V138">
        <f t="shared" si="49"/>
        <v>236098998.98141325</v>
      </c>
      <c r="W138" s="34">
        <f t="shared" si="50"/>
        <v>1.5700064283486834E-2</v>
      </c>
      <c r="X138">
        <f t="shared" si="51"/>
        <v>165817363.61155632</v>
      </c>
      <c r="Y138" s="34">
        <f t="shared" si="52"/>
        <v>0.28665217723843511</v>
      </c>
      <c r="Z138">
        <f t="shared" si="53"/>
        <v>47572270.455781356</v>
      </c>
      <c r="AA138" s="35">
        <f t="shared" si="54"/>
        <v>735342.77542265505</v>
      </c>
      <c r="AB138" s="35">
        <v>47217941.142968297</v>
      </c>
      <c r="AC138" s="34">
        <f t="shared" si="55"/>
        <v>8.1348944407678651E-3</v>
      </c>
      <c r="AD138" s="71">
        <v>-1098480.2253312201</v>
      </c>
      <c r="AE138">
        <f t="shared" si="56"/>
        <v>46473790.230450138</v>
      </c>
      <c r="AF138" s="34">
        <f t="shared" si="57"/>
        <v>7.7532295112697049E-3</v>
      </c>
      <c r="AG138" s="72">
        <v>-913169.70786714402</v>
      </c>
      <c r="AH138">
        <v>137</v>
      </c>
      <c r="AI138" s="72">
        <f t="shared" si="58"/>
        <v>46659100.74791421</v>
      </c>
      <c r="AJ138" s="34">
        <f t="shared" si="59"/>
        <v>3.7967249615107248E-3</v>
      </c>
    </row>
    <row r="139" spans="1:36" ht="15.6" x14ac:dyDescent="0.25">
      <c r="A139" s="10">
        <v>12</v>
      </c>
      <c r="B139" s="11">
        <v>7</v>
      </c>
      <c r="C139" s="11">
        <v>856.84702471118999</v>
      </c>
      <c r="D139" s="12">
        <v>2.5795013766603699E-2</v>
      </c>
      <c r="E139" s="12">
        <v>2.2175601474439501E-2</v>
      </c>
      <c r="F139" s="10">
        <v>0.13977255717207199</v>
      </c>
      <c r="G139" s="10">
        <v>3.05232303755648</v>
      </c>
      <c r="H139" s="13">
        <v>43483448.200465202</v>
      </c>
      <c r="I139" s="13">
        <v>769394.832404132</v>
      </c>
      <c r="J139" s="13">
        <f t="shared" si="40"/>
        <v>154704204.01875317</v>
      </c>
      <c r="K139">
        <f t="shared" si="41"/>
        <v>608.49155736576847</v>
      </c>
      <c r="L139">
        <f t="shared" si="42"/>
        <v>46.929541041947111</v>
      </c>
      <c r="M139">
        <f t="shared" si="43"/>
        <v>23.985307620521599</v>
      </c>
      <c r="N139">
        <f t="shared" si="44"/>
        <v>1.257821842528329</v>
      </c>
      <c r="O139">
        <f t="shared" si="45"/>
        <v>241339296.43467268</v>
      </c>
      <c r="P139">
        <f t="shared" si="46"/>
        <v>19.30171437036007</v>
      </c>
      <c r="Q139" s="11">
        <v>856.84702471118999</v>
      </c>
      <c r="R139">
        <f t="shared" si="47"/>
        <v>22.457266162635673</v>
      </c>
      <c r="S139">
        <f t="shared" si="48"/>
        <v>0.15055845629562012</v>
      </c>
      <c r="T139">
        <v>1</v>
      </c>
      <c r="U139">
        <v>19.325624659606699</v>
      </c>
      <c r="V139">
        <f t="shared" si="49"/>
        <v>247179329.02606371</v>
      </c>
      <c r="W139" s="34">
        <f t="shared" si="50"/>
        <v>2.4198432156165028E-2</v>
      </c>
      <c r="X139">
        <f t="shared" si="51"/>
        <v>166329517.92342806</v>
      </c>
      <c r="Y139" s="34">
        <f t="shared" si="52"/>
        <v>0.31080631964777755</v>
      </c>
      <c r="Z139">
        <f t="shared" si="53"/>
        <v>44535679.471660279</v>
      </c>
      <c r="AA139" s="35">
        <f t="shared" si="54"/>
        <v>1052231.2711950764</v>
      </c>
      <c r="AB139" s="35">
        <v>42822637.279763997</v>
      </c>
      <c r="AC139" s="34">
        <f t="shared" si="55"/>
        <v>1.5196838062491468E-2</v>
      </c>
      <c r="AD139" s="71">
        <v>-1604183.6795375601</v>
      </c>
      <c r="AE139">
        <f t="shared" si="56"/>
        <v>42931495.792122722</v>
      </c>
      <c r="AF139" s="34">
        <f t="shared" si="57"/>
        <v>1.2693390961036426E-2</v>
      </c>
      <c r="AG139" s="72">
        <v>-1132479.7598143099</v>
      </c>
      <c r="AH139">
        <v>138</v>
      </c>
      <c r="AI139" s="72">
        <f t="shared" si="58"/>
        <v>43403199.711845972</v>
      </c>
      <c r="AJ139" s="34">
        <f t="shared" si="59"/>
        <v>1.8454950547912657E-3</v>
      </c>
    </row>
    <row r="140" spans="1:36" ht="15.6" x14ac:dyDescent="0.25">
      <c r="A140" s="10">
        <v>13</v>
      </c>
      <c r="B140" s="11">
        <v>7</v>
      </c>
      <c r="C140" s="11">
        <v>838.11495375511902</v>
      </c>
      <c r="D140" s="12">
        <v>2.2175601474439501E-2</v>
      </c>
      <c r="E140" s="12">
        <v>1.9742367708573901E-2</v>
      </c>
      <c r="F140" s="10">
        <v>0.10923313422794199</v>
      </c>
      <c r="G140" s="10">
        <v>3.0524398354854698</v>
      </c>
      <c r="H140" s="13">
        <v>36230294.336240001</v>
      </c>
      <c r="I140" s="13">
        <v>543122.82214864006</v>
      </c>
      <c r="J140" s="13">
        <f t="shared" si="40"/>
        <v>147750645.65042719</v>
      </c>
      <c r="K140">
        <f t="shared" si="41"/>
        <v>620.09683811011621</v>
      </c>
      <c r="L140">
        <f t="shared" si="42"/>
        <v>38.843796989944607</v>
      </c>
      <c r="M140">
        <f t="shared" si="43"/>
        <v>20.958984591506702</v>
      </c>
      <c r="N140">
        <f t="shared" si="44"/>
        <v>1.23851908623609</v>
      </c>
      <c r="O140">
        <f t="shared" si="45"/>
        <v>246717735.53190306</v>
      </c>
      <c r="P140">
        <f t="shared" si="46"/>
        <v>19.323755470005544</v>
      </c>
      <c r="Q140" s="11">
        <v>838.11495375511902</v>
      </c>
      <c r="R140">
        <f t="shared" si="47"/>
        <v>20.845227424325266</v>
      </c>
      <c r="S140">
        <f t="shared" si="48"/>
        <v>0.11567254032567378</v>
      </c>
      <c r="T140">
        <v>1</v>
      </c>
      <c r="U140">
        <v>19.3759948343525</v>
      </c>
      <c r="V140">
        <f t="shared" si="49"/>
        <v>259948692.85991889</v>
      </c>
      <c r="W140" s="34">
        <f t="shared" si="50"/>
        <v>5.3627913289212806E-2</v>
      </c>
      <c r="X140">
        <f t="shared" si="51"/>
        <v>160276153.6402441</v>
      </c>
      <c r="Y140" s="34">
        <f t="shared" si="52"/>
        <v>0.35036630708894134</v>
      </c>
      <c r="Z140">
        <f t="shared" si="53"/>
        <v>38173249.419346534</v>
      </c>
      <c r="AA140" s="35">
        <f t="shared" si="54"/>
        <v>1942955.0831065327</v>
      </c>
      <c r="AB140" s="35">
        <v>35096251.816640303</v>
      </c>
      <c r="AC140" s="34">
        <f t="shared" si="55"/>
        <v>3.130094691130765E-2</v>
      </c>
      <c r="AD140" s="71">
        <v>-2199087.4882142702</v>
      </c>
      <c r="AE140">
        <f t="shared" si="56"/>
        <v>35974161.931132264</v>
      </c>
      <c r="AF140" s="34">
        <f t="shared" si="57"/>
        <v>7.0695645674491679E-3</v>
      </c>
      <c r="AG140" s="72">
        <v>-1903336.5536701099</v>
      </c>
      <c r="AH140">
        <v>139</v>
      </c>
      <c r="AI140" s="72">
        <f t="shared" si="58"/>
        <v>36269912.865676425</v>
      </c>
      <c r="AJ140" s="34">
        <f t="shared" si="59"/>
        <v>1.0935193920518396E-3</v>
      </c>
    </row>
    <row r="141" spans="1:36" ht="15.6" x14ac:dyDescent="0.25">
      <c r="A141" s="10">
        <v>11</v>
      </c>
      <c r="B141" s="11">
        <v>7</v>
      </c>
      <c r="C141" s="11">
        <v>872.24547203459599</v>
      </c>
      <c r="D141" s="12">
        <v>3.05384569640712E-2</v>
      </c>
      <c r="E141" s="12">
        <v>2.5831040403268599E-2</v>
      </c>
      <c r="F141" s="10">
        <v>0.15364404827315101</v>
      </c>
      <c r="G141" s="10">
        <v>3.0523828374778699</v>
      </c>
      <c r="H141" s="13">
        <v>46895098.472344898</v>
      </c>
      <c r="I141" s="13">
        <v>965028.61387524696</v>
      </c>
      <c r="J141" s="13">
        <f t="shared" si="40"/>
        <v>152639294.51733992</v>
      </c>
      <c r="K141">
        <f t="shared" si="41"/>
        <v>600.20837541055084</v>
      </c>
      <c r="L141">
        <f t="shared" si="42"/>
        <v>53.15478197058146</v>
      </c>
      <c r="M141">
        <f t="shared" si="43"/>
        <v>28.184748683669902</v>
      </c>
      <c r="N141">
        <f t="shared" si="44"/>
        <v>1.2366373829272137</v>
      </c>
      <c r="O141">
        <f t="shared" si="45"/>
        <v>233724229.72850001</v>
      </c>
      <c r="P141">
        <f t="shared" si="46"/>
        <v>19.269652472904603</v>
      </c>
      <c r="Q141" s="11">
        <v>872.24547203459599</v>
      </c>
      <c r="R141">
        <f t="shared" si="47"/>
        <v>21.968048493678925</v>
      </c>
      <c r="S141">
        <f t="shared" si="48"/>
        <v>0.16681526114295195</v>
      </c>
      <c r="T141">
        <v>1</v>
      </c>
      <c r="U141">
        <v>19.2665545400389</v>
      </c>
      <c r="V141">
        <f t="shared" si="49"/>
        <v>233001288.14614037</v>
      </c>
      <c r="W141" s="34">
        <f t="shared" si="50"/>
        <v>3.0931392230896604E-3</v>
      </c>
      <c r="X141">
        <f t="shared" si="51"/>
        <v>163878916.92640767</v>
      </c>
      <c r="Y141" s="34">
        <f t="shared" si="52"/>
        <v>0.29883642309240438</v>
      </c>
      <c r="Z141">
        <f t="shared" si="53"/>
        <v>46750045.40388944</v>
      </c>
      <c r="AA141" s="35">
        <f t="shared" si="54"/>
        <v>145053.06845545769</v>
      </c>
      <c r="AB141" s="35">
        <v>46639575.308512501</v>
      </c>
      <c r="AC141" s="34">
        <f t="shared" si="55"/>
        <v>5.4488245500344578E-3</v>
      </c>
      <c r="AD141" s="71">
        <v>-822051.39588860294</v>
      </c>
      <c r="AE141">
        <f t="shared" si="56"/>
        <v>45927994.008000836</v>
      </c>
      <c r="AF141" s="34">
        <f t="shared" si="57"/>
        <v>2.0622719555954985E-2</v>
      </c>
      <c r="AG141" s="72">
        <v>-807636.85279598599</v>
      </c>
      <c r="AH141">
        <v>140</v>
      </c>
      <c r="AI141" s="72">
        <f t="shared" si="58"/>
        <v>45942408.551093452</v>
      </c>
      <c r="AJ141" s="34">
        <f t="shared" si="59"/>
        <v>2.0315341097178179E-2</v>
      </c>
    </row>
    <row r="142" spans="1:36" ht="15.6" x14ac:dyDescent="0.25">
      <c r="A142" s="10">
        <v>12</v>
      </c>
      <c r="B142" s="11">
        <v>7</v>
      </c>
      <c r="C142" s="11">
        <v>860.30411827809701</v>
      </c>
      <c r="D142" s="12">
        <v>2.5831040403268599E-2</v>
      </c>
      <c r="E142" s="12">
        <v>2.2221505793687299E-2</v>
      </c>
      <c r="F142" s="10">
        <v>0.139197446513805</v>
      </c>
      <c r="G142" s="10">
        <v>3.0525433859659401</v>
      </c>
      <c r="H142" s="13">
        <v>43493190.099653997</v>
      </c>
      <c r="I142" s="13">
        <v>759705.29792151996</v>
      </c>
      <c r="J142" s="13">
        <f t="shared" si="40"/>
        <v>152648524.19098121</v>
      </c>
      <c r="K142">
        <f t="shared" si="41"/>
        <v>608.63163997309505</v>
      </c>
      <c r="L142">
        <f t="shared" si="42"/>
        <v>46.87085415233129</v>
      </c>
      <c r="M142">
        <f t="shared" si="43"/>
        <v>24.026273098477947</v>
      </c>
      <c r="N142">
        <f t="shared" si="44"/>
        <v>1.2564722369734087</v>
      </c>
      <c r="O142">
        <f t="shared" si="45"/>
        <v>241937758.63869488</v>
      </c>
      <c r="P142">
        <f t="shared" si="46"/>
        <v>19.304191055332598</v>
      </c>
      <c r="Q142" s="11">
        <v>860.30411827809701</v>
      </c>
      <c r="R142">
        <f t="shared" si="47"/>
        <v>22.385571612783039</v>
      </c>
      <c r="S142">
        <f t="shared" si="48"/>
        <v>0.14989012316847447</v>
      </c>
      <c r="T142">
        <v>1</v>
      </c>
      <c r="U142">
        <v>19.312863549303099</v>
      </c>
      <c r="V142">
        <f t="shared" si="49"/>
        <v>244045087.08028454</v>
      </c>
      <c r="W142" s="34">
        <f t="shared" si="50"/>
        <v>8.7102089952676483E-3</v>
      </c>
      <c r="X142">
        <f t="shared" si="51"/>
        <v>164562239.73270014</v>
      </c>
      <c r="Y142" s="34">
        <f t="shared" si="52"/>
        <v>0.31981580445053981</v>
      </c>
      <c r="Z142">
        <f t="shared" si="53"/>
        <v>43872024.87529289</v>
      </c>
      <c r="AA142" s="35">
        <f t="shared" si="54"/>
        <v>378834.77563889325</v>
      </c>
      <c r="AB142" s="35">
        <v>42391793.344140999</v>
      </c>
      <c r="AC142" s="34">
        <f t="shared" si="55"/>
        <v>2.5323430012593157E-2</v>
      </c>
      <c r="AD142" s="71">
        <v>-1339115.6067949701</v>
      </c>
      <c r="AE142">
        <f t="shared" si="56"/>
        <v>42532909.268497922</v>
      </c>
      <c r="AF142" s="34">
        <f t="shared" si="57"/>
        <v>2.2078877841699505E-2</v>
      </c>
      <c r="AG142" s="72">
        <v>-1008869.81345547</v>
      </c>
      <c r="AH142">
        <v>141</v>
      </c>
      <c r="AI142" s="72">
        <f t="shared" si="58"/>
        <v>42863155.06183742</v>
      </c>
      <c r="AJ142" s="34">
        <f t="shared" si="59"/>
        <v>1.448583183650143E-2</v>
      </c>
    </row>
    <row r="143" spans="1:36" ht="15.6" x14ac:dyDescent="0.25">
      <c r="A143" s="10">
        <v>13</v>
      </c>
      <c r="B143" s="11">
        <v>7</v>
      </c>
      <c r="C143" s="11">
        <v>841.22111806201701</v>
      </c>
      <c r="D143" s="12">
        <v>2.2221505793687299E-2</v>
      </c>
      <c r="E143" s="12">
        <v>1.97414290447201E-2</v>
      </c>
      <c r="F143" s="10">
        <v>0.111107053972523</v>
      </c>
      <c r="G143" s="10">
        <v>3.05265993127174</v>
      </c>
      <c r="H143" s="13">
        <v>37245842.785020798</v>
      </c>
      <c r="I143" s="13">
        <v>546083.96464963304</v>
      </c>
      <c r="J143" s="13">
        <f t="shared" si="40"/>
        <v>147389136.6019972</v>
      </c>
      <c r="K143">
        <f t="shared" si="41"/>
        <v>620.61009525617487</v>
      </c>
      <c r="L143">
        <f t="shared" si="42"/>
        <v>39.232138195861282</v>
      </c>
      <c r="M143">
        <f t="shared" si="43"/>
        <v>20.9814674192037</v>
      </c>
      <c r="N143">
        <f t="shared" si="44"/>
        <v>1.2422737267798218</v>
      </c>
      <c r="O143">
        <f t="shared" si="45"/>
        <v>250345679.63525259</v>
      </c>
      <c r="P143">
        <f t="shared" si="46"/>
        <v>19.338353239292548</v>
      </c>
      <c r="Q143" s="11">
        <v>841.22111806201701</v>
      </c>
      <c r="R143">
        <f t="shared" si="47"/>
        <v>21.01464099624809</v>
      </c>
      <c r="S143">
        <f t="shared" si="48"/>
        <v>0.11777847138588816</v>
      </c>
      <c r="T143">
        <v>1</v>
      </c>
      <c r="U143">
        <v>19.366958508764899</v>
      </c>
      <c r="V143">
        <f t="shared" si="49"/>
        <v>257610293.0181773</v>
      </c>
      <c r="W143" s="34">
        <f t="shared" si="50"/>
        <v>2.9018329349677879E-2</v>
      </c>
      <c r="X143">
        <f t="shared" si="51"/>
        <v>160009272.12694225</v>
      </c>
      <c r="Y143" s="34">
        <f t="shared" si="52"/>
        <v>0.36084668063746195</v>
      </c>
      <c r="Z143">
        <f t="shared" si="53"/>
        <v>38326654.917862855</v>
      </c>
      <c r="AA143" s="35">
        <f t="shared" si="54"/>
        <v>1080812.1328420565</v>
      </c>
      <c r="AB143" s="35">
        <v>35335511.890915602</v>
      </c>
      <c r="AC143" s="34">
        <f t="shared" si="55"/>
        <v>5.1289774945661205E-2</v>
      </c>
      <c r="AD143" s="71">
        <v>-2037488.0375820601</v>
      </c>
      <c r="AE143">
        <f t="shared" si="56"/>
        <v>36289166.880280793</v>
      </c>
      <c r="AF143" s="34">
        <f t="shared" si="57"/>
        <v>2.5685441198413508E-2</v>
      </c>
      <c r="AG143" s="72">
        <v>-1773745.5596410199</v>
      </c>
      <c r="AH143">
        <v>142</v>
      </c>
      <c r="AI143" s="72">
        <f t="shared" si="58"/>
        <v>36552909.358221836</v>
      </c>
      <c r="AJ143" s="34">
        <f t="shared" si="59"/>
        <v>1.8604315944694902E-2</v>
      </c>
    </row>
    <row r="144" spans="1:36" ht="15.6" x14ac:dyDescent="0.25">
      <c r="A144" s="10">
        <v>10</v>
      </c>
      <c r="B144" s="11">
        <v>6.6231626352562403</v>
      </c>
      <c r="C144" s="11">
        <v>860.95294011295005</v>
      </c>
      <c r="D144" s="12">
        <v>3.76192269288253E-2</v>
      </c>
      <c r="E144" s="12">
        <v>3.0768438087484001E-2</v>
      </c>
      <c r="F144" s="10">
        <v>0.18162590803540199</v>
      </c>
      <c r="G144" s="10">
        <v>3.0515313171883398</v>
      </c>
      <c r="H144" s="13">
        <v>56312756.219163798</v>
      </c>
      <c r="I144" s="13">
        <v>1429942.3690344801</v>
      </c>
      <c r="J144" s="13">
        <f t="shared" si="40"/>
        <v>169158275.9655146</v>
      </c>
      <c r="K144">
        <f t="shared" si="41"/>
        <v>593.18631866604949</v>
      </c>
      <c r="L144">
        <f t="shared" si="42"/>
        <v>63.747895751575165</v>
      </c>
      <c r="M144">
        <f t="shared" si="43"/>
        <v>34.193832508154649</v>
      </c>
      <c r="N144">
        <f t="shared" si="44"/>
        <v>1.2249236365271639</v>
      </c>
      <c r="O144">
        <f t="shared" si="45"/>
        <v>236327403.89774257</v>
      </c>
      <c r="P144">
        <f t="shared" si="46"/>
        <v>19.280728706223321</v>
      </c>
      <c r="Q144" s="11">
        <v>860.95294011295005</v>
      </c>
      <c r="R144">
        <f t="shared" si="47"/>
        <v>20.824505148232301</v>
      </c>
      <c r="S144">
        <f t="shared" si="48"/>
        <v>0.2004357217805649</v>
      </c>
      <c r="T144">
        <v>1</v>
      </c>
      <c r="U144">
        <v>19.292267769370099</v>
      </c>
      <c r="V144">
        <f t="shared" si="49"/>
        <v>239070194.92055839</v>
      </c>
      <c r="W144" s="34">
        <f t="shared" si="50"/>
        <v>1.1605894947344373E-2</v>
      </c>
      <c r="X144">
        <f t="shared" si="51"/>
        <v>175872770.14113119</v>
      </c>
      <c r="Y144" s="34">
        <f t="shared" si="52"/>
        <v>0.25580881759598956</v>
      </c>
      <c r="Z144">
        <f t="shared" si="53"/>
        <v>56966316.152038828</v>
      </c>
      <c r="AA144" s="35">
        <f t="shared" si="54"/>
        <v>653559.93287502974</v>
      </c>
      <c r="AB144" s="35">
        <v>56130170.661701597</v>
      </c>
      <c r="AC144" s="34">
        <f t="shared" si="55"/>
        <v>3.2423480880885177E-3</v>
      </c>
      <c r="AD144" s="71">
        <v>-1574782.4849727899</v>
      </c>
      <c r="AE144">
        <f t="shared" si="56"/>
        <v>55391533.667066038</v>
      </c>
      <c r="AF144" s="34">
        <f t="shared" si="57"/>
        <v>1.635903858998574E-2</v>
      </c>
      <c r="AG144" s="72">
        <v>-972477.45540757105</v>
      </c>
      <c r="AH144">
        <v>143</v>
      </c>
      <c r="AI144" s="72">
        <f t="shared" si="58"/>
        <v>55993838.696631253</v>
      </c>
      <c r="AJ144" s="34">
        <f t="shared" si="59"/>
        <v>5.6633264635697978E-3</v>
      </c>
    </row>
    <row r="145" spans="1:36" ht="15.6" x14ac:dyDescent="0.25">
      <c r="A145" s="10">
        <v>11</v>
      </c>
      <c r="B145" s="11">
        <v>7</v>
      </c>
      <c r="C145" s="11">
        <v>853.21743935275003</v>
      </c>
      <c r="D145" s="12">
        <v>3.0768438087484001E-2</v>
      </c>
      <c r="E145" s="12">
        <v>2.58413332043851E-2</v>
      </c>
      <c r="F145" s="10">
        <v>0.15961626788939001</v>
      </c>
      <c r="G145" s="10">
        <v>3.0517842757064</v>
      </c>
      <c r="H145" s="13">
        <v>52411864.063354298</v>
      </c>
      <c r="I145" s="13">
        <v>1106573.5722099</v>
      </c>
      <c r="J145" s="13">
        <f t="shared" si="40"/>
        <v>165344436.31714219</v>
      </c>
      <c r="K145">
        <f t="shared" si="41"/>
        <v>602.94322689171258</v>
      </c>
      <c r="L145">
        <f t="shared" si="42"/>
        <v>54.504720139172953</v>
      </c>
      <c r="M145">
        <f t="shared" si="43"/>
        <v>28.304885645934551</v>
      </c>
      <c r="N145">
        <f t="shared" si="44"/>
        <v>1.2455093021045307</v>
      </c>
      <c r="O145">
        <f t="shared" si="45"/>
        <v>252984949.76608163</v>
      </c>
      <c r="P145">
        <f t="shared" si="46"/>
        <v>19.348840557831782</v>
      </c>
      <c r="Q145" s="11">
        <v>853.21743935275003</v>
      </c>
      <c r="R145">
        <f t="shared" si="47"/>
        <v>22.333417537102239</v>
      </c>
      <c r="S145">
        <f t="shared" si="48"/>
        <v>0.17389666751586499</v>
      </c>
      <c r="T145">
        <v>1</v>
      </c>
      <c r="U145">
        <v>19.336485953176801</v>
      </c>
      <c r="V145">
        <f t="shared" si="49"/>
        <v>249878648.79933229</v>
      </c>
      <c r="W145" s="34">
        <f t="shared" si="50"/>
        <v>1.2278599851973528E-2</v>
      </c>
      <c r="X145">
        <f t="shared" si="51"/>
        <v>174510434.36072055</v>
      </c>
      <c r="Y145" s="34">
        <f t="shared" si="52"/>
        <v>0.31019440278135618</v>
      </c>
      <c r="Z145">
        <f t="shared" si="53"/>
        <v>51768319.75702434</v>
      </c>
      <c r="AA145" s="35">
        <f t="shared" si="54"/>
        <v>643544.30632995814</v>
      </c>
      <c r="AB145" s="35">
        <v>49943541.843645804</v>
      </c>
      <c r="AC145" s="34">
        <f t="shared" si="55"/>
        <v>4.7094722994870809E-2</v>
      </c>
      <c r="AD145" s="71">
        <v>-2221204.9869538001</v>
      </c>
      <c r="AE145">
        <f t="shared" si="56"/>
        <v>49547114.770070538</v>
      </c>
      <c r="AF145" s="34">
        <f t="shared" si="57"/>
        <v>5.465841264147589E-2</v>
      </c>
      <c r="AG145" s="72">
        <v>-1500375.8110339199</v>
      </c>
      <c r="AH145">
        <v>144</v>
      </c>
      <c r="AI145" s="72">
        <f t="shared" si="58"/>
        <v>50267943.945990421</v>
      </c>
      <c r="AJ145" s="34">
        <f t="shared" si="59"/>
        <v>4.0905244560131546E-2</v>
      </c>
    </row>
    <row r="146" spans="1:36" ht="15.6" x14ac:dyDescent="0.25">
      <c r="A146" s="14">
        <v>9</v>
      </c>
      <c r="B146" s="11">
        <v>5.3010175312891503</v>
      </c>
      <c r="C146" s="11">
        <v>850.95644798950002</v>
      </c>
      <c r="D146" s="12">
        <v>5.26181349424256E-2</v>
      </c>
      <c r="E146" s="12">
        <v>4.1894689551156397E-2</v>
      </c>
      <c r="F146" s="10">
        <v>0.203410940143851</v>
      </c>
      <c r="G146" s="10">
        <v>3.1177520159287702</v>
      </c>
      <c r="H146" s="13">
        <v>64732960.544067502</v>
      </c>
      <c r="I146" s="13">
        <v>2196731.1916849199</v>
      </c>
      <c r="J146" s="13">
        <f t="shared" si="40"/>
        <v>178991504.2120676</v>
      </c>
      <c r="K146">
        <f t="shared" si="41"/>
        <v>583.85394779356398</v>
      </c>
      <c r="L146">
        <f t="shared" si="42"/>
        <v>79.126012951754518</v>
      </c>
      <c r="M146">
        <f t="shared" si="43"/>
        <v>47.256412246791001</v>
      </c>
      <c r="N146">
        <f t="shared" si="44"/>
        <v>1.170929240463725</v>
      </c>
      <c r="O146">
        <f t="shared" si="45"/>
        <v>224095928.94355792</v>
      </c>
      <c r="P146">
        <f t="shared" si="46"/>
        <v>19.227584772356963</v>
      </c>
      <c r="Q146" s="11">
        <v>850.95644798950002</v>
      </c>
      <c r="R146">
        <f t="shared" si="47"/>
        <v>15.23567244469791</v>
      </c>
      <c r="S146">
        <f t="shared" si="48"/>
        <v>0.22741634187628926</v>
      </c>
      <c r="T146">
        <v>1</v>
      </c>
      <c r="U146">
        <v>19.2174978632498</v>
      </c>
      <c r="V146">
        <f t="shared" si="49"/>
        <v>221846855.84441623</v>
      </c>
      <c r="W146" s="34">
        <f t="shared" si="50"/>
        <v>1.0036206859019521E-2</v>
      </c>
      <c r="X146">
        <f t="shared" si="51"/>
        <v>179418173.12798527</v>
      </c>
      <c r="Y146" s="34">
        <f t="shared" si="52"/>
        <v>0.19936888646837242</v>
      </c>
      <c r="Z146">
        <f t="shared" si="53"/>
        <v>64083287.161450498</v>
      </c>
      <c r="AA146" s="35">
        <f t="shared" si="54"/>
        <v>649673.38261700422</v>
      </c>
      <c r="AB146" s="35">
        <v>62856270.669867903</v>
      </c>
      <c r="AC146" s="34">
        <f t="shared" si="55"/>
        <v>2.8991256670889119E-2</v>
      </c>
      <c r="AD146" s="71">
        <v>227766.39086892799</v>
      </c>
      <c r="AE146">
        <f t="shared" si="56"/>
        <v>64311053.552319422</v>
      </c>
      <c r="AF146" s="34">
        <f t="shared" si="57"/>
        <v>6.5176532666208426E-3</v>
      </c>
      <c r="AG146" s="72">
        <v>114162.449062819</v>
      </c>
      <c r="AH146">
        <v>145</v>
      </c>
      <c r="AI146" s="72">
        <f t="shared" si="58"/>
        <v>64197449.610513315</v>
      </c>
      <c r="AJ146" s="34">
        <f t="shared" si="59"/>
        <v>8.2726161302267929E-3</v>
      </c>
    </row>
    <row r="147" spans="1:36" ht="15.6" x14ac:dyDescent="0.25">
      <c r="A147" s="10">
        <v>10</v>
      </c>
      <c r="B147" s="11">
        <v>5.8319332320802699</v>
      </c>
      <c r="C147" s="11">
        <v>846.11607670420403</v>
      </c>
      <c r="D147" s="12">
        <v>4.1894689551156397E-2</v>
      </c>
      <c r="E147" s="12">
        <v>3.4135431014863798E-2</v>
      </c>
      <c r="F147" s="10">
        <v>0.184767612744001</v>
      </c>
      <c r="G147" s="10">
        <v>3.1182006634001702</v>
      </c>
      <c r="H147" s="13">
        <v>58637121.968950897</v>
      </c>
      <c r="I147" s="13">
        <v>1617911.1210356301</v>
      </c>
      <c r="J147" s="13">
        <f t="shared" si="40"/>
        <v>176592460.73826605</v>
      </c>
      <c r="K147">
        <f t="shared" si="41"/>
        <v>589.85788710702923</v>
      </c>
      <c r="L147">
        <f t="shared" si="42"/>
        <v>67.652493270645479</v>
      </c>
      <c r="M147">
        <f t="shared" si="43"/>
        <v>38.015060283010101</v>
      </c>
      <c r="N147">
        <f t="shared" si="44"/>
        <v>1.202348409695662</v>
      </c>
      <c r="O147">
        <f t="shared" si="45"/>
        <v>231182228.820517</v>
      </c>
      <c r="P147">
        <f t="shared" si="46"/>
        <v>19.25871682684507</v>
      </c>
      <c r="Q147" s="11">
        <v>846.11607670420403</v>
      </c>
      <c r="R147">
        <f t="shared" si="47"/>
        <v>17.609984898851778</v>
      </c>
      <c r="S147">
        <f t="shared" si="48"/>
        <v>0.20428206864789095</v>
      </c>
      <c r="T147">
        <v>1</v>
      </c>
      <c r="U147">
        <v>19.288652256148598</v>
      </c>
      <c r="V147">
        <f t="shared" si="49"/>
        <v>238207394.14363742</v>
      </c>
      <c r="W147" s="34">
        <f t="shared" si="50"/>
        <v>3.0387998934704209E-2</v>
      </c>
      <c r="X147">
        <f t="shared" si="51"/>
        <v>180170415.51547155</v>
      </c>
      <c r="Y147" s="34">
        <f t="shared" si="52"/>
        <v>0.22065629164190431</v>
      </c>
      <c r="Z147">
        <f t="shared" si="53"/>
        <v>60418986.768877491</v>
      </c>
      <c r="AA147" s="35">
        <f t="shared" si="54"/>
        <v>1781864.7999265939</v>
      </c>
      <c r="AB147" s="35">
        <v>58810169.9024437</v>
      </c>
      <c r="AC147" s="34">
        <f t="shared" si="55"/>
        <v>2.9511669004565599E-3</v>
      </c>
      <c r="AD147" s="71">
        <v>-960389.80062532902</v>
      </c>
      <c r="AE147">
        <f t="shared" si="56"/>
        <v>59458596.96825216</v>
      </c>
      <c r="AF147" s="34">
        <f t="shared" si="57"/>
        <v>1.4009469969147594E-2</v>
      </c>
      <c r="AG147" s="72">
        <v>-492762.17335917498</v>
      </c>
      <c r="AH147">
        <v>146</v>
      </c>
      <c r="AI147" s="72">
        <f t="shared" si="58"/>
        <v>59926224.595518313</v>
      </c>
      <c r="AJ147" s="34">
        <f t="shared" si="59"/>
        <v>2.1984411636881022E-2</v>
      </c>
    </row>
    <row r="148" spans="1:36" ht="15.6" x14ac:dyDescent="0.25">
      <c r="A148" s="10">
        <v>11</v>
      </c>
      <c r="B148" s="11">
        <v>6.3212076823262304</v>
      </c>
      <c r="C148" s="11">
        <v>840.09928713884904</v>
      </c>
      <c r="D148" s="12">
        <v>3.4135431014863798E-2</v>
      </c>
      <c r="E148" s="12">
        <v>2.86935746147731E-2</v>
      </c>
      <c r="F148" s="10">
        <v>0.158953932775902</v>
      </c>
      <c r="G148" s="10">
        <v>3.1184977921077599</v>
      </c>
      <c r="H148" s="13">
        <v>53998579.374361701</v>
      </c>
      <c r="I148" s="13">
        <v>1226642.6986382799</v>
      </c>
      <c r="J148" s="13">
        <f t="shared" si="40"/>
        <v>170316054.68947044</v>
      </c>
      <c r="K148">
        <f t="shared" si="41"/>
        <v>599.20130491082352</v>
      </c>
      <c r="L148">
        <f t="shared" si="42"/>
        <v>57.103130002405848</v>
      </c>
      <c r="M148">
        <f t="shared" si="43"/>
        <v>31.414502814818444</v>
      </c>
      <c r="N148">
        <f t="shared" si="44"/>
        <v>1.2179355739279294</v>
      </c>
      <c r="O148">
        <f t="shared" si="45"/>
        <v>248973235.83939517</v>
      </c>
      <c r="P148">
        <f t="shared" si="46"/>
        <v>19.33285596206311</v>
      </c>
      <c r="Q148" s="11">
        <v>840.09928713884904</v>
      </c>
      <c r="R148">
        <f t="shared" si="47"/>
        <v>19.162819151499285</v>
      </c>
      <c r="S148">
        <f t="shared" si="48"/>
        <v>0.17310884378631353</v>
      </c>
      <c r="T148">
        <v>1</v>
      </c>
      <c r="U148">
        <v>19.3395925724789</v>
      </c>
      <c r="V148">
        <f t="shared" si="49"/>
        <v>250656133.68234935</v>
      </c>
      <c r="W148" s="34">
        <f t="shared" si="50"/>
        <v>6.7593524150514443E-3</v>
      </c>
      <c r="X148">
        <f t="shared" si="51"/>
        <v>177223138.79157579</v>
      </c>
      <c r="Y148" s="34">
        <f t="shared" si="52"/>
        <v>0.28818397610457663</v>
      </c>
      <c r="Z148">
        <f t="shared" si="53"/>
        <v>54363574.802265137</v>
      </c>
      <c r="AA148" s="35">
        <f t="shared" si="54"/>
        <v>364995.42790343612</v>
      </c>
      <c r="AB148" s="35">
        <v>51649248.579299197</v>
      </c>
      <c r="AC148" s="34">
        <f t="shared" si="55"/>
        <v>4.3507270418635439E-2</v>
      </c>
      <c r="AD148" s="71">
        <v>-2198828.39052785</v>
      </c>
      <c r="AE148">
        <f t="shared" si="56"/>
        <v>52164746.411737286</v>
      </c>
      <c r="AF148" s="34">
        <f t="shared" si="57"/>
        <v>3.3960763113985028E-2</v>
      </c>
      <c r="AG148" s="72">
        <v>-1619474.43486047</v>
      </c>
      <c r="AH148">
        <v>147</v>
      </c>
      <c r="AI148" s="72">
        <f t="shared" si="58"/>
        <v>52744100.36740467</v>
      </c>
      <c r="AJ148" s="34">
        <f t="shared" si="59"/>
        <v>2.3231703898355761E-2</v>
      </c>
    </row>
    <row r="149" spans="1:36" ht="15.6" x14ac:dyDescent="0.25">
      <c r="A149" s="10">
        <v>9</v>
      </c>
      <c r="B149" s="11">
        <v>5.3237200315366602</v>
      </c>
      <c r="C149" s="11">
        <v>848.34666014423999</v>
      </c>
      <c r="D149" s="12">
        <v>5.2334319006262196E-2</v>
      </c>
      <c r="E149" s="12">
        <v>4.1664475275030803E-2</v>
      </c>
      <c r="F149" s="10">
        <v>0.203489697843832</v>
      </c>
      <c r="G149" s="10">
        <v>3.1012387524216001</v>
      </c>
      <c r="H149" s="13">
        <v>61139714.558846802</v>
      </c>
      <c r="I149" s="13">
        <v>2056019.8923201601</v>
      </c>
      <c r="J149" s="13">
        <f t="shared" si="40"/>
        <v>180594290.80355507</v>
      </c>
      <c r="K149">
        <f t="shared" si="41"/>
        <v>582.76359517666663</v>
      </c>
      <c r="L149">
        <f t="shared" si="42"/>
        <v>78.854273776287016</v>
      </c>
      <c r="M149">
        <f t="shared" si="43"/>
        <v>46.999397140646501</v>
      </c>
      <c r="N149">
        <f t="shared" si="44"/>
        <v>1.1717884561402663</v>
      </c>
      <c r="O149">
        <f t="shared" si="45"/>
        <v>213360368.62365225</v>
      </c>
      <c r="P149">
        <f t="shared" si="46"/>
        <v>19.178493165543948</v>
      </c>
      <c r="Q149" s="11">
        <v>848.34666014423999</v>
      </c>
      <c r="R149">
        <f t="shared" si="47"/>
        <v>15.360325469691853</v>
      </c>
      <c r="S149">
        <f t="shared" si="48"/>
        <v>0.22751521543298403</v>
      </c>
      <c r="T149">
        <v>1</v>
      </c>
      <c r="U149">
        <v>19.229901507985598</v>
      </c>
      <c r="V149">
        <f t="shared" si="49"/>
        <v>224615701.8220669</v>
      </c>
      <c r="W149" s="34">
        <f t="shared" si="50"/>
        <v>5.2752689128823214E-2</v>
      </c>
      <c r="X149">
        <f t="shared" si="51"/>
        <v>180837205.97479221</v>
      </c>
      <c r="Y149" s="34">
        <f t="shared" si="52"/>
        <v>0.15243300739805085</v>
      </c>
      <c r="Z149">
        <f t="shared" si="53"/>
        <v>64364998.914394632</v>
      </c>
      <c r="AA149" s="35">
        <f t="shared" si="54"/>
        <v>3225284.3555478305</v>
      </c>
      <c r="AB149" s="35">
        <v>62941920.585411601</v>
      </c>
      <c r="AC149" s="34">
        <f t="shared" si="55"/>
        <v>2.9476847243540549E-2</v>
      </c>
      <c r="AD149" s="71">
        <v>25693.888940936002</v>
      </c>
      <c r="AE149">
        <f t="shared" si="56"/>
        <v>64390692.80333557</v>
      </c>
      <c r="AF149" s="34">
        <f t="shared" si="57"/>
        <v>5.3172937884093503E-2</v>
      </c>
      <c r="AG149" s="72">
        <v>-70518.460789020202</v>
      </c>
      <c r="AH149">
        <v>148</v>
      </c>
      <c r="AI149" s="72">
        <f t="shared" si="58"/>
        <v>64294480.453605615</v>
      </c>
      <c r="AJ149" s="34">
        <f t="shared" si="59"/>
        <v>5.1599290535162046E-2</v>
      </c>
    </row>
    <row r="150" spans="1:36" ht="15.6" x14ac:dyDescent="0.25">
      <c r="A150" s="10">
        <v>10</v>
      </c>
      <c r="B150" s="11">
        <v>5.8566109270995703</v>
      </c>
      <c r="C150" s="11">
        <v>855.17738869339405</v>
      </c>
      <c r="D150" s="12">
        <v>4.1664475275030803E-2</v>
      </c>
      <c r="E150" s="12">
        <v>3.3947351437336799E-2</v>
      </c>
      <c r="F150" s="10">
        <v>0.18477722482743</v>
      </c>
      <c r="G150" s="10">
        <v>3.1016851316266001</v>
      </c>
      <c r="H150" s="13">
        <v>56225589.741885297</v>
      </c>
      <c r="I150" s="13">
        <v>1542442.14972407</v>
      </c>
      <c r="J150" s="13">
        <f t="shared" si="40"/>
        <v>171621735.90488958</v>
      </c>
      <c r="K150">
        <f t="shared" si="41"/>
        <v>588.93953506159914</v>
      </c>
      <c r="L150">
        <f t="shared" si="42"/>
        <v>67.416016828230738</v>
      </c>
      <c r="M150">
        <f t="shared" si="43"/>
        <v>37.805913356183801</v>
      </c>
      <c r="N150">
        <f t="shared" si="44"/>
        <v>1.2032745384888357</v>
      </c>
      <c r="O150">
        <f t="shared" si="45"/>
        <v>223464476.70386031</v>
      </c>
      <c r="P150">
        <f t="shared" si="46"/>
        <v>19.224763018463126</v>
      </c>
      <c r="Q150" s="11">
        <v>855.17738869339405</v>
      </c>
      <c r="R150">
        <f t="shared" si="47"/>
        <v>17.747557704247644</v>
      </c>
      <c r="S150">
        <f t="shared" si="48"/>
        <v>0.2042938593228516</v>
      </c>
      <c r="T150">
        <v>1</v>
      </c>
      <c r="U150">
        <v>19.2594579756245</v>
      </c>
      <c r="V150">
        <f t="shared" si="49"/>
        <v>231353632.75729591</v>
      </c>
      <c r="W150" s="34">
        <f t="shared" si="50"/>
        <v>3.5303848601809157E-2</v>
      </c>
      <c r="X150">
        <f t="shared" si="51"/>
        <v>176104354.14237303</v>
      </c>
      <c r="Y150" s="34">
        <f t="shared" si="52"/>
        <v>0.21193579964053924</v>
      </c>
      <c r="Z150">
        <f t="shared" si="53"/>
        <v>58210569.449680246</v>
      </c>
      <c r="AA150" s="35">
        <f t="shared" si="54"/>
        <v>1984979.7077949494</v>
      </c>
      <c r="AB150" s="35">
        <v>57800012.520710401</v>
      </c>
      <c r="AC150" s="34">
        <f t="shared" si="55"/>
        <v>2.8001889994445656E-2</v>
      </c>
      <c r="AD150" s="71">
        <v>-386410.078347256</v>
      </c>
      <c r="AE150">
        <f t="shared" si="56"/>
        <v>57824159.371332988</v>
      </c>
      <c r="AF150" s="34">
        <f t="shared" si="57"/>
        <v>2.8431353708982716E-2</v>
      </c>
      <c r="AG150" s="72">
        <v>243251.80383622399</v>
      </c>
      <c r="AH150">
        <v>149</v>
      </c>
      <c r="AI150" s="72">
        <f t="shared" si="58"/>
        <v>58453821.253516473</v>
      </c>
      <c r="AJ150" s="34">
        <f t="shared" si="59"/>
        <v>3.9630202579649478E-2</v>
      </c>
    </row>
    <row r="151" spans="1:36" ht="15.6" x14ac:dyDescent="0.25">
      <c r="A151" s="10">
        <v>11</v>
      </c>
      <c r="B151" s="11">
        <v>6.3455320079453701</v>
      </c>
      <c r="C151" s="11">
        <v>850.40741637085705</v>
      </c>
      <c r="D151" s="12">
        <v>3.3947351437336799E-2</v>
      </c>
      <c r="E151" s="12">
        <v>2.8597690795819398E-2</v>
      </c>
      <c r="F151" s="10">
        <v>0.157124134937876</v>
      </c>
      <c r="G151" s="10">
        <v>3.1019806209877201</v>
      </c>
      <c r="H151" s="13">
        <v>50246173.146138802</v>
      </c>
      <c r="I151" s="13">
        <v>1129195.61875382</v>
      </c>
      <c r="J151" s="13">
        <f t="shared" si="40"/>
        <v>163915195.33982664</v>
      </c>
      <c r="K151">
        <f t="shared" si="41"/>
        <v>597.30339722698238</v>
      </c>
      <c r="L151">
        <f t="shared" si="42"/>
        <v>56.527608079502365</v>
      </c>
      <c r="M151">
        <f t="shared" si="43"/>
        <v>31.272521116578098</v>
      </c>
      <c r="N151">
        <f t="shared" si="44"/>
        <v>1.2157422410194259</v>
      </c>
      <c r="O151">
        <f t="shared" si="45"/>
        <v>235701200.58838734</v>
      </c>
      <c r="P151">
        <f t="shared" si="46"/>
        <v>19.278075461607376</v>
      </c>
      <c r="Q151" s="11">
        <v>850.40741637085705</v>
      </c>
      <c r="R151">
        <f t="shared" si="47"/>
        <v>19.188450857966963</v>
      </c>
      <c r="S151">
        <f t="shared" si="48"/>
        <v>0.17093558560476896</v>
      </c>
      <c r="T151">
        <v>1</v>
      </c>
      <c r="U151">
        <v>19.3033172567431</v>
      </c>
      <c r="V151">
        <f t="shared" si="49"/>
        <v>241726446.10219288</v>
      </c>
      <c r="W151" s="34">
        <f t="shared" si="50"/>
        <v>2.5563066708037777E-2</v>
      </c>
      <c r="X151">
        <f t="shared" si="51"/>
        <v>171949274.57989615</v>
      </c>
      <c r="Y151" s="34">
        <f t="shared" si="52"/>
        <v>0.27047773133673275</v>
      </c>
      <c r="Z151">
        <f t="shared" si="53"/>
        <v>51530619.422097161</v>
      </c>
      <c r="AA151" s="35">
        <f t="shared" si="54"/>
        <v>1284446.2759583592</v>
      </c>
      <c r="AB151" s="35">
        <v>50107439.841157801</v>
      </c>
      <c r="AC151" s="34">
        <f t="shared" si="55"/>
        <v>2.7610720636873369E-3</v>
      </c>
      <c r="AD151" s="71">
        <v>-1547168.03751365</v>
      </c>
      <c r="AE151">
        <f t="shared" si="56"/>
        <v>49983451.38458351</v>
      </c>
      <c r="AF151" s="34">
        <f t="shared" si="57"/>
        <v>5.2286919601056371E-3</v>
      </c>
      <c r="AG151" s="72">
        <v>-908816.21624822496</v>
      </c>
      <c r="AH151">
        <v>150</v>
      </c>
      <c r="AI151" s="72">
        <f t="shared" si="58"/>
        <v>50621803.20584894</v>
      </c>
      <c r="AJ151" s="34">
        <f t="shared" si="59"/>
        <v>7.4757943976675378E-3</v>
      </c>
    </row>
    <row r="152" spans="1:36" ht="15.6" x14ac:dyDescent="0.25">
      <c r="A152" s="10">
        <v>12</v>
      </c>
      <c r="B152" s="11">
        <v>7</v>
      </c>
      <c r="C152" s="11">
        <v>840.66300330691001</v>
      </c>
      <c r="D152" s="12">
        <v>2.8597690795819398E-2</v>
      </c>
      <c r="E152" s="12">
        <v>2.4518624560652503E-2</v>
      </c>
      <c r="F152" s="10">
        <v>0.142139179914822</v>
      </c>
      <c r="G152" s="10">
        <v>3.1021701563044002</v>
      </c>
      <c r="H152" s="13">
        <v>46539483.385369599</v>
      </c>
      <c r="I152" s="13">
        <v>915621.32541812095</v>
      </c>
      <c r="J152" s="13">
        <f t="shared" si="40"/>
        <v>163818160.37169182</v>
      </c>
      <c r="K152">
        <f t="shared" si="41"/>
        <v>605.31123432970571</v>
      </c>
      <c r="L152">
        <f t="shared" si="42"/>
        <v>49.69008570853444</v>
      </c>
      <c r="M152">
        <f t="shared" si="43"/>
        <v>26.558157678235954</v>
      </c>
      <c r="N152">
        <f t="shared" si="44"/>
        <v>1.2353933440385549</v>
      </c>
      <c r="O152">
        <f t="shared" si="45"/>
        <v>244388597.78833583</v>
      </c>
      <c r="P152">
        <f t="shared" si="46"/>
        <v>19.314270130279507</v>
      </c>
      <c r="Q152" s="11">
        <v>840.66300330691001</v>
      </c>
      <c r="R152">
        <f t="shared" si="47"/>
        <v>21.597745983615244</v>
      </c>
      <c r="S152">
        <f t="shared" si="48"/>
        <v>0.15331340700528526</v>
      </c>
      <c r="T152">
        <v>1</v>
      </c>
      <c r="U152">
        <v>19.3738722997678</v>
      </c>
      <c r="V152">
        <f t="shared" si="49"/>
        <v>259397527.90933442</v>
      </c>
      <c r="W152" s="34">
        <f t="shared" si="50"/>
        <v>6.1414199585521488E-2</v>
      </c>
      <c r="X152">
        <f t="shared" si="51"/>
        <v>173610352.96083409</v>
      </c>
      <c r="Y152" s="34">
        <f t="shared" si="52"/>
        <v>0.28961353135141987</v>
      </c>
      <c r="Z152">
        <f t="shared" si="53"/>
        <v>49397668.506605744</v>
      </c>
      <c r="AA152" s="35">
        <f t="shared" si="54"/>
        <v>2858185.1212361455</v>
      </c>
      <c r="AB152" s="35">
        <v>45837383.829073101</v>
      </c>
      <c r="AC152" s="34">
        <f t="shared" si="55"/>
        <v>1.5086105500629887E-2</v>
      </c>
      <c r="AD152" s="71">
        <v>-2704208.5243293499</v>
      </c>
      <c r="AE152">
        <f t="shared" si="56"/>
        <v>46693459.982276395</v>
      </c>
      <c r="AF152" s="34">
        <f t="shared" si="57"/>
        <v>3.308515387500004E-3</v>
      </c>
      <c r="AG152" s="72">
        <v>-2121810.5402278998</v>
      </c>
      <c r="AH152">
        <v>151</v>
      </c>
      <c r="AI152" s="72">
        <f t="shared" si="58"/>
        <v>47275857.966377847</v>
      </c>
      <c r="AJ152" s="34">
        <f t="shared" si="59"/>
        <v>1.5822577464186863E-2</v>
      </c>
    </row>
    <row r="153" spans="1:36" ht="15.6" x14ac:dyDescent="0.25">
      <c r="A153" s="10">
        <v>9</v>
      </c>
      <c r="B153" s="11">
        <v>5.31718408010651</v>
      </c>
      <c r="C153" s="11">
        <v>849.62536878622404</v>
      </c>
      <c r="D153" s="12">
        <v>5.24522124885227E-2</v>
      </c>
      <c r="E153" s="12">
        <v>4.16007391609481E-2</v>
      </c>
      <c r="F153" s="10">
        <v>0.20648937149781399</v>
      </c>
      <c r="G153" s="10">
        <v>3.1175600056243402</v>
      </c>
      <c r="H153" s="13">
        <v>63606129.625558302</v>
      </c>
      <c r="I153" s="13">
        <v>2087442.1752401199</v>
      </c>
      <c r="J153" s="13">
        <f t="shared" si="40"/>
        <v>181052145.15792176</v>
      </c>
      <c r="K153">
        <f t="shared" si="41"/>
        <v>583.16360492964645</v>
      </c>
      <c r="L153">
        <f t="shared" si="42"/>
        <v>79.54988563477832</v>
      </c>
      <c r="M153">
        <f t="shared" si="43"/>
        <v>47.0264758247354</v>
      </c>
      <c r="N153">
        <f t="shared" si="44"/>
        <v>1.1747147053178575</v>
      </c>
      <c r="O153">
        <f t="shared" si="45"/>
        <v>218329381.06313184</v>
      </c>
      <c r="P153">
        <f t="shared" si="46"/>
        <v>19.201515402766649</v>
      </c>
      <c r="Q153" s="11">
        <v>849.62536878622404</v>
      </c>
      <c r="R153">
        <f t="shared" si="47"/>
        <v>15.459515677005067</v>
      </c>
      <c r="S153">
        <f t="shared" si="48"/>
        <v>0.23128834464767695</v>
      </c>
      <c r="T153">
        <v>1</v>
      </c>
      <c r="U153">
        <v>19.228114887225399</v>
      </c>
      <c r="V153">
        <f t="shared" si="49"/>
        <v>224214757.02092925</v>
      </c>
      <c r="W153" s="34">
        <f t="shared" si="50"/>
        <v>2.6956408382322123E-2</v>
      </c>
      <c r="X153">
        <f t="shared" si="51"/>
        <v>181040752.78318736</v>
      </c>
      <c r="Y153" s="34">
        <f t="shared" si="52"/>
        <v>0.17079070209594077</v>
      </c>
      <c r="Z153">
        <f t="shared" si="53"/>
        <v>65320722.431363761</v>
      </c>
      <c r="AA153" s="35">
        <f t="shared" si="54"/>
        <v>1714592.8058054596</v>
      </c>
      <c r="AB153" s="35">
        <v>63725695.843358301</v>
      </c>
      <c r="AC153" s="34">
        <f t="shared" si="55"/>
        <v>1.8797908079594039E-3</v>
      </c>
      <c r="AD153" s="71">
        <v>162281.472045751</v>
      </c>
      <c r="AE153">
        <f t="shared" si="56"/>
        <v>65483003.903409511</v>
      </c>
      <c r="AF153" s="34">
        <f t="shared" si="57"/>
        <v>2.9507757961381144E-2</v>
      </c>
      <c r="AG153" s="72">
        <v>6096.2385813193396</v>
      </c>
      <c r="AH153">
        <v>152</v>
      </c>
      <c r="AI153" s="72">
        <f t="shared" si="58"/>
        <v>65326818.669945084</v>
      </c>
      <c r="AJ153" s="34">
        <f t="shared" si="59"/>
        <v>2.7052251953015739E-2</v>
      </c>
    </row>
    <row r="154" spans="1:36" ht="15.6" x14ac:dyDescent="0.25">
      <c r="A154" s="10">
        <v>10</v>
      </c>
      <c r="B154" s="11">
        <v>5.8476926950883197</v>
      </c>
      <c r="C154" s="11">
        <v>857.67457376143</v>
      </c>
      <c r="D154" s="12">
        <v>4.16007391609481E-2</v>
      </c>
      <c r="E154" s="12">
        <v>3.3898477086876801E-2</v>
      </c>
      <c r="F154" s="10">
        <v>0.18470325056694201</v>
      </c>
      <c r="G154" s="10">
        <v>3.1180131382132199</v>
      </c>
      <c r="H154" s="13">
        <v>57559304.5307879</v>
      </c>
      <c r="I154" s="13">
        <v>1562878.6365789301</v>
      </c>
      <c r="J154" s="13">
        <f t="shared" si="40"/>
        <v>170211290.26940352</v>
      </c>
      <c r="K154">
        <f t="shared" si="41"/>
        <v>589.52772674773564</v>
      </c>
      <c r="L154">
        <f t="shared" si="42"/>
        <v>67.3846944887528</v>
      </c>
      <c r="M154">
        <f t="shared" si="43"/>
        <v>37.749608123912452</v>
      </c>
      <c r="N154">
        <f t="shared" si="44"/>
        <v>1.2037640446474094</v>
      </c>
      <c r="O154">
        <f t="shared" si="45"/>
        <v>227580457.5110594</v>
      </c>
      <c r="P154">
        <f t="shared" si="46"/>
        <v>19.243014393221809</v>
      </c>
      <c r="Q154" s="11">
        <v>857.67457376143</v>
      </c>
      <c r="R154">
        <f t="shared" si="47"/>
        <v>17.720895160641241</v>
      </c>
      <c r="S154">
        <f t="shared" si="48"/>
        <v>0.20420312227932369</v>
      </c>
      <c r="T154">
        <v>1</v>
      </c>
      <c r="U154">
        <v>19.250122907690599</v>
      </c>
      <c r="V154">
        <f t="shared" si="49"/>
        <v>229203980.06636837</v>
      </c>
      <c r="W154" s="34">
        <f t="shared" si="50"/>
        <v>7.1338399310058153E-3</v>
      </c>
      <c r="X154">
        <f t="shared" si="51"/>
        <v>174906991.33792627</v>
      </c>
      <c r="Y154" s="34">
        <f t="shared" si="52"/>
        <v>0.23144986502443179</v>
      </c>
      <c r="Z154">
        <f t="shared" si="53"/>
        <v>57969923.395850554</v>
      </c>
      <c r="AA154" s="35">
        <f t="shared" si="54"/>
        <v>410618.86506265402</v>
      </c>
      <c r="AB154" s="35">
        <v>57762214.807678498</v>
      </c>
      <c r="AC154" s="34">
        <f t="shared" si="55"/>
        <v>3.5252385091286771E-3</v>
      </c>
      <c r="AD154" s="71">
        <v>-177252.762589605</v>
      </c>
      <c r="AE154">
        <f t="shared" si="56"/>
        <v>57792670.63326095</v>
      </c>
      <c r="AF154" s="34">
        <f t="shared" si="57"/>
        <v>4.0543593147173125E-3</v>
      </c>
      <c r="AG154" s="72">
        <v>432195.44504131703</v>
      </c>
      <c r="AH154">
        <v>153</v>
      </c>
      <c r="AI154" s="72">
        <f t="shared" si="58"/>
        <v>58402118.840891868</v>
      </c>
      <c r="AJ154" s="34">
        <f t="shared" si="59"/>
        <v>1.4642538108728446E-2</v>
      </c>
    </row>
    <row r="155" spans="1:36" ht="15.6" x14ac:dyDescent="0.25">
      <c r="A155" s="10">
        <v>11</v>
      </c>
      <c r="B155" s="11">
        <v>6.3340391696733098</v>
      </c>
      <c r="C155" s="11">
        <v>855.94587889764398</v>
      </c>
      <c r="D155" s="12">
        <v>3.3898477086876801E-2</v>
      </c>
      <c r="E155" s="12">
        <v>2.8579407224420698E-2</v>
      </c>
      <c r="F155" s="10">
        <v>0.156450238899354</v>
      </c>
      <c r="G155" s="10">
        <v>3.1183072052986001</v>
      </c>
      <c r="H155" s="13">
        <v>50322644.747372501</v>
      </c>
      <c r="I155" s="13">
        <v>1121635.9034756001</v>
      </c>
      <c r="J155" s="13">
        <f t="shared" si="40"/>
        <v>160665072.75576708</v>
      </c>
      <c r="K155">
        <f t="shared" si="41"/>
        <v>597.37830236235277</v>
      </c>
      <c r="L155">
        <f t="shared" si="42"/>
        <v>56.369290616263569</v>
      </c>
      <c r="M155">
        <f t="shared" si="43"/>
        <v>31.238942155648751</v>
      </c>
      <c r="N155">
        <f t="shared" si="44"/>
        <v>1.2150927558792599</v>
      </c>
      <c r="O155">
        <f t="shared" si="45"/>
        <v>235609370.19877478</v>
      </c>
      <c r="P155">
        <f t="shared" si="46"/>
        <v>19.277685780592492</v>
      </c>
      <c r="Q155" s="11">
        <v>855.94587889764398</v>
      </c>
      <c r="R155">
        <f t="shared" si="47"/>
        <v>19.117688299156171</v>
      </c>
      <c r="S155">
        <f t="shared" si="48"/>
        <v>0.17013638513729901</v>
      </c>
      <c r="T155">
        <v>1</v>
      </c>
      <c r="U155">
        <v>19.282534960523002</v>
      </c>
      <c r="V155">
        <f t="shared" si="49"/>
        <v>236754657.03491175</v>
      </c>
      <c r="W155" s="34">
        <f t="shared" si="50"/>
        <v>4.8609562309458723E-3</v>
      </c>
      <c r="X155">
        <f t="shared" si="51"/>
        <v>169188435.23401454</v>
      </c>
      <c r="Y155" s="34">
        <f t="shared" si="52"/>
        <v>0.28191126230982833</v>
      </c>
      <c r="Z155">
        <f t="shared" si="53"/>
        <v>50567260.920914918</v>
      </c>
      <c r="AA155" s="35">
        <f t="shared" si="54"/>
        <v>244616.17354241759</v>
      </c>
      <c r="AB155" s="35">
        <v>49736100.037363499</v>
      </c>
      <c r="AC155" s="34">
        <f t="shared" si="55"/>
        <v>1.1655681313125469E-2</v>
      </c>
      <c r="AD155" s="71">
        <v>-1114027.67299188</v>
      </c>
      <c r="AE155">
        <f t="shared" si="56"/>
        <v>49453233.247923039</v>
      </c>
      <c r="AF155" s="34">
        <f t="shared" si="57"/>
        <v>1.7276744968672503E-2</v>
      </c>
      <c r="AG155" s="72">
        <v>-565001.61662000301</v>
      </c>
      <c r="AH155">
        <v>154</v>
      </c>
      <c r="AI155" s="72">
        <f t="shared" si="58"/>
        <v>50002259.304294914</v>
      </c>
      <c r="AJ155" s="34">
        <f t="shared" si="59"/>
        <v>6.3666256947736213E-3</v>
      </c>
    </row>
    <row r="156" spans="1:36" ht="15.6" x14ac:dyDescent="0.25">
      <c r="A156" s="10">
        <v>12</v>
      </c>
      <c r="B156" s="11">
        <v>7</v>
      </c>
      <c r="C156" s="11">
        <v>845.29925122908105</v>
      </c>
      <c r="D156" s="12">
        <v>2.8579407224420698E-2</v>
      </c>
      <c r="E156" s="12">
        <v>2.45637487687628E-2</v>
      </c>
      <c r="F156" s="10">
        <v>0.140018879199098</v>
      </c>
      <c r="G156" s="10">
        <v>3.1184951312673999</v>
      </c>
      <c r="H156" s="13">
        <v>46570690.463001102</v>
      </c>
      <c r="I156" s="13">
        <v>913740.82508391899</v>
      </c>
      <c r="J156" s="13">
        <f t="shared" si="40"/>
        <v>160225798.8071835</v>
      </c>
      <c r="K156">
        <f t="shared" si="41"/>
        <v>605.81646171919408</v>
      </c>
      <c r="L156">
        <f t="shared" si="42"/>
        <v>49.322935811642758</v>
      </c>
      <c r="M156">
        <f t="shared" si="43"/>
        <v>26.571577996591749</v>
      </c>
      <c r="N156">
        <f t="shared" si="44"/>
        <v>1.2320996266385582</v>
      </c>
      <c r="O156">
        <f t="shared" si="45"/>
        <v>245738306.88317218</v>
      </c>
      <c r="P156">
        <f t="shared" si="46"/>
        <v>19.319777734509255</v>
      </c>
      <c r="Q156" s="11">
        <v>845.29925122908105</v>
      </c>
      <c r="R156">
        <f t="shared" si="47"/>
        <v>21.408172087744958</v>
      </c>
      <c r="S156">
        <f t="shared" si="48"/>
        <v>0.15084484253263525</v>
      </c>
      <c r="T156">
        <v>1</v>
      </c>
      <c r="U156">
        <v>19.355168535553499</v>
      </c>
      <c r="V156">
        <f t="shared" si="49"/>
        <v>254590908.7695412</v>
      </c>
      <c r="W156" s="34">
        <f t="shared" si="50"/>
        <v>3.6024509156310273E-2</v>
      </c>
      <c r="X156">
        <f t="shared" si="51"/>
        <v>170561912.67838708</v>
      </c>
      <c r="Y156" s="34">
        <f t="shared" si="52"/>
        <v>0.30592053456494733</v>
      </c>
      <c r="Z156">
        <f t="shared" si="53"/>
        <v>48248376.728001177</v>
      </c>
      <c r="AA156" s="35">
        <f t="shared" si="54"/>
        <v>1677686.2650000751</v>
      </c>
      <c r="AB156" s="35">
        <v>45030328.032613002</v>
      </c>
      <c r="AC156" s="34">
        <f t="shared" si="55"/>
        <v>3.3075791126864831E-2</v>
      </c>
      <c r="AD156" s="71">
        <v>-2379002.9242491201</v>
      </c>
      <c r="AE156">
        <f t="shared" si="56"/>
        <v>45869373.803752057</v>
      </c>
      <c r="AF156" s="34">
        <f t="shared" si="57"/>
        <v>1.5059185343327005E-2</v>
      </c>
      <c r="AG156" s="72">
        <v>-1922477.0841009</v>
      </c>
      <c r="AH156">
        <v>155</v>
      </c>
      <c r="AI156" s="72">
        <f t="shared" si="58"/>
        <v>46325899.643900275</v>
      </c>
      <c r="AJ156" s="34">
        <f t="shared" si="59"/>
        <v>5.2563278892183343E-3</v>
      </c>
    </row>
    <row r="157" spans="1:36" ht="15.6" x14ac:dyDescent="0.25">
      <c r="A157" s="14">
        <v>9</v>
      </c>
      <c r="B157" s="11">
        <v>5.3079799805785397</v>
      </c>
      <c r="C157" s="11">
        <v>851.58043138418702</v>
      </c>
      <c r="D157" s="12">
        <v>5.2324826363908603E-2</v>
      </c>
      <c r="E157" s="12">
        <v>4.1765550050176702E-2</v>
      </c>
      <c r="F157" s="10">
        <v>0.20141747805580401</v>
      </c>
      <c r="G157" s="10">
        <v>3.1177286717099202</v>
      </c>
      <c r="H157" s="13">
        <v>65867713.510069802</v>
      </c>
      <c r="I157" s="13">
        <v>2184626.1756386799</v>
      </c>
      <c r="J157" s="13">
        <f t="shared" si="40"/>
        <v>177885270.40002212</v>
      </c>
      <c r="K157">
        <f t="shared" si="41"/>
        <v>584.64965380804063</v>
      </c>
      <c r="L157">
        <f t="shared" si="42"/>
        <v>78.571478548432566</v>
      </c>
      <c r="M157">
        <f t="shared" si="43"/>
        <v>47.045188207042649</v>
      </c>
      <c r="N157">
        <f t="shared" si="44"/>
        <v>1.1702667951887649</v>
      </c>
      <c r="O157">
        <f t="shared" si="45"/>
        <v>229765311.65514588</v>
      </c>
      <c r="P157">
        <f t="shared" si="46"/>
        <v>19.252568961833138</v>
      </c>
      <c r="Q157" s="11">
        <v>851.58043138418702</v>
      </c>
      <c r="R157">
        <f t="shared" si="47"/>
        <v>15.194505672585036</v>
      </c>
      <c r="S157">
        <f t="shared" si="48"/>
        <v>0.2249169704625428</v>
      </c>
      <c r="T157">
        <v>1</v>
      </c>
      <c r="U157">
        <v>19.2140720982669</v>
      </c>
      <c r="V157">
        <f t="shared" si="49"/>
        <v>221088160.95129168</v>
      </c>
      <c r="W157" s="34">
        <f t="shared" si="50"/>
        <v>3.7765277279442927E-2</v>
      </c>
      <c r="X157">
        <f t="shared" si="51"/>
        <v>178616936.04666895</v>
      </c>
      <c r="Y157" s="34">
        <f t="shared" si="52"/>
        <v>0.22261139090153606</v>
      </c>
      <c r="Z157">
        <f t="shared" si="53"/>
        <v>63380201.045599103</v>
      </c>
      <c r="AA157" s="35">
        <f t="shared" si="54"/>
        <v>2487512.4644706994</v>
      </c>
      <c r="AB157" s="35">
        <v>62326605.218675599</v>
      </c>
      <c r="AC157" s="34">
        <f t="shared" si="55"/>
        <v>5.3760911115471502E-2</v>
      </c>
      <c r="AD157" s="71">
        <v>244047.00014022199</v>
      </c>
      <c r="AE157">
        <f t="shared" si="56"/>
        <v>63624248.045739323</v>
      </c>
      <c r="AF157" s="34">
        <f t="shared" si="57"/>
        <v>3.4060169159925373E-2</v>
      </c>
      <c r="AG157" s="72">
        <v>175439.335839145</v>
      </c>
      <c r="AH157">
        <v>156</v>
      </c>
      <c r="AI157" s="72">
        <f t="shared" si="58"/>
        <v>63555640.381438248</v>
      </c>
      <c r="AJ157" s="34">
        <f t="shared" si="59"/>
        <v>3.5101766941979647E-2</v>
      </c>
    </row>
    <row r="158" spans="1:36" ht="15.6" x14ac:dyDescent="0.25">
      <c r="A158" s="10">
        <v>10</v>
      </c>
      <c r="B158" s="11">
        <v>5.8336888015989503</v>
      </c>
      <c r="C158" s="11">
        <v>846.14163850834495</v>
      </c>
      <c r="D158" s="12">
        <v>4.1765550050176702E-2</v>
      </c>
      <c r="E158" s="12">
        <v>3.4090332111553504E-2</v>
      </c>
      <c r="F158" s="10">
        <v>0.18333015879223599</v>
      </c>
      <c r="G158" s="10">
        <v>3.1181695628804902</v>
      </c>
      <c r="H158" s="13">
        <v>59071726.051961198</v>
      </c>
      <c r="I158" s="13">
        <v>1612534.20638305</v>
      </c>
      <c r="J158" s="13">
        <f t="shared" si="40"/>
        <v>175967727.94445142</v>
      </c>
      <c r="K158">
        <f t="shared" si="41"/>
        <v>590.40884497963987</v>
      </c>
      <c r="L158">
        <f t="shared" si="42"/>
        <v>67.316540003995556</v>
      </c>
      <c r="M158">
        <f t="shared" si="43"/>
        <v>37.927941080865097</v>
      </c>
      <c r="N158">
        <f t="shared" si="44"/>
        <v>1.2014338129739248</v>
      </c>
      <c r="O158">
        <f t="shared" si="45"/>
        <v>234238510.01138312</v>
      </c>
      <c r="P158">
        <f t="shared" si="46"/>
        <v>19.271850427768317</v>
      </c>
      <c r="Q158" s="11">
        <v>846.14163850834495</v>
      </c>
      <c r="R158">
        <f t="shared" si="47"/>
        <v>17.550528516435911</v>
      </c>
      <c r="S158">
        <f t="shared" si="48"/>
        <v>0.20252037692584887</v>
      </c>
      <c r="T158">
        <v>1</v>
      </c>
      <c r="U158">
        <v>19.287212569116701</v>
      </c>
      <c r="V158">
        <f t="shared" si="49"/>
        <v>237864696.79504338</v>
      </c>
      <c r="W158" s="34">
        <f t="shared" si="50"/>
        <v>1.5480745601925335E-2</v>
      </c>
      <c r="X158">
        <f t="shared" si="51"/>
        <v>179707989.4184269</v>
      </c>
      <c r="Y158" s="34">
        <f t="shared" si="52"/>
        <v>0.23279912679732395</v>
      </c>
      <c r="Z158">
        <f t="shared" si="53"/>
        <v>59986200.415238231</v>
      </c>
      <c r="AA158" s="35">
        <f t="shared" si="54"/>
        <v>914474.36327703297</v>
      </c>
      <c r="AB158" s="35">
        <v>58433387.6248146</v>
      </c>
      <c r="AC158" s="34">
        <f t="shared" si="55"/>
        <v>1.0806158374060338E-2</v>
      </c>
      <c r="AD158" s="71">
        <v>-974814.70751296403</v>
      </c>
      <c r="AE158">
        <f t="shared" si="56"/>
        <v>59011385.707725264</v>
      </c>
      <c r="AF158" s="34">
        <f t="shared" si="57"/>
        <v>1.0214758949629677E-3</v>
      </c>
      <c r="AG158" s="72">
        <v>-504030.52135053702</v>
      </c>
      <c r="AH158">
        <v>157</v>
      </c>
      <c r="AI158" s="72">
        <f t="shared" si="58"/>
        <v>59482169.893887691</v>
      </c>
      <c r="AJ158" s="34">
        <f t="shared" si="59"/>
        <v>6.9482283548893504E-3</v>
      </c>
    </row>
    <row r="159" spans="1:36" ht="15.6" x14ac:dyDescent="0.25">
      <c r="A159" s="10">
        <v>11</v>
      </c>
      <c r="B159" s="11">
        <v>6.3193226033557304</v>
      </c>
      <c r="C159" s="11">
        <v>839.58366291236098</v>
      </c>
      <c r="D159" s="12">
        <v>3.4090332111553504E-2</v>
      </c>
      <c r="E159" s="12">
        <v>2.8700114401758601E-2</v>
      </c>
      <c r="F159" s="10">
        <v>0.15765327146305899</v>
      </c>
      <c r="G159" s="10">
        <v>3.1184631517496402</v>
      </c>
      <c r="H159" s="13">
        <v>54221795.268809497</v>
      </c>
      <c r="I159" s="13">
        <v>1219295.28067056</v>
      </c>
      <c r="J159" s="13">
        <f t="shared" si="40"/>
        <v>169959745.15082768</v>
      </c>
      <c r="K159">
        <f t="shared" si="41"/>
        <v>599.74089809032273</v>
      </c>
      <c r="L159">
        <f t="shared" si="42"/>
        <v>56.857136844680788</v>
      </c>
      <c r="M159">
        <f t="shared" si="43"/>
        <v>31.395223256656049</v>
      </c>
      <c r="N159">
        <f t="shared" si="44"/>
        <v>1.2165036098444688</v>
      </c>
      <c r="O159">
        <f t="shared" si="45"/>
        <v>251382411.45276782</v>
      </c>
      <c r="P159">
        <f t="shared" si="46"/>
        <v>19.342485889273448</v>
      </c>
      <c r="Q159" s="11">
        <v>839.58366291236098</v>
      </c>
      <c r="R159">
        <f t="shared" si="47"/>
        <v>19.068238913529235</v>
      </c>
      <c r="S159">
        <f t="shared" si="48"/>
        <v>0.17156355789113817</v>
      </c>
      <c r="T159">
        <v>1</v>
      </c>
      <c r="U159">
        <v>19.339780587715801</v>
      </c>
      <c r="V159">
        <f t="shared" si="49"/>
        <v>250703265.28529525</v>
      </c>
      <c r="W159" s="34">
        <f t="shared" si="50"/>
        <v>2.7016455270188057E-3</v>
      </c>
      <c r="X159">
        <f t="shared" si="51"/>
        <v>176939544.29374659</v>
      </c>
      <c r="Y159" s="34">
        <f t="shared" si="52"/>
        <v>0.29613395276466381</v>
      </c>
      <c r="Z159">
        <f t="shared" si="53"/>
        <v>54075307.198154584</v>
      </c>
      <c r="AA159" s="35">
        <f t="shared" si="54"/>
        <v>146488.07065491378</v>
      </c>
      <c r="AB159" s="35">
        <v>51280043.994692698</v>
      </c>
      <c r="AC159" s="34">
        <f t="shared" si="55"/>
        <v>5.4254036767554428E-2</v>
      </c>
      <c r="AD159" s="71">
        <v>-2230358.3209476802</v>
      </c>
      <c r="AE159">
        <f t="shared" si="56"/>
        <v>51844948.877206907</v>
      </c>
      <c r="AF159" s="34">
        <f t="shared" si="57"/>
        <v>4.3835626980242133E-2</v>
      </c>
      <c r="AG159" s="72">
        <v>-1668488.7686813199</v>
      </c>
      <c r="AH159">
        <v>158</v>
      </c>
      <c r="AI159" s="72">
        <f t="shared" si="58"/>
        <v>52406818.429473266</v>
      </c>
      <c r="AJ159" s="34">
        <f t="shared" si="59"/>
        <v>3.3473197085015685E-2</v>
      </c>
    </row>
    <row r="160" spans="1:36" ht="15.6" x14ac:dyDescent="0.25">
      <c r="A160" s="10">
        <v>9</v>
      </c>
      <c r="B160" s="11">
        <v>5.3336611521696504</v>
      </c>
      <c r="C160" s="11">
        <v>855.80588810300901</v>
      </c>
      <c r="D160" s="12">
        <v>5.2358584639979999E-2</v>
      </c>
      <c r="E160" s="12">
        <v>4.1517142711947404E-2</v>
      </c>
      <c r="F160" s="10">
        <v>0.20666668768204</v>
      </c>
      <c r="G160" s="10">
        <v>3.1012119064439898</v>
      </c>
      <c r="H160" s="13">
        <v>66729111.029501103</v>
      </c>
      <c r="I160" s="13">
        <v>2198763.4305721899</v>
      </c>
      <c r="J160" s="13">
        <f t="shared" si="40"/>
        <v>177674449.85746863</v>
      </c>
      <c r="K160">
        <f t="shared" si="41"/>
        <v>584.45161541830225</v>
      </c>
      <c r="L160">
        <f t="shared" si="42"/>
        <v>79.600868389122255</v>
      </c>
      <c r="M160">
        <f t="shared" si="43"/>
        <v>46.937863675963698</v>
      </c>
      <c r="N160">
        <f t="shared" si="44"/>
        <v>1.1757883244823799</v>
      </c>
      <c r="O160">
        <f t="shared" si="45"/>
        <v>229898928.71262869</v>
      </c>
      <c r="P160">
        <f t="shared" si="46"/>
        <v>19.253150329925376</v>
      </c>
      <c r="Q160" s="11">
        <v>855.80588810300901</v>
      </c>
      <c r="R160">
        <f t="shared" si="47"/>
        <v>15.512464442389343</v>
      </c>
      <c r="S160">
        <f t="shared" si="48"/>
        <v>0.23151182747469309</v>
      </c>
      <c r="T160">
        <v>1</v>
      </c>
      <c r="U160">
        <v>19.207629651398499</v>
      </c>
      <c r="V160">
        <f t="shared" si="49"/>
        <v>219668390.52952605</v>
      </c>
      <c r="W160" s="34">
        <f t="shared" si="50"/>
        <v>4.4500155961538668E-2</v>
      </c>
      <c r="X160">
        <f t="shared" si="51"/>
        <v>178241941.21107301</v>
      </c>
      <c r="Y160" s="34">
        <f t="shared" si="52"/>
        <v>0.22469433759792062</v>
      </c>
      <c r="Z160">
        <f t="shared" si="53"/>
        <v>63759655.181513466</v>
      </c>
      <c r="AA160" s="35">
        <f t="shared" si="54"/>
        <v>2969455.8479876369</v>
      </c>
      <c r="AB160" s="35">
        <v>62875295.362098597</v>
      </c>
      <c r="AC160" s="34">
        <f t="shared" si="55"/>
        <v>5.7753139640939088E-2</v>
      </c>
      <c r="AD160" s="71">
        <v>499784.86964773398</v>
      </c>
      <c r="AE160">
        <f t="shared" si="56"/>
        <v>64259440.0511612</v>
      </c>
      <c r="AF160" s="34">
        <f t="shared" si="57"/>
        <v>3.7010398313984068E-2</v>
      </c>
      <c r="AG160" s="72">
        <v>488236.94784536399</v>
      </c>
      <c r="AH160">
        <v>159</v>
      </c>
      <c r="AI160" s="72">
        <f t="shared" si="58"/>
        <v>64247892.129358828</v>
      </c>
      <c r="AJ160" s="34">
        <f t="shared" si="59"/>
        <v>3.7183455044760325E-2</v>
      </c>
    </row>
    <row r="161" spans="1:36" ht="15.6" x14ac:dyDescent="0.25">
      <c r="A161" s="10">
        <v>10</v>
      </c>
      <c r="B161" s="11">
        <v>5.8549048531336796</v>
      </c>
      <c r="C161" s="11">
        <v>845.50071070431704</v>
      </c>
      <c r="D161" s="12">
        <v>4.1517142711947404E-2</v>
      </c>
      <c r="E161" s="12">
        <v>3.3960688120584399E-2</v>
      </c>
      <c r="F161" s="10">
        <v>0.181570720596196</v>
      </c>
      <c r="G161" s="10">
        <v>3.1016652790850201</v>
      </c>
      <c r="H161" s="13">
        <v>57850276.160858303</v>
      </c>
      <c r="I161" s="13">
        <v>1548361.0573936901</v>
      </c>
      <c r="J161" s="13">
        <f t="shared" si="40"/>
        <v>175633989.34470144</v>
      </c>
      <c r="K161">
        <f t="shared" si="41"/>
        <v>590.40907004389203</v>
      </c>
      <c r="L161">
        <f t="shared" si="42"/>
        <v>66.793707249377391</v>
      </c>
      <c r="M161">
        <f t="shared" si="43"/>
        <v>37.738915416265904</v>
      </c>
      <c r="N161">
        <f t="shared" si="44"/>
        <v>1.2005421845084805</v>
      </c>
      <c r="O161">
        <f t="shared" si="45"/>
        <v>232593478.86597601</v>
      </c>
      <c r="P161">
        <f t="shared" si="46"/>
        <v>19.264802761825973</v>
      </c>
      <c r="Q161" s="11">
        <v>845.50071070431704</v>
      </c>
      <c r="R161">
        <f t="shared" si="47"/>
        <v>17.563589648985435</v>
      </c>
      <c r="S161">
        <f t="shared" si="48"/>
        <v>0.20036828858707043</v>
      </c>
      <c r="T161">
        <v>1</v>
      </c>
      <c r="U161">
        <v>19.289670651603402</v>
      </c>
      <c r="V161">
        <f t="shared" si="49"/>
        <v>238450107.03901151</v>
      </c>
      <c r="W161" s="34">
        <f t="shared" si="50"/>
        <v>2.517967486272555E-2</v>
      </c>
      <c r="X161">
        <f t="shared" si="51"/>
        <v>179554421.52732363</v>
      </c>
      <c r="Y161" s="34">
        <f t="shared" si="52"/>
        <v>0.22803329481655119</v>
      </c>
      <c r="Z161">
        <f t="shared" si="53"/>
        <v>59306927.305307597</v>
      </c>
      <c r="AA161" s="35">
        <f t="shared" si="54"/>
        <v>1456651.1444492936</v>
      </c>
      <c r="AB161" s="35">
        <v>57812208.809840098</v>
      </c>
      <c r="AC161" s="34">
        <f t="shared" si="55"/>
        <v>6.5803231279925657E-4</v>
      </c>
      <c r="AD161" s="71">
        <v>-1078601.6523772799</v>
      </c>
      <c r="AE161">
        <f t="shared" si="56"/>
        <v>58228325.652930319</v>
      </c>
      <c r="AF161" s="34">
        <f t="shared" si="57"/>
        <v>6.5349643452144073E-3</v>
      </c>
      <c r="AG161" s="72">
        <v>-575275.08397601696</v>
      </c>
      <c r="AH161">
        <v>160</v>
      </c>
      <c r="AI161" s="72">
        <f t="shared" si="58"/>
        <v>58731652.221331581</v>
      </c>
      <c r="AJ161" s="34">
        <f t="shared" si="59"/>
        <v>1.5235468505327901E-2</v>
      </c>
    </row>
    <row r="162" spans="1:36" ht="15.6" x14ac:dyDescent="0.25">
      <c r="A162" s="10">
        <v>11</v>
      </c>
      <c r="B162" s="11">
        <v>6.3590572886874197</v>
      </c>
      <c r="C162" s="11">
        <v>838.62942354153301</v>
      </c>
      <c r="D162" s="12">
        <v>3.3960688120584399E-2</v>
      </c>
      <c r="E162" s="12">
        <v>2.8471272124651201E-2</v>
      </c>
      <c r="F162" s="10">
        <v>0.16116573970846201</v>
      </c>
      <c r="G162" s="10">
        <v>3.1019543229392399</v>
      </c>
      <c r="H162" s="13">
        <v>53862847.1295515</v>
      </c>
      <c r="I162" s="13">
        <v>1221466.5508287</v>
      </c>
      <c r="J162" s="13">
        <f t="shared" si="40"/>
        <v>172340136.38130102</v>
      </c>
      <c r="K162">
        <f t="shared" si="41"/>
        <v>598.97072379287954</v>
      </c>
      <c r="L162">
        <f t="shared" si="42"/>
        <v>57.341080145776104</v>
      </c>
      <c r="M162">
        <f t="shared" si="43"/>
        <v>31.2159801226178</v>
      </c>
      <c r="N162">
        <f t="shared" si="44"/>
        <v>1.2223679864891275</v>
      </c>
      <c r="O162">
        <f t="shared" si="45"/>
        <v>247734259.9403654</v>
      </c>
      <c r="P162">
        <f t="shared" si="46"/>
        <v>19.327867197129347</v>
      </c>
      <c r="Q162" s="11">
        <v>838.62942354153301</v>
      </c>
      <c r="R162">
        <f t="shared" si="47"/>
        <v>19.489592983297676</v>
      </c>
      <c r="S162">
        <f t="shared" si="48"/>
        <v>0.17574213637796984</v>
      </c>
      <c r="T162">
        <v>1</v>
      </c>
      <c r="U162">
        <v>19.350497199314599</v>
      </c>
      <c r="V162">
        <f t="shared" si="49"/>
        <v>253404402.47383982</v>
      </c>
      <c r="W162" s="34">
        <f t="shared" si="50"/>
        <v>2.2888003196809888E-2</v>
      </c>
      <c r="X162">
        <f t="shared" si="51"/>
        <v>178967566.7722511</v>
      </c>
      <c r="Y162" s="34">
        <f t="shared" si="52"/>
        <v>0.27758249175817595</v>
      </c>
      <c r="Z162">
        <f t="shared" si="53"/>
        <v>55095660.146841958</v>
      </c>
      <c r="AA162" s="35">
        <f t="shared" si="54"/>
        <v>1232813.0172904581</v>
      </c>
      <c r="AB162" s="35">
        <v>52196981.243092299</v>
      </c>
      <c r="AC162" s="34">
        <f t="shared" si="55"/>
        <v>3.0927921103992943E-2</v>
      </c>
      <c r="AD162" s="71">
        <v>-2333892.3135603401</v>
      </c>
      <c r="AE162">
        <f t="shared" si="56"/>
        <v>52761767.833281621</v>
      </c>
      <c r="AF162" s="34">
        <f t="shared" si="57"/>
        <v>2.0442278025547943E-2</v>
      </c>
      <c r="AG162" s="72">
        <v>-1713871.87793938</v>
      </c>
      <c r="AH162">
        <v>161</v>
      </c>
      <c r="AI162" s="72">
        <f t="shared" si="58"/>
        <v>53381788.268902577</v>
      </c>
      <c r="AJ162" s="34">
        <f t="shared" si="59"/>
        <v>8.9311814411123618E-3</v>
      </c>
    </row>
    <row r="163" spans="1:36" ht="15.6" x14ac:dyDescent="0.25">
      <c r="A163" s="10">
        <v>12</v>
      </c>
      <c r="B163" s="11">
        <v>7</v>
      </c>
      <c r="C163" s="11">
        <v>868.70337613071297</v>
      </c>
      <c r="D163" s="12">
        <v>2.5137294320968302E-2</v>
      </c>
      <c r="E163" s="12">
        <v>2.0702864247223E-2</v>
      </c>
      <c r="F163" s="10">
        <v>0.17570940915250899</v>
      </c>
      <c r="G163" s="10">
        <v>3.4990706398381999</v>
      </c>
      <c r="H163" s="13">
        <v>59464687.246358201</v>
      </c>
      <c r="I163" s="13">
        <v>1155875.16667025</v>
      </c>
      <c r="J163" s="13">
        <f t="shared" si="40"/>
        <v>165300998.83876622</v>
      </c>
      <c r="K163">
        <f t="shared" si="41"/>
        <v>607.21492735114066</v>
      </c>
      <c r="L163">
        <f t="shared" si="42"/>
        <v>51.890771193661848</v>
      </c>
      <c r="M163">
        <f t="shared" si="43"/>
        <v>22.920079284095653</v>
      </c>
      <c r="N163">
        <f t="shared" si="44"/>
        <v>1.3293120861632841</v>
      </c>
      <c r="O163">
        <f t="shared" si="45"/>
        <v>246370866.13921762</v>
      </c>
      <c r="P163">
        <f t="shared" si="46"/>
        <v>19.32234854456161</v>
      </c>
      <c r="Q163" s="11">
        <v>868.70337613071297</v>
      </c>
      <c r="R163">
        <f t="shared" si="47"/>
        <v>26.066775189725075</v>
      </c>
      <c r="S163">
        <f t="shared" si="48"/>
        <v>0.19323215244666361</v>
      </c>
      <c r="T163">
        <v>1</v>
      </c>
      <c r="U163">
        <v>19.302257202201901</v>
      </c>
      <c r="V163">
        <f t="shared" si="49"/>
        <v>241470338.65318921</v>
      </c>
      <c r="W163" s="34">
        <f t="shared" si="50"/>
        <v>1.9890856264065108E-2</v>
      </c>
      <c r="X163">
        <f t="shared" si="51"/>
        <v>175334884.87859935</v>
      </c>
      <c r="Y163" s="34">
        <f t="shared" si="52"/>
        <v>0.28832947001321874</v>
      </c>
      <c r="Z163">
        <f t="shared" si="53"/>
        <v>58281883.699553303</v>
      </c>
      <c r="AA163" s="35">
        <f t="shared" si="54"/>
        <v>1182803.5468048975</v>
      </c>
      <c r="AB163" s="35">
        <v>59542797.717943802</v>
      </c>
      <c r="AC163" s="34">
        <f t="shared" si="55"/>
        <v>1.3135606223235504E-3</v>
      </c>
      <c r="AD163" s="71">
        <v>-1145290.3399076301</v>
      </c>
      <c r="AE163">
        <f t="shared" si="56"/>
        <v>57136593.359645672</v>
      </c>
      <c r="AF163" s="34">
        <f t="shared" si="57"/>
        <v>3.9150864059326378E-2</v>
      </c>
      <c r="AG163" s="72">
        <v>-329540.75971883402</v>
      </c>
      <c r="AH163">
        <v>162</v>
      </c>
      <c r="AI163" s="72">
        <f t="shared" si="58"/>
        <v>57952342.939834468</v>
      </c>
      <c r="AJ163" s="34">
        <f t="shared" si="59"/>
        <v>2.5432645433048223E-2</v>
      </c>
    </row>
    <row r="164" spans="1:36" ht="15.6" x14ac:dyDescent="0.25">
      <c r="A164" s="10">
        <v>1</v>
      </c>
      <c r="B164" s="11">
        <v>2.27135083490196</v>
      </c>
      <c r="C164" s="11">
        <v>1017.8691472437</v>
      </c>
      <c r="D164" s="12">
        <v>0.23538989984735201</v>
      </c>
      <c r="E164" s="12">
        <v>0.195460997570895</v>
      </c>
      <c r="F164" s="10">
        <v>0.16955675085147801</v>
      </c>
      <c r="G164" s="10">
        <v>2.1238539708847401</v>
      </c>
      <c r="H164" s="13">
        <v>27977184.282290701</v>
      </c>
      <c r="I164" s="13">
        <v>1787322.06616778</v>
      </c>
      <c r="J164" s="13">
        <f t="shared" si="40"/>
        <v>95655494.727037638</v>
      </c>
      <c r="K164">
        <f t="shared" si="41"/>
        <v>564.06445844585767</v>
      </c>
      <c r="L164">
        <f t="shared" si="42"/>
        <v>150.07489676460651</v>
      </c>
      <c r="M164">
        <f t="shared" si="43"/>
        <v>215.42544870912351</v>
      </c>
      <c r="N164">
        <f t="shared" si="44"/>
        <v>0.92680268660518272</v>
      </c>
      <c r="O164">
        <f t="shared" si="45"/>
        <v>94707421.649736717</v>
      </c>
      <c r="P164">
        <f t="shared" si="46"/>
        <v>18.366302925198905</v>
      </c>
      <c r="Q164" s="11">
        <v>1017.8691472437</v>
      </c>
      <c r="R164">
        <f t="shared" si="47"/>
        <v>2.8119771843878869</v>
      </c>
      <c r="S164">
        <f t="shared" si="48"/>
        <v>0.18579568561879889</v>
      </c>
      <c r="T164">
        <v>2</v>
      </c>
      <c r="U164">
        <v>18.432632722863701</v>
      </c>
      <c r="V164">
        <f t="shared" si="49"/>
        <v>101202368.92198728</v>
      </c>
      <c r="W164" s="34">
        <f t="shared" si="50"/>
        <v>6.8579073942814053E-2</v>
      </c>
      <c r="X164">
        <f t="shared" si="51"/>
        <v>90776127.161856338</v>
      </c>
      <c r="Y164" s="34">
        <f t="shared" si="52"/>
        <v>4.1509888236845566E-2</v>
      </c>
      <c r="Z164">
        <f t="shared" si="53"/>
        <v>29895833.67189765</v>
      </c>
      <c r="AA164" s="35">
        <f t="shared" si="54"/>
        <v>1918649.3896069489</v>
      </c>
      <c r="AB164" s="35">
        <v>26847713.8895902</v>
      </c>
      <c r="AC164" s="34">
        <f t="shared" si="55"/>
        <v>4.0371124602966033E-2</v>
      </c>
      <c r="AD164" s="71">
        <v>-3417391.9566600402</v>
      </c>
      <c r="AE164">
        <f t="shared" si="56"/>
        <v>26478441.71523761</v>
      </c>
      <c r="AF164" s="34">
        <f t="shared" si="57"/>
        <v>5.3570171748905444E-2</v>
      </c>
      <c r="AG164" s="72">
        <v>-1601111.5178311199</v>
      </c>
      <c r="AH164">
        <v>163</v>
      </c>
      <c r="AI164" s="72">
        <f t="shared" si="58"/>
        <v>28294722.154066529</v>
      </c>
      <c r="AJ164" s="34">
        <f t="shared" si="59"/>
        <v>1.1349886699528473E-2</v>
      </c>
    </row>
    <row r="165" spans="1:36" ht="15.6" x14ac:dyDescent="0.25">
      <c r="A165" s="14">
        <v>1</v>
      </c>
      <c r="B165" s="11">
        <v>2.27109064744486</v>
      </c>
      <c r="C165" s="11">
        <v>1019.41019901348</v>
      </c>
      <c r="D165" s="12">
        <v>0.23547148222980299</v>
      </c>
      <c r="E165" s="12">
        <v>0.19554951965890199</v>
      </c>
      <c r="F165" s="10">
        <v>0.169468571462978</v>
      </c>
      <c r="G165" s="10">
        <v>2.1231047915765799</v>
      </c>
      <c r="H165" s="13">
        <v>27405723.728152402</v>
      </c>
      <c r="I165" s="13">
        <v>1751241.38109513</v>
      </c>
      <c r="J165" s="13">
        <f t="shared" si="40"/>
        <v>95256668.796948791</v>
      </c>
      <c r="K165">
        <f t="shared" si="41"/>
        <v>563.98353529619078</v>
      </c>
      <c r="L165">
        <f t="shared" si="42"/>
        <v>150.0510899217295</v>
      </c>
      <c r="M165">
        <f t="shared" si="43"/>
        <v>215.51050094435249</v>
      </c>
      <c r="N165">
        <f t="shared" si="44"/>
        <v>0.9267294023695285</v>
      </c>
      <c r="O165">
        <f t="shared" si="45"/>
        <v>92827733.858813643</v>
      </c>
      <c r="P165">
        <f t="shared" si="46"/>
        <v>18.346256009345016</v>
      </c>
      <c r="Q165" s="11">
        <v>1019.41019901348</v>
      </c>
      <c r="R165">
        <f t="shared" si="47"/>
        <v>2.8104941094691216</v>
      </c>
      <c r="S165">
        <f t="shared" si="48"/>
        <v>0.18568950773449089</v>
      </c>
      <c r="T165">
        <v>2</v>
      </c>
      <c r="U165">
        <v>18.428374706181501</v>
      </c>
      <c r="V165">
        <f t="shared" si="49"/>
        <v>100772363.68127479</v>
      </c>
      <c r="W165" s="34">
        <f t="shared" si="50"/>
        <v>8.5584657647083465E-2</v>
      </c>
      <c r="X165">
        <f t="shared" si="51"/>
        <v>90391592.942522392</v>
      </c>
      <c r="Y165" s="34">
        <f t="shared" si="52"/>
        <v>2.6243675408434516E-2</v>
      </c>
      <c r="Z165">
        <f t="shared" si="53"/>
        <v>29751233.210996874</v>
      </c>
      <c r="AA165" s="35">
        <f t="shared" si="54"/>
        <v>2345509.4828444719</v>
      </c>
      <c r="AB165" s="35">
        <v>26834204.914657298</v>
      </c>
      <c r="AC165" s="34">
        <f t="shared" si="55"/>
        <v>2.0853994558370784E-2</v>
      </c>
      <c r="AD165" s="71">
        <v>-3400441.20409784</v>
      </c>
      <c r="AE165">
        <f t="shared" si="56"/>
        <v>26350792.006899033</v>
      </c>
      <c r="AF165" s="34">
        <f t="shared" si="57"/>
        <v>3.8493116683129054E-2</v>
      </c>
      <c r="AG165" s="72">
        <v>-1588485.56055594</v>
      </c>
      <c r="AH165">
        <v>164</v>
      </c>
      <c r="AI165" s="72">
        <f t="shared" si="58"/>
        <v>28162747.650440935</v>
      </c>
      <c r="AJ165" s="34">
        <f t="shared" si="59"/>
        <v>2.7622840024140068E-2</v>
      </c>
    </row>
    <row r="166" spans="1:36" ht="15.6" x14ac:dyDescent="0.25">
      <c r="A166" s="10">
        <v>1</v>
      </c>
      <c r="B166" s="11">
        <v>2.0739895576160499</v>
      </c>
      <c r="C166" s="11">
        <v>1009.56301769084</v>
      </c>
      <c r="D166" s="12">
        <v>0.226320991643717</v>
      </c>
      <c r="E166" s="12">
        <v>0.206619925484401</v>
      </c>
      <c r="F166" s="10">
        <v>8.7010775883874097E-2</v>
      </c>
      <c r="G166" s="10">
        <v>4.0517590461171498</v>
      </c>
      <c r="H166" s="13">
        <v>35908651.948469102</v>
      </c>
      <c r="I166" s="13">
        <v>1934178.1559019401</v>
      </c>
      <c r="J166" s="13">
        <f t="shared" si="40"/>
        <v>73137189.57490477</v>
      </c>
      <c r="K166">
        <f t="shared" si="41"/>
        <v>565.54212694779699</v>
      </c>
      <c r="L166">
        <f t="shared" si="42"/>
        <v>105.55464394747791</v>
      </c>
      <c r="M166">
        <f t="shared" si="43"/>
        <v>216.47045856405899</v>
      </c>
      <c r="N166">
        <f t="shared" si="44"/>
        <v>0.89863396569459031</v>
      </c>
      <c r="O166">
        <f t="shared" si="45"/>
        <v>93431929.205119625</v>
      </c>
      <c r="P166">
        <f t="shared" si="46"/>
        <v>18.352743699224689</v>
      </c>
      <c r="Q166" s="11">
        <v>1009.56301769084</v>
      </c>
      <c r="R166">
        <f t="shared" si="47"/>
        <v>1.7886258112251616</v>
      </c>
      <c r="S166">
        <f t="shared" si="48"/>
        <v>9.1031201177384238E-2</v>
      </c>
      <c r="T166">
        <v>2</v>
      </c>
      <c r="U166">
        <v>18.465502245503799</v>
      </c>
      <c r="V166">
        <f t="shared" si="49"/>
        <v>104584116.22216858</v>
      </c>
      <c r="W166" s="34">
        <f t="shared" si="50"/>
        <v>0.11936162628693606</v>
      </c>
      <c r="X166">
        <f t="shared" si="51"/>
        <v>71319750.987822786</v>
      </c>
      <c r="Y166" s="34">
        <f t="shared" si="52"/>
        <v>0.23666618473382861</v>
      </c>
      <c r="Z166">
        <f t="shared" si="53"/>
        <v>40194767.042809926</v>
      </c>
      <c r="AA166" s="35">
        <f t="shared" si="54"/>
        <v>4286115.0943408236</v>
      </c>
      <c r="AB166" s="35">
        <v>37283694.433203198</v>
      </c>
      <c r="AC166" s="34">
        <f t="shared" si="55"/>
        <v>3.8292790459172832E-2</v>
      </c>
      <c r="AD166" s="71">
        <v>-2518455.4441490201</v>
      </c>
      <c r="AE166">
        <f t="shared" si="56"/>
        <v>37676311.598660909</v>
      </c>
      <c r="AF166" s="34">
        <f t="shared" si="57"/>
        <v>4.9226566698423971E-2</v>
      </c>
      <c r="AG166" s="72">
        <v>-2079811.4303556499</v>
      </c>
      <c r="AH166">
        <v>165</v>
      </c>
      <c r="AI166" s="72">
        <f t="shared" si="58"/>
        <v>38114955.612454273</v>
      </c>
      <c r="AJ166" s="34">
        <f t="shared" si="59"/>
        <v>6.1442118939784705E-2</v>
      </c>
    </row>
    <row r="167" spans="1:36" ht="15.6" x14ac:dyDescent="0.25">
      <c r="A167" s="14">
        <v>3</v>
      </c>
      <c r="B167" s="11">
        <v>2.85753910882109</v>
      </c>
      <c r="C167" s="11">
        <v>1008.27690078608</v>
      </c>
      <c r="D167" s="12">
        <v>0.19072730476806099</v>
      </c>
      <c r="E167" s="12">
        <v>0.15607090819241901</v>
      </c>
      <c r="F167" s="10">
        <v>0.181611308810156</v>
      </c>
      <c r="G167" s="10">
        <v>3.1426155801579498</v>
      </c>
      <c r="H167" s="13">
        <v>36992685.991015203</v>
      </c>
      <c r="I167" s="13">
        <v>2416799.3495995798</v>
      </c>
      <c r="J167" s="13">
        <f t="shared" si="40"/>
        <v>101565979.93651308</v>
      </c>
      <c r="K167">
        <f t="shared" si="41"/>
        <v>564.18458033628156</v>
      </c>
      <c r="L167">
        <f t="shared" si="42"/>
        <v>139.8306281112844</v>
      </c>
      <c r="M167">
        <f t="shared" si="43"/>
        <v>173.39910648023999</v>
      </c>
      <c r="N167">
        <f t="shared" si="44"/>
        <v>0.95161642503699395</v>
      </c>
      <c r="O167">
        <f t="shared" si="45"/>
        <v>88462736.33043085</v>
      </c>
      <c r="P167">
        <f t="shared" si="46"/>
        <v>18.298091962894961</v>
      </c>
      <c r="Q167" s="11">
        <v>1008.27690078608</v>
      </c>
      <c r="R167">
        <f t="shared" si="47"/>
        <v>4.0956830808139211</v>
      </c>
      <c r="S167">
        <f t="shared" si="48"/>
        <v>0.20041788263442026</v>
      </c>
      <c r="T167">
        <v>2</v>
      </c>
      <c r="U167">
        <v>18.463120638244199</v>
      </c>
      <c r="V167">
        <f t="shared" si="49"/>
        <v>104335334.29974322</v>
      </c>
      <c r="W167" s="34">
        <f t="shared" si="50"/>
        <v>0.17942693870585433</v>
      </c>
      <c r="X167">
        <f t="shared" si="51"/>
        <v>99075740.994249105</v>
      </c>
      <c r="Y167" s="34">
        <f t="shared" si="52"/>
        <v>0.11997147165079745</v>
      </c>
      <c r="Z167">
        <f t="shared" si="53"/>
        <v>43630170.392890006</v>
      </c>
      <c r="AA167" s="35">
        <f t="shared" si="54"/>
        <v>6637484.401874803</v>
      </c>
      <c r="AB167" s="35">
        <v>39474028.8685776</v>
      </c>
      <c r="AC167" s="34">
        <f t="shared" si="55"/>
        <v>6.7076580439848724E-2</v>
      </c>
      <c r="AD167" s="71">
        <v>-4361727.9204614796</v>
      </c>
      <c r="AE167">
        <f t="shared" si="56"/>
        <v>39268442.47242853</v>
      </c>
      <c r="AF167" s="34">
        <f t="shared" si="57"/>
        <v>6.1519092773259655E-2</v>
      </c>
      <c r="AG167" s="72">
        <v>-5038433.8376138201</v>
      </c>
      <c r="AH167">
        <v>166</v>
      </c>
      <c r="AI167" s="72">
        <f t="shared" si="58"/>
        <v>38591736.555276185</v>
      </c>
      <c r="AJ167" s="34">
        <f t="shared" si="59"/>
        <v>4.3226127582337764E-2</v>
      </c>
    </row>
    <row r="168" spans="1:36" ht="15.6" x14ac:dyDescent="0.25">
      <c r="A168" s="10">
        <v>4</v>
      </c>
      <c r="B168" s="11">
        <v>3.33958664839788</v>
      </c>
      <c r="C168" s="11">
        <v>1011.60750226903</v>
      </c>
      <c r="D168" s="12">
        <v>0.15607090819241901</v>
      </c>
      <c r="E168" s="12">
        <v>0.12541047316305001</v>
      </c>
      <c r="F168" s="10">
        <v>0.19632616205056699</v>
      </c>
      <c r="G168" s="10">
        <v>3.1451212525812702</v>
      </c>
      <c r="H168" s="13">
        <v>38686097.305399299</v>
      </c>
      <c r="I168" s="13">
        <v>2417923.3333737701</v>
      </c>
      <c r="J168" s="13">
        <f t="shared" si="40"/>
        <v>104527628.88530241</v>
      </c>
      <c r="K168">
        <f t="shared" si="41"/>
        <v>564.94253691628251</v>
      </c>
      <c r="L168">
        <f t="shared" si="42"/>
        <v>131.61072885007732</v>
      </c>
      <c r="M168">
        <f t="shared" si="43"/>
        <v>140.74069067773451</v>
      </c>
      <c r="N168">
        <f t="shared" si="44"/>
        <v>0.98080016722726004</v>
      </c>
      <c r="O168">
        <f t="shared" si="45"/>
        <v>95289643.271669611</v>
      </c>
      <c r="P168">
        <f t="shared" si="46"/>
        <v>18.372431687710161</v>
      </c>
      <c r="Q168" s="11">
        <v>1011.60750226903</v>
      </c>
      <c r="R168">
        <f t="shared" si="47"/>
        <v>5.5459457065140665</v>
      </c>
      <c r="S168">
        <f t="shared" si="48"/>
        <v>0.2185617663034542</v>
      </c>
      <c r="T168">
        <v>2</v>
      </c>
      <c r="U168">
        <v>18.470111827061601</v>
      </c>
      <c r="V168">
        <f t="shared" si="49"/>
        <v>105067318.05908448</v>
      </c>
      <c r="W168" s="34">
        <f t="shared" si="50"/>
        <v>0.10261004713323181</v>
      </c>
      <c r="X168">
        <f t="shared" si="51"/>
        <v>103846806.53718348</v>
      </c>
      <c r="Y168" s="34">
        <f t="shared" si="52"/>
        <v>8.9801608776281169E-2</v>
      </c>
      <c r="Z168">
        <f t="shared" si="53"/>
        <v>42655679.573307112</v>
      </c>
      <c r="AA168" s="35">
        <f t="shared" si="54"/>
        <v>3969582.2679078132</v>
      </c>
      <c r="AB168" s="35">
        <v>40755240.9879632</v>
      </c>
      <c r="AC168" s="34">
        <f t="shared" si="55"/>
        <v>5.34854592912146E-2</v>
      </c>
      <c r="AD168" s="71">
        <v>-3749499.6689287201</v>
      </c>
      <c r="AE168">
        <f t="shared" si="56"/>
        <v>38906179.904378392</v>
      </c>
      <c r="AF168" s="34">
        <f t="shared" si="57"/>
        <v>5.6889325703158196E-3</v>
      </c>
      <c r="AG168" s="72">
        <v>-3647938.4444551999</v>
      </c>
      <c r="AH168">
        <v>167</v>
      </c>
      <c r="AI168" s="72">
        <f t="shared" si="58"/>
        <v>39007741.128851913</v>
      </c>
      <c r="AJ168" s="34">
        <f t="shared" si="59"/>
        <v>8.3141967232689407E-3</v>
      </c>
    </row>
    <row r="169" spans="1:36" ht="15.6" x14ac:dyDescent="0.25">
      <c r="A169" s="10">
        <v>5</v>
      </c>
      <c r="B169" s="11">
        <v>3.8017302097443801</v>
      </c>
      <c r="C169" s="11">
        <v>1016.50209302244</v>
      </c>
      <c r="D169" s="12">
        <v>0.12541047316305001</v>
      </c>
      <c r="E169" s="12">
        <v>9.7609537089531406E-2</v>
      </c>
      <c r="F169" s="10">
        <v>0.221502918225816</v>
      </c>
      <c r="G169" s="10">
        <v>3.1471486379226299</v>
      </c>
      <c r="H169" s="13">
        <v>41595696.9680553</v>
      </c>
      <c r="I169" s="13">
        <v>2426628.8011892899</v>
      </c>
      <c r="J169" s="13">
        <f t="shared" si="40"/>
        <v>108983205.7630585</v>
      </c>
      <c r="K169">
        <f t="shared" si="41"/>
        <v>565.85709731027396</v>
      </c>
      <c r="L169">
        <f t="shared" si="42"/>
        <v>125.42470645399065</v>
      </c>
      <c r="M169">
        <f t="shared" si="43"/>
        <v>111.51000512629071</v>
      </c>
      <c r="N169">
        <f t="shared" si="44"/>
        <v>1.0234213297969887</v>
      </c>
      <c r="O169">
        <f t="shared" si="45"/>
        <v>102965941.12107551</v>
      </c>
      <c r="P169">
        <f t="shared" si="46"/>
        <v>18.449908822783527</v>
      </c>
      <c r="Q169" s="11">
        <v>1016.50209302244</v>
      </c>
      <c r="R169">
        <f t="shared" si="47"/>
        <v>7.5895363194477721</v>
      </c>
      <c r="S169">
        <f t="shared" si="48"/>
        <v>0.25039003623895817</v>
      </c>
      <c r="T169">
        <v>2</v>
      </c>
      <c r="U169">
        <v>18.495791291263501</v>
      </c>
      <c r="V169">
        <f t="shared" si="49"/>
        <v>107800331.46657239</v>
      </c>
      <c r="W169" s="34">
        <f t="shared" si="50"/>
        <v>4.6951353941515658E-2</v>
      </c>
      <c r="X169">
        <f t="shared" si="51"/>
        <v>109587422.29262137</v>
      </c>
      <c r="Y169" s="34">
        <f t="shared" si="52"/>
        <v>6.4307489442162247E-2</v>
      </c>
      <c r="Z169">
        <f t="shared" si="53"/>
        <v>43548671.258846492</v>
      </c>
      <c r="AA169" s="35">
        <f t="shared" si="54"/>
        <v>1952974.2907911912</v>
      </c>
      <c r="AB169" s="35">
        <v>43290625.7972195</v>
      </c>
      <c r="AC169" s="34">
        <f t="shared" si="55"/>
        <v>4.0747696341423785E-2</v>
      </c>
      <c r="AD169" s="71">
        <v>-1179051.8460994</v>
      </c>
      <c r="AE169">
        <f t="shared" si="56"/>
        <v>42369619.412747093</v>
      </c>
      <c r="AF169" s="34">
        <f t="shared" si="57"/>
        <v>1.8605829475249563E-2</v>
      </c>
      <c r="AG169" s="72">
        <v>-1117029.5831774799</v>
      </c>
      <c r="AH169">
        <v>168</v>
      </c>
      <c r="AI169" s="72">
        <f t="shared" si="58"/>
        <v>42431641.675669014</v>
      </c>
      <c r="AJ169" s="34">
        <f t="shared" si="59"/>
        <v>2.0096903491140048E-2</v>
      </c>
    </row>
    <row r="170" spans="1:36" ht="15.6" x14ac:dyDescent="0.25">
      <c r="A170" s="10">
        <v>6</v>
      </c>
      <c r="B170" s="11">
        <v>4.3543461063167301</v>
      </c>
      <c r="C170" s="11">
        <v>1027.28536607453</v>
      </c>
      <c r="D170" s="12">
        <v>9.7609537089531406E-2</v>
      </c>
      <c r="E170" s="12">
        <v>7.6413588970369109E-2</v>
      </c>
      <c r="F170" s="10">
        <v>0.216928139775551</v>
      </c>
      <c r="G170" s="10">
        <v>3.1488132361546599</v>
      </c>
      <c r="H170" s="13">
        <v>39645361.432566702</v>
      </c>
      <c r="I170" s="13">
        <v>1933152.3939338699</v>
      </c>
      <c r="J170" s="13">
        <f t="shared" si="40"/>
        <v>104973134.34177959</v>
      </c>
      <c r="K170">
        <f t="shared" si="41"/>
        <v>567.31818424422227</v>
      </c>
      <c r="L170">
        <f t="shared" si="42"/>
        <v>109.657862464567</v>
      </c>
      <c r="M170">
        <f t="shared" si="43"/>
        <v>87.011563029950253</v>
      </c>
      <c r="N170">
        <f t="shared" si="44"/>
        <v>1.0599361747118103</v>
      </c>
      <c r="O170">
        <f t="shared" si="45"/>
        <v>108324324.28921339</v>
      </c>
      <c r="P170">
        <f t="shared" si="46"/>
        <v>18.500640287760621</v>
      </c>
      <c r="Q170" s="11">
        <v>1027.28536607453</v>
      </c>
      <c r="R170">
        <f t="shared" si="47"/>
        <v>9.7099447667135905</v>
      </c>
      <c r="S170">
        <f t="shared" si="48"/>
        <v>0.24453081169229654</v>
      </c>
      <c r="T170">
        <v>2</v>
      </c>
      <c r="U170">
        <v>18.517172107536599</v>
      </c>
      <c r="V170">
        <f t="shared" si="49"/>
        <v>110130006.98174354</v>
      </c>
      <c r="W170" s="34">
        <f t="shared" si="50"/>
        <v>1.6669226458400899E-2</v>
      </c>
      <c r="X170">
        <f t="shared" si="51"/>
        <v>109047294.63839026</v>
      </c>
      <c r="Y170" s="34">
        <f t="shared" si="52"/>
        <v>6.6741274770994348E-3</v>
      </c>
      <c r="Z170">
        <f t="shared" si="53"/>
        <v>40306218.940311305</v>
      </c>
      <c r="AA170" s="35">
        <f t="shared" si="54"/>
        <v>660857.50774460286</v>
      </c>
      <c r="AB170" s="35">
        <v>40292733.603436299</v>
      </c>
      <c r="AC170" s="34">
        <f t="shared" si="55"/>
        <v>1.6329077286146573E-2</v>
      </c>
      <c r="AD170" s="71">
        <v>118173.116225163</v>
      </c>
      <c r="AE170">
        <f t="shared" si="56"/>
        <v>40424392.056536466</v>
      </c>
      <c r="AF170" s="34">
        <f t="shared" si="57"/>
        <v>1.9649981632651442E-2</v>
      </c>
      <c r="AG170" s="72">
        <v>79147.614251678795</v>
      </c>
      <c r="AH170">
        <v>169</v>
      </c>
      <c r="AI170" s="72">
        <f t="shared" si="58"/>
        <v>40385366.554562986</v>
      </c>
      <c r="AJ170" s="34">
        <f t="shared" si="59"/>
        <v>1.8665616739425309E-2</v>
      </c>
    </row>
    <row r="171" spans="1:36" ht="15.6" x14ac:dyDescent="0.25">
      <c r="A171" s="10">
        <v>1</v>
      </c>
      <c r="B171" s="11">
        <v>2.0739874176510198</v>
      </c>
      <c r="C171" s="11">
        <v>1029.59966526281</v>
      </c>
      <c r="D171" s="12">
        <v>0.22635126039036099</v>
      </c>
      <c r="E171" s="12">
        <v>0.20664192083566399</v>
      </c>
      <c r="F171" s="10">
        <v>8.7035680528877002E-2</v>
      </c>
      <c r="G171" s="10">
        <v>4.0517568414361698</v>
      </c>
      <c r="H171" s="13">
        <v>35042817.010251202</v>
      </c>
      <c r="I171" s="13">
        <v>1897596.2694907601</v>
      </c>
      <c r="J171" s="13">
        <f t="shared" si="40"/>
        <v>69680869.076337248</v>
      </c>
      <c r="K171">
        <f t="shared" si="41"/>
        <v>565.40622694689932</v>
      </c>
      <c r="L171">
        <f t="shared" si="42"/>
        <v>105.56411944044488</v>
      </c>
      <c r="M171">
        <f t="shared" si="43"/>
        <v>216.4965906130125</v>
      </c>
      <c r="N171">
        <f t="shared" si="44"/>
        <v>0.89862233314481255</v>
      </c>
      <c r="O171">
        <f t="shared" si="45"/>
        <v>91172129.679690346</v>
      </c>
      <c r="P171">
        <f t="shared" si="46"/>
        <v>18.328259812723275</v>
      </c>
      <c r="Q171" s="11">
        <v>1029.59966526281</v>
      </c>
      <c r="R171">
        <f t="shared" si="47"/>
        <v>1.7889993507344177</v>
      </c>
      <c r="S171">
        <f t="shared" si="48"/>
        <v>9.105847968629481E-2</v>
      </c>
      <c r="T171">
        <v>2</v>
      </c>
      <c r="U171">
        <v>18.410213677561401</v>
      </c>
      <c r="V171">
        <f t="shared" si="49"/>
        <v>98958752.271982074</v>
      </c>
      <c r="W171" s="34">
        <f t="shared" si="50"/>
        <v>8.5405733305210799E-2</v>
      </c>
      <c r="X171">
        <f t="shared" si="51"/>
        <v>67680596.941447079</v>
      </c>
      <c r="Y171" s="34">
        <f t="shared" si="52"/>
        <v>0.25766133598913044</v>
      </c>
      <c r="Z171">
        <f t="shared" si="53"/>
        <v>38035674.494092017</v>
      </c>
      <c r="AA171" s="35">
        <f t="shared" si="54"/>
        <v>2992857.4838408157</v>
      </c>
      <c r="AB171" s="35">
        <v>36958709.943254903</v>
      </c>
      <c r="AC171" s="34">
        <f t="shared" si="55"/>
        <v>5.4672914350556871E-2</v>
      </c>
      <c r="AD171" s="71">
        <v>-1859482.6716898901</v>
      </c>
      <c r="AE171">
        <f t="shared" si="56"/>
        <v>36176191.822402127</v>
      </c>
      <c r="AF171" s="34">
        <f t="shared" si="57"/>
        <v>3.234257142681695E-2</v>
      </c>
      <c r="AG171" s="72">
        <v>-795671.12463291106</v>
      </c>
      <c r="AH171">
        <v>170</v>
      </c>
      <c r="AI171" s="72">
        <f t="shared" si="58"/>
        <v>37240003.369459108</v>
      </c>
      <c r="AJ171" s="34">
        <f t="shared" si="59"/>
        <v>6.2700049444231465E-2</v>
      </c>
    </row>
    <row r="172" spans="1:36" ht="15.6" x14ac:dyDescent="0.25">
      <c r="A172" s="10">
        <v>2</v>
      </c>
      <c r="B172" s="11">
        <v>1.93530813249119</v>
      </c>
      <c r="C172" s="11">
        <v>1025.40434964529</v>
      </c>
      <c r="D172" s="12">
        <v>0.20664192083566399</v>
      </c>
      <c r="E172" s="12">
        <v>0.19043453189206899</v>
      </c>
      <c r="F172" s="10">
        <v>7.8394303768116805E-2</v>
      </c>
      <c r="G172" s="10">
        <v>4.0533190778227901</v>
      </c>
      <c r="H172" s="13">
        <v>33014171.533611301</v>
      </c>
      <c r="I172" s="13">
        <v>1678861.98565998</v>
      </c>
      <c r="J172" s="13">
        <f t="shared" si="40"/>
        <v>67283389.040961251</v>
      </c>
      <c r="K172">
        <f t="shared" si="41"/>
        <v>566.19137720746892</v>
      </c>
      <c r="L172">
        <f t="shared" si="42"/>
        <v>95.793965712414035</v>
      </c>
      <c r="M172">
        <f t="shared" si="43"/>
        <v>198.53822636386647</v>
      </c>
      <c r="N172">
        <f t="shared" si="44"/>
        <v>0.90004947803375068</v>
      </c>
      <c r="O172">
        <f t="shared" si="45"/>
        <v>94468076.703785405</v>
      </c>
      <c r="P172">
        <f t="shared" si="46"/>
        <v>18.363772522734067</v>
      </c>
      <c r="Q172" s="11">
        <v>1025.40434964529</v>
      </c>
      <c r="R172">
        <f t="shared" si="47"/>
        <v>1.6493138482650964</v>
      </c>
      <c r="S172">
        <f t="shared" si="48"/>
        <v>8.1637808252446584E-2</v>
      </c>
      <c r="T172">
        <v>2</v>
      </c>
      <c r="U172">
        <v>18.422982233551501</v>
      </c>
      <c r="V172">
        <f t="shared" si="49"/>
        <v>100230414.00592685</v>
      </c>
      <c r="W172" s="34">
        <f t="shared" si="50"/>
        <v>6.0997720110359165E-2</v>
      </c>
      <c r="X172">
        <f t="shared" si="51"/>
        <v>65380279.65916869</v>
      </c>
      <c r="Y172" s="34">
        <f t="shared" si="52"/>
        <v>0.30791139249954841</v>
      </c>
      <c r="Z172">
        <f t="shared" si="53"/>
        <v>35027960.728493914</v>
      </c>
      <c r="AA172" s="35">
        <f t="shared" si="54"/>
        <v>2013789.1948826127</v>
      </c>
      <c r="AB172" s="35">
        <v>34086095.6562782</v>
      </c>
      <c r="AC172" s="34">
        <f t="shared" si="55"/>
        <v>3.2468605840240063E-2</v>
      </c>
      <c r="AD172" s="71">
        <v>-1899286.1179968501</v>
      </c>
      <c r="AE172">
        <f t="shared" si="56"/>
        <v>33128674.610497065</v>
      </c>
      <c r="AF172" s="34">
        <f t="shared" si="57"/>
        <v>3.4683007801419295E-3</v>
      </c>
      <c r="AG172" s="72">
        <v>-2187056.6276260102</v>
      </c>
      <c r="AH172">
        <v>171</v>
      </c>
      <c r="AI172" s="72">
        <f t="shared" si="58"/>
        <v>32840904.100867905</v>
      </c>
      <c r="AJ172" s="34">
        <f t="shared" si="59"/>
        <v>5.2482744438095402E-3</v>
      </c>
    </row>
    <row r="173" spans="1:36" ht="15.6" x14ac:dyDescent="0.25">
      <c r="A173" s="10">
        <v>4</v>
      </c>
      <c r="B173" s="11">
        <v>3.36655261968526</v>
      </c>
      <c r="C173" s="11">
        <v>1014.68700189355</v>
      </c>
      <c r="D173" s="12">
        <v>0.154302944867175</v>
      </c>
      <c r="E173" s="12">
        <v>0.122424698160953</v>
      </c>
      <c r="F173" s="10">
        <v>0.20646139057545301</v>
      </c>
      <c r="G173" s="10">
        <v>3.1444768954476801</v>
      </c>
      <c r="H173" s="13">
        <v>40105681.942909397</v>
      </c>
      <c r="I173" s="13">
        <v>2518710.2224336201</v>
      </c>
      <c r="J173" s="13">
        <f t="shared" si="40"/>
        <v>105929410.08070689</v>
      </c>
      <c r="K173">
        <f t="shared" si="41"/>
        <v>564.92916978669393</v>
      </c>
      <c r="L173">
        <f t="shared" si="42"/>
        <v>134.1974345730998</v>
      </c>
      <c r="M173">
        <f t="shared" si="43"/>
        <v>138.363821514064</v>
      </c>
      <c r="N173">
        <f t="shared" si="44"/>
        <v>0.9870517251915869</v>
      </c>
      <c r="O173">
        <f t="shared" si="45"/>
        <v>96288267.326240107</v>
      </c>
      <c r="P173">
        <f t="shared" si="46"/>
        <v>18.382857034727433</v>
      </c>
      <c r="Q173" s="11">
        <v>1014.68700189355</v>
      </c>
      <c r="R173">
        <f t="shared" si="47"/>
        <v>5.8013454216062428</v>
      </c>
      <c r="S173">
        <f t="shared" si="48"/>
        <v>0.23125308307961051</v>
      </c>
      <c r="T173">
        <v>2</v>
      </c>
      <c r="U173">
        <v>18.466164883230899</v>
      </c>
      <c r="V173">
        <f t="shared" si="49"/>
        <v>104653440.56916</v>
      </c>
      <c r="W173" s="34">
        <f t="shared" si="50"/>
        <v>8.6876350309403147E-2</v>
      </c>
      <c r="X173">
        <f t="shared" si="51"/>
        <v>104902199.17707245</v>
      </c>
      <c r="Y173" s="34">
        <f t="shared" si="52"/>
        <v>8.945982818079963E-2</v>
      </c>
      <c r="Z173">
        <f t="shared" si="53"/>
        <v>43589917.216779098</v>
      </c>
      <c r="AA173" s="35">
        <f t="shared" si="54"/>
        <v>3484235.2738697007</v>
      </c>
      <c r="AB173" s="35">
        <v>41913125.361359797</v>
      </c>
      <c r="AC173" s="34">
        <f t="shared" si="55"/>
        <v>4.5067016215390714E-2</v>
      </c>
      <c r="AD173" s="71">
        <v>-3288853.36306271</v>
      </c>
      <c r="AE173">
        <f t="shared" si="56"/>
        <v>40301063.853716388</v>
      </c>
      <c r="AF173" s="34">
        <f t="shared" si="57"/>
        <v>4.8716765640618729E-3</v>
      </c>
      <c r="AG173" s="72">
        <v>-3238626.4268596401</v>
      </c>
      <c r="AH173">
        <v>172</v>
      </c>
      <c r="AI173" s="72">
        <f t="shared" si="58"/>
        <v>40351290.789919458</v>
      </c>
      <c r="AJ173" s="34">
        <f t="shared" si="59"/>
        <v>6.1240411610426256E-3</v>
      </c>
    </row>
    <row r="174" spans="1:36" ht="15.6" x14ac:dyDescent="0.25">
      <c r="A174" s="14">
        <v>5</v>
      </c>
      <c r="B174" s="11">
        <v>3.8360302431004198</v>
      </c>
      <c r="C174" s="11">
        <v>1019.7999908832099</v>
      </c>
      <c r="D174" s="12">
        <v>0.122424698160953</v>
      </c>
      <c r="E174" s="12">
        <v>9.52199506265798E-2</v>
      </c>
      <c r="F174" s="10">
        <v>0.22203480557557501</v>
      </c>
      <c r="G174" s="10">
        <v>3.14656989732251</v>
      </c>
      <c r="H174" s="13">
        <v>41374262.688374601</v>
      </c>
      <c r="I174" s="13">
        <v>2389947.6831669798</v>
      </c>
      <c r="J174" s="13">
        <f t="shared" si="40"/>
        <v>108087503.94798225</v>
      </c>
      <c r="K174">
        <f t="shared" si="41"/>
        <v>565.95468636313137</v>
      </c>
      <c r="L174">
        <f t="shared" si="42"/>
        <v>124.08325575356393</v>
      </c>
      <c r="M174">
        <f t="shared" si="43"/>
        <v>108.82232439376641</v>
      </c>
      <c r="N174">
        <f t="shared" si="44"/>
        <v>1.0273190597837725</v>
      </c>
      <c r="O174">
        <f t="shared" si="45"/>
        <v>103151217.4573383</v>
      </c>
      <c r="P174">
        <f t="shared" si="46"/>
        <v>18.451706600197518</v>
      </c>
      <c r="Q174" s="11">
        <v>1019.7999908832099</v>
      </c>
      <c r="R174">
        <f t="shared" si="47"/>
        <v>7.7619297360024673</v>
      </c>
      <c r="S174">
        <f t="shared" si="48"/>
        <v>0.25107349304815541</v>
      </c>
      <c r="T174">
        <v>2</v>
      </c>
      <c r="U174">
        <v>18.490489823952299</v>
      </c>
      <c r="V174">
        <f t="shared" si="49"/>
        <v>107230343.75376368</v>
      </c>
      <c r="W174" s="34">
        <f t="shared" si="50"/>
        <v>3.9545110537473144E-2</v>
      </c>
      <c r="X174">
        <f t="shared" si="51"/>
        <v>108989842.99346818</v>
      </c>
      <c r="Y174" s="34">
        <f t="shared" si="52"/>
        <v>5.6602584826927899E-2</v>
      </c>
      <c r="Z174">
        <f t="shared" si="53"/>
        <v>43010412.479792826</v>
      </c>
      <c r="AA174" s="35">
        <f t="shared" si="54"/>
        <v>1636149.7914182246</v>
      </c>
      <c r="AB174" s="35">
        <v>42820926.044541001</v>
      </c>
      <c r="AC174" s="34">
        <f t="shared" si="55"/>
        <v>3.4965296350112009E-2</v>
      </c>
      <c r="AD174" s="71">
        <v>-824414.91202063998</v>
      </c>
      <c r="AE174">
        <f t="shared" si="56"/>
        <v>42185997.567772187</v>
      </c>
      <c r="AF174" s="34">
        <f t="shared" si="57"/>
        <v>1.9619319515406578E-2</v>
      </c>
      <c r="AG174" s="72">
        <v>-769884.34009790095</v>
      </c>
      <c r="AH174">
        <v>173</v>
      </c>
      <c r="AI174" s="72">
        <f t="shared" si="58"/>
        <v>42240528.139694922</v>
      </c>
      <c r="AJ174" s="34">
        <f t="shared" si="59"/>
        <v>2.093730244439437E-2</v>
      </c>
    </row>
    <row r="175" spans="1:36" ht="15.6" x14ac:dyDescent="0.25">
      <c r="A175" s="10">
        <v>6</v>
      </c>
      <c r="B175" s="11">
        <v>4.5320766052284904</v>
      </c>
      <c r="C175" s="11">
        <v>1030.4773419548101</v>
      </c>
      <c r="D175" s="12">
        <v>9.52199506265798E-2</v>
      </c>
      <c r="E175" s="12">
        <v>6.9168128855087108E-2</v>
      </c>
      <c r="F175" s="10">
        <v>0.27330922435694399</v>
      </c>
      <c r="G175" s="10">
        <v>3.1481819847581698</v>
      </c>
      <c r="H175" s="13">
        <v>47015110.232521199</v>
      </c>
      <c r="I175" s="13">
        <v>2532674.7005877299</v>
      </c>
      <c r="J175" s="13">
        <f t="shared" si="40"/>
        <v>114862798.67840521</v>
      </c>
      <c r="K175">
        <f t="shared" si="41"/>
        <v>567.06236629440446</v>
      </c>
      <c r="L175">
        <f t="shared" si="42"/>
        <v>121.54426230811033</v>
      </c>
      <c r="M175">
        <f t="shared" si="43"/>
        <v>82.194039740833446</v>
      </c>
      <c r="N175">
        <f t="shared" si="44"/>
        <v>1.1040475910235703</v>
      </c>
      <c r="O175">
        <f t="shared" si="45"/>
        <v>111289802.77322185</v>
      </c>
      <c r="P175">
        <f t="shared" si="46"/>
        <v>18.527648192760257</v>
      </c>
      <c r="Q175" s="11">
        <v>1030.4773419548101</v>
      </c>
      <c r="R175">
        <f t="shared" si="47"/>
        <v>11.904178953055858</v>
      </c>
      <c r="S175">
        <f t="shared" si="48"/>
        <v>0.31925423492702876</v>
      </c>
      <c r="T175">
        <v>2</v>
      </c>
      <c r="U175">
        <v>18.566032045304802</v>
      </c>
      <c r="V175">
        <f t="shared" si="49"/>
        <v>115644575.98758283</v>
      </c>
      <c r="W175" s="34">
        <f t="shared" si="50"/>
        <v>3.9130029039900607E-2</v>
      </c>
      <c r="X175">
        <f t="shared" si="51"/>
        <v>116633569.79801613</v>
      </c>
      <c r="Y175" s="34">
        <f t="shared" si="52"/>
        <v>4.8016681597355462E-2</v>
      </c>
      <c r="Z175">
        <f t="shared" si="53"/>
        <v>48854812.861233883</v>
      </c>
      <c r="AA175" s="35">
        <f t="shared" si="54"/>
        <v>1839702.6287126839</v>
      </c>
      <c r="AB175" s="35">
        <v>48165832.041078597</v>
      </c>
      <c r="AC175" s="34">
        <f t="shared" si="55"/>
        <v>2.4475573977521457E-2</v>
      </c>
      <c r="AD175" s="71">
        <v>924111.28119923198</v>
      </c>
      <c r="AE175">
        <f t="shared" si="56"/>
        <v>49778924.142433114</v>
      </c>
      <c r="AF175" s="34">
        <f t="shared" si="57"/>
        <v>5.8785652022147888E-2</v>
      </c>
      <c r="AG175" s="72">
        <v>665194.84105840197</v>
      </c>
      <c r="AH175">
        <v>174</v>
      </c>
      <c r="AI175" s="72">
        <f t="shared" si="58"/>
        <v>49520007.702292286</v>
      </c>
      <c r="AJ175" s="34">
        <f t="shared" si="59"/>
        <v>5.3278562091691205E-2</v>
      </c>
    </row>
    <row r="176" spans="1:36" ht="15.6" x14ac:dyDescent="0.25">
      <c r="A176" s="10">
        <v>1</v>
      </c>
      <c r="B176" s="11">
        <v>2.0739847854345701</v>
      </c>
      <c r="C176" s="11">
        <v>1011.50025876673</v>
      </c>
      <c r="D176" s="12">
        <v>0.226327754518823</v>
      </c>
      <c r="E176" s="12">
        <v>0.206634950300426</v>
      </c>
      <c r="F176" s="10">
        <v>8.6971688873767994E-2</v>
      </c>
      <c r="G176" s="10">
        <v>4.0517585535403802</v>
      </c>
      <c r="H176" s="13">
        <v>35987889.235977598</v>
      </c>
      <c r="I176" s="13">
        <v>1958357.9797435999</v>
      </c>
      <c r="J176" s="13">
        <f t="shared" si="40"/>
        <v>72780647.475699291</v>
      </c>
      <c r="K176">
        <f t="shared" si="41"/>
        <v>565.55668735536437</v>
      </c>
      <c r="L176">
        <f t="shared" si="42"/>
        <v>105.53386716355254</v>
      </c>
      <c r="M176">
        <f t="shared" si="43"/>
        <v>216.48135240962452</v>
      </c>
      <c r="N176">
        <f t="shared" si="44"/>
        <v>0.89861577388616665</v>
      </c>
      <c r="O176">
        <f t="shared" si="45"/>
        <v>93658441.588276356</v>
      </c>
      <c r="P176">
        <f t="shared" si="46"/>
        <v>18.355165122549383</v>
      </c>
      <c r="Q176" s="11">
        <v>1011.50025876673</v>
      </c>
      <c r="R176">
        <f t="shared" si="47"/>
        <v>1.7881324878488691</v>
      </c>
      <c r="S176">
        <f t="shared" si="48"/>
        <v>9.0988389967351882E-2</v>
      </c>
      <c r="T176">
        <v>2</v>
      </c>
      <c r="U176">
        <v>18.460081093322302</v>
      </c>
      <c r="V176">
        <f t="shared" si="49"/>
        <v>104018683.84462944</v>
      </c>
      <c r="W176" s="34">
        <f t="shared" si="50"/>
        <v>0.11061728212280993</v>
      </c>
      <c r="X176">
        <f t="shared" si="51"/>
        <v>70945481.253227293</v>
      </c>
      <c r="Y176" s="34">
        <f t="shared" si="52"/>
        <v>0.24250841621832137</v>
      </c>
      <c r="Z176">
        <f t="shared" si="53"/>
        <v>39968771.732598171</v>
      </c>
      <c r="AA176" s="35">
        <f t="shared" si="54"/>
        <v>3980882.4966205731</v>
      </c>
      <c r="AB176" s="35">
        <v>37227320.091157101</v>
      </c>
      <c r="AC176" s="34">
        <f t="shared" si="55"/>
        <v>3.4440220904659979E-2</v>
      </c>
      <c r="AD176" s="71">
        <v>-2461462.0650872998</v>
      </c>
      <c r="AE176">
        <f t="shared" si="56"/>
        <v>37507309.667510867</v>
      </c>
      <c r="AF176" s="34">
        <f t="shared" si="57"/>
        <v>4.2220326442882448E-2</v>
      </c>
      <c r="AG176" s="72">
        <v>-1963885.383415</v>
      </c>
      <c r="AH176">
        <v>175</v>
      </c>
      <c r="AI176" s="72">
        <f t="shared" si="58"/>
        <v>38004886.349183172</v>
      </c>
      <c r="AJ176" s="34">
        <f t="shared" si="59"/>
        <v>5.6046552215936969E-2</v>
      </c>
    </row>
    <row r="177" spans="1:36" ht="15.6" x14ac:dyDescent="0.25">
      <c r="A177" s="10">
        <v>2</v>
      </c>
      <c r="B177" s="11">
        <v>1.9353082778206401</v>
      </c>
      <c r="C177" s="11">
        <v>1007.41963668697</v>
      </c>
      <c r="D177" s="12">
        <v>0.206634950300426</v>
      </c>
      <c r="E177" s="12">
        <v>0.19039070842782199</v>
      </c>
      <c r="F177" s="10">
        <v>7.8575208734652596E-2</v>
      </c>
      <c r="G177" s="10">
        <v>4.0533197129673297</v>
      </c>
      <c r="H177" s="13">
        <v>33872502.631106399</v>
      </c>
      <c r="I177" s="13">
        <v>1714231.2913996801</v>
      </c>
      <c r="J177" s="13">
        <f t="shared" si="40"/>
        <v>70315976.234180152</v>
      </c>
      <c r="K177">
        <f t="shared" si="41"/>
        <v>566.33793359709841</v>
      </c>
      <c r="L177">
        <f t="shared" si="42"/>
        <v>95.915224938390338</v>
      </c>
      <c r="M177">
        <f t="shared" si="43"/>
        <v>198.512829364124</v>
      </c>
      <c r="N177">
        <f t="shared" si="44"/>
        <v>0.90016224577854975</v>
      </c>
      <c r="O177">
        <f t="shared" si="45"/>
        <v>96789463.079028398</v>
      </c>
      <c r="P177">
        <f t="shared" si="46"/>
        <v>18.388048693832566</v>
      </c>
      <c r="Q177" s="11">
        <v>1007.41963668697</v>
      </c>
      <c r="R177">
        <f t="shared" si="47"/>
        <v>1.6511899066530167</v>
      </c>
      <c r="S177">
        <f t="shared" si="48"/>
        <v>8.1834120758771223E-2</v>
      </c>
      <c r="T177">
        <v>2</v>
      </c>
      <c r="U177">
        <v>18.472853890146499</v>
      </c>
      <c r="V177">
        <f t="shared" si="49"/>
        <v>105355814.63049793</v>
      </c>
      <c r="W177" s="34">
        <f t="shared" si="50"/>
        <v>8.8505001256956303E-2</v>
      </c>
      <c r="X177">
        <f t="shared" si="51"/>
        <v>68598953.174148798</v>
      </c>
      <c r="Y177" s="34">
        <f t="shared" si="52"/>
        <v>0.29125597981530393</v>
      </c>
      <c r="Z177">
        <f t="shared" si="53"/>
        <v>36870388.519048728</v>
      </c>
      <c r="AA177" s="35">
        <f t="shared" si="54"/>
        <v>2997885.887942329</v>
      </c>
      <c r="AB177" s="35">
        <v>34598530.201686896</v>
      </c>
      <c r="AC177" s="34">
        <f t="shared" si="55"/>
        <v>2.1434128398701749E-2</v>
      </c>
      <c r="AD177" s="71">
        <v>-2432227.0232900898</v>
      </c>
      <c r="AE177">
        <f t="shared" si="56"/>
        <v>34438161.495758638</v>
      </c>
      <c r="AF177" s="34">
        <f t="shared" si="57"/>
        <v>1.6699647817955229E-2</v>
      </c>
      <c r="AG177" s="72">
        <v>-3019704.4359763898</v>
      </c>
      <c r="AH177">
        <v>176</v>
      </c>
      <c r="AI177" s="72">
        <f t="shared" si="58"/>
        <v>33850684.083072335</v>
      </c>
      <c r="AJ177" s="34">
        <f t="shared" si="59"/>
        <v>6.4413746665496383E-4</v>
      </c>
    </row>
    <row r="178" spans="1:36" ht="15.6" x14ac:dyDescent="0.25">
      <c r="A178" s="10">
        <v>3</v>
      </c>
      <c r="B178" s="11">
        <v>2.8568365115362</v>
      </c>
      <c r="C178" s="11">
        <v>1010.64746965202</v>
      </c>
      <c r="D178" s="12">
        <v>0.19069160663179999</v>
      </c>
      <c r="E178" s="12">
        <v>0.15622483816367302</v>
      </c>
      <c r="F178" s="10">
        <v>0.18065138753531701</v>
      </c>
      <c r="G178" s="10">
        <v>3.1432093399662202</v>
      </c>
      <c r="H178" s="13">
        <v>36988668.7459407</v>
      </c>
      <c r="I178" s="13">
        <v>2513978.1893670298</v>
      </c>
      <c r="J178" s="13">
        <f t="shared" si="40"/>
        <v>100688684.99181008</v>
      </c>
      <c r="K178">
        <f t="shared" si="41"/>
        <v>564.20635125222339</v>
      </c>
      <c r="L178">
        <f t="shared" si="42"/>
        <v>139.45024086338861</v>
      </c>
      <c r="M178">
        <f t="shared" si="43"/>
        <v>173.45822239773651</v>
      </c>
      <c r="N178">
        <f t="shared" si="44"/>
        <v>0.951253775290408</v>
      </c>
      <c r="O178">
        <f t="shared" si="45"/>
        <v>88711461.161093041</v>
      </c>
      <c r="P178">
        <f t="shared" si="46"/>
        <v>18.300899651571729</v>
      </c>
      <c r="Q178" s="11">
        <v>1010.64746965202</v>
      </c>
      <c r="R178">
        <f t="shared" si="47"/>
        <v>4.0818300882984166</v>
      </c>
      <c r="S178">
        <f t="shared" si="48"/>
        <v>0.199245629449954</v>
      </c>
      <c r="T178">
        <v>2</v>
      </c>
      <c r="U178">
        <v>18.456325390361801</v>
      </c>
      <c r="V178">
        <f t="shared" si="49"/>
        <v>103628753.25584087</v>
      </c>
      <c r="W178" s="34">
        <f t="shared" si="50"/>
        <v>0.16815518422877959</v>
      </c>
      <c r="X178">
        <f t="shared" si="51"/>
        <v>98281409.285118148</v>
      </c>
      <c r="Y178" s="34">
        <f t="shared" si="52"/>
        <v>0.10787724606008724</v>
      </c>
      <c r="Z178">
        <f t="shared" si="53"/>
        <v>43208505.153291658</v>
      </c>
      <c r="AA178" s="35">
        <f t="shared" si="54"/>
        <v>6219836.4073509574</v>
      </c>
      <c r="AB178" s="35">
        <v>39050766.958547398</v>
      </c>
      <c r="AC178" s="34">
        <f t="shared" si="55"/>
        <v>5.5749457401951023E-2</v>
      </c>
      <c r="AD178" s="71">
        <v>-4283165.5815730104</v>
      </c>
      <c r="AE178">
        <f t="shared" si="56"/>
        <v>38925339.571718648</v>
      </c>
      <c r="AF178" s="34">
        <f t="shared" si="57"/>
        <v>5.2358489543922464E-2</v>
      </c>
      <c r="AG178" s="72">
        <v>-4889867.3056852696</v>
      </c>
      <c r="AH178">
        <v>177</v>
      </c>
      <c r="AI178" s="72">
        <f t="shared" si="58"/>
        <v>38318637.847606391</v>
      </c>
      <c r="AJ178" s="34">
        <f t="shared" si="59"/>
        <v>3.5956122422266069E-2</v>
      </c>
    </row>
    <row r="179" spans="1:36" ht="15.6" x14ac:dyDescent="0.25">
      <c r="A179" s="10">
        <v>4</v>
      </c>
      <c r="B179" s="11">
        <v>3.3396101061052099</v>
      </c>
      <c r="C179" s="11">
        <v>1011.68335797856</v>
      </c>
      <c r="D179" s="12">
        <v>0.15622483816367302</v>
      </c>
      <c r="E179" s="12">
        <v>0.12541307595238499</v>
      </c>
      <c r="F179" s="10">
        <v>0.19710087388050199</v>
      </c>
      <c r="G179" s="10">
        <v>3.1457014414746198</v>
      </c>
      <c r="H179" s="13">
        <v>39245702.502415299</v>
      </c>
      <c r="I179" s="13">
        <v>2511177.37279802</v>
      </c>
      <c r="J179" s="13">
        <f t="shared" si="40"/>
        <v>104682660.67856516</v>
      </c>
      <c r="K179">
        <f t="shared" si="41"/>
        <v>564.98848621374691</v>
      </c>
      <c r="L179">
        <f t="shared" si="42"/>
        <v>131.94048237494644</v>
      </c>
      <c r="M179">
        <f t="shared" si="43"/>
        <v>140.81895705802899</v>
      </c>
      <c r="N179">
        <f t="shared" si="44"/>
        <v>0.98105923595654776</v>
      </c>
      <c r="O179">
        <f t="shared" si="45"/>
        <v>96383192.60919331</v>
      </c>
      <c r="P179">
        <f t="shared" si="46"/>
        <v>18.383842393852913</v>
      </c>
      <c r="Q179" s="11">
        <v>1011.68335797856</v>
      </c>
      <c r="R179">
        <f t="shared" si="47"/>
        <v>5.5565349125566144</v>
      </c>
      <c r="S179">
        <f t="shared" si="48"/>
        <v>0.21952619419724986</v>
      </c>
      <c r="T179">
        <v>2</v>
      </c>
      <c r="U179">
        <v>18.470115020002201</v>
      </c>
      <c r="V179">
        <f t="shared" si="49"/>
        <v>105067653.5333256</v>
      </c>
      <c r="W179" s="34">
        <f t="shared" si="50"/>
        <v>9.0103478511500745E-2</v>
      </c>
      <c r="X179">
        <f t="shared" si="51"/>
        <v>103956029.02167933</v>
      </c>
      <c r="Y179" s="34">
        <f t="shared" si="52"/>
        <v>7.8570093057528559E-2</v>
      </c>
      <c r="Z179">
        <f t="shared" si="53"/>
        <v>42781876.814510427</v>
      </c>
      <c r="AA179" s="35">
        <f t="shared" si="54"/>
        <v>3536174.312095128</v>
      </c>
      <c r="AB179" s="35">
        <v>40880229.811892897</v>
      </c>
      <c r="AC179" s="34">
        <f t="shared" si="55"/>
        <v>4.1648568002496673E-2</v>
      </c>
      <c r="AD179" s="71">
        <v>-3743612.81939692</v>
      </c>
      <c r="AE179">
        <f t="shared" si="56"/>
        <v>39038263.995113507</v>
      </c>
      <c r="AF179" s="34">
        <f t="shared" si="57"/>
        <v>5.2856362372167018E-3</v>
      </c>
      <c r="AG179" s="72">
        <v>-3651658.2809035899</v>
      </c>
      <c r="AH179">
        <v>178</v>
      </c>
      <c r="AI179" s="72">
        <f t="shared" si="58"/>
        <v>39130218.533606835</v>
      </c>
      <c r="AJ179" s="34">
        <f t="shared" si="59"/>
        <v>2.9425889064250404E-3</v>
      </c>
    </row>
    <row r="180" spans="1:36" ht="15.6" x14ac:dyDescent="0.25">
      <c r="A180" s="10">
        <v>5</v>
      </c>
      <c r="B180" s="11">
        <v>3.8096837802851802</v>
      </c>
      <c r="C180" s="11">
        <v>1017.47553867053</v>
      </c>
      <c r="D180" s="12">
        <v>0.12541307595238499</v>
      </c>
      <c r="E180" s="12">
        <v>9.7038065933389012E-2</v>
      </c>
      <c r="F180" s="10">
        <v>0.22607214271252801</v>
      </c>
      <c r="G180" s="10">
        <v>3.1477391760406901</v>
      </c>
      <c r="H180" s="13">
        <v>42617286.551451802</v>
      </c>
      <c r="I180" s="13">
        <v>2521530.6593154101</v>
      </c>
      <c r="J180" s="13">
        <f t="shared" si="40"/>
        <v>109640047.15046166</v>
      </c>
      <c r="K180">
        <f t="shared" si="41"/>
        <v>565.87843526151983</v>
      </c>
      <c r="L180">
        <f t="shared" si="42"/>
        <v>126.7154539512817</v>
      </c>
      <c r="M180">
        <f t="shared" si="43"/>
        <v>111.225570942887</v>
      </c>
      <c r="N180">
        <f t="shared" si="44"/>
        <v>1.026027096378918</v>
      </c>
      <c r="O180">
        <f t="shared" si="45"/>
        <v>104135460.40209109</v>
      </c>
      <c r="P180">
        <f t="shared" si="46"/>
        <v>18.461203113449599</v>
      </c>
      <c r="Q180" s="11">
        <v>1017.47553867053</v>
      </c>
      <c r="R180">
        <f t="shared" si="47"/>
        <v>7.7049234488551335</v>
      </c>
      <c r="S180">
        <f t="shared" si="48"/>
        <v>0.25627661737543694</v>
      </c>
      <c r="T180">
        <v>2</v>
      </c>
      <c r="U180">
        <v>18.4958829265681</v>
      </c>
      <c r="V180">
        <f t="shared" si="49"/>
        <v>107810210.23539732</v>
      </c>
      <c r="W180" s="34">
        <f t="shared" si="50"/>
        <v>3.5288170034656584E-2</v>
      </c>
      <c r="X180">
        <f t="shared" si="51"/>
        <v>110038934.23632072</v>
      </c>
      <c r="Y180" s="34">
        <f t="shared" si="52"/>
        <v>5.6690332106229292E-2</v>
      </c>
      <c r="Z180">
        <f t="shared" si="53"/>
        <v>44121172.605695114</v>
      </c>
      <c r="AA180" s="35">
        <f t="shared" si="54"/>
        <v>1503886.0542433113</v>
      </c>
      <c r="AB180" s="35">
        <v>43930860.123224698</v>
      </c>
      <c r="AC180" s="34">
        <f t="shared" si="55"/>
        <v>3.0822552960686971E-2</v>
      </c>
      <c r="AD180" s="71">
        <v>-966911.70431206399</v>
      </c>
      <c r="AE180">
        <f t="shared" si="56"/>
        <v>43154260.90138305</v>
      </c>
      <c r="AF180" s="34">
        <f t="shared" si="57"/>
        <v>1.2599918797808937E-2</v>
      </c>
      <c r="AG180" s="72">
        <v>-968625.70755278901</v>
      </c>
      <c r="AH180">
        <v>179</v>
      </c>
      <c r="AI180" s="72">
        <f t="shared" si="58"/>
        <v>43152546.898142323</v>
      </c>
      <c r="AJ180" s="34">
        <f t="shared" si="59"/>
        <v>1.255970030011886E-2</v>
      </c>
    </row>
    <row r="181" spans="1:36" ht="15.6" x14ac:dyDescent="0.25">
      <c r="A181" s="10">
        <v>1</v>
      </c>
      <c r="B181" s="11">
        <v>2.07398200554946</v>
      </c>
      <c r="C181" s="11">
        <v>1025.3179182501699</v>
      </c>
      <c r="D181" s="12">
        <v>0.22633297621944998</v>
      </c>
      <c r="E181" s="12">
        <v>0.206643852194759</v>
      </c>
      <c r="F181" s="10">
        <v>8.69534303413875E-2</v>
      </c>
      <c r="G181" s="10">
        <v>4.0517581732117698</v>
      </c>
      <c r="H181" s="13">
        <v>35084240.934325904</v>
      </c>
      <c r="I181" s="13">
        <v>1873023.9882018699</v>
      </c>
      <c r="J181" s="13">
        <f t="shared" si="40"/>
        <v>70378750.087986618</v>
      </c>
      <c r="K181">
        <f t="shared" si="41"/>
        <v>565.41817316626293</v>
      </c>
      <c r="L181">
        <f t="shared" si="42"/>
        <v>105.51108253299626</v>
      </c>
      <c r="M181">
        <f t="shared" si="43"/>
        <v>216.48841420710448</v>
      </c>
      <c r="N181">
        <f t="shared" si="44"/>
        <v>0.89859088310090485</v>
      </c>
      <c r="O181">
        <f t="shared" si="45"/>
        <v>91328953.446702525</v>
      </c>
      <c r="P181">
        <f t="shared" si="46"/>
        <v>18.329978419571248</v>
      </c>
      <c r="Q181" s="11">
        <v>1025.3179182501699</v>
      </c>
      <c r="R181">
        <f t="shared" si="47"/>
        <v>1.788123146606406</v>
      </c>
      <c r="S181">
        <f t="shared" si="48"/>
        <v>9.0968392394882899E-2</v>
      </c>
      <c r="T181">
        <v>2</v>
      </c>
      <c r="U181">
        <v>18.421881017969199</v>
      </c>
      <c r="V181">
        <f t="shared" si="49"/>
        <v>100120099.46339746</v>
      </c>
      <c r="W181" s="34">
        <f t="shared" si="50"/>
        <v>9.6258039591193209E-2</v>
      </c>
      <c r="X181">
        <f t="shared" si="51"/>
        <v>68418054.106402621</v>
      </c>
      <c r="Y181" s="34">
        <f t="shared" si="52"/>
        <v>0.25086129289404568</v>
      </c>
      <c r="Z181">
        <f t="shared" si="53"/>
        <v>38461381.187209211</v>
      </c>
      <c r="AA181" s="35">
        <f t="shared" si="54"/>
        <v>3377140.2528833076</v>
      </c>
      <c r="AB181" s="35">
        <v>36983278.349601999</v>
      </c>
      <c r="AC181" s="34">
        <f t="shared" si="55"/>
        <v>5.4127932219793451E-2</v>
      </c>
      <c r="AD181" s="71">
        <v>-2012940.64727691</v>
      </c>
      <c r="AE181">
        <f t="shared" si="56"/>
        <v>36448440.539932303</v>
      </c>
      <c r="AF181" s="34">
        <f t="shared" si="57"/>
        <v>3.8883543416545367E-2</v>
      </c>
      <c r="AG181" s="72">
        <v>-1086372.9196347799</v>
      </c>
      <c r="AH181">
        <v>180</v>
      </c>
      <c r="AI181" s="72">
        <f t="shared" si="58"/>
        <v>37375008.26757443</v>
      </c>
      <c r="AJ181" s="34">
        <f t="shared" si="59"/>
        <v>6.5293341746700664E-2</v>
      </c>
    </row>
    <row r="182" spans="1:36" ht="15.6" x14ac:dyDescent="0.25">
      <c r="A182" s="10">
        <v>2</v>
      </c>
      <c r="B182" s="11">
        <v>1.93563329219354</v>
      </c>
      <c r="C182" s="11">
        <v>1022.37218971287</v>
      </c>
      <c r="D182" s="12">
        <v>0.206643852194759</v>
      </c>
      <c r="E182" s="12">
        <v>0.19040400985886599</v>
      </c>
      <c r="F182" s="10">
        <v>7.8550545341462302E-2</v>
      </c>
      <c r="G182" s="10">
        <v>4.0533190464342104</v>
      </c>
      <c r="H182" s="13">
        <v>32236417.705474999</v>
      </c>
      <c r="I182" s="13">
        <v>1636974.53030719</v>
      </c>
      <c r="J182" s="13">
        <f t="shared" si="40"/>
        <v>67832161.076438382</v>
      </c>
      <c r="K182">
        <f t="shared" si="41"/>
        <v>566.0334384178534</v>
      </c>
      <c r="L182">
        <f t="shared" si="42"/>
        <v>95.876450689151753</v>
      </c>
      <c r="M182">
        <f t="shared" si="43"/>
        <v>198.52393102681248</v>
      </c>
      <c r="N182">
        <f t="shared" si="44"/>
        <v>0.90011390571366678</v>
      </c>
      <c r="O182">
        <f t="shared" si="45"/>
        <v>92156625.913878337</v>
      </c>
      <c r="P182">
        <f t="shared" si="46"/>
        <v>18.339000143064116</v>
      </c>
      <c r="Q182" s="11">
        <v>1022.37218971287</v>
      </c>
      <c r="R182">
        <f t="shared" si="47"/>
        <v>1.6515947121946486</v>
      </c>
      <c r="S182">
        <f t="shared" si="48"/>
        <v>8.1807354533950119E-2</v>
      </c>
      <c r="T182">
        <v>2</v>
      </c>
      <c r="U182">
        <v>18.431268029427802</v>
      </c>
      <c r="V182">
        <f t="shared" si="49"/>
        <v>101064352.90961498</v>
      </c>
      <c r="W182" s="34">
        <f t="shared" si="50"/>
        <v>9.66585626090634E-2</v>
      </c>
      <c r="X182">
        <f t="shared" si="51"/>
        <v>65958121.741757989</v>
      </c>
      <c r="Y182" s="34">
        <f t="shared" si="52"/>
        <v>0.28428237158555714</v>
      </c>
      <c r="Z182">
        <f t="shared" si="53"/>
        <v>35352343.504551575</v>
      </c>
      <c r="AA182" s="35">
        <f t="shared" si="54"/>
        <v>3115925.7990765758</v>
      </c>
      <c r="AB182" s="35">
        <v>34160403.657391898</v>
      </c>
      <c r="AC182" s="34">
        <f t="shared" si="55"/>
        <v>5.9683615266907644E-2</v>
      </c>
      <c r="AD182" s="71">
        <v>-1991033.2812346299</v>
      </c>
      <c r="AE182">
        <f t="shared" si="56"/>
        <v>33361310.223316945</v>
      </c>
      <c r="AF182" s="34">
        <f t="shared" si="57"/>
        <v>3.4895084438954137E-2</v>
      </c>
      <c r="AG182" s="72">
        <v>-2346521.5050088102</v>
      </c>
      <c r="AH182">
        <v>181</v>
      </c>
      <c r="AI182" s="72">
        <f t="shared" si="58"/>
        <v>33005821.999542765</v>
      </c>
      <c r="AJ182" s="34">
        <f t="shared" si="59"/>
        <v>2.3867549462144231E-2</v>
      </c>
    </row>
    <row r="183" spans="1:36" ht="15.6" x14ac:dyDescent="0.25">
      <c r="A183" s="10">
        <v>4</v>
      </c>
      <c r="B183" s="11">
        <v>3.37388875387026</v>
      </c>
      <c r="C183" s="11">
        <v>1027.24408683352</v>
      </c>
      <c r="D183" s="12">
        <v>0.154252213138658</v>
      </c>
      <c r="E183" s="12">
        <v>0.12147835804160399</v>
      </c>
      <c r="F183" s="10">
        <v>0.212331617607663</v>
      </c>
      <c r="G183" s="10">
        <v>3.1458743892001801</v>
      </c>
      <c r="H183" s="13">
        <v>39780879.635980897</v>
      </c>
      <c r="I183" s="13">
        <v>2545598.7110036099</v>
      </c>
      <c r="J183" s="13">
        <f t="shared" si="40"/>
        <v>103499794.82103279</v>
      </c>
      <c r="K183">
        <f t="shared" si="41"/>
        <v>564.75352938365074</v>
      </c>
      <c r="L183">
        <f t="shared" si="42"/>
        <v>136.04833823891272</v>
      </c>
      <c r="M183">
        <f t="shared" si="43"/>
        <v>137.86528559013101</v>
      </c>
      <c r="N183">
        <f t="shared" si="44"/>
        <v>0.98986827424867951</v>
      </c>
      <c r="O183">
        <f t="shared" si="45"/>
        <v>93899300.633642003</v>
      </c>
      <c r="P183">
        <f t="shared" si="46"/>
        <v>18.357733496159721</v>
      </c>
      <c r="Q183" s="11">
        <v>1027.24408683352</v>
      </c>
      <c r="R183">
        <f t="shared" si="47"/>
        <v>5.9190241429119697</v>
      </c>
      <c r="S183">
        <f t="shared" si="48"/>
        <v>0.23867811222745022</v>
      </c>
      <c r="T183">
        <v>2</v>
      </c>
      <c r="U183">
        <v>18.433930571127298</v>
      </c>
      <c r="V183">
        <f t="shared" si="49"/>
        <v>101333799.51079676</v>
      </c>
      <c r="W183" s="34">
        <f t="shared" si="50"/>
        <v>7.917523162564577E-2</v>
      </c>
      <c r="X183">
        <f t="shared" si="51"/>
        <v>102463745.2629883</v>
      </c>
      <c r="Y183" s="34">
        <f t="shared" si="52"/>
        <v>9.1208822340023352E-2</v>
      </c>
      <c r="Z183">
        <f t="shared" si="53"/>
        <v>42930539.995431617</v>
      </c>
      <c r="AA183" s="35">
        <f t="shared" si="54"/>
        <v>3149660.3594507203</v>
      </c>
      <c r="AB183" s="35">
        <v>41451688.982642204</v>
      </c>
      <c r="AC183" s="34">
        <f t="shared" si="55"/>
        <v>4.2000311756557995E-2</v>
      </c>
      <c r="AD183" s="71">
        <v>-2394382.6476054401</v>
      </c>
      <c r="AE183">
        <f t="shared" si="56"/>
        <v>40536157.347826175</v>
      </c>
      <c r="AF183" s="34">
        <f t="shared" si="57"/>
        <v>1.8985947992013412E-2</v>
      </c>
      <c r="AG183" s="72">
        <v>-2329009.3619071399</v>
      </c>
      <c r="AH183">
        <v>182</v>
      </c>
      <c r="AI183" s="72">
        <f t="shared" si="58"/>
        <v>40601530.633524477</v>
      </c>
      <c r="AJ183" s="34">
        <f t="shared" si="59"/>
        <v>2.0629282334956735E-2</v>
      </c>
    </row>
    <row r="184" spans="1:36" ht="15.6" x14ac:dyDescent="0.25">
      <c r="A184" s="10">
        <v>5</v>
      </c>
      <c r="B184" s="11">
        <v>3.8744685328774202</v>
      </c>
      <c r="C184" s="11">
        <v>1030.9133376172001</v>
      </c>
      <c r="D184" s="12">
        <v>0.12147835804160399</v>
      </c>
      <c r="E184" s="12">
        <v>9.2628930163295195E-2</v>
      </c>
      <c r="F184" s="10">
        <v>0.237290816745827</v>
      </c>
      <c r="G184" s="10">
        <v>3.1480221378364801</v>
      </c>
      <c r="H184" s="13">
        <v>42755084.714729898</v>
      </c>
      <c r="I184" s="13">
        <v>2526518.7363771801</v>
      </c>
      <c r="J184" s="13">
        <f t="shared" si="40"/>
        <v>107689658.21847536</v>
      </c>
      <c r="K184">
        <f t="shared" si="41"/>
        <v>565.79993994031724</v>
      </c>
      <c r="L184">
        <f t="shared" si="42"/>
        <v>127.76151439639258</v>
      </c>
      <c r="M184">
        <f t="shared" si="43"/>
        <v>107.0536441024496</v>
      </c>
      <c r="N184">
        <f t="shared" si="44"/>
        <v>1.0373620830339643</v>
      </c>
      <c r="O184">
        <f t="shared" si="45"/>
        <v>102475388.29516228</v>
      </c>
      <c r="P184">
        <f t="shared" si="46"/>
        <v>18.44513321351717</v>
      </c>
      <c r="Q184" s="11">
        <v>1030.9133376172001</v>
      </c>
      <c r="R184">
        <f t="shared" si="47"/>
        <v>8.2146028950976735</v>
      </c>
      <c r="S184">
        <f t="shared" si="48"/>
        <v>0.27087846943055138</v>
      </c>
      <c r="T184">
        <v>2</v>
      </c>
      <c r="U184">
        <v>18.470990599697799</v>
      </c>
      <c r="V184">
        <f t="shared" si="49"/>
        <v>105159688.92370331</v>
      </c>
      <c r="W184" s="34">
        <f t="shared" si="50"/>
        <v>2.6194588507529076E-2</v>
      </c>
      <c r="X184">
        <f t="shared" si="51"/>
        <v>108245380.03617182</v>
      </c>
      <c r="Y184" s="34">
        <f t="shared" si="52"/>
        <v>5.6306122250448128E-2</v>
      </c>
      <c r="Z184">
        <f t="shared" si="53"/>
        <v>43875036.565436795</v>
      </c>
      <c r="AA184" s="35">
        <f t="shared" si="54"/>
        <v>1119951.8507068977</v>
      </c>
      <c r="AB184" s="35">
        <v>44116818.8349723</v>
      </c>
      <c r="AC184" s="34">
        <f t="shared" si="55"/>
        <v>3.1849641494763777E-2</v>
      </c>
      <c r="AD184" s="71">
        <v>237986.44954953701</v>
      </c>
      <c r="AE184">
        <f t="shared" si="56"/>
        <v>44113023.014986329</v>
      </c>
      <c r="AF184" s="34">
        <f t="shared" si="57"/>
        <v>3.1760860943601331E-2</v>
      </c>
      <c r="AG184" s="72">
        <v>81523.0295636589</v>
      </c>
      <c r="AH184">
        <v>183</v>
      </c>
      <c r="AI184" s="72">
        <f t="shared" si="58"/>
        <v>43956559.595000453</v>
      </c>
      <c r="AJ184" s="34">
        <f t="shared" si="59"/>
        <v>2.8101333169774444E-2</v>
      </c>
    </row>
    <row r="185" spans="1:36" ht="15.6" x14ac:dyDescent="0.25">
      <c r="A185" s="10">
        <v>1</v>
      </c>
      <c r="B185" s="11">
        <v>2.0739800068349399</v>
      </c>
      <c r="C185" s="11">
        <v>1031.7469045391799</v>
      </c>
      <c r="D185" s="12">
        <v>0.22633979874472801</v>
      </c>
      <c r="E185" s="12">
        <v>0.20663800952824701</v>
      </c>
      <c r="F185" s="10">
        <v>8.7006742302802503E-2</v>
      </c>
      <c r="G185" s="10">
        <v>4.0517576762801104</v>
      </c>
      <c r="H185" s="13">
        <v>34896445.886392899</v>
      </c>
      <c r="I185" s="13">
        <v>1851812.25131957</v>
      </c>
      <c r="J185" s="13">
        <f t="shared" si="40"/>
        <v>69309522.069614395</v>
      </c>
      <c r="K185">
        <f t="shared" si="41"/>
        <v>565.38570762767426</v>
      </c>
      <c r="L185">
        <f t="shared" si="42"/>
        <v>105.54198234679596</v>
      </c>
      <c r="M185">
        <f t="shared" si="43"/>
        <v>216.48890413648752</v>
      </c>
      <c r="N185">
        <f t="shared" si="44"/>
        <v>0.89860994631850677</v>
      </c>
      <c r="O185">
        <f t="shared" si="45"/>
        <v>90811587.023155048</v>
      </c>
      <c r="P185">
        <f t="shared" si="46"/>
        <v>18.32429744581718</v>
      </c>
      <c r="Q185" s="11">
        <v>1031.7469045391799</v>
      </c>
      <c r="R185">
        <f t="shared" si="47"/>
        <v>1.7887453336662871</v>
      </c>
      <c r="S185">
        <f t="shared" si="48"/>
        <v>9.1026783192971167E-2</v>
      </c>
      <c r="T185">
        <v>2</v>
      </c>
      <c r="U185">
        <v>18.404401904918601</v>
      </c>
      <c r="V185">
        <f t="shared" si="49"/>
        <v>98385294.519924685</v>
      </c>
      <c r="W185" s="34">
        <f t="shared" si="50"/>
        <v>8.340023277908909E-2</v>
      </c>
      <c r="X185">
        <f t="shared" si="51"/>
        <v>67292128.430142835</v>
      </c>
      <c r="Y185" s="34">
        <f t="shared" si="52"/>
        <v>0.25899182432540513</v>
      </c>
      <c r="Z185">
        <f t="shared" si="53"/>
        <v>37806817.596480951</v>
      </c>
      <c r="AA185" s="35">
        <f t="shared" si="54"/>
        <v>2910371.7100880519</v>
      </c>
      <c r="AB185" s="35">
        <v>36941683.573377803</v>
      </c>
      <c r="AC185" s="34">
        <f t="shared" si="55"/>
        <v>5.8608767598949084E-2</v>
      </c>
      <c r="AD185" s="71">
        <v>-1780982.4980496301</v>
      </c>
      <c r="AE185">
        <f t="shared" si="56"/>
        <v>36025835.098431319</v>
      </c>
      <c r="AF185" s="34">
        <f t="shared" si="57"/>
        <v>3.2364018264645127E-2</v>
      </c>
      <c r="AG185" s="72">
        <v>-644666.82306754903</v>
      </c>
      <c r="AH185">
        <v>184</v>
      </c>
      <c r="AI185" s="72">
        <f t="shared" si="58"/>
        <v>37162150.773413405</v>
      </c>
      <c r="AJ185" s="34">
        <f t="shared" si="59"/>
        <v>6.492652272946707E-2</v>
      </c>
    </row>
    <row r="186" spans="1:36" ht="15.6" x14ac:dyDescent="0.25">
      <c r="A186" s="10">
        <v>2</v>
      </c>
      <c r="B186" s="11">
        <v>1.9356326006331599</v>
      </c>
      <c r="C186" s="11">
        <v>1027.94078107517</v>
      </c>
      <c r="D186" s="12">
        <v>0.20663800952824701</v>
      </c>
      <c r="E186" s="12">
        <v>0.19040444490226802</v>
      </c>
      <c r="F186" s="10">
        <v>7.8522399741693297E-2</v>
      </c>
      <c r="G186" s="10">
        <v>4.0533192782021201</v>
      </c>
      <c r="H186" s="13">
        <v>32161984.883490201</v>
      </c>
      <c r="I186" s="13">
        <v>1619083.0095007599</v>
      </c>
      <c r="J186" s="13">
        <f t="shared" si="40"/>
        <v>66922772.767512001</v>
      </c>
      <c r="K186">
        <f t="shared" si="41"/>
        <v>566.02183487797072</v>
      </c>
      <c r="L186">
        <f t="shared" si="42"/>
        <v>95.856935253568125</v>
      </c>
      <c r="M186">
        <f t="shared" si="43"/>
        <v>198.52122721525751</v>
      </c>
      <c r="N186">
        <f t="shared" si="44"/>
        <v>0.90009961904023184</v>
      </c>
      <c r="O186">
        <f t="shared" si="45"/>
        <v>91964012.486178771</v>
      </c>
      <c r="P186">
        <f t="shared" si="46"/>
        <v>18.336907889858416</v>
      </c>
      <c r="Q186" s="11">
        <v>1027.94078107517</v>
      </c>
      <c r="R186">
        <f t="shared" si="47"/>
        <v>1.6513135867424205</v>
      </c>
      <c r="S186">
        <f t="shared" si="48"/>
        <v>8.1776810080553389E-2</v>
      </c>
      <c r="T186">
        <v>2</v>
      </c>
      <c r="U186">
        <v>18.416049062245499</v>
      </c>
      <c r="V186">
        <f t="shared" si="49"/>
        <v>99537902.79898347</v>
      </c>
      <c r="W186" s="34">
        <f t="shared" si="50"/>
        <v>8.2357110222251076E-2</v>
      </c>
      <c r="X186">
        <f t="shared" si="51"/>
        <v>64993382.307967298</v>
      </c>
      <c r="Y186" s="34">
        <f t="shared" si="52"/>
        <v>0.29327374316409777</v>
      </c>
      <c r="Z186">
        <f t="shared" si="53"/>
        <v>34810753.017506182</v>
      </c>
      <c r="AA186" s="35">
        <f t="shared" si="54"/>
        <v>2648768.1340159811</v>
      </c>
      <c r="AB186" s="35">
        <v>34062743.497500502</v>
      </c>
      <c r="AC186" s="34">
        <f t="shared" si="55"/>
        <v>5.9099543168618991E-2</v>
      </c>
      <c r="AD186" s="71">
        <v>-1824056.96264077</v>
      </c>
      <c r="AE186">
        <f t="shared" si="56"/>
        <v>32986696.054865412</v>
      </c>
      <c r="AF186" s="34">
        <f t="shared" si="57"/>
        <v>2.5642421460081045E-2</v>
      </c>
      <c r="AG186" s="72">
        <v>-2058020.17330664</v>
      </c>
      <c r="AH186">
        <v>185</v>
      </c>
      <c r="AI186" s="72">
        <f t="shared" si="58"/>
        <v>32752732.844199542</v>
      </c>
      <c r="AJ186" s="34">
        <f t="shared" si="59"/>
        <v>1.8367894980654356E-2</v>
      </c>
    </row>
    <row r="187" spans="1:36" ht="15.6" x14ac:dyDescent="0.25">
      <c r="A187" s="10">
        <v>4</v>
      </c>
      <c r="B187" s="11">
        <v>3.3752954285261301</v>
      </c>
      <c r="C187" s="11">
        <v>1024.50498830128</v>
      </c>
      <c r="D187" s="12">
        <v>0.15340183005517999</v>
      </c>
      <c r="E187" s="12">
        <v>0.12134794239796499</v>
      </c>
      <c r="F187" s="10">
        <v>0.20881762546864999</v>
      </c>
      <c r="G187" s="10">
        <v>3.1457358758953098</v>
      </c>
      <c r="H187" s="13">
        <v>39648484.374495603</v>
      </c>
      <c r="I187" s="13">
        <v>2526866.7492620298</v>
      </c>
      <c r="J187" s="13">
        <f t="shared" si="40"/>
        <v>103558892.32410781</v>
      </c>
      <c r="K187">
        <f t="shared" si="41"/>
        <v>564.84433683106715</v>
      </c>
      <c r="L187">
        <f t="shared" si="42"/>
        <v>134.55651941320841</v>
      </c>
      <c r="M187">
        <f t="shared" si="43"/>
        <v>137.37488622657247</v>
      </c>
      <c r="N187">
        <f t="shared" si="44"/>
        <v>0.98890838428554084</v>
      </c>
      <c r="O187">
        <f t="shared" si="45"/>
        <v>94720401.745898992</v>
      </c>
      <c r="P187">
        <f t="shared" si="46"/>
        <v>18.36643997049616</v>
      </c>
      <c r="Q187" s="11">
        <v>1024.50498830128</v>
      </c>
      <c r="R187">
        <f t="shared" si="47"/>
        <v>5.8754831728325048</v>
      </c>
      <c r="S187">
        <f t="shared" si="48"/>
        <v>0.23422677580327717</v>
      </c>
      <c r="T187">
        <v>2</v>
      </c>
      <c r="U187">
        <v>18.4404266428465</v>
      </c>
      <c r="V187">
        <f t="shared" si="49"/>
        <v>101994213.86711198</v>
      </c>
      <c r="W187" s="34">
        <f t="shared" si="50"/>
        <v>7.6792454288000481E-2</v>
      </c>
      <c r="X187">
        <f t="shared" si="51"/>
        <v>102682735.6210745</v>
      </c>
      <c r="Y187" s="34">
        <f t="shared" si="52"/>
        <v>8.4061445352983238E-2</v>
      </c>
      <c r="Z187">
        <f t="shared" si="53"/>
        <v>42693188.798412554</v>
      </c>
      <c r="AA187" s="35">
        <f t="shared" si="54"/>
        <v>3044704.4239169508</v>
      </c>
      <c r="AB187" s="35">
        <v>41114385.085915901</v>
      </c>
      <c r="AC187" s="34">
        <f t="shared" si="55"/>
        <v>3.6972427434407984E-2</v>
      </c>
      <c r="AD187" s="71">
        <v>-2629639.6704546502</v>
      </c>
      <c r="AE187">
        <f t="shared" si="56"/>
        <v>40063549.127957903</v>
      </c>
      <c r="AF187" s="34">
        <f t="shared" si="57"/>
        <v>1.0468615888109344E-2</v>
      </c>
      <c r="AG187" s="72">
        <v>-2515795.6936898902</v>
      </c>
      <c r="AH187">
        <v>186</v>
      </c>
      <c r="AI187" s="72">
        <f t="shared" si="58"/>
        <v>40177393.104722664</v>
      </c>
      <c r="AJ187" s="34">
        <f t="shared" si="59"/>
        <v>1.333994826211536E-2</v>
      </c>
    </row>
    <row r="188" spans="1:36" ht="15.6" x14ac:dyDescent="0.25">
      <c r="A188" s="10">
        <v>1</v>
      </c>
      <c r="B188" s="11">
        <v>2.0773499278909902</v>
      </c>
      <c r="C188" s="11">
        <v>1013.6056073867099</v>
      </c>
      <c r="D188" s="12">
        <v>0.223695819943102</v>
      </c>
      <c r="E188" s="12">
        <v>0.20128349161388701</v>
      </c>
      <c r="F188" s="10">
        <v>0.100146322370602</v>
      </c>
      <c r="G188" s="10">
        <v>3.85199194863121</v>
      </c>
      <c r="H188" s="13">
        <v>37248041.685669601</v>
      </c>
      <c r="I188" s="13">
        <v>2097801.7275906401</v>
      </c>
      <c r="J188" s="13">
        <f t="shared" si="40"/>
        <v>76966528.96112074</v>
      </c>
      <c r="K188">
        <f t="shared" si="41"/>
        <v>565.31547164480071</v>
      </c>
      <c r="L188">
        <f t="shared" si="42"/>
        <v>112.56125425779646</v>
      </c>
      <c r="M188">
        <f t="shared" si="43"/>
        <v>212.48965577849449</v>
      </c>
      <c r="N188">
        <f t="shared" si="44"/>
        <v>0.90518989691935836</v>
      </c>
      <c r="O188">
        <f t="shared" si="45"/>
        <v>94905078.381247774</v>
      </c>
      <c r="P188">
        <f t="shared" si="46"/>
        <v>18.368387775122549</v>
      </c>
      <c r="Q188" s="11">
        <v>1013.6056073867099</v>
      </c>
      <c r="R188">
        <f t="shared" si="47"/>
        <v>1.9474589628027843</v>
      </c>
      <c r="S188">
        <f t="shared" si="48"/>
        <v>0.10552310928723409</v>
      </c>
      <c r="T188">
        <v>2</v>
      </c>
      <c r="U188">
        <v>18.452337603004199</v>
      </c>
      <c r="V188">
        <f t="shared" si="49"/>
        <v>103216326.70496513</v>
      </c>
      <c r="W188" s="34">
        <f t="shared" si="50"/>
        <v>8.7574326532136024E-2</v>
      </c>
      <c r="X188">
        <f t="shared" si="51"/>
        <v>74737439.943300948</v>
      </c>
      <c r="Y188" s="34">
        <f t="shared" si="52"/>
        <v>0.21250325885544746</v>
      </c>
      <c r="Z188">
        <f t="shared" si="53"/>
        <v>40510013.850933045</v>
      </c>
      <c r="AA188" s="35">
        <f t="shared" si="54"/>
        <v>3261972.1652634442</v>
      </c>
      <c r="AB188" s="35">
        <v>36473391.139996201</v>
      </c>
      <c r="AC188" s="34">
        <f t="shared" si="55"/>
        <v>2.0797081151555697E-2</v>
      </c>
      <c r="AD188" s="71">
        <v>-2771492.4544542199</v>
      </c>
      <c r="AE188">
        <f t="shared" si="56"/>
        <v>37738521.396478824</v>
      </c>
      <c r="AF188" s="34">
        <f t="shared" si="57"/>
        <v>1.3167932825792693E-2</v>
      </c>
      <c r="AG188" s="72">
        <v>-2683981.2734787399</v>
      </c>
      <c r="AH188">
        <v>187</v>
      </c>
      <c r="AI188" s="72">
        <f t="shared" si="58"/>
        <v>37826032.577454306</v>
      </c>
      <c r="AJ188" s="34">
        <f t="shared" si="59"/>
        <v>1.5517349788809838E-2</v>
      </c>
    </row>
    <row r="189" spans="1:36" ht="15.6" x14ac:dyDescent="0.25">
      <c r="A189" s="10">
        <v>2</v>
      </c>
      <c r="B189" s="11">
        <v>2.8133666364351102</v>
      </c>
      <c r="C189" s="11">
        <v>1014.90858861154</v>
      </c>
      <c r="D189" s="12">
        <v>0.201661489298742</v>
      </c>
      <c r="E189" s="12">
        <v>0.166895973380187</v>
      </c>
      <c r="F189" s="10">
        <v>0.17230996876256599</v>
      </c>
      <c r="G189" s="10">
        <v>2.9728864956026402</v>
      </c>
      <c r="H189" s="13">
        <v>36412770.043516301</v>
      </c>
      <c r="I189" s="13">
        <v>2422506.8282869998</v>
      </c>
      <c r="J189" s="13">
        <f t="shared" si="40"/>
        <v>97468268.864196226</v>
      </c>
      <c r="K189">
        <f t="shared" si="41"/>
        <v>564.34047660151407</v>
      </c>
      <c r="L189">
        <f t="shared" si="42"/>
        <v>140.06993904037674</v>
      </c>
      <c r="M189">
        <f t="shared" si="43"/>
        <v>184.27873133946449</v>
      </c>
      <c r="N189">
        <f t="shared" si="44"/>
        <v>0.94234685661270068</v>
      </c>
      <c r="O189">
        <f t="shared" si="45"/>
        <v>92793950.525197208</v>
      </c>
      <c r="P189">
        <f t="shared" si="46"/>
        <v>18.345892007325514</v>
      </c>
      <c r="Q189" s="11">
        <v>1014.90858861154</v>
      </c>
      <c r="R189">
        <f t="shared" si="47"/>
        <v>3.7984895582967884</v>
      </c>
      <c r="S189">
        <f t="shared" si="48"/>
        <v>0.18911655309537556</v>
      </c>
      <c r="T189">
        <v>2</v>
      </c>
      <c r="U189">
        <v>18.4424786334327</v>
      </c>
      <c r="V189">
        <f t="shared" si="49"/>
        <v>102203719.91251726</v>
      </c>
      <c r="W189" s="34">
        <f t="shared" si="50"/>
        <v>0.10140498743789267</v>
      </c>
      <c r="X189">
        <f t="shared" si="51"/>
        <v>95134547.895640761</v>
      </c>
      <c r="Y189" s="34">
        <f t="shared" si="52"/>
        <v>2.5223598706555644E-2</v>
      </c>
      <c r="Z189">
        <f t="shared" si="53"/>
        <v>40105206.532357946</v>
      </c>
      <c r="AA189" s="35">
        <f t="shared" si="54"/>
        <v>3692436.4888416454</v>
      </c>
      <c r="AB189" s="35">
        <v>35667317.5073568</v>
      </c>
      <c r="AC189" s="34">
        <f t="shared" si="55"/>
        <v>2.0472283082792725E-2</v>
      </c>
      <c r="AD189" s="71">
        <v>-4119533.35041461</v>
      </c>
      <c r="AE189">
        <f t="shared" si="56"/>
        <v>35985673.181943335</v>
      </c>
      <c r="AF189" s="34">
        <f t="shared" si="57"/>
        <v>1.1729315321590463E-2</v>
      </c>
      <c r="AG189" s="72">
        <v>-3767964.9349372</v>
      </c>
      <c r="AH189">
        <v>188</v>
      </c>
      <c r="AI189" s="72">
        <f t="shared" si="58"/>
        <v>36337241.597420745</v>
      </c>
      <c r="AJ189" s="34">
        <f t="shared" si="59"/>
        <v>2.0742296179415416E-3</v>
      </c>
    </row>
    <row r="190" spans="1:36" ht="15.6" x14ac:dyDescent="0.25">
      <c r="A190" s="10">
        <v>3</v>
      </c>
      <c r="B190" s="11">
        <v>3.1314896470661999</v>
      </c>
      <c r="C190" s="11">
        <v>1017.16984792995</v>
      </c>
      <c r="D190" s="12">
        <v>0.166895973380187</v>
      </c>
      <c r="E190" s="12">
        <v>0.133871074042517</v>
      </c>
      <c r="F190" s="10">
        <v>0.197758656506554</v>
      </c>
      <c r="G190" s="10">
        <v>2.9755284128631598</v>
      </c>
      <c r="H190" s="13">
        <v>37634712.807139903</v>
      </c>
      <c r="I190" s="13">
        <v>2413106.9564654101</v>
      </c>
      <c r="J190" s="13">
        <f t="shared" si="40"/>
        <v>103098747.2907925</v>
      </c>
      <c r="K190">
        <f t="shared" si="41"/>
        <v>564.71838864351105</v>
      </c>
      <c r="L190">
        <f t="shared" si="42"/>
        <v>136.56415319945114</v>
      </c>
      <c r="M190">
        <f t="shared" si="43"/>
        <v>150.38352371135198</v>
      </c>
      <c r="N190">
        <f t="shared" si="44"/>
        <v>0.97339460937357913</v>
      </c>
      <c r="O190">
        <f t="shared" si="45"/>
        <v>95147822.061103538</v>
      </c>
      <c r="P190">
        <f t="shared" si="46"/>
        <v>18.370942261913235</v>
      </c>
      <c r="Q190" s="11">
        <v>1017.16984792995</v>
      </c>
      <c r="R190">
        <f t="shared" si="47"/>
        <v>5.052647725734051</v>
      </c>
      <c r="S190">
        <f t="shared" si="48"/>
        <v>0.22034578933590085</v>
      </c>
      <c r="T190">
        <v>2</v>
      </c>
      <c r="U190">
        <v>18.448341943915299</v>
      </c>
      <c r="V190">
        <f t="shared" si="49"/>
        <v>102804732.29411975</v>
      </c>
      <c r="W190" s="34">
        <f t="shared" si="50"/>
        <v>8.0473836049541642E-2</v>
      </c>
      <c r="X190">
        <f t="shared" si="51"/>
        <v>101444878.82314275</v>
      </c>
      <c r="Y190" s="34">
        <f t="shared" si="52"/>
        <v>6.6181827661754261E-2</v>
      </c>
      <c r="Z190">
        <f t="shared" si="53"/>
        <v>40663322.515353262</v>
      </c>
      <c r="AA190" s="35">
        <f t="shared" si="54"/>
        <v>3028609.7082133591</v>
      </c>
      <c r="AB190" s="35">
        <v>38341556.621956699</v>
      </c>
      <c r="AC190" s="34">
        <f t="shared" si="55"/>
        <v>1.8781698121068051E-2</v>
      </c>
      <c r="AD190" s="71">
        <v>-3778350.3705490301</v>
      </c>
      <c r="AE190">
        <f t="shared" si="56"/>
        <v>36884972.144804232</v>
      </c>
      <c r="AF190" s="34">
        <f t="shared" si="57"/>
        <v>1.9921519427496037E-2</v>
      </c>
      <c r="AG190" s="72">
        <v>-3231788.6009570002</v>
      </c>
      <c r="AH190">
        <v>189</v>
      </c>
      <c r="AI190" s="72">
        <f t="shared" si="58"/>
        <v>37431533.914396264</v>
      </c>
      <c r="AJ190" s="34">
        <f t="shared" si="59"/>
        <v>5.3987097971182974E-3</v>
      </c>
    </row>
    <row r="191" spans="1:36" ht="15.6" x14ac:dyDescent="0.25">
      <c r="A191" s="10">
        <v>4</v>
      </c>
      <c r="B191" s="11">
        <v>3.55398206873741</v>
      </c>
      <c r="C191" s="11">
        <v>1016.55086162866</v>
      </c>
      <c r="D191" s="12">
        <v>0.133871074042517</v>
      </c>
      <c r="E191" s="12">
        <v>0.10440582193506999</v>
      </c>
      <c r="F191" s="10">
        <v>0.219937417969016</v>
      </c>
      <c r="G191" s="10">
        <v>2.97782870060801</v>
      </c>
      <c r="H191" s="13">
        <v>39861277.176658601</v>
      </c>
      <c r="I191" s="13">
        <v>2414895.0396150998</v>
      </c>
      <c r="J191" s="13">
        <f t="shared" si="40"/>
        <v>108482182.49524157</v>
      </c>
      <c r="K191">
        <f t="shared" si="41"/>
        <v>565.59695795899086</v>
      </c>
      <c r="L191">
        <f t="shared" si="42"/>
        <v>129.0947596049769</v>
      </c>
      <c r="M191">
        <f t="shared" si="43"/>
        <v>119.1384479887935</v>
      </c>
      <c r="N191">
        <f t="shared" si="44"/>
        <v>1.013069912165067</v>
      </c>
      <c r="O191">
        <f t="shared" si="45"/>
        <v>102353681.45136702</v>
      </c>
      <c r="P191">
        <f t="shared" si="46"/>
        <v>18.443944838661306</v>
      </c>
      <c r="Q191" s="11">
        <v>1016.55086162866</v>
      </c>
      <c r="R191">
        <f t="shared" si="47"/>
        <v>6.8379389054331678</v>
      </c>
      <c r="S191">
        <f t="shared" si="48"/>
        <v>0.24838112914396815</v>
      </c>
      <c r="T191">
        <v>2</v>
      </c>
      <c r="U191">
        <v>18.480097440152498</v>
      </c>
      <c r="V191">
        <f t="shared" si="49"/>
        <v>106121735.38592015</v>
      </c>
      <c r="W191" s="34">
        <f t="shared" si="50"/>
        <v>3.6814053789980268E-2</v>
      </c>
      <c r="X191">
        <f t="shared" si="51"/>
        <v>108078241.159206</v>
      </c>
      <c r="Y191" s="34">
        <f t="shared" si="52"/>
        <v>5.5929201829042034E-2</v>
      </c>
      <c r="Z191">
        <f t="shared" si="53"/>
        <v>41328732.378777429</v>
      </c>
      <c r="AA191" s="35">
        <f t="shared" si="54"/>
        <v>1467455.2021188289</v>
      </c>
      <c r="AB191" s="35">
        <v>40758137.180159204</v>
      </c>
      <c r="AC191" s="34">
        <f t="shared" si="55"/>
        <v>2.2499530045810314E-2</v>
      </c>
      <c r="AD191" s="71">
        <v>-1344228.91629986</v>
      </c>
      <c r="AE191">
        <f t="shared" si="56"/>
        <v>39984503.462477572</v>
      </c>
      <c r="AF191" s="34">
        <f t="shared" si="57"/>
        <v>3.0913782634924901E-3</v>
      </c>
      <c r="AG191" s="72">
        <v>-1130805.1446404699</v>
      </c>
      <c r="AH191">
        <v>190</v>
      </c>
      <c r="AI191" s="72">
        <f t="shared" si="58"/>
        <v>40197927.234136961</v>
      </c>
      <c r="AJ191" s="34">
        <f t="shared" si="59"/>
        <v>8.4455411698522182E-3</v>
      </c>
    </row>
    <row r="192" spans="1:36" ht="15.6" x14ac:dyDescent="0.25">
      <c r="A192" s="10">
        <v>5</v>
      </c>
      <c r="B192" s="11">
        <v>4.0492401375117701</v>
      </c>
      <c r="C192" s="11">
        <v>1028.85124415009</v>
      </c>
      <c r="D192" s="12">
        <v>0.10440582193506999</v>
      </c>
      <c r="E192" s="12">
        <v>8.2653918083210792E-2</v>
      </c>
      <c r="F192" s="10">
        <v>0.208140593979288</v>
      </c>
      <c r="G192" s="10">
        <v>2.9796866959976498</v>
      </c>
      <c r="H192" s="13">
        <v>36842960.956570201</v>
      </c>
      <c r="I192" s="13">
        <v>1840852.5187178201</v>
      </c>
      <c r="J192" s="13">
        <f t="shared" si="40"/>
        <v>102538247.10047261</v>
      </c>
      <c r="K192">
        <f t="shared" si="41"/>
        <v>567.00321334587488</v>
      </c>
      <c r="L192">
        <f t="shared" si="42"/>
        <v>111.05583901981326</v>
      </c>
      <c r="M192">
        <f t="shared" si="43"/>
        <v>93.529870009140396</v>
      </c>
      <c r="N192">
        <f t="shared" si="44"/>
        <v>1.0431770997580885</v>
      </c>
      <c r="O192">
        <f t="shared" si="45"/>
        <v>106729501.69190136</v>
      </c>
      <c r="P192">
        <f t="shared" si="46"/>
        <v>18.485808170012962</v>
      </c>
      <c r="Q192" s="11">
        <v>1028.85124415009</v>
      </c>
      <c r="R192">
        <f t="shared" si="47"/>
        <v>8.5090251128327559</v>
      </c>
      <c r="S192">
        <f t="shared" si="48"/>
        <v>0.23337142057645036</v>
      </c>
      <c r="T192">
        <v>2</v>
      </c>
      <c r="U192">
        <v>18.4819364346722</v>
      </c>
      <c r="V192">
        <f t="shared" si="49"/>
        <v>106317072.2323603</v>
      </c>
      <c r="W192" s="34">
        <f t="shared" si="50"/>
        <v>3.8642498372345327E-3</v>
      </c>
      <c r="X192">
        <f t="shared" si="51"/>
        <v>105862548.15554842</v>
      </c>
      <c r="Y192" s="34">
        <f t="shared" si="52"/>
        <v>8.1229043761076314E-3</v>
      </c>
      <c r="Z192">
        <f t="shared" si="53"/>
        <v>36700590.550690539</v>
      </c>
      <c r="AA192" s="35">
        <f t="shared" si="54"/>
        <v>142370.40587966144</v>
      </c>
      <c r="AB192" s="35">
        <v>36642015.181970902</v>
      </c>
      <c r="AC192" s="34">
        <f t="shared" si="55"/>
        <v>5.4541157763126043E-3</v>
      </c>
      <c r="AD192" s="71">
        <v>17184.769602537199</v>
      </c>
      <c r="AE192">
        <f t="shared" si="56"/>
        <v>36717775.320293076</v>
      </c>
      <c r="AF192" s="34">
        <f t="shared" si="57"/>
        <v>3.3978169242339343E-3</v>
      </c>
      <c r="AG192" s="72">
        <v>-16038.833201502501</v>
      </c>
      <c r="AH192">
        <v>191</v>
      </c>
      <c r="AI192" s="72">
        <f t="shared" si="58"/>
        <v>36684551.717489034</v>
      </c>
      <c r="AJ192" s="34">
        <f t="shared" si="59"/>
        <v>4.2995794846102777E-3</v>
      </c>
    </row>
    <row r="193" spans="1:36" ht="15.6" x14ac:dyDescent="0.25">
      <c r="A193" s="10">
        <v>1</v>
      </c>
      <c r="B193" s="11">
        <v>2.07734700621485</v>
      </c>
      <c r="C193" s="11">
        <v>1024.47277969931</v>
      </c>
      <c r="D193" s="12">
        <v>0.223848836210917</v>
      </c>
      <c r="E193" s="12">
        <v>0.20128771053623398</v>
      </c>
      <c r="F193" s="10">
        <v>0.10074232157846399</v>
      </c>
      <c r="G193" s="10">
        <v>3.85198061697238</v>
      </c>
      <c r="H193" s="13">
        <v>36851210.5574269</v>
      </c>
      <c r="I193" s="13">
        <v>2091197.12494059</v>
      </c>
      <c r="J193" s="13">
        <f t="shared" si="40"/>
        <v>75136040.96334286</v>
      </c>
      <c r="K193">
        <f t="shared" si="41"/>
        <v>565.22417370547328</v>
      </c>
      <c r="L193">
        <f t="shared" si="42"/>
        <v>112.92516821921518</v>
      </c>
      <c r="M193">
        <f t="shared" si="43"/>
        <v>212.56827337357547</v>
      </c>
      <c r="N193">
        <f t="shared" si="44"/>
        <v>0.90538905132869529</v>
      </c>
      <c r="O193">
        <f t="shared" si="45"/>
        <v>93571088.435714766</v>
      </c>
      <c r="P193">
        <f t="shared" si="46"/>
        <v>18.354232009499444</v>
      </c>
      <c r="Q193" s="11">
        <v>1024.47277969931</v>
      </c>
      <c r="R193">
        <f t="shared" si="47"/>
        <v>1.9533684271085396</v>
      </c>
      <c r="S193">
        <f t="shared" si="48"/>
        <v>0.1061856577477945</v>
      </c>
      <c r="T193">
        <v>2</v>
      </c>
      <c r="U193">
        <v>18.422244427106399</v>
      </c>
      <c r="V193">
        <f t="shared" si="49"/>
        <v>100156490.63440143</v>
      </c>
      <c r="W193" s="34">
        <f t="shared" si="50"/>
        <v>7.0378599936998312E-2</v>
      </c>
      <c r="X193">
        <f t="shared" si="51"/>
        <v>72808750.03968133</v>
      </c>
      <c r="Y193" s="34">
        <f t="shared" si="52"/>
        <v>0.22188839248458228</v>
      </c>
      <c r="Z193">
        <f t="shared" si="53"/>
        <v>39444747.16244214</v>
      </c>
      <c r="AA193" s="35">
        <f t="shared" si="54"/>
        <v>2593536.6050152406</v>
      </c>
      <c r="AB193" s="35">
        <v>36314871.431567699</v>
      </c>
      <c r="AC193" s="34">
        <f t="shared" si="55"/>
        <v>1.4554179299575507E-2</v>
      </c>
      <c r="AD193" s="71">
        <v>-2453208.82755449</v>
      </c>
      <c r="AE193">
        <f t="shared" si="56"/>
        <v>36991538.334887654</v>
      </c>
      <c r="AF193" s="34">
        <f t="shared" si="57"/>
        <v>3.8079557045235957E-3</v>
      </c>
      <c r="AG193" s="72">
        <v>-2100369.9081436</v>
      </c>
      <c r="AH193">
        <v>192</v>
      </c>
      <c r="AI193" s="72">
        <f t="shared" si="58"/>
        <v>37344377.254298538</v>
      </c>
      <c r="AJ193" s="34">
        <f t="shared" si="59"/>
        <v>1.3382645764190418E-2</v>
      </c>
    </row>
    <row r="194" spans="1:36" ht="15.6" x14ac:dyDescent="0.25">
      <c r="A194" s="10">
        <v>2</v>
      </c>
      <c r="B194" s="11">
        <v>2.8251115363622001</v>
      </c>
      <c r="C194" s="11">
        <v>1027.3651075125199</v>
      </c>
      <c r="D194" s="12">
        <v>0.20168302915295699</v>
      </c>
      <c r="E194" s="12">
        <v>0.16412126092813401</v>
      </c>
      <c r="F194" s="10">
        <v>0.18614929304262801</v>
      </c>
      <c r="G194" s="10">
        <v>2.9725671847515001</v>
      </c>
      <c r="H194" s="13">
        <v>36559919.869361699</v>
      </c>
      <c r="I194" s="13">
        <v>2516941.2778045898</v>
      </c>
      <c r="J194" s="13">
        <f t="shared" ref="J194:J257" si="60">3583.195*EXP(-2.23341*(C194+273)*0.001)*POWER(B194*(D194-E194)/D194/SQRT(0.56*(D194-E194)),(-0.3486*(C194+273)*0.001+0.46339))*POWER(((D194-E194)/D194),0.42437)*1000000</f>
        <v>97466766.881484121</v>
      </c>
      <c r="K194">
        <f t="shared" ref="K194:K257" si="61">560*(1+2.2*10^(-5)*H194/(G194*1000)/((D194-E194)*1000))</f>
        <v>564.03402174896291</v>
      </c>
      <c r="L194">
        <f t="shared" ref="L194:L257" si="62">(K194*(D194-E194)*1000)^(1/2)</f>
        <v>145.55450936281332</v>
      </c>
      <c r="M194">
        <f t="shared" ref="M194:M257" si="63">(D194+E194)/2*1000</f>
        <v>182.90214504054549</v>
      </c>
      <c r="N194">
        <f t="shared" ref="N194:N257" si="64">0.8049-0.3393*F194+(0.2488+0.0393*F194+0.0732*F194*F194)*L194/M194</f>
        <v>0.94757632406016024</v>
      </c>
      <c r="O194">
        <f t="shared" ref="O194:O257" si="65">H194/1000/(N194*G194*L194)*10^6</f>
        <v>89173064.215081841</v>
      </c>
      <c r="P194">
        <f t="shared" ref="P194:P257" si="66">LN(O194)</f>
        <v>18.30608958126497</v>
      </c>
      <c r="Q194" s="11">
        <v>1027.3651075125199</v>
      </c>
      <c r="R194">
        <f t="shared" ref="R194:R257" si="67">S194*B194*1000/L194</f>
        <v>3.9978958892949543</v>
      </c>
      <c r="S194">
        <f t="shared" ref="S194:S257" si="68">LN(1/(1-F194))</f>
        <v>0.20597833648693503</v>
      </c>
      <c r="T194">
        <v>2</v>
      </c>
      <c r="U194">
        <v>18.409961684414998</v>
      </c>
      <c r="V194">
        <f t="shared" ref="V194:V257" si="69">EXP(U194)</f>
        <v>98933818.48633644</v>
      </c>
      <c r="W194" s="34">
        <f t="shared" ref="W194:W257" si="70">ABS(V194-O194)/O194</f>
        <v>0.1094585495874859</v>
      </c>
      <c r="X194">
        <f t="shared" ref="X194:X257" si="71">6310.7*EXP(-2.62*(C194+273)*0.001-0.669*(D194-E194)/D194)*POWER(B194*(D194-E194)/D194/SQRT(K194*0.01*(D194-E194)),0.115)*POWER(((D194-E194)/D194),0.407)*1000000</f>
        <v>94611747.723717049</v>
      </c>
      <c r="Y194" s="34">
        <f t="shared" ref="Y194:Y257" si="72">ABS(X194-O194)/O194</f>
        <v>6.0990205467396773E-2</v>
      </c>
      <c r="Z194">
        <f t="shared" ref="Z194:Z257" si="73">(H194/O194)*V194</f>
        <v>40561715.671296738</v>
      </c>
      <c r="AA194" s="35">
        <f t="shared" ref="AA194:AA257" si="74">ABS(H194-Z194)</f>
        <v>4001795.8019350395</v>
      </c>
      <c r="AB194" s="35">
        <v>36478157.146685101</v>
      </c>
      <c r="AC194" s="34">
        <f t="shared" ref="AC194:AC257" si="75">ABS(AB194-H194)/H194</f>
        <v>2.236403224316614E-3</v>
      </c>
      <c r="AD194" s="71">
        <v>-4548432.8959272802</v>
      </c>
      <c r="AE194">
        <f t="shared" ref="AE194:AE257" si="76">AD194+Z194</f>
        <v>36013282.775369458</v>
      </c>
      <c r="AF194" s="34">
        <f t="shared" ref="AF194:AF257" si="77">ABS(AE194-H194)/H194</f>
        <v>1.4951813240989592E-2</v>
      </c>
      <c r="AG194" s="72">
        <v>-3697002.25002464</v>
      </c>
      <c r="AH194">
        <v>193</v>
      </c>
      <c r="AI194" s="72">
        <f t="shared" si="58"/>
        <v>36864713.421272099</v>
      </c>
      <c r="AJ194" s="34">
        <f t="shared" si="59"/>
        <v>8.3368222085690741E-3</v>
      </c>
    </row>
    <row r="195" spans="1:36" ht="15.6" x14ac:dyDescent="0.25">
      <c r="A195" s="10">
        <v>3</v>
      </c>
      <c r="B195" s="11">
        <v>3.3122592891833098</v>
      </c>
      <c r="C195" s="11">
        <v>1029.3017814944301</v>
      </c>
      <c r="D195" s="12">
        <v>0.16412126092813401</v>
      </c>
      <c r="E195" s="12">
        <v>0.12935008028817099</v>
      </c>
      <c r="F195" s="10">
        <v>0.21173373315638699</v>
      </c>
      <c r="G195" s="10">
        <v>2.9754125233307498</v>
      </c>
      <c r="H195" s="13">
        <v>38973128.873044699</v>
      </c>
      <c r="I195" s="13">
        <v>2513800.5462383302</v>
      </c>
      <c r="J195" s="13">
        <f t="shared" si="60"/>
        <v>102728244.58253419</v>
      </c>
      <c r="K195">
        <f t="shared" si="61"/>
        <v>564.6409763746251</v>
      </c>
      <c r="L195">
        <f t="shared" si="62"/>
        <v>140.11864039537059</v>
      </c>
      <c r="M195">
        <f t="shared" si="63"/>
        <v>146.7356706081525</v>
      </c>
      <c r="N195">
        <f t="shared" si="64"/>
        <v>0.98171868507395832</v>
      </c>
      <c r="O195">
        <f t="shared" si="65"/>
        <v>95221521.234633625</v>
      </c>
      <c r="P195">
        <f t="shared" si="66"/>
        <v>18.371716537602126</v>
      </c>
      <c r="Q195" s="11">
        <v>1029.3017814944301</v>
      </c>
      <c r="R195">
        <f t="shared" si="67"/>
        <v>5.6241664591952016</v>
      </c>
      <c r="S195">
        <f t="shared" si="68"/>
        <v>0.2379193441145073</v>
      </c>
      <c r="T195">
        <v>2</v>
      </c>
      <c r="U195">
        <v>18.423816345046401</v>
      </c>
      <c r="V195">
        <f t="shared" si="69"/>
        <v>100314052.22333781</v>
      </c>
      <c r="W195" s="34">
        <f t="shared" si="70"/>
        <v>5.348088250087684E-2</v>
      </c>
      <c r="X195">
        <f t="shared" si="71"/>
        <v>101242758.51902477</v>
      </c>
      <c r="Y195" s="34">
        <f t="shared" si="72"/>
        <v>6.3233995911011837E-2</v>
      </c>
      <c r="Z195">
        <f t="shared" si="73"/>
        <v>41057446.198995531</v>
      </c>
      <c r="AA195" s="35">
        <f t="shared" si="74"/>
        <v>2084317.3259508312</v>
      </c>
      <c r="AB195" s="35">
        <v>39204151.904777303</v>
      </c>
      <c r="AC195" s="34">
        <f t="shared" si="75"/>
        <v>5.9277517205550368E-3</v>
      </c>
      <c r="AD195" s="71">
        <v>-2994956.5705073099</v>
      </c>
      <c r="AE195">
        <f t="shared" si="76"/>
        <v>38062489.62848822</v>
      </c>
      <c r="AF195" s="34">
        <f t="shared" si="77"/>
        <v>2.3365823347745424E-2</v>
      </c>
      <c r="AG195" s="72">
        <v>-2376296.68260347</v>
      </c>
      <c r="AH195">
        <v>194</v>
      </c>
      <c r="AI195" s="72">
        <f t="shared" ref="AI195:AI258" si="78">AG195+Z195</f>
        <v>38681149.51639206</v>
      </c>
      <c r="AJ195" s="34">
        <f t="shared" ref="AJ195:AJ258" si="79">ABS(AI195-H195)/H195</f>
        <v>7.4918120534731777E-3</v>
      </c>
    </row>
    <row r="196" spans="1:36" ht="15.6" x14ac:dyDescent="0.25">
      <c r="A196" s="10">
        <v>5</v>
      </c>
      <c r="B196" s="11">
        <v>4.0300039211429999</v>
      </c>
      <c r="C196" s="11">
        <v>1015.02909878786</v>
      </c>
      <c r="D196" s="12">
        <v>0.106866876026562</v>
      </c>
      <c r="E196" s="12">
        <v>8.3969127564617399E-2</v>
      </c>
      <c r="F196" s="10">
        <v>0.214063916910676</v>
      </c>
      <c r="G196" s="10">
        <v>2.9692353208706201</v>
      </c>
      <c r="H196" s="13">
        <v>38806378.182455301</v>
      </c>
      <c r="I196" s="13">
        <v>1998327.8912487801</v>
      </c>
      <c r="J196" s="13">
        <f t="shared" si="60"/>
        <v>108069104.56040429</v>
      </c>
      <c r="K196">
        <f t="shared" si="61"/>
        <v>567.03196047855852</v>
      </c>
      <c r="L196">
        <f t="shared" si="62"/>
        <v>113.94628208467947</v>
      </c>
      <c r="M196">
        <f t="shared" si="63"/>
        <v>95.418001795589703</v>
      </c>
      <c r="N196">
        <f t="shared" si="64"/>
        <v>1.0434320261495116</v>
      </c>
      <c r="O196">
        <f t="shared" si="65"/>
        <v>109924417.23591772</v>
      </c>
      <c r="P196">
        <f t="shared" si="66"/>
        <v>18.515303571547165</v>
      </c>
      <c r="Q196" s="11">
        <v>1015.02909878786</v>
      </c>
      <c r="R196">
        <f t="shared" si="67"/>
        <v>8.5193352286165798</v>
      </c>
      <c r="S196">
        <f t="shared" si="68"/>
        <v>0.24087980908429649</v>
      </c>
      <c r="T196">
        <v>2</v>
      </c>
      <c r="U196">
        <v>18.520669999925399</v>
      </c>
      <c r="V196">
        <f t="shared" si="69"/>
        <v>110515904.41532885</v>
      </c>
      <c r="W196" s="34">
        <f t="shared" si="70"/>
        <v>5.3808534471616936E-3</v>
      </c>
      <c r="X196">
        <f t="shared" si="71"/>
        <v>110556428.78772798</v>
      </c>
      <c r="Y196" s="34">
        <f t="shared" si="72"/>
        <v>5.7495101425359685E-3</v>
      </c>
      <c r="Z196">
        <f t="shared" si="73"/>
        <v>39015189.616270229</v>
      </c>
      <c r="AA196" s="35">
        <f t="shared" si="74"/>
        <v>208811.43381492794</v>
      </c>
      <c r="AB196" s="35">
        <v>39115786.1059791</v>
      </c>
      <c r="AC196" s="34">
        <f t="shared" si="75"/>
        <v>7.9731203481309305E-3</v>
      </c>
      <c r="AD196" s="71">
        <v>-486003.75155875302</v>
      </c>
      <c r="AE196">
        <f t="shared" si="76"/>
        <v>38529185.864711478</v>
      </c>
      <c r="AF196" s="34">
        <f t="shared" si="77"/>
        <v>7.1429576973288372E-3</v>
      </c>
      <c r="AG196" s="72">
        <v>-228604.22424691301</v>
      </c>
      <c r="AH196">
        <v>195</v>
      </c>
      <c r="AI196" s="72">
        <f t="shared" si="78"/>
        <v>38786585.392023318</v>
      </c>
      <c r="AJ196" s="34">
        <f t="shared" si="79"/>
        <v>5.1003962129432274E-4</v>
      </c>
    </row>
    <row r="197" spans="1:36" ht="15.6" x14ac:dyDescent="0.25">
      <c r="A197" s="14">
        <v>6</v>
      </c>
      <c r="B197" s="11">
        <v>4.5972902549959302</v>
      </c>
      <c r="C197" s="11">
        <v>1028.70228341803</v>
      </c>
      <c r="D197" s="12">
        <v>8.3969127564617399E-2</v>
      </c>
      <c r="E197" s="12">
        <v>6.7231671345821295E-2</v>
      </c>
      <c r="F197" s="10">
        <v>0.19909158931061</v>
      </c>
      <c r="G197" s="10">
        <v>2.9705509232815501</v>
      </c>
      <c r="H197" s="13">
        <v>34940688.587819599</v>
      </c>
      <c r="I197" s="13">
        <v>1490300.91203436</v>
      </c>
      <c r="J197" s="13">
        <f t="shared" si="60"/>
        <v>100883438.59847589</v>
      </c>
      <c r="K197">
        <f t="shared" si="61"/>
        <v>568.65796272214652</v>
      </c>
      <c r="L197">
        <f t="shared" si="62"/>
        <v>97.559662538016781</v>
      </c>
      <c r="M197">
        <f t="shared" si="63"/>
        <v>75.600399455219346</v>
      </c>
      <c r="N197">
        <f t="shared" si="64"/>
        <v>1.0722571118493298</v>
      </c>
      <c r="O197">
        <f t="shared" si="65"/>
        <v>112441138.14092048</v>
      </c>
      <c r="P197">
        <f t="shared" si="66"/>
        <v>18.53794042615807</v>
      </c>
      <c r="Q197" s="11">
        <v>1028.70228341803</v>
      </c>
      <c r="R197">
        <f t="shared" si="67"/>
        <v>10.461683901598189</v>
      </c>
      <c r="S197">
        <f t="shared" si="68"/>
        <v>0.22200868216014469</v>
      </c>
      <c r="T197">
        <v>2</v>
      </c>
      <c r="U197">
        <v>18.531823294770501</v>
      </c>
      <c r="V197">
        <f t="shared" si="69"/>
        <v>111755420.37662932</v>
      </c>
      <c r="W197" s="34">
        <f t="shared" si="70"/>
        <v>6.0984598308828439E-3</v>
      </c>
      <c r="X197">
        <f t="shared" si="71"/>
        <v>107230197.77240197</v>
      </c>
      <c r="Y197" s="34">
        <f t="shared" si="72"/>
        <v>4.6343717741345901E-2</v>
      </c>
      <c r="Z197">
        <f t="shared" si="73"/>
        <v>34727604.202003397</v>
      </c>
      <c r="AA197" s="35">
        <f t="shared" si="74"/>
        <v>213084.38581620157</v>
      </c>
      <c r="AB197" s="35">
        <v>34798970.408699699</v>
      </c>
      <c r="AC197" s="34">
        <f t="shared" si="75"/>
        <v>4.0559641165544497E-3</v>
      </c>
      <c r="AD197" s="71">
        <v>297194.70419583499</v>
      </c>
      <c r="AE197">
        <f t="shared" si="76"/>
        <v>35024798.906199232</v>
      </c>
      <c r="AF197" s="34">
        <f t="shared" si="77"/>
        <v>2.4072312761733656E-3</v>
      </c>
      <c r="AG197" s="72">
        <v>115877.73442972401</v>
      </c>
      <c r="AH197">
        <v>196</v>
      </c>
      <c r="AI197" s="72">
        <f t="shared" si="78"/>
        <v>34843481.936433122</v>
      </c>
      <c r="AJ197" s="34">
        <f t="shared" si="79"/>
        <v>2.7820473870215456E-3</v>
      </c>
    </row>
    <row r="198" spans="1:36" ht="15.6" x14ac:dyDescent="0.25">
      <c r="A198" s="10">
        <v>1</v>
      </c>
      <c r="B198" s="11">
        <v>2.07407464823739</v>
      </c>
      <c r="C198" s="11">
        <v>1025.9343587441899</v>
      </c>
      <c r="D198" s="12">
        <v>0.22625923988556201</v>
      </c>
      <c r="E198" s="12">
        <v>0.20657223695093402</v>
      </c>
      <c r="F198" s="10">
        <v>8.6972384889527604E-2</v>
      </c>
      <c r="G198" s="10">
        <v>3.7018332403001399</v>
      </c>
      <c r="H198" s="13">
        <v>33288314.915784299</v>
      </c>
      <c r="I198" s="13">
        <v>1828111.40033429</v>
      </c>
      <c r="J198" s="13">
        <f t="shared" si="60"/>
        <v>70280487.423751086</v>
      </c>
      <c r="K198">
        <f t="shared" si="61"/>
        <v>565.62737766219925</v>
      </c>
      <c r="L198">
        <f t="shared" si="62"/>
        <v>105.52491574951223</v>
      </c>
      <c r="M198">
        <f t="shared" si="63"/>
        <v>216.41573841824803</v>
      </c>
      <c r="N198">
        <f t="shared" si="64"/>
        <v>0.89864246025875349</v>
      </c>
      <c r="O198">
        <f t="shared" si="65"/>
        <v>94827218.428951517</v>
      </c>
      <c r="P198">
        <f t="shared" si="66"/>
        <v>18.367567040245294</v>
      </c>
      <c r="Q198" s="11">
        <v>1025.9343587441899</v>
      </c>
      <c r="R198">
        <f t="shared" si="67"/>
        <v>1.7883766376400634</v>
      </c>
      <c r="S198">
        <f t="shared" si="68"/>
        <v>9.0989152283280667E-2</v>
      </c>
      <c r="T198">
        <v>2</v>
      </c>
      <c r="U198">
        <v>18.420194761429698</v>
      </c>
      <c r="V198">
        <f t="shared" si="69"/>
        <v>99951413.554771155</v>
      </c>
      <c r="W198" s="34">
        <f t="shared" si="70"/>
        <v>5.4037176358377501E-2</v>
      </c>
      <c r="X198">
        <f t="shared" si="71"/>
        <v>68313874.159109473</v>
      </c>
      <c r="Y198" s="34">
        <f t="shared" si="72"/>
        <v>0.27959635122807003</v>
      </c>
      <c r="Z198">
        <f t="shared" si="73"/>
        <v>35087121.459561743</v>
      </c>
      <c r="AA198" s="35">
        <f t="shared" si="74"/>
        <v>1798806.5437774435</v>
      </c>
      <c r="AB198" s="35">
        <v>33802403.6850674</v>
      </c>
      <c r="AC198" s="34">
        <f t="shared" si="75"/>
        <v>1.5443520363938153E-2</v>
      </c>
      <c r="AD198" s="71">
        <v>-1998071.5048262901</v>
      </c>
      <c r="AE198">
        <f t="shared" si="76"/>
        <v>33089049.954735454</v>
      </c>
      <c r="AF198" s="34">
        <f t="shared" si="77"/>
        <v>5.9860332838403861E-3</v>
      </c>
      <c r="AG198" s="72">
        <v>-1158100.3839455501</v>
      </c>
      <c r="AH198">
        <v>197</v>
      </c>
      <c r="AI198" s="72">
        <f t="shared" si="78"/>
        <v>33929021.075616196</v>
      </c>
      <c r="AJ198" s="34">
        <f t="shared" si="79"/>
        <v>1.9247179121346669E-2</v>
      </c>
    </row>
    <row r="199" spans="1:36" ht="15.6" x14ac:dyDescent="0.25">
      <c r="A199" s="10">
        <v>2</v>
      </c>
      <c r="B199" s="11">
        <v>1.93177303387932</v>
      </c>
      <c r="C199" s="11">
        <v>1021.35523385375</v>
      </c>
      <c r="D199" s="12">
        <v>0.20657223695093402</v>
      </c>
      <c r="E199" s="12">
        <v>0.190368511307763</v>
      </c>
      <c r="F199" s="10">
        <v>7.8403010884417507E-2</v>
      </c>
      <c r="G199" s="10">
        <v>3.7034353489207801</v>
      </c>
      <c r="H199" s="13">
        <v>30140218.459968202</v>
      </c>
      <c r="I199" s="13">
        <v>1569024.42174444</v>
      </c>
      <c r="J199" s="13">
        <f t="shared" si="60"/>
        <v>67941149.060656115</v>
      </c>
      <c r="K199">
        <f t="shared" si="61"/>
        <v>566.1878169084672</v>
      </c>
      <c r="L199">
        <f t="shared" si="62"/>
        <v>95.782837960099869</v>
      </c>
      <c r="M199">
        <f t="shared" si="63"/>
        <v>198.4703741293485</v>
      </c>
      <c r="N199">
        <f t="shared" si="64"/>
        <v>0.90007421244069452</v>
      </c>
      <c r="O199">
        <f t="shared" si="65"/>
        <v>94400785.594170719</v>
      </c>
      <c r="P199">
        <f t="shared" si="66"/>
        <v>18.363059953053249</v>
      </c>
      <c r="Q199" s="11">
        <v>1021.35523385375</v>
      </c>
      <c r="R199">
        <f t="shared" si="67"/>
        <v>1.6466829644513146</v>
      </c>
      <c r="S199">
        <f t="shared" si="68"/>
        <v>8.1647256064529133E-2</v>
      </c>
      <c r="T199">
        <v>2</v>
      </c>
      <c r="U199">
        <v>18.434112149857601</v>
      </c>
      <c r="V199">
        <f t="shared" si="69"/>
        <v>101352201.24407977</v>
      </c>
      <c r="W199" s="34">
        <f t="shared" si="70"/>
        <v>7.3637264840074615E-2</v>
      </c>
      <c r="X199">
        <f t="shared" si="71"/>
        <v>66068011.575056642</v>
      </c>
      <c r="Y199" s="34">
        <f t="shared" si="72"/>
        <v>0.30013282030211869</v>
      </c>
      <c r="Z199">
        <f t="shared" si="73"/>
        <v>32359661.709042586</v>
      </c>
      <c r="AA199" s="35">
        <f t="shared" si="74"/>
        <v>2219443.2490743846</v>
      </c>
      <c r="AB199" s="35">
        <v>31242936.927473001</v>
      </c>
      <c r="AC199" s="34">
        <f t="shared" si="75"/>
        <v>3.6586279856246365E-2</v>
      </c>
      <c r="AD199" s="71">
        <v>-2016356.79021673</v>
      </c>
      <c r="AE199">
        <f t="shared" si="76"/>
        <v>30343304.918825857</v>
      </c>
      <c r="AF199" s="34">
        <f t="shared" si="77"/>
        <v>6.7380553039916415E-3</v>
      </c>
      <c r="AG199" s="72">
        <v>-1840391.6752444699</v>
      </c>
      <c r="AH199">
        <v>198</v>
      </c>
      <c r="AI199" s="72">
        <f t="shared" si="78"/>
        <v>30519270.033798117</v>
      </c>
      <c r="AJ199" s="34">
        <f t="shared" si="79"/>
        <v>1.2576271613072948E-2</v>
      </c>
    </row>
    <row r="200" spans="1:36" ht="15.6" x14ac:dyDescent="0.25">
      <c r="A200" s="10">
        <v>4</v>
      </c>
      <c r="B200" s="11">
        <v>3.1269841492775701</v>
      </c>
      <c r="C200" s="11">
        <v>1023.1468452161801</v>
      </c>
      <c r="D200" s="12">
        <v>0.15446614825350902</v>
      </c>
      <c r="E200" s="12">
        <v>0.122262019273625</v>
      </c>
      <c r="F200" s="10">
        <v>0.20835175970785599</v>
      </c>
      <c r="G200" s="10">
        <v>3.14519093119904</v>
      </c>
      <c r="H200" s="13">
        <v>40138500.944595702</v>
      </c>
      <c r="I200" s="13">
        <v>2516528.5649547102</v>
      </c>
      <c r="J200" s="13">
        <f t="shared" si="60"/>
        <v>103759393.66474313</v>
      </c>
      <c r="K200">
        <f t="shared" si="61"/>
        <v>564.88217434840692</v>
      </c>
      <c r="L200">
        <f t="shared" si="62"/>
        <v>134.87601121457229</v>
      </c>
      <c r="M200">
        <f t="shared" si="63"/>
        <v>138.36408376356701</v>
      </c>
      <c r="N200">
        <f t="shared" si="64"/>
        <v>0.98781349759045123</v>
      </c>
      <c r="O200">
        <f t="shared" si="65"/>
        <v>95786535.197893485</v>
      </c>
      <c r="P200">
        <f t="shared" si="66"/>
        <v>18.377632681892635</v>
      </c>
      <c r="Q200" s="11">
        <v>1023.1468452161801</v>
      </c>
      <c r="R200">
        <f t="shared" si="67"/>
        <v>5.4166987355221607</v>
      </c>
      <c r="S200">
        <f t="shared" si="68"/>
        <v>0.23363812687283164</v>
      </c>
      <c r="T200">
        <v>2</v>
      </c>
      <c r="U200">
        <v>18.437409112833802</v>
      </c>
      <c r="V200">
        <f t="shared" si="69"/>
        <v>101686907.15244511</v>
      </c>
      <c r="W200" s="34">
        <f t="shared" si="70"/>
        <v>6.1599179282991558E-2</v>
      </c>
      <c r="X200">
        <f t="shared" si="71"/>
        <v>102031979.71001443</v>
      </c>
      <c r="Y200" s="34">
        <f t="shared" si="72"/>
        <v>6.5201695616382366E-2</v>
      </c>
      <c r="Z200">
        <f t="shared" si="73"/>
        <v>42610999.660432376</v>
      </c>
      <c r="AA200" s="35">
        <f t="shared" si="74"/>
        <v>2472498.715836674</v>
      </c>
      <c r="AB200" s="35">
        <v>41028848.615603298</v>
      </c>
      <c r="AC200" s="34">
        <f t="shared" si="75"/>
        <v>2.2181886469466505E-2</v>
      </c>
      <c r="AD200" s="71">
        <v>-2197351.5494478298</v>
      </c>
      <c r="AE200">
        <f t="shared" si="76"/>
        <v>40413648.110984549</v>
      </c>
      <c r="AF200" s="34">
        <f t="shared" si="77"/>
        <v>6.8549437550904126E-3</v>
      </c>
      <c r="AG200" s="72">
        <v>-2421024.6020689001</v>
      </c>
      <c r="AH200">
        <v>199</v>
      </c>
      <c r="AI200" s="72">
        <f t="shared" si="78"/>
        <v>40189975.058363475</v>
      </c>
      <c r="AJ200" s="34">
        <f t="shared" si="79"/>
        <v>1.2824124607648919E-3</v>
      </c>
    </row>
    <row r="201" spans="1:36" ht="15.6" x14ac:dyDescent="0.25">
      <c r="A201" s="10">
        <v>5</v>
      </c>
      <c r="B201" s="11">
        <v>3.5516324616945001</v>
      </c>
      <c r="C201" s="11">
        <v>1027.27867399507</v>
      </c>
      <c r="D201" s="12">
        <v>0.122262019273625</v>
      </c>
      <c r="E201" s="12">
        <v>9.5083435201259503E-2</v>
      </c>
      <c r="F201" s="10">
        <v>0.22211617815483201</v>
      </c>
      <c r="G201" s="10">
        <v>3.1473047255373499</v>
      </c>
      <c r="H201" s="13">
        <v>41282793.641111597</v>
      </c>
      <c r="I201" s="13">
        <v>2365912.76801458</v>
      </c>
      <c r="J201" s="13">
        <f t="shared" si="60"/>
        <v>105697974.56835252</v>
      </c>
      <c r="K201">
        <f t="shared" si="61"/>
        <v>565.94585296347748</v>
      </c>
      <c r="L201">
        <f t="shared" si="62"/>
        <v>124.02260658917983</v>
      </c>
      <c r="M201">
        <f t="shared" si="63"/>
        <v>108.67272723744226</v>
      </c>
      <c r="N201">
        <f t="shared" si="64"/>
        <v>1.0275622677756258</v>
      </c>
      <c r="O201">
        <f t="shared" si="65"/>
        <v>102925096.21014579</v>
      </c>
      <c r="P201">
        <f t="shared" si="66"/>
        <v>18.44951206037954</v>
      </c>
      <c r="Q201" s="11">
        <v>1027.27867399507</v>
      </c>
      <c r="R201">
        <f t="shared" si="67"/>
        <v>7.1929811920675562</v>
      </c>
      <c r="S201">
        <f t="shared" si="68"/>
        <v>0.25117809520232365</v>
      </c>
      <c r="T201">
        <v>2</v>
      </c>
      <c r="U201">
        <v>18.457833553607699</v>
      </c>
      <c r="V201">
        <f t="shared" si="69"/>
        <v>103785160.2467107</v>
      </c>
      <c r="W201" s="34">
        <f t="shared" si="70"/>
        <v>8.3562130931497357E-3</v>
      </c>
      <c r="X201">
        <f t="shared" si="71"/>
        <v>105952982.14346626</v>
      </c>
      <c r="Y201" s="34">
        <f t="shared" si="72"/>
        <v>2.9418344454479172E-2</v>
      </c>
      <c r="Z201">
        <f t="shared" si="73"/>
        <v>41627761.461857252</v>
      </c>
      <c r="AA201" s="35">
        <f t="shared" si="74"/>
        <v>344967.8207456544</v>
      </c>
      <c r="AB201" s="35">
        <v>41679045.638585597</v>
      </c>
      <c r="AC201" s="34">
        <f t="shared" si="75"/>
        <v>9.5984782647894999E-3</v>
      </c>
      <c r="AD201" s="71">
        <v>127394.30304291499</v>
      </c>
      <c r="AE201">
        <f t="shared" si="76"/>
        <v>41755155.76490017</v>
      </c>
      <c r="AF201" s="34">
        <f t="shared" si="77"/>
        <v>1.1442106556426685E-2</v>
      </c>
      <c r="AG201" s="72">
        <v>83812.828566453405</v>
      </c>
      <c r="AH201">
        <v>200</v>
      </c>
      <c r="AI201" s="72">
        <f t="shared" si="78"/>
        <v>41711574.290423706</v>
      </c>
      <c r="AJ201" s="34">
        <f t="shared" si="79"/>
        <v>1.0386425226928108E-2</v>
      </c>
    </row>
    <row r="202" spans="1:36" ht="15.6" x14ac:dyDescent="0.25">
      <c r="A202" s="10">
        <v>1</v>
      </c>
      <c r="B202" s="11">
        <v>2.0742902053202399</v>
      </c>
      <c r="C202" s="11">
        <v>1021.4706118635399</v>
      </c>
      <c r="D202" s="12">
        <v>0.22609452104202199</v>
      </c>
      <c r="E202" s="12">
        <v>0.20617731316634899</v>
      </c>
      <c r="F202" s="10">
        <v>8.8053449676496906E-2</v>
      </c>
      <c r="G202" s="10">
        <v>4.0517755378965603</v>
      </c>
      <c r="H202" s="13">
        <v>36869090.324737601</v>
      </c>
      <c r="I202" s="13">
        <v>2036028.8666228901</v>
      </c>
      <c r="J202" s="13">
        <f t="shared" si="60"/>
        <v>71423684.024309143</v>
      </c>
      <c r="K202">
        <f t="shared" si="61"/>
        <v>565.62858586800849</v>
      </c>
      <c r="L202">
        <f t="shared" si="62"/>
        <v>106.14020032558861</v>
      </c>
      <c r="M202">
        <f t="shared" si="63"/>
        <v>216.13591710418549</v>
      </c>
      <c r="N202">
        <f t="shared" si="64"/>
        <v>0.89918246712844574</v>
      </c>
      <c r="O202">
        <f t="shared" si="65"/>
        <v>95343109.349296227</v>
      </c>
      <c r="P202">
        <f t="shared" si="66"/>
        <v>18.372992620480563</v>
      </c>
      <c r="Q202" s="11">
        <v>1021.4706118635399</v>
      </c>
      <c r="R202">
        <f t="shared" si="67"/>
        <v>1.8013477707236862</v>
      </c>
      <c r="S202">
        <f t="shared" si="68"/>
        <v>9.2173897726690934E-2</v>
      </c>
      <c r="T202">
        <v>2</v>
      </c>
      <c r="U202">
        <v>18.432289420869399</v>
      </c>
      <c r="V202">
        <f t="shared" si="69"/>
        <v>101167631.90989216</v>
      </c>
      <c r="W202" s="34">
        <f t="shared" si="70"/>
        <v>6.1090125970796473E-2</v>
      </c>
      <c r="X202">
        <f t="shared" si="71"/>
        <v>69468701.750361353</v>
      </c>
      <c r="Y202" s="34">
        <f t="shared" si="72"/>
        <v>0.27138204087871887</v>
      </c>
      <c r="Z202">
        <f t="shared" si="73"/>
        <v>39121427.697104499</v>
      </c>
      <c r="AA202" s="35">
        <f t="shared" si="74"/>
        <v>2252337.3723668978</v>
      </c>
      <c r="AB202" s="35">
        <v>37142673.924631201</v>
      </c>
      <c r="AC202" s="34">
        <f t="shared" si="75"/>
        <v>7.4204054801438029E-3</v>
      </c>
      <c r="AD202" s="71">
        <v>-2187201.7995389602</v>
      </c>
      <c r="AE202">
        <f t="shared" si="76"/>
        <v>36934225.897565536</v>
      </c>
      <c r="AF202" s="34">
        <f t="shared" si="77"/>
        <v>1.7666715466595605E-3</v>
      </c>
      <c r="AG202" s="72">
        <v>-1404333.0091818999</v>
      </c>
      <c r="AH202">
        <v>201</v>
      </c>
      <c r="AI202" s="72">
        <f t="shared" si="78"/>
        <v>37717094.687922597</v>
      </c>
      <c r="AJ202" s="34">
        <f t="shared" si="79"/>
        <v>2.3000414594336244E-2</v>
      </c>
    </row>
    <row r="203" spans="1:36" ht="15.6" x14ac:dyDescent="0.25">
      <c r="A203" s="10">
        <v>2</v>
      </c>
      <c r="B203" s="11">
        <v>1.9363684687945399</v>
      </c>
      <c r="C203" s="11">
        <v>1016.0624248312701</v>
      </c>
      <c r="D203" s="12">
        <v>0.20617731316634899</v>
      </c>
      <c r="E203" s="12">
        <v>0.18979700889553699</v>
      </c>
      <c r="F203" s="10">
        <v>7.9409141118695695E-2</v>
      </c>
      <c r="G203" s="10">
        <v>4.0533530754245604</v>
      </c>
      <c r="H203" s="13">
        <v>34217294.803161196</v>
      </c>
      <c r="I203" s="13">
        <v>1726677.73175001</v>
      </c>
      <c r="J203" s="13">
        <f t="shared" si="60"/>
        <v>69190745.045504034</v>
      </c>
      <c r="K203">
        <f t="shared" si="61"/>
        <v>566.3492142043948</v>
      </c>
      <c r="L203">
        <f t="shared" si="62"/>
        <v>96.317041338504922</v>
      </c>
      <c r="M203">
        <f t="shared" si="63"/>
        <v>197.98716103094299</v>
      </c>
      <c r="N203">
        <f t="shared" si="64"/>
        <v>0.90073576634635144</v>
      </c>
      <c r="O203">
        <f t="shared" si="65"/>
        <v>97304000.181524381</v>
      </c>
      <c r="P203">
        <f t="shared" si="66"/>
        <v>18.393350658145948</v>
      </c>
      <c r="Q203" s="11">
        <v>1016.0624248312701</v>
      </c>
      <c r="R203">
        <f t="shared" si="67"/>
        <v>1.6634056251005538</v>
      </c>
      <c r="S203">
        <f t="shared" si="68"/>
        <v>8.2739577171100559E-2</v>
      </c>
      <c r="T203">
        <v>2</v>
      </c>
      <c r="U203">
        <v>18.448584444904601</v>
      </c>
      <c r="V203">
        <f t="shared" si="69"/>
        <v>102829665.56645538</v>
      </c>
      <c r="W203" s="34">
        <f t="shared" si="70"/>
        <v>5.6787648756707387E-2</v>
      </c>
      <c r="X203">
        <f t="shared" si="71"/>
        <v>67367897.531059265</v>
      </c>
      <c r="Y203" s="34">
        <f t="shared" si="72"/>
        <v>0.30765541596047602</v>
      </c>
      <c r="Z203">
        <f t="shared" si="73"/>
        <v>36160414.521847822</v>
      </c>
      <c r="AA203" s="35">
        <f t="shared" si="74"/>
        <v>1943119.7186866254</v>
      </c>
      <c r="AB203" s="35">
        <v>34377861.105566703</v>
      </c>
      <c r="AC203" s="34">
        <f t="shared" si="75"/>
        <v>4.6925481201591747E-3</v>
      </c>
      <c r="AD203" s="71">
        <v>-2162908.8128267201</v>
      </c>
      <c r="AE203">
        <f t="shared" si="76"/>
        <v>33997505.709021099</v>
      </c>
      <c r="AF203" s="34">
        <f t="shared" si="77"/>
        <v>6.4233334459798406E-3</v>
      </c>
      <c r="AG203" s="72">
        <v>-2691684.6960923099</v>
      </c>
      <c r="AH203">
        <v>202</v>
      </c>
      <c r="AI203" s="72">
        <f t="shared" si="78"/>
        <v>33468729.82575551</v>
      </c>
      <c r="AJ203" s="34">
        <f t="shared" si="79"/>
        <v>2.1876801825272553E-2</v>
      </c>
    </row>
    <row r="204" spans="1:36" ht="15.6" x14ac:dyDescent="0.25">
      <c r="A204" s="10">
        <v>3</v>
      </c>
      <c r="B204" s="11">
        <v>2.8582111682774198</v>
      </c>
      <c r="C204" s="11">
        <v>1019.92738853574</v>
      </c>
      <c r="D204" s="12">
        <v>0.190117060217489</v>
      </c>
      <c r="E204" s="12">
        <v>0.15541861760279099</v>
      </c>
      <c r="F204" s="10">
        <v>0.18241498725206201</v>
      </c>
      <c r="G204" s="10">
        <v>3.15267830222305</v>
      </c>
      <c r="H204" s="13">
        <v>37192442.330275796</v>
      </c>
      <c r="I204" s="13">
        <v>2415974.1407456002</v>
      </c>
      <c r="J204" s="13">
        <f t="shared" si="60"/>
        <v>98619678.720332354</v>
      </c>
      <c r="K204">
        <f t="shared" si="61"/>
        <v>564.18866632944628</v>
      </c>
      <c r="L204">
        <f t="shared" si="62"/>
        <v>139.91593212531336</v>
      </c>
      <c r="M204">
        <f t="shared" si="63"/>
        <v>172.76783891014</v>
      </c>
      <c r="N204">
        <f t="shared" si="64"/>
        <v>0.95227545232746857</v>
      </c>
      <c r="O204">
        <f t="shared" si="65"/>
        <v>88541175.007713661</v>
      </c>
      <c r="P204">
        <f t="shared" si="66"/>
        <v>18.298978256105372</v>
      </c>
      <c r="Q204" s="11">
        <v>1019.92738853574</v>
      </c>
      <c r="R204">
        <f t="shared" si="67"/>
        <v>4.1142194219452355</v>
      </c>
      <c r="S204">
        <f t="shared" si="68"/>
        <v>0.20140039048845504</v>
      </c>
      <c r="T204">
        <v>2</v>
      </c>
      <c r="U204">
        <v>18.430848758460701</v>
      </c>
      <c r="V204">
        <f t="shared" si="69"/>
        <v>101021988.44234738</v>
      </c>
      <c r="W204" s="34">
        <f t="shared" si="70"/>
        <v>0.14096055799515192</v>
      </c>
      <c r="X204">
        <f t="shared" si="71"/>
        <v>96263081.147349477</v>
      </c>
      <c r="Y204" s="34">
        <f t="shared" si="72"/>
        <v>8.72126006794363E-2</v>
      </c>
      <c r="Z204">
        <f t="shared" si="73"/>
        <v>42435109.754353985</v>
      </c>
      <c r="AA204" s="35">
        <f t="shared" si="74"/>
        <v>5242667.4240781888</v>
      </c>
      <c r="AB204" s="35">
        <v>38443547.217770196</v>
      </c>
      <c r="AC204" s="34">
        <f t="shared" si="75"/>
        <v>3.3638685956258435E-2</v>
      </c>
      <c r="AD204" s="71">
        <v>-4175313.3200837998</v>
      </c>
      <c r="AE204">
        <f t="shared" si="76"/>
        <v>38259796.434270188</v>
      </c>
      <c r="AF204" s="34">
        <f t="shared" si="77"/>
        <v>2.8698145029468328E-2</v>
      </c>
      <c r="AG204" s="72">
        <v>-4482899.9539935803</v>
      </c>
      <c r="AH204">
        <v>203</v>
      </c>
      <c r="AI204" s="72">
        <f t="shared" si="78"/>
        <v>37952209.800360404</v>
      </c>
      <c r="AJ204" s="34">
        <f t="shared" si="79"/>
        <v>2.0428006941241753E-2</v>
      </c>
    </row>
    <row r="205" spans="1:36" ht="15.6" x14ac:dyDescent="0.25">
      <c r="A205" s="10">
        <v>4</v>
      </c>
      <c r="B205" s="11">
        <v>3.3401058467437901</v>
      </c>
      <c r="C205" s="11">
        <v>1019.09543520191</v>
      </c>
      <c r="D205" s="12">
        <v>0.15541861760279099</v>
      </c>
      <c r="E205" s="12">
        <v>0.124939305298733</v>
      </c>
      <c r="F205" s="10">
        <v>0.19598497449292501</v>
      </c>
      <c r="G205" s="10">
        <v>3.1551796833039498</v>
      </c>
      <c r="H205" s="13">
        <v>39438105.877395198</v>
      </c>
      <c r="I205" s="13">
        <v>2413070.4861746798</v>
      </c>
      <c r="J205" s="13">
        <f t="shared" si="60"/>
        <v>102289193.06219094</v>
      </c>
      <c r="K205">
        <f t="shared" si="61"/>
        <v>565.05239731564257</v>
      </c>
      <c r="L205">
        <f t="shared" si="62"/>
        <v>131.23417423041963</v>
      </c>
      <c r="M205">
        <f t="shared" si="63"/>
        <v>140.17896145076199</v>
      </c>
      <c r="N205">
        <f t="shared" si="64"/>
        <v>0.98116937202533105</v>
      </c>
      <c r="O205">
        <f t="shared" si="65"/>
        <v>97073575.45644933</v>
      </c>
      <c r="P205">
        <f t="shared" si="66"/>
        <v>18.39097975880474</v>
      </c>
      <c r="Q205" s="11">
        <v>1019.09543520191</v>
      </c>
      <c r="R205">
        <f t="shared" si="67"/>
        <v>5.5519208112415352</v>
      </c>
      <c r="S205">
        <f t="shared" si="68"/>
        <v>0.21813732153616189</v>
      </c>
      <c r="T205">
        <v>2</v>
      </c>
      <c r="U205">
        <v>18.449360974327099</v>
      </c>
      <c r="V205">
        <f t="shared" si="69"/>
        <v>102909546.83833839</v>
      </c>
      <c r="W205" s="34">
        <f t="shared" si="70"/>
        <v>6.0119052527402635E-2</v>
      </c>
      <c r="X205">
        <f t="shared" si="71"/>
        <v>101795641.77249484</v>
      </c>
      <c r="Y205" s="34">
        <f t="shared" si="72"/>
        <v>4.8644198937165914E-2</v>
      </c>
      <c r="Z205">
        <f t="shared" si="73"/>
        <v>41809087.436219588</v>
      </c>
      <c r="AA205" s="35">
        <f t="shared" si="74"/>
        <v>2370981.5588243902</v>
      </c>
      <c r="AB205" s="35">
        <v>39832960.404023796</v>
      </c>
      <c r="AC205" s="34">
        <f t="shared" si="75"/>
        <v>1.0012005339610337E-2</v>
      </c>
      <c r="AD205" s="71">
        <v>-3396931.3814761699</v>
      </c>
      <c r="AE205">
        <f t="shared" si="76"/>
        <v>38412156.054743417</v>
      </c>
      <c r="AF205" s="34">
        <f t="shared" si="77"/>
        <v>2.6014175879573023E-2</v>
      </c>
      <c r="AG205" s="72">
        <v>-3176371.2385126902</v>
      </c>
      <c r="AH205">
        <v>204</v>
      </c>
      <c r="AI205" s="72">
        <f t="shared" si="78"/>
        <v>38632716.197706901</v>
      </c>
      <c r="AJ205" s="34">
        <f t="shared" si="79"/>
        <v>2.0421611580233718E-2</v>
      </c>
    </row>
    <row r="206" spans="1:36" ht="15.6" x14ac:dyDescent="0.25">
      <c r="A206" s="10">
        <v>5</v>
      </c>
      <c r="B206" s="11">
        <v>3.80300842775363</v>
      </c>
      <c r="C206" s="11">
        <v>1022.72145085712</v>
      </c>
      <c r="D206" s="12">
        <v>0.124939305298733</v>
      </c>
      <c r="E206" s="12">
        <v>9.72216274618007E-2</v>
      </c>
      <c r="F206" s="10">
        <v>0.22167171971014701</v>
      </c>
      <c r="G206" s="10">
        <v>3.15718887841664</v>
      </c>
      <c r="H206" s="13">
        <v>42332544.092224903</v>
      </c>
      <c r="I206" s="13">
        <v>2425119.6156923501</v>
      </c>
      <c r="J206" s="13">
        <f t="shared" si="60"/>
        <v>107073657.94056968</v>
      </c>
      <c r="K206">
        <f t="shared" si="61"/>
        <v>565.95974489494097</v>
      </c>
      <c r="L206">
        <f t="shared" si="62"/>
        <v>125.24811326990265</v>
      </c>
      <c r="M206">
        <f t="shared" si="63"/>
        <v>111.08046638026684</v>
      </c>
      <c r="N206">
        <f t="shared" si="64"/>
        <v>1.0240982497166264</v>
      </c>
      <c r="O206">
        <f t="shared" si="65"/>
        <v>104534823.1448604</v>
      </c>
      <c r="P206">
        <f t="shared" si="66"/>
        <v>18.465030809694394</v>
      </c>
      <c r="Q206" s="11">
        <v>1022.72145085712</v>
      </c>
      <c r="R206">
        <f t="shared" si="67"/>
        <v>7.6093770094027624</v>
      </c>
      <c r="S206">
        <f t="shared" si="68"/>
        <v>0.2506068897012742</v>
      </c>
      <c r="T206">
        <v>2</v>
      </c>
      <c r="U206">
        <v>18.479074141599799</v>
      </c>
      <c r="V206">
        <f t="shared" si="69"/>
        <v>106013196.71089563</v>
      </c>
      <c r="W206" s="34">
        <f t="shared" si="70"/>
        <v>1.4142402709062337E-2</v>
      </c>
      <c r="X206">
        <f t="shared" si="71"/>
        <v>107868655.46076661</v>
      </c>
      <c r="Y206" s="34">
        <f t="shared" si="72"/>
        <v>3.1892074005676681E-2</v>
      </c>
      <c r="Z206">
        <f t="shared" si="73"/>
        <v>42931227.978476286</v>
      </c>
      <c r="AA206" s="35">
        <f t="shared" si="74"/>
        <v>598683.88625138253</v>
      </c>
      <c r="AB206" s="35">
        <v>42649948.028805599</v>
      </c>
      <c r="AC206" s="34">
        <f t="shared" si="75"/>
        <v>7.4978705718514067E-3</v>
      </c>
      <c r="AD206" s="71">
        <v>-814365.38846441498</v>
      </c>
      <c r="AE206">
        <f t="shared" si="76"/>
        <v>42116862.590011872</v>
      </c>
      <c r="AF206" s="34">
        <f t="shared" si="77"/>
        <v>5.0949336223013505E-3</v>
      </c>
      <c r="AG206" s="72">
        <v>-788741.87646821095</v>
      </c>
      <c r="AH206">
        <v>205</v>
      </c>
      <c r="AI206" s="72">
        <f t="shared" si="78"/>
        <v>42142486.102008075</v>
      </c>
      <c r="AJ206" s="34">
        <f t="shared" si="79"/>
        <v>4.4896425266284972E-3</v>
      </c>
    </row>
    <row r="207" spans="1:36" ht="15.6" x14ac:dyDescent="0.25">
      <c r="A207" s="10">
        <v>1</v>
      </c>
      <c r="B207" s="11">
        <v>2.0742964224893998</v>
      </c>
      <c r="C207" s="11">
        <v>1021.64411920857</v>
      </c>
      <c r="D207" s="12">
        <v>0.226076941898772</v>
      </c>
      <c r="E207" s="12">
        <v>0.20618243331992098</v>
      </c>
      <c r="F207" s="10">
        <v>8.7959932660841303E-2</v>
      </c>
      <c r="G207" s="10">
        <v>4.0517768177564797</v>
      </c>
      <c r="H207" s="13">
        <v>36117573.4261638</v>
      </c>
      <c r="I207" s="13">
        <v>1968022.89647192</v>
      </c>
      <c r="J207" s="13">
        <f t="shared" si="60"/>
        <v>71361036.484093994</v>
      </c>
      <c r="K207">
        <f t="shared" si="61"/>
        <v>565.5201457025214</v>
      </c>
      <c r="L207">
        <f t="shared" si="62"/>
        <v>106.06953092284274</v>
      </c>
      <c r="M207">
        <f t="shared" si="63"/>
        <v>216.12968760934649</v>
      </c>
      <c r="N207">
        <f t="shared" si="64"/>
        <v>0.89913271216180968</v>
      </c>
      <c r="O207">
        <f t="shared" si="65"/>
        <v>93467064.349362373</v>
      </c>
      <c r="P207">
        <f t="shared" si="66"/>
        <v>18.353119679255276</v>
      </c>
      <c r="Q207" s="11">
        <v>1021.64411920857</v>
      </c>
      <c r="R207">
        <f t="shared" si="67"/>
        <v>1.8005480320836706</v>
      </c>
      <c r="S207">
        <f t="shared" si="68"/>
        <v>9.2071356386933423E-2</v>
      </c>
      <c r="T207">
        <v>2</v>
      </c>
      <c r="U207">
        <v>18.431821124417102</v>
      </c>
      <c r="V207">
        <f t="shared" si="69"/>
        <v>101120266.55816016</v>
      </c>
      <c r="W207" s="34">
        <f t="shared" si="70"/>
        <v>8.188127296040397E-2</v>
      </c>
      <c r="X207">
        <f t="shared" si="71"/>
        <v>69408309.139506489</v>
      </c>
      <c r="Y207" s="34">
        <f t="shared" si="72"/>
        <v>0.25740356110820778</v>
      </c>
      <c r="Z207">
        <f t="shared" si="73"/>
        <v>39074926.314538956</v>
      </c>
      <c r="AA207" s="35">
        <f t="shared" si="74"/>
        <v>2957352.8883751556</v>
      </c>
      <c r="AB207" s="35">
        <v>37126680.560456403</v>
      </c>
      <c r="AC207" s="34">
        <f t="shared" si="75"/>
        <v>2.7939505303576095E-2</v>
      </c>
      <c r="AD207" s="71">
        <v>-2181058.2531010299</v>
      </c>
      <c r="AE207">
        <f t="shared" si="76"/>
        <v>36893868.061437927</v>
      </c>
      <c r="AF207" s="34">
        <f t="shared" si="77"/>
        <v>2.1493543492370235E-2</v>
      </c>
      <c r="AG207" s="72">
        <v>-1390137.5998944601</v>
      </c>
      <c r="AH207">
        <v>206</v>
      </c>
      <c r="AI207" s="72">
        <f t="shared" si="78"/>
        <v>37684788.714644499</v>
      </c>
      <c r="AJ207" s="34">
        <f t="shared" si="79"/>
        <v>4.3392042704214408E-2</v>
      </c>
    </row>
    <row r="208" spans="1:36" ht="15.6" x14ac:dyDescent="0.25">
      <c r="A208" s="10">
        <v>2</v>
      </c>
      <c r="B208" s="11">
        <v>1.93636841367518</v>
      </c>
      <c r="C208" s="11">
        <v>1018.02391000169</v>
      </c>
      <c r="D208" s="12">
        <v>0.20618243331992098</v>
      </c>
      <c r="E208" s="12">
        <v>0.18979873001192898</v>
      </c>
      <c r="F208" s="10">
        <v>7.9423647686871698E-2</v>
      </c>
      <c r="G208" s="10">
        <v>4.0533528335681304</v>
      </c>
      <c r="H208" s="13">
        <v>33519108.769738998</v>
      </c>
      <c r="I208" s="13">
        <v>1725721.3417283499</v>
      </c>
      <c r="J208" s="13">
        <f t="shared" si="60"/>
        <v>68871388.603757054</v>
      </c>
      <c r="K208">
        <f t="shared" si="61"/>
        <v>566.21837181575904</v>
      </c>
      <c r="L208">
        <f t="shared" si="62"/>
        <v>96.315906325817721</v>
      </c>
      <c r="M208">
        <f t="shared" si="63"/>
        <v>197.99058166592499</v>
      </c>
      <c r="N208">
        <f t="shared" si="64"/>
        <v>0.90072763560479785</v>
      </c>
      <c r="O208">
        <f t="shared" si="65"/>
        <v>95320552.25117524</v>
      </c>
      <c r="P208">
        <f t="shared" si="66"/>
        <v>18.37275600383283</v>
      </c>
      <c r="Q208" s="11">
        <v>1018.02391000169</v>
      </c>
      <c r="R208">
        <f t="shared" si="67"/>
        <v>1.6637419843301438</v>
      </c>
      <c r="S208">
        <f t="shared" si="68"/>
        <v>8.2755335183830783E-2</v>
      </c>
      <c r="T208">
        <v>2</v>
      </c>
      <c r="U208">
        <v>18.4431460874099</v>
      </c>
      <c r="V208">
        <f t="shared" si="69"/>
        <v>102271958.9625369</v>
      </c>
      <c r="W208" s="34">
        <f t="shared" si="70"/>
        <v>7.2926630691818678E-2</v>
      </c>
      <c r="X208">
        <f t="shared" si="71"/>
        <v>67028406.232627586</v>
      </c>
      <c r="Y208" s="34">
        <f t="shared" si="72"/>
        <v>0.29681055502066533</v>
      </c>
      <c r="Z208">
        <f t="shared" si="73"/>
        <v>35963544.436108649</v>
      </c>
      <c r="AA208" s="35">
        <f t="shared" si="74"/>
        <v>2444435.6663696505</v>
      </c>
      <c r="AB208" s="35">
        <v>34327159.8470219</v>
      </c>
      <c r="AC208" s="34">
        <f t="shared" si="75"/>
        <v>2.4107176680437555E-2</v>
      </c>
      <c r="AD208" s="71">
        <v>-2104834.1516985698</v>
      </c>
      <c r="AE208">
        <f t="shared" si="76"/>
        <v>33858710.284410082</v>
      </c>
      <c r="AF208" s="34">
        <f t="shared" si="77"/>
        <v>1.0131579482139313E-2</v>
      </c>
      <c r="AG208" s="72">
        <v>-2602324.68168463</v>
      </c>
      <c r="AH208">
        <v>207</v>
      </c>
      <c r="AI208" s="72">
        <f t="shared" si="78"/>
        <v>33361219.754424021</v>
      </c>
      <c r="AJ208" s="34">
        <f t="shared" si="79"/>
        <v>4.710418060325028E-3</v>
      </c>
    </row>
    <row r="209" spans="1:36" ht="15.6" x14ac:dyDescent="0.25">
      <c r="A209" s="10">
        <v>3</v>
      </c>
      <c r="B209" s="11">
        <v>2.85556162256358</v>
      </c>
      <c r="C209" s="11">
        <v>1021.63220518114</v>
      </c>
      <c r="D209" s="12">
        <v>0.19009656889966101</v>
      </c>
      <c r="E209" s="12">
        <v>0.15597439217575501</v>
      </c>
      <c r="F209" s="10">
        <v>0.17940479642357399</v>
      </c>
      <c r="G209" s="10">
        <v>3.1530130234892702</v>
      </c>
      <c r="H209" s="13">
        <v>36244360.958729699</v>
      </c>
      <c r="I209" s="13">
        <v>2420811.01679856</v>
      </c>
      <c r="J209" s="13">
        <f t="shared" si="60"/>
        <v>97466293.199865937</v>
      </c>
      <c r="K209">
        <f t="shared" si="61"/>
        <v>564.15038765103225</v>
      </c>
      <c r="L209">
        <f t="shared" si="62"/>
        <v>138.74451061677573</v>
      </c>
      <c r="M209">
        <f t="shared" si="63"/>
        <v>173.035480537708</v>
      </c>
      <c r="N209">
        <f t="shared" si="64"/>
        <v>0.95106498540803552</v>
      </c>
      <c r="O209">
        <f t="shared" si="65"/>
        <v>87114145.299232483</v>
      </c>
      <c r="P209">
        <f t="shared" si="66"/>
        <v>18.282729831613057</v>
      </c>
      <c r="Q209" s="11">
        <v>1021.63220518114</v>
      </c>
      <c r="R209">
        <f t="shared" si="67"/>
        <v>4.0694720220424347</v>
      </c>
      <c r="S209">
        <f t="shared" si="68"/>
        <v>0.19772534401133102</v>
      </c>
      <c r="T209">
        <v>2</v>
      </c>
      <c r="U209">
        <v>18.425696745513999</v>
      </c>
      <c r="V209">
        <f t="shared" si="69"/>
        <v>100502860.27578637</v>
      </c>
      <c r="W209" s="34">
        <f t="shared" si="70"/>
        <v>0.15369162987898646</v>
      </c>
      <c r="X209">
        <f t="shared" si="71"/>
        <v>95278818.092066884</v>
      </c>
      <c r="Y209" s="34">
        <f t="shared" si="72"/>
        <v>9.3723846624324689E-2</v>
      </c>
      <c r="Z209">
        <f t="shared" si="73"/>
        <v>41814815.868399173</v>
      </c>
      <c r="AA209" s="35">
        <f t="shared" si="74"/>
        <v>5570454.9096694738</v>
      </c>
      <c r="AB209" s="35">
        <v>37820483.839838602</v>
      </c>
      <c r="AC209" s="34">
        <f t="shared" si="75"/>
        <v>4.3486016566924253E-2</v>
      </c>
      <c r="AD209" s="71">
        <v>-4035138.63766718</v>
      </c>
      <c r="AE209">
        <f t="shared" si="76"/>
        <v>37779677.230731994</v>
      </c>
      <c r="AF209" s="34">
        <f t="shared" si="77"/>
        <v>4.2360141864565097E-2</v>
      </c>
      <c r="AG209" s="72">
        <v>-4311527.2156666201</v>
      </c>
      <c r="AH209">
        <v>208</v>
      </c>
      <c r="AI209" s="72">
        <f t="shared" si="78"/>
        <v>37503288.652732551</v>
      </c>
      <c r="AJ209" s="34">
        <f t="shared" si="79"/>
        <v>3.4734443116167857E-2</v>
      </c>
    </row>
    <row r="210" spans="1:36" ht="15.6" x14ac:dyDescent="0.25">
      <c r="A210" s="10">
        <v>4</v>
      </c>
      <c r="B210" s="11">
        <v>3.3413157628011301</v>
      </c>
      <c r="C210" s="11">
        <v>1016.7070872018299</v>
      </c>
      <c r="D210" s="12">
        <v>0.15597439217575501</v>
      </c>
      <c r="E210" s="12">
        <v>0.124801757232454</v>
      </c>
      <c r="F210" s="10">
        <v>0.199729337457214</v>
      </c>
      <c r="G210" s="10">
        <v>3.1554743115638701</v>
      </c>
      <c r="H210" s="13">
        <v>38791589.885416202</v>
      </c>
      <c r="I210" s="13">
        <v>2422339.7382429801</v>
      </c>
      <c r="J210" s="13">
        <f t="shared" si="60"/>
        <v>103816163.19683169</v>
      </c>
      <c r="K210">
        <f t="shared" si="61"/>
        <v>564.85858857829351</v>
      </c>
      <c r="L210">
        <f t="shared" si="62"/>
        <v>132.69563133856141</v>
      </c>
      <c r="M210">
        <f t="shared" si="63"/>
        <v>140.3880747041045</v>
      </c>
      <c r="N210">
        <f t="shared" si="64"/>
        <v>0.98247839554844385</v>
      </c>
      <c r="O210">
        <f t="shared" si="65"/>
        <v>94296005.637266114</v>
      </c>
      <c r="P210">
        <f t="shared" si="66"/>
        <v>18.361949388671206</v>
      </c>
      <c r="Q210" s="11">
        <v>1016.7070872018299</v>
      </c>
      <c r="R210">
        <f t="shared" si="67"/>
        <v>5.6103037287544604</v>
      </c>
      <c r="S210">
        <f t="shared" si="68"/>
        <v>0.22280528035579963</v>
      </c>
      <c r="T210">
        <v>2</v>
      </c>
      <c r="U210">
        <v>18.457123740291699</v>
      </c>
      <c r="V210">
        <f t="shared" si="69"/>
        <v>103711518.29707457</v>
      </c>
      <c r="W210" s="34">
        <f t="shared" si="70"/>
        <v>9.9850599144439403E-2</v>
      </c>
      <c r="X210">
        <f t="shared" si="71"/>
        <v>103065454.41587333</v>
      </c>
      <c r="Y210" s="34">
        <f t="shared" si="72"/>
        <v>9.2999154305020773E-2</v>
      </c>
      <c r="Z210">
        <f t="shared" si="73"/>
        <v>42664953.377240382</v>
      </c>
      <c r="AA210" s="35">
        <f t="shared" si="74"/>
        <v>3873363.4918241799</v>
      </c>
      <c r="AB210" s="35">
        <v>40754218.420712098</v>
      </c>
      <c r="AC210" s="34">
        <f t="shared" si="75"/>
        <v>5.0594176240086296E-2</v>
      </c>
      <c r="AD210" s="71">
        <v>-3455325.9302810398</v>
      </c>
      <c r="AE210">
        <f t="shared" si="76"/>
        <v>39209627.446959339</v>
      </c>
      <c r="AF210" s="34">
        <f t="shared" si="77"/>
        <v>1.077649982323357E-2</v>
      </c>
      <c r="AG210" s="72">
        <v>-3329717.9691045601</v>
      </c>
      <c r="AH210">
        <v>209</v>
      </c>
      <c r="AI210" s="72">
        <f t="shared" si="78"/>
        <v>39335235.408135824</v>
      </c>
      <c r="AJ210" s="34">
        <f t="shared" si="79"/>
        <v>1.401452026909592E-2</v>
      </c>
    </row>
    <row r="211" spans="1:36" ht="15.6" x14ac:dyDescent="0.25">
      <c r="A211" s="10">
        <v>5</v>
      </c>
      <c r="B211" s="11">
        <v>3.8069227078040702</v>
      </c>
      <c r="C211" s="11">
        <v>1023.64062156764</v>
      </c>
      <c r="D211" s="12">
        <v>0.124801757232454</v>
      </c>
      <c r="E211" s="12">
        <v>9.6920635659778195E-2</v>
      </c>
      <c r="F211" s="10">
        <v>0.22322441405517099</v>
      </c>
      <c r="G211" s="10">
        <v>3.1575305312734598</v>
      </c>
      <c r="H211" s="13">
        <v>41535646.3928155</v>
      </c>
      <c r="I211" s="13">
        <v>2433455.0047894302</v>
      </c>
      <c r="J211" s="13">
        <f t="shared" si="60"/>
        <v>107111613.46652386</v>
      </c>
      <c r="K211">
        <f t="shared" si="61"/>
        <v>565.81264610871824</v>
      </c>
      <c r="L211">
        <f t="shared" si="62"/>
        <v>125.60052218647247</v>
      </c>
      <c r="M211">
        <f t="shared" si="63"/>
        <v>110.8611964461161</v>
      </c>
      <c r="N211">
        <f t="shared" si="64"/>
        <v>1.0251101728077145</v>
      </c>
      <c r="O211">
        <f t="shared" si="65"/>
        <v>102167184.79263812</v>
      </c>
      <c r="P211">
        <f t="shared" si="66"/>
        <v>18.44212109603939</v>
      </c>
      <c r="Q211" s="11">
        <v>1023.64062156764</v>
      </c>
      <c r="R211">
        <f t="shared" si="67"/>
        <v>7.6563623560897343</v>
      </c>
      <c r="S211">
        <f t="shared" si="68"/>
        <v>0.25260379150918499</v>
      </c>
      <c r="T211">
        <v>2</v>
      </c>
      <c r="U211">
        <v>18.477675722317102</v>
      </c>
      <c r="V211">
        <f t="shared" si="69"/>
        <v>105865049.42254984</v>
      </c>
      <c r="W211" s="34">
        <f t="shared" si="70"/>
        <v>3.6194250016940648E-2</v>
      </c>
      <c r="X211">
        <f t="shared" si="71"/>
        <v>107867716.18203111</v>
      </c>
      <c r="Y211" s="34">
        <f t="shared" si="72"/>
        <v>5.5796109102575084E-2</v>
      </c>
      <c r="Z211">
        <f t="shared" si="73"/>
        <v>43038997.962972306</v>
      </c>
      <c r="AA211" s="35">
        <f t="shared" si="74"/>
        <v>1503351.5701568052</v>
      </c>
      <c r="AB211" s="35">
        <v>42801491.609854802</v>
      </c>
      <c r="AC211" s="34">
        <f t="shared" si="75"/>
        <v>3.0476116949470604E-2</v>
      </c>
      <c r="AD211" s="71">
        <v>-704186.08253278804</v>
      </c>
      <c r="AE211">
        <f t="shared" si="76"/>
        <v>42334811.88043952</v>
      </c>
      <c r="AF211" s="34">
        <f t="shared" si="77"/>
        <v>1.9240473112325334E-2</v>
      </c>
      <c r="AG211" s="72">
        <v>-703198.14009095903</v>
      </c>
      <c r="AH211">
        <v>210</v>
      </c>
      <c r="AI211" s="72">
        <f t="shared" si="78"/>
        <v>42335799.822881348</v>
      </c>
      <c r="AJ211" s="34">
        <f t="shared" si="79"/>
        <v>1.9264258523836335E-2</v>
      </c>
    </row>
    <row r="212" spans="1:36" ht="15.6" x14ac:dyDescent="0.25">
      <c r="A212" s="10">
        <v>1</v>
      </c>
      <c r="B212" s="11">
        <v>2.0742975376924599</v>
      </c>
      <c r="C212" s="11">
        <v>1023.55545016944</v>
      </c>
      <c r="D212" s="12">
        <v>0.22605765161875999</v>
      </c>
      <c r="E212" s="12">
        <v>0.20618023389999499</v>
      </c>
      <c r="F212" s="10">
        <v>8.7891864708043999E-2</v>
      </c>
      <c r="G212" s="10">
        <v>4.05177822215229</v>
      </c>
      <c r="H212" s="13">
        <v>36031821.492128402</v>
      </c>
      <c r="I212" s="13">
        <v>1910232.0501595601</v>
      </c>
      <c r="J212" s="13">
        <f t="shared" si="60"/>
        <v>71007522.989604846</v>
      </c>
      <c r="K212">
        <f t="shared" si="61"/>
        <v>565.51177264255284</v>
      </c>
      <c r="L212">
        <f t="shared" si="62"/>
        <v>106.02317543676611</v>
      </c>
      <c r="M212">
        <f t="shared" si="63"/>
        <v>216.11894275937749</v>
      </c>
      <c r="N212">
        <f t="shared" si="64"/>
        <v>0.89910600604640989</v>
      </c>
      <c r="O212">
        <f t="shared" si="65"/>
        <v>93288657.93498978</v>
      </c>
      <c r="P212">
        <f t="shared" si="66"/>
        <v>18.35120909288651</v>
      </c>
      <c r="Q212" s="11">
        <v>1023.55545016944</v>
      </c>
      <c r="R212">
        <f t="shared" si="67"/>
        <v>1.7998761360092579</v>
      </c>
      <c r="S212">
        <f t="shared" si="68"/>
        <v>9.1996726537526718E-2</v>
      </c>
      <c r="T212">
        <v>2</v>
      </c>
      <c r="U212">
        <v>18.426581382946701</v>
      </c>
      <c r="V212">
        <f t="shared" si="69"/>
        <v>100591808.20561327</v>
      </c>
      <c r="W212" s="34">
        <f t="shared" si="70"/>
        <v>7.8285511146626727E-2</v>
      </c>
      <c r="X212">
        <f t="shared" si="71"/>
        <v>69040321.307264701</v>
      </c>
      <c r="Y212" s="34">
        <f t="shared" si="72"/>
        <v>0.25992802516918034</v>
      </c>
      <c r="Z212">
        <f t="shared" si="73"/>
        <v>38852591.055183686</v>
      </c>
      <c r="AA212" s="35">
        <f t="shared" si="74"/>
        <v>2820769.5630552843</v>
      </c>
      <c r="AB212" s="35">
        <v>37090028.4970342</v>
      </c>
      <c r="AC212" s="34">
        <f t="shared" si="75"/>
        <v>2.9368679158697984E-2</v>
      </c>
      <c r="AD212" s="71">
        <v>-2116551.5221158699</v>
      </c>
      <c r="AE212">
        <f t="shared" si="76"/>
        <v>36736039.533067815</v>
      </c>
      <c r="AF212" s="34">
        <f t="shared" si="77"/>
        <v>1.9544336416443951E-2</v>
      </c>
      <c r="AG212" s="72">
        <v>-1263412.6351433401</v>
      </c>
      <c r="AH212">
        <v>211</v>
      </c>
      <c r="AI212" s="72">
        <f t="shared" si="78"/>
        <v>37589178.420040347</v>
      </c>
      <c r="AJ212" s="34">
        <f t="shared" si="79"/>
        <v>4.3221709683818471E-2</v>
      </c>
    </row>
    <row r="213" spans="1:36" ht="15.6" x14ac:dyDescent="0.25">
      <c r="A213" s="10">
        <v>2</v>
      </c>
      <c r="B213" s="11">
        <v>1.9363675155986699</v>
      </c>
      <c r="C213" s="11">
        <v>1022.59751647475</v>
      </c>
      <c r="D213" s="12">
        <v>0.20618023389999499</v>
      </c>
      <c r="E213" s="12">
        <v>0.189770029398456</v>
      </c>
      <c r="F213" s="10">
        <v>7.9552966327809602E-2</v>
      </c>
      <c r="G213" s="10">
        <v>4.0533528202038598</v>
      </c>
      <c r="H213" s="13">
        <v>33797637.216697998</v>
      </c>
      <c r="I213" s="13">
        <v>1698701.7168654101</v>
      </c>
      <c r="J213" s="13">
        <f t="shared" si="60"/>
        <v>68167670.300722748</v>
      </c>
      <c r="K213">
        <f t="shared" si="61"/>
        <v>566.2599180302276</v>
      </c>
      <c r="L213">
        <f t="shared" si="62"/>
        <v>96.397308343650039</v>
      </c>
      <c r="M213">
        <f t="shared" si="63"/>
        <v>197.97513164922549</v>
      </c>
      <c r="N213">
        <f t="shared" si="64"/>
        <v>0.90080031973548991</v>
      </c>
      <c r="O213">
        <f t="shared" si="65"/>
        <v>96023712.472796842</v>
      </c>
      <c r="P213">
        <f t="shared" si="66"/>
        <v>18.380105723856385</v>
      </c>
      <c r="Q213" s="11">
        <v>1022.59751647475</v>
      </c>
      <c r="R213">
        <f t="shared" si="67"/>
        <v>1.665158263342301</v>
      </c>
      <c r="S213">
        <f t="shared" si="68"/>
        <v>8.2895820787799862E-2</v>
      </c>
      <c r="T213">
        <v>2</v>
      </c>
      <c r="U213">
        <v>18.430530115584101</v>
      </c>
      <c r="V213">
        <f t="shared" si="69"/>
        <v>100989803.63335264</v>
      </c>
      <c r="W213" s="34">
        <f t="shared" si="70"/>
        <v>5.1717341817654361E-2</v>
      </c>
      <c r="X213">
        <f t="shared" si="71"/>
        <v>66274097.287677489</v>
      </c>
      <c r="Y213" s="34">
        <f t="shared" si="72"/>
        <v>0.30981529894032483</v>
      </c>
      <c r="Z213">
        <f t="shared" si="73"/>
        <v>35545561.173263043</v>
      </c>
      <c r="AA213" s="35">
        <f t="shared" si="74"/>
        <v>1747923.9565650448</v>
      </c>
      <c r="AB213" s="35">
        <v>34237818.1433651</v>
      </c>
      <c r="AC213" s="34">
        <f t="shared" si="75"/>
        <v>1.302401478082103E-2</v>
      </c>
      <c r="AD213" s="71">
        <v>-1968551.37011374</v>
      </c>
      <c r="AE213">
        <f t="shared" si="76"/>
        <v>33577009.803149305</v>
      </c>
      <c r="AF213" s="34">
        <f t="shared" si="77"/>
        <v>6.5278946020430771E-3</v>
      </c>
      <c r="AG213" s="72">
        <v>-2388430.5881651398</v>
      </c>
      <c r="AH213">
        <v>212</v>
      </c>
      <c r="AI213" s="72">
        <f t="shared" si="78"/>
        <v>33157130.585097902</v>
      </c>
      <c r="AJ213" s="34">
        <f t="shared" si="79"/>
        <v>1.8951225125395727E-2</v>
      </c>
    </row>
    <row r="214" spans="1:36" ht="15.6" x14ac:dyDescent="0.25">
      <c r="A214" s="10">
        <v>3</v>
      </c>
      <c r="B214" s="11">
        <v>2.8595555160744701</v>
      </c>
      <c r="C214" s="11">
        <v>1028.1549741624499</v>
      </c>
      <c r="D214" s="12">
        <v>0.19004973492504998</v>
      </c>
      <c r="E214" s="12">
        <v>0.15513957666894299</v>
      </c>
      <c r="F214" s="10">
        <v>0.18359298933478599</v>
      </c>
      <c r="G214" s="10">
        <v>3.1537953967168502</v>
      </c>
      <c r="H214" s="13">
        <v>37327037.385505103</v>
      </c>
      <c r="I214" s="13">
        <v>2417387.6523359302</v>
      </c>
      <c r="J214" s="13">
        <f t="shared" si="60"/>
        <v>96725772.287352845</v>
      </c>
      <c r="K214">
        <f t="shared" si="61"/>
        <v>564.17685017277847</v>
      </c>
      <c r="L214">
        <f t="shared" si="62"/>
        <v>140.34066810430846</v>
      </c>
      <c r="M214">
        <f t="shared" si="63"/>
        <v>172.59465579699648</v>
      </c>
      <c r="N214">
        <f t="shared" si="64"/>
        <v>0.95278494999225838</v>
      </c>
      <c r="O214">
        <f t="shared" si="65"/>
        <v>88513920.792771086</v>
      </c>
      <c r="P214">
        <f t="shared" si="66"/>
        <v>18.298670394701727</v>
      </c>
      <c r="Q214" s="11">
        <v>1028.1549741624499</v>
      </c>
      <c r="R214">
        <f t="shared" si="67"/>
        <v>4.1330764173619707</v>
      </c>
      <c r="S214">
        <f t="shared" si="68"/>
        <v>0.20284226079128689</v>
      </c>
      <c r="T214">
        <v>2</v>
      </c>
      <c r="U214">
        <v>18.408514645782802</v>
      </c>
      <c r="V214">
        <f t="shared" si="69"/>
        <v>98790760.958803043</v>
      </c>
      <c r="W214" s="34">
        <f t="shared" si="70"/>
        <v>0.11610422489465932</v>
      </c>
      <c r="X214">
        <f t="shared" si="71"/>
        <v>94424995.507646218</v>
      </c>
      <c r="Y214" s="34">
        <f t="shared" si="72"/>
        <v>6.678130018343835E-2</v>
      </c>
      <c r="Z214">
        <f t="shared" si="73"/>
        <v>41660864.128763139</v>
      </c>
      <c r="AA214" s="35">
        <f t="shared" si="74"/>
        <v>4333826.7432580367</v>
      </c>
      <c r="AB214" s="35">
        <v>37910954.111050799</v>
      </c>
      <c r="AC214" s="34">
        <f t="shared" si="75"/>
        <v>1.564326468010677E-2</v>
      </c>
      <c r="AD214" s="71">
        <v>-4044494.3952823002</v>
      </c>
      <c r="AE214">
        <f t="shared" si="76"/>
        <v>37616369.733480841</v>
      </c>
      <c r="AF214" s="34">
        <f t="shared" si="77"/>
        <v>7.7512807938004847E-3</v>
      </c>
      <c r="AG214" s="72">
        <v>-4071399.1578583801</v>
      </c>
      <c r="AH214">
        <v>213</v>
      </c>
      <c r="AI214" s="72">
        <f t="shared" si="78"/>
        <v>37589464.97090476</v>
      </c>
      <c r="AJ214" s="34">
        <f t="shared" si="79"/>
        <v>7.03049595630549E-3</v>
      </c>
    </row>
    <row r="215" spans="1:36" ht="15.6" x14ac:dyDescent="0.25">
      <c r="A215" s="10">
        <v>4</v>
      </c>
      <c r="B215" s="11">
        <v>3.3474909214180801</v>
      </c>
      <c r="C215" s="11">
        <v>1028.1165672106599</v>
      </c>
      <c r="D215" s="12">
        <v>0.15513957666894299</v>
      </c>
      <c r="E215" s="12">
        <v>0.124099483164494</v>
      </c>
      <c r="F215" s="10">
        <v>0.19994961446360901</v>
      </c>
      <c r="G215" s="10">
        <v>3.15631060472974</v>
      </c>
      <c r="H215" s="13">
        <v>39472666.683373697</v>
      </c>
      <c r="I215" s="13">
        <v>2419275.16535145</v>
      </c>
      <c r="J215" s="13">
        <f t="shared" si="60"/>
        <v>100606267.97299479</v>
      </c>
      <c r="K215">
        <f t="shared" si="61"/>
        <v>564.96368736416116</v>
      </c>
      <c r="L215">
        <f t="shared" si="62"/>
        <v>132.42554769530631</v>
      </c>
      <c r="M215">
        <f t="shared" si="63"/>
        <v>139.61952991671851</v>
      </c>
      <c r="N215">
        <f t="shared" si="64"/>
        <v>0.98326638710360137</v>
      </c>
      <c r="O215">
        <f t="shared" si="65"/>
        <v>96044779.086926639</v>
      </c>
      <c r="P215">
        <f t="shared" si="66"/>
        <v>18.380325089500829</v>
      </c>
      <c r="Q215" s="11">
        <v>1028.1165672106599</v>
      </c>
      <c r="R215">
        <f t="shared" si="67"/>
        <v>5.6390945737106453</v>
      </c>
      <c r="S215">
        <f t="shared" si="68"/>
        <v>0.22308057137699894</v>
      </c>
      <c r="T215">
        <v>2</v>
      </c>
      <c r="U215">
        <v>18.426229129036301</v>
      </c>
      <c r="V215">
        <f t="shared" si="69"/>
        <v>100556380.58794342</v>
      </c>
      <c r="W215" s="34">
        <f t="shared" si="70"/>
        <v>4.6973938030858441E-2</v>
      </c>
      <c r="X215">
        <f t="shared" si="71"/>
        <v>100117784.19772977</v>
      </c>
      <c r="Y215" s="34">
        <f t="shared" si="72"/>
        <v>4.24073557097445E-2</v>
      </c>
      <c r="Z215">
        <f t="shared" si="73"/>
        <v>41326853.282071225</v>
      </c>
      <c r="AA215" s="35">
        <f t="shared" si="74"/>
        <v>1854186.5986975282</v>
      </c>
      <c r="AB215" s="35">
        <v>39466275.579263501</v>
      </c>
      <c r="AC215" s="34">
        <f t="shared" si="75"/>
        <v>1.619121444583888E-4</v>
      </c>
      <c r="AD215" s="71">
        <v>-2857863.1609589998</v>
      </c>
      <c r="AE215">
        <f t="shared" si="76"/>
        <v>38468990.121112227</v>
      </c>
      <c r="AF215" s="34">
        <f t="shared" si="77"/>
        <v>2.5427128354726256E-2</v>
      </c>
      <c r="AG215" s="72">
        <v>-2583430.5411960701</v>
      </c>
      <c r="AH215">
        <v>214</v>
      </c>
      <c r="AI215" s="72">
        <f t="shared" si="78"/>
        <v>38743422.740875155</v>
      </c>
      <c r="AJ215" s="34">
        <f t="shared" si="79"/>
        <v>1.847465610439002E-2</v>
      </c>
    </row>
    <row r="216" spans="1:36" ht="15.6" x14ac:dyDescent="0.25">
      <c r="A216" s="10">
        <v>1</v>
      </c>
      <c r="B216" s="11">
        <v>2.1371388395322701</v>
      </c>
      <c r="C216" s="11">
        <v>1012.11629724912</v>
      </c>
      <c r="D216" s="12">
        <v>0.22873103689650401</v>
      </c>
      <c r="E216" s="12">
        <v>0.21109175444505801</v>
      </c>
      <c r="F216" s="10">
        <v>7.7084309413079796E-2</v>
      </c>
      <c r="G216" s="10">
        <v>3.4516961396293802</v>
      </c>
      <c r="H216" s="13">
        <v>30910413.507845499</v>
      </c>
      <c r="I216" s="13">
        <v>1598305.4933035001</v>
      </c>
      <c r="J216" s="13">
        <f t="shared" si="60"/>
        <v>69005979.04885067</v>
      </c>
      <c r="K216">
        <f t="shared" si="61"/>
        <v>566.25463616186869</v>
      </c>
      <c r="L216">
        <f t="shared" si="62"/>
        <v>99.941610286706847</v>
      </c>
      <c r="M216">
        <f t="shared" si="63"/>
        <v>219.91139567078099</v>
      </c>
      <c r="N216">
        <f t="shared" si="64"/>
        <v>0.89339013515039867</v>
      </c>
      <c r="O216">
        <f t="shared" si="65"/>
        <v>100296265.56822045</v>
      </c>
      <c r="P216">
        <f t="shared" si="66"/>
        <v>18.423639019619078</v>
      </c>
      <c r="Q216" s="11">
        <v>1012.11629724912</v>
      </c>
      <c r="R216">
        <f t="shared" si="67"/>
        <v>1.7153586219475068</v>
      </c>
      <c r="S216">
        <f t="shared" si="68"/>
        <v>8.0217391460697188E-2</v>
      </c>
      <c r="T216">
        <v>2</v>
      </c>
      <c r="U216">
        <v>18.458956200976399</v>
      </c>
      <c r="V216">
        <f t="shared" si="69"/>
        <v>103901739.81039782</v>
      </c>
      <c r="W216" s="34">
        <f t="shared" si="70"/>
        <v>3.5948240163787178E-2</v>
      </c>
      <c r="X216">
        <f t="shared" si="71"/>
        <v>67601315.348871663</v>
      </c>
      <c r="Y216" s="34">
        <f t="shared" si="72"/>
        <v>0.32598372465931974</v>
      </c>
      <c r="Z216">
        <f t="shared" si="73"/>
        <v>32021588.476187501</v>
      </c>
      <c r="AA216" s="35">
        <f t="shared" si="74"/>
        <v>1111174.9683420025</v>
      </c>
      <c r="AB216" s="35">
        <v>31732125.254437901</v>
      </c>
      <c r="AC216" s="34">
        <f t="shared" si="75"/>
        <v>2.6583654288023045E-2</v>
      </c>
      <c r="AD216" s="71">
        <v>-1951114.4328684499</v>
      </c>
      <c r="AE216">
        <f t="shared" si="76"/>
        <v>30070474.04331905</v>
      </c>
      <c r="AF216" s="34">
        <f t="shared" si="77"/>
        <v>2.717334934109697E-2</v>
      </c>
      <c r="AG216" s="72">
        <v>-628722.74424880196</v>
      </c>
      <c r="AH216">
        <v>215</v>
      </c>
      <c r="AI216" s="72">
        <f t="shared" si="78"/>
        <v>31392865.731938697</v>
      </c>
      <c r="AJ216" s="34">
        <f t="shared" si="79"/>
        <v>1.5608080557406506E-2</v>
      </c>
    </row>
    <row r="217" spans="1:36" ht="15.6" x14ac:dyDescent="0.25">
      <c r="A217" s="14">
        <v>3</v>
      </c>
      <c r="B217" s="11">
        <v>2.1838299844411599</v>
      </c>
      <c r="C217" s="11">
        <v>1007.62887469116</v>
      </c>
      <c r="D217" s="12">
        <v>0.196991754839586</v>
      </c>
      <c r="E217" s="12">
        <v>0.15947772155648701</v>
      </c>
      <c r="F217" s="10">
        <v>0.19033791298693301</v>
      </c>
      <c r="G217" s="10">
        <v>3.04259917320962</v>
      </c>
      <c r="H217" s="13">
        <v>39464011.061094098</v>
      </c>
      <c r="I217" s="13">
        <v>2615000.0605870499</v>
      </c>
      <c r="J217" s="13">
        <f t="shared" si="60"/>
        <v>103329774.58990681</v>
      </c>
      <c r="K217">
        <f t="shared" si="61"/>
        <v>564.25964522865695</v>
      </c>
      <c r="L217">
        <f t="shared" si="62"/>
        <v>145.49108258383902</v>
      </c>
      <c r="M217">
        <f t="shared" si="63"/>
        <v>178.2347381980365</v>
      </c>
      <c r="N217">
        <f t="shared" si="64"/>
        <v>0.95168189735268727</v>
      </c>
      <c r="O217">
        <f t="shared" si="65"/>
        <v>93675991.276261166</v>
      </c>
      <c r="P217">
        <f t="shared" si="66"/>
        <v>18.355352484667151</v>
      </c>
      <c r="Q217" s="11">
        <v>1007.62887469116</v>
      </c>
      <c r="R217">
        <f t="shared" si="67"/>
        <v>3.1691986274697332</v>
      </c>
      <c r="S217">
        <f t="shared" si="68"/>
        <v>0.21113829488506669</v>
      </c>
      <c r="T217">
        <v>2</v>
      </c>
      <c r="U217">
        <v>18.462077651605401</v>
      </c>
      <c r="V217">
        <f t="shared" si="69"/>
        <v>104226570.66948032</v>
      </c>
      <c r="W217" s="34">
        <f t="shared" si="70"/>
        <v>0.11262842537854015</v>
      </c>
      <c r="X217">
        <f t="shared" si="71"/>
        <v>97587415.024278238</v>
      </c>
      <c r="Y217" s="34">
        <f t="shared" si="72"/>
        <v>4.1754815665433834E-2</v>
      </c>
      <c r="Z217">
        <f t="shared" si="73"/>
        <v>43908780.486026421</v>
      </c>
      <c r="AA217" s="35">
        <f t="shared" si="74"/>
        <v>4444769.4249323234</v>
      </c>
      <c r="AB217" s="35">
        <v>39248060.383435696</v>
      </c>
      <c r="AC217" s="34">
        <f t="shared" si="75"/>
        <v>5.4720914537574232E-3</v>
      </c>
      <c r="AD217" s="71">
        <v>-4474004.9901449997</v>
      </c>
      <c r="AE217">
        <f t="shared" si="76"/>
        <v>39434775.495881423</v>
      </c>
      <c r="AF217" s="34">
        <f t="shared" si="77"/>
        <v>7.408158579576456E-4</v>
      </c>
      <c r="AG217" s="72">
        <v>-5246240.7058606902</v>
      </c>
      <c r="AH217">
        <v>216</v>
      </c>
      <c r="AI217" s="72">
        <f t="shared" si="78"/>
        <v>38662539.780165732</v>
      </c>
      <c r="AJ217" s="34">
        <f t="shared" si="79"/>
        <v>2.0308915880030819E-2</v>
      </c>
    </row>
    <row r="218" spans="1:36" ht="15.6" x14ac:dyDescent="0.25">
      <c r="A218" s="10">
        <v>5</v>
      </c>
      <c r="B218" s="11">
        <v>3.0226580464084201</v>
      </c>
      <c r="C218" s="11">
        <v>1010.62708110162</v>
      </c>
      <c r="D218" s="12">
        <v>0.125369034210633</v>
      </c>
      <c r="E218" s="12">
        <v>9.6751160440144007E-2</v>
      </c>
      <c r="F218" s="10">
        <v>0.22808714477267999</v>
      </c>
      <c r="G218" s="10">
        <v>3.04767974029413</v>
      </c>
      <c r="H218" s="13">
        <v>42510861.459494703</v>
      </c>
      <c r="I218" s="13">
        <v>2402252.2105073798</v>
      </c>
      <c r="J218" s="13">
        <f t="shared" si="60"/>
        <v>111859489.34537955</v>
      </c>
      <c r="K218">
        <f t="shared" si="61"/>
        <v>566.00487431517729</v>
      </c>
      <c r="L218">
        <f t="shared" si="62"/>
        <v>127.27079809065877</v>
      </c>
      <c r="M218">
        <f t="shared" si="63"/>
        <v>111.0600973253885</v>
      </c>
      <c r="N218">
        <f t="shared" si="64"/>
        <v>1.0272619074462219</v>
      </c>
      <c r="O218">
        <f t="shared" si="65"/>
        <v>106689241.16667742</v>
      </c>
      <c r="P218">
        <f t="shared" si="66"/>
        <v>18.48543087863581</v>
      </c>
      <c r="Q218" s="11">
        <v>1010.62708110162</v>
      </c>
      <c r="R218">
        <f t="shared" si="67"/>
        <v>6.1484382924292476</v>
      </c>
      <c r="S218">
        <f t="shared" si="68"/>
        <v>0.25888361715889058</v>
      </c>
      <c r="T218">
        <v>2</v>
      </c>
      <c r="U218">
        <v>18.484609584156299</v>
      </c>
      <c r="V218">
        <f t="shared" si="69"/>
        <v>106601653.85429524</v>
      </c>
      <c r="W218" s="34">
        <f t="shared" si="70"/>
        <v>8.2095730951297588E-4</v>
      </c>
      <c r="X218">
        <f t="shared" si="71"/>
        <v>109392816.1305206</v>
      </c>
      <c r="Y218" s="34">
        <f t="shared" si="72"/>
        <v>2.5340652293322316E-2</v>
      </c>
      <c r="Z218">
        <f t="shared" si="73"/>
        <v>42475961.857045837</v>
      </c>
      <c r="AA218" s="35">
        <f t="shared" si="74"/>
        <v>34899.602448865771</v>
      </c>
      <c r="AB218" s="35">
        <v>42678968.685683198</v>
      </c>
      <c r="AC218" s="34">
        <f t="shared" si="75"/>
        <v>3.954453530627039E-3</v>
      </c>
      <c r="AD218" s="71">
        <v>345060.32695928699</v>
      </c>
      <c r="AE218">
        <f t="shared" si="76"/>
        <v>42821022.184005126</v>
      </c>
      <c r="AF218" s="34">
        <f t="shared" si="77"/>
        <v>7.2960347982115557E-3</v>
      </c>
      <c r="AG218" s="72">
        <v>549362.57568978297</v>
      </c>
      <c r="AH218">
        <v>217</v>
      </c>
      <c r="AI218" s="72">
        <f t="shared" si="78"/>
        <v>43025324.432735622</v>
      </c>
      <c r="AJ218" s="34">
        <f t="shared" si="79"/>
        <v>1.2101918323417445E-2</v>
      </c>
    </row>
    <row r="219" spans="1:36" ht="15.6" x14ac:dyDescent="0.25">
      <c r="A219" s="10">
        <v>6</v>
      </c>
      <c r="B219" s="11">
        <v>3.4877713882139498</v>
      </c>
      <c r="C219" s="11">
        <v>1023.2170348585501</v>
      </c>
      <c r="D219" s="12">
        <v>9.6751160440144007E-2</v>
      </c>
      <c r="E219" s="12">
        <v>7.6097165942487804E-2</v>
      </c>
      <c r="F219" s="10">
        <v>0.21325500287031501</v>
      </c>
      <c r="G219" s="10">
        <v>3.0494136349436798</v>
      </c>
      <c r="H219" s="13">
        <v>38277134.511603199</v>
      </c>
      <c r="I219" s="13">
        <v>1782536.26510122</v>
      </c>
      <c r="J219" s="13">
        <f t="shared" si="60"/>
        <v>105215030.66514222</v>
      </c>
      <c r="K219">
        <f t="shared" si="61"/>
        <v>567.48737752261741</v>
      </c>
      <c r="L219">
        <f t="shared" si="62"/>
        <v>108.26301849127194</v>
      </c>
      <c r="M219">
        <f t="shared" si="63"/>
        <v>86.424163191315913</v>
      </c>
      <c r="N219">
        <f t="shared" si="64"/>
        <v>1.0588817156347026</v>
      </c>
      <c r="O219">
        <f t="shared" si="65"/>
        <v>109495305.54608288</v>
      </c>
      <c r="P219">
        <f t="shared" si="66"/>
        <v>18.51139223457654</v>
      </c>
      <c r="Q219" s="11">
        <v>1023.2170348585501</v>
      </c>
      <c r="R219">
        <f t="shared" si="67"/>
        <v>7.7269766031234832</v>
      </c>
      <c r="S219">
        <f t="shared" si="68"/>
        <v>0.23985110196513462</v>
      </c>
      <c r="T219">
        <v>2</v>
      </c>
      <c r="U219">
        <v>18.479672356790001</v>
      </c>
      <c r="V219">
        <f t="shared" si="69"/>
        <v>106076634.38832924</v>
      </c>
      <c r="W219" s="34">
        <f t="shared" si="70"/>
        <v>3.1222079711123715E-2</v>
      </c>
      <c r="X219">
        <f t="shared" si="71"/>
        <v>106905140.46428888</v>
      </c>
      <c r="Y219" s="34">
        <f t="shared" si="72"/>
        <v>2.3655489784481176E-2</v>
      </c>
      <c r="Z219">
        <f t="shared" si="73"/>
        <v>37082042.766768523</v>
      </c>
      <c r="AA219" s="35">
        <f t="shared" si="74"/>
        <v>1195091.7448346764</v>
      </c>
      <c r="AB219" s="35">
        <v>37743795.632331997</v>
      </c>
      <c r="AC219" s="34">
        <f t="shared" si="75"/>
        <v>1.3933615618732569E-2</v>
      </c>
      <c r="AD219" s="71">
        <v>1288670.0734389401</v>
      </c>
      <c r="AE219">
        <f t="shared" si="76"/>
        <v>38370712.840207465</v>
      </c>
      <c r="AF219" s="34">
        <f t="shared" si="77"/>
        <v>2.4447579422618229E-3</v>
      </c>
      <c r="AG219" s="72">
        <v>1698314.07092884</v>
      </c>
      <c r="AH219">
        <v>218</v>
      </c>
      <c r="AI219" s="72">
        <f t="shared" si="78"/>
        <v>38780356.837697364</v>
      </c>
      <c r="AJ219" s="34">
        <f t="shared" si="79"/>
        <v>1.3146812908411949E-2</v>
      </c>
    </row>
    <row r="220" spans="1:36" ht="15.6" x14ac:dyDescent="0.25">
      <c r="A220" s="10">
        <v>3</v>
      </c>
      <c r="B220" s="11">
        <v>2.6173063498548501</v>
      </c>
      <c r="C220" s="11">
        <v>1029.8280407416701</v>
      </c>
      <c r="D220" s="12">
        <v>0.16129897560634299</v>
      </c>
      <c r="E220" s="12">
        <v>0.12654526160751201</v>
      </c>
      <c r="F220" s="10">
        <v>0.215327971371989</v>
      </c>
      <c r="G220" s="10">
        <v>3.0253905368766301</v>
      </c>
      <c r="H220" s="13">
        <v>40092159.048719101</v>
      </c>
      <c r="I220" s="13">
        <v>2614887.7191532101</v>
      </c>
      <c r="J220" s="13">
        <f t="shared" si="60"/>
        <v>103105096.9738213</v>
      </c>
      <c r="K220">
        <f t="shared" si="61"/>
        <v>564.6977238686186</v>
      </c>
      <c r="L220">
        <f t="shared" si="62"/>
        <v>140.09048215749991</v>
      </c>
      <c r="M220">
        <f t="shared" si="63"/>
        <v>143.92211860692748</v>
      </c>
      <c r="N220">
        <f t="shared" si="64"/>
        <v>0.98555615843720701</v>
      </c>
      <c r="O220">
        <f t="shared" si="65"/>
        <v>95981602.003714293</v>
      </c>
      <c r="P220">
        <f t="shared" si="66"/>
        <v>18.379667085271066</v>
      </c>
      <c r="Q220" s="11">
        <v>1029.8280407416701</v>
      </c>
      <c r="R220">
        <f t="shared" si="67"/>
        <v>4.5304231817438207</v>
      </c>
      <c r="S220">
        <f t="shared" si="68"/>
        <v>0.24248944642769998</v>
      </c>
      <c r="T220">
        <v>2</v>
      </c>
      <c r="U220">
        <v>18.409693282815802</v>
      </c>
      <c r="V220">
        <f t="shared" si="69"/>
        <v>98907268.054488644</v>
      </c>
      <c r="W220" s="34">
        <f t="shared" si="70"/>
        <v>3.0481529685878063E-2</v>
      </c>
      <c r="X220">
        <f t="shared" si="71"/>
        <v>99034619.264038235</v>
      </c>
      <c r="Y220" s="34">
        <f t="shared" si="72"/>
        <v>3.1808359066623999E-2</v>
      </c>
      <c r="Z220">
        <f t="shared" si="73"/>
        <v>41314229.384933576</v>
      </c>
      <c r="AA220" s="35">
        <f t="shared" si="74"/>
        <v>1222070.3362144753</v>
      </c>
      <c r="AB220" s="35">
        <v>40039102.1861476</v>
      </c>
      <c r="AC220" s="34">
        <f t="shared" si="75"/>
        <v>1.3233725454153448E-3</v>
      </c>
      <c r="AD220" s="71">
        <v>-906412.13527272001</v>
      </c>
      <c r="AE220">
        <f t="shared" si="76"/>
        <v>40407817.249660857</v>
      </c>
      <c r="AF220" s="34">
        <f t="shared" si="77"/>
        <v>7.8733150928134241E-3</v>
      </c>
      <c r="AG220" s="72">
        <v>-1500835.72753061</v>
      </c>
      <c r="AH220">
        <v>219</v>
      </c>
      <c r="AI220" s="72">
        <f t="shared" si="78"/>
        <v>39813393.657402962</v>
      </c>
      <c r="AJ220" s="34">
        <f t="shared" si="79"/>
        <v>6.9531149713685583E-3</v>
      </c>
    </row>
    <row r="221" spans="1:36" ht="15.6" x14ac:dyDescent="0.25">
      <c r="A221" s="10">
        <v>4</v>
      </c>
      <c r="B221" s="11">
        <v>3.0233282420006802</v>
      </c>
      <c r="C221" s="11">
        <v>1028.63061936449</v>
      </c>
      <c r="D221" s="12">
        <v>0.12654526160751201</v>
      </c>
      <c r="E221" s="12">
        <v>9.7343409572005296E-2</v>
      </c>
      <c r="F221" s="10">
        <v>0.23057990219963001</v>
      </c>
      <c r="G221" s="10">
        <v>3.02774919074007</v>
      </c>
      <c r="H221" s="13">
        <v>40650230.738392301</v>
      </c>
      <c r="I221" s="13">
        <v>2341343.8138025799</v>
      </c>
      <c r="J221" s="13">
        <f t="shared" si="60"/>
        <v>106805691.77804615</v>
      </c>
      <c r="K221">
        <f t="shared" si="61"/>
        <v>565.66426326112605</v>
      </c>
      <c r="L221">
        <f t="shared" si="62"/>
        <v>128.52409936477017</v>
      </c>
      <c r="M221">
        <f t="shared" si="63"/>
        <v>111.94433558975865</v>
      </c>
      <c r="N221">
        <f t="shared" si="64"/>
        <v>1.0271854602712474</v>
      </c>
      <c r="O221">
        <f t="shared" si="65"/>
        <v>101697361.5710851</v>
      </c>
      <c r="P221">
        <f t="shared" si="66"/>
        <v>18.437511917428424</v>
      </c>
      <c r="Q221" s="11">
        <v>1028.63061936449</v>
      </c>
      <c r="R221">
        <f t="shared" si="67"/>
        <v>6.1659195652610279</v>
      </c>
      <c r="S221">
        <f t="shared" si="68"/>
        <v>0.26211816761132567</v>
      </c>
      <c r="T221">
        <v>2</v>
      </c>
      <c r="U221">
        <v>18.435327898559301</v>
      </c>
      <c r="V221">
        <f t="shared" si="69"/>
        <v>101475494.9830721</v>
      </c>
      <c r="W221" s="34">
        <f t="shared" si="70"/>
        <v>2.1816356352363335E-3</v>
      </c>
      <c r="X221">
        <f t="shared" si="71"/>
        <v>104655791.26597323</v>
      </c>
      <c r="Y221" s="34">
        <f t="shared" si="72"/>
        <v>2.9090525547412822E-2</v>
      </c>
      <c r="Z221">
        <f t="shared" si="73"/>
        <v>40561546.746432848</v>
      </c>
      <c r="AA221" s="35">
        <f t="shared" si="74"/>
        <v>88683.991959452629</v>
      </c>
      <c r="AB221" s="35">
        <v>41195310.559116602</v>
      </c>
      <c r="AC221" s="34">
        <f t="shared" si="75"/>
        <v>1.3409021568221945E-2</v>
      </c>
      <c r="AD221" s="71">
        <v>986446.78925941698</v>
      </c>
      <c r="AE221">
        <f t="shared" si="76"/>
        <v>41547993.535692267</v>
      </c>
      <c r="AF221" s="34">
        <f t="shared" si="77"/>
        <v>2.2085060305748031E-2</v>
      </c>
      <c r="AG221" s="72">
        <v>998592.72891084896</v>
      </c>
      <c r="AH221">
        <v>220</v>
      </c>
      <c r="AI221" s="72">
        <f t="shared" si="78"/>
        <v>41560139.475343697</v>
      </c>
      <c r="AJ221" s="34">
        <f t="shared" si="79"/>
        <v>2.2383851713098108E-2</v>
      </c>
    </row>
    <row r="222" spans="1:36" ht="15.6" x14ac:dyDescent="0.25">
      <c r="A222" s="10">
        <v>2</v>
      </c>
      <c r="B222" s="11">
        <v>2.3488073971087</v>
      </c>
      <c r="C222" s="11">
        <v>1030.0616729712799</v>
      </c>
      <c r="D222" s="12">
        <v>0.194868797408706</v>
      </c>
      <c r="E222" s="12">
        <v>0.17026261764119702</v>
      </c>
      <c r="F222" s="10">
        <v>0.12620573186348399</v>
      </c>
      <c r="G222" s="10">
        <v>3.95418002799153</v>
      </c>
      <c r="H222" s="13">
        <v>40117451.749836102</v>
      </c>
      <c r="I222" s="13">
        <v>2301936.7398805898</v>
      </c>
      <c r="J222" s="13">
        <f t="shared" si="60"/>
        <v>81781588.581989795</v>
      </c>
      <c r="K222">
        <f t="shared" si="61"/>
        <v>565.07976259744271</v>
      </c>
      <c r="L222">
        <f t="shared" si="62"/>
        <v>117.91714981907411</v>
      </c>
      <c r="M222">
        <f t="shared" si="63"/>
        <v>182.56570752495151</v>
      </c>
      <c r="N222">
        <f t="shared" si="64"/>
        <v>0.92673212415065631</v>
      </c>
      <c r="O222">
        <f t="shared" si="65"/>
        <v>92842261.316085905</v>
      </c>
      <c r="P222">
        <f t="shared" si="66"/>
        <v>18.346412496205353</v>
      </c>
      <c r="Q222" s="11">
        <v>1030.0616729712799</v>
      </c>
      <c r="R222">
        <f t="shared" si="67"/>
        <v>2.6872966585212819</v>
      </c>
      <c r="S222">
        <f t="shared" si="68"/>
        <v>0.13491032218359728</v>
      </c>
      <c r="T222">
        <v>2</v>
      </c>
      <c r="U222">
        <v>18.401144994326501</v>
      </c>
      <c r="V222">
        <f t="shared" si="69"/>
        <v>98065383.655424371</v>
      </c>
      <c r="W222" s="34">
        <f t="shared" si="70"/>
        <v>5.6258025874187809E-2</v>
      </c>
      <c r="X222">
        <f t="shared" si="71"/>
        <v>80074728.632049873</v>
      </c>
      <c r="Y222" s="34">
        <f t="shared" si="72"/>
        <v>0.13751854492824508</v>
      </c>
      <c r="Z222">
        <f t="shared" si="73"/>
        <v>42374380.388384864</v>
      </c>
      <c r="AA222" s="35">
        <f t="shared" si="74"/>
        <v>2256928.6385487616</v>
      </c>
      <c r="AB222" s="35">
        <v>38872267.923478499</v>
      </c>
      <c r="AC222" s="34">
        <f t="shared" si="75"/>
        <v>3.1038457629918886E-2</v>
      </c>
      <c r="AD222" s="71">
        <v>-1993873.3468285401</v>
      </c>
      <c r="AE222">
        <f t="shared" si="76"/>
        <v>40380507.041556321</v>
      </c>
      <c r="AF222" s="34">
        <f t="shared" si="77"/>
        <v>6.5571286371969937E-3</v>
      </c>
      <c r="AG222" s="72">
        <v>-3466281.9631137098</v>
      </c>
      <c r="AH222">
        <v>221</v>
      </c>
      <c r="AI222" s="72">
        <f t="shared" si="78"/>
        <v>38908098.425271153</v>
      </c>
      <c r="AJ222" s="34">
        <f t="shared" si="79"/>
        <v>3.0145317606567308E-2</v>
      </c>
    </row>
    <row r="223" spans="1:36" ht="15.6" x14ac:dyDescent="0.25">
      <c r="A223" s="10">
        <v>4</v>
      </c>
      <c r="B223" s="11">
        <v>2.3909547799466702</v>
      </c>
      <c r="C223" s="11">
        <v>1028.9994660997399</v>
      </c>
      <c r="D223" s="12">
        <v>0.15363058572864902</v>
      </c>
      <c r="E223" s="12">
        <v>0.13999867929349902</v>
      </c>
      <c r="F223" s="10">
        <v>8.8674003097937701E-2</v>
      </c>
      <c r="G223" s="10">
        <v>3.51686034641576</v>
      </c>
      <c r="H223" s="13">
        <v>25343534.538981799</v>
      </c>
      <c r="I223" s="13">
        <v>1091583.1180938701</v>
      </c>
      <c r="J223" s="13">
        <f t="shared" si="60"/>
        <v>70574450.693469584</v>
      </c>
      <c r="K223">
        <f t="shared" si="61"/>
        <v>566.51277645998618</v>
      </c>
      <c r="L223">
        <f t="shared" si="62"/>
        <v>87.878604694314404</v>
      </c>
      <c r="M223">
        <f t="shared" si="63"/>
        <v>146.81463251107402</v>
      </c>
      <c r="N223">
        <f t="shared" si="64"/>
        <v>0.92616720375962347</v>
      </c>
      <c r="O223">
        <f t="shared" si="65"/>
        <v>88539998.396851361</v>
      </c>
      <c r="P223">
        <f t="shared" si="66"/>
        <v>18.29896496716178</v>
      </c>
      <c r="Q223" s="11">
        <v>1028.9994660997399</v>
      </c>
      <c r="R223">
        <f t="shared" si="67"/>
        <v>2.5263390555074468</v>
      </c>
      <c r="S223">
        <f t="shared" si="68"/>
        <v>9.2854600615950772E-2</v>
      </c>
      <c r="T223">
        <v>2</v>
      </c>
      <c r="U223">
        <v>18.406862088984301</v>
      </c>
      <c r="V223">
        <f t="shared" si="69"/>
        <v>98627638.436891019</v>
      </c>
      <c r="W223" s="34">
        <f t="shared" si="70"/>
        <v>0.11393314008009281</v>
      </c>
      <c r="X223">
        <f t="shared" si="71"/>
        <v>70990688.450705856</v>
      </c>
      <c r="Y223" s="34">
        <f t="shared" si="72"/>
        <v>0.19820770571382335</v>
      </c>
      <c r="Z223">
        <f t="shared" si="73"/>
        <v>28231003.009736281</v>
      </c>
      <c r="AA223" s="35">
        <f t="shared" si="74"/>
        <v>2887468.4707544819</v>
      </c>
      <c r="AB223" s="35">
        <v>26579859.864833999</v>
      </c>
      <c r="AC223" s="34">
        <f t="shared" si="75"/>
        <v>4.8782671728387531E-2</v>
      </c>
      <c r="AD223" s="71">
        <v>-901479.65964613797</v>
      </c>
      <c r="AE223">
        <f t="shared" si="76"/>
        <v>27329523.350090142</v>
      </c>
      <c r="AF223" s="34">
        <f t="shared" si="77"/>
        <v>7.8362740132147821E-2</v>
      </c>
      <c r="AG223" s="72">
        <v>-1287874.57251446</v>
      </c>
      <c r="AH223">
        <v>222</v>
      </c>
      <c r="AI223" s="72">
        <f t="shared" si="78"/>
        <v>26943128.437221821</v>
      </c>
      <c r="AJ223" s="34">
        <f t="shared" si="79"/>
        <v>6.3116448725004382E-2</v>
      </c>
    </row>
    <row r="224" spans="1:36" ht="15.6" x14ac:dyDescent="0.25">
      <c r="A224" s="10">
        <v>1</v>
      </c>
      <c r="B224" s="11">
        <v>2.1398975542687699</v>
      </c>
      <c r="C224" s="11">
        <v>1016.88294172978</v>
      </c>
      <c r="D224" s="12">
        <v>0.226384759379924</v>
      </c>
      <c r="E224" s="12">
        <v>0.206793624044179</v>
      </c>
      <c r="F224" s="10">
        <v>8.6500899174770704E-2</v>
      </c>
      <c r="G224" s="10">
        <v>3.7018237368241098</v>
      </c>
      <c r="H224" s="13">
        <v>34782541.984944902</v>
      </c>
      <c r="I224" s="13">
        <v>1825582.2697943801</v>
      </c>
      <c r="J224" s="13">
        <f t="shared" si="60"/>
        <v>71700646.517791018</v>
      </c>
      <c r="K224">
        <f t="shared" si="61"/>
        <v>565.90876455673651</v>
      </c>
      <c r="L224">
        <f t="shared" si="62"/>
        <v>105.29385164441121</v>
      </c>
      <c r="M224">
        <f t="shared" si="63"/>
        <v>216.5891917120515</v>
      </c>
      <c r="N224">
        <f t="shared" si="64"/>
        <v>0.89842214677539012</v>
      </c>
      <c r="O224">
        <f t="shared" si="65"/>
        <v>99325811.194848269</v>
      </c>
      <c r="P224">
        <f t="shared" si="66"/>
        <v>18.413916026707835</v>
      </c>
      <c r="Q224" s="11">
        <v>1016.88294172978</v>
      </c>
      <c r="R224">
        <f t="shared" si="67"/>
        <v>1.8386896065501701</v>
      </c>
      <c r="S224">
        <f t="shared" si="68"/>
        <v>9.047288748286407E-2</v>
      </c>
      <c r="T224">
        <v>2</v>
      </c>
      <c r="U224">
        <v>18.4446199135336</v>
      </c>
      <c r="V224">
        <f t="shared" si="69"/>
        <v>102422801.17767197</v>
      </c>
      <c r="W224" s="34">
        <f t="shared" si="70"/>
        <v>3.1180112657205574E-2</v>
      </c>
      <c r="X224">
        <f t="shared" si="71"/>
        <v>70045886.504861921</v>
      </c>
      <c r="Y224" s="34">
        <f t="shared" si="72"/>
        <v>0.29478666559840799</v>
      </c>
      <c r="Z224">
        <f t="shared" si="73"/>
        <v>35867065.562539473</v>
      </c>
      <c r="AA224" s="35">
        <f t="shared" si="74"/>
        <v>1084523.5775945708</v>
      </c>
      <c r="AB224" s="35">
        <v>33759746.195734099</v>
      </c>
      <c r="AC224" s="34">
        <f t="shared" si="75"/>
        <v>2.9405435337460543E-2</v>
      </c>
      <c r="AD224" s="71">
        <v>-2256913.5414840002</v>
      </c>
      <c r="AE224">
        <f t="shared" si="76"/>
        <v>33610152.021055475</v>
      </c>
      <c r="AF224" s="34">
        <f t="shared" si="77"/>
        <v>3.3706276108194703E-2</v>
      </c>
      <c r="AG224" s="72">
        <v>-1504946.6302588601</v>
      </c>
      <c r="AH224">
        <v>223</v>
      </c>
      <c r="AI224" s="72">
        <f t="shared" si="78"/>
        <v>34362118.932280615</v>
      </c>
      <c r="AJ224" s="34">
        <f t="shared" si="79"/>
        <v>1.2087185946509061E-2</v>
      </c>
    </row>
    <row r="225" spans="1:36" ht="15.6" x14ac:dyDescent="0.25">
      <c r="A225" s="10">
        <v>2</v>
      </c>
      <c r="B225" s="11">
        <v>2.2249572145099301</v>
      </c>
      <c r="C225" s="11">
        <v>1010.17616534297</v>
      </c>
      <c r="D225" s="12">
        <v>0.206793624044179</v>
      </c>
      <c r="E225" s="12">
        <v>0.19067485339857601</v>
      </c>
      <c r="F225" s="10">
        <v>7.7908493894239497E-2</v>
      </c>
      <c r="G225" s="10">
        <v>3.70341858736227</v>
      </c>
      <c r="H225" s="13">
        <v>32064040.699037701</v>
      </c>
      <c r="I225" s="13">
        <v>1581639.7320015901</v>
      </c>
      <c r="J225" s="13">
        <f t="shared" si="60"/>
        <v>69751912.043061525</v>
      </c>
      <c r="K225">
        <f t="shared" si="61"/>
        <v>566.61750443806227</v>
      </c>
      <c r="L225">
        <f t="shared" si="62"/>
        <v>95.567659790438853</v>
      </c>
      <c r="M225">
        <f t="shared" si="63"/>
        <v>198.73423872137752</v>
      </c>
      <c r="N225">
        <f t="shared" si="64"/>
        <v>0.89979503985602238</v>
      </c>
      <c r="O225">
        <f t="shared" si="65"/>
        <v>100684102.47606777</v>
      </c>
      <c r="P225">
        <f t="shared" si="66"/>
        <v>18.427498475077702</v>
      </c>
      <c r="Q225" s="11">
        <v>1010.17616534297</v>
      </c>
      <c r="R225">
        <f t="shared" si="67"/>
        <v>1.8883803248608444</v>
      </c>
      <c r="S225">
        <f t="shared" si="68"/>
        <v>8.1110812947029876E-2</v>
      </c>
      <c r="T225">
        <v>2</v>
      </c>
      <c r="U225">
        <v>18.4627578315413</v>
      </c>
      <c r="V225">
        <f t="shared" si="69"/>
        <v>104297487.60704209</v>
      </c>
      <c r="W225" s="34">
        <f t="shared" si="70"/>
        <v>3.5888338298821411E-2</v>
      </c>
      <c r="X225">
        <f t="shared" si="71"/>
        <v>68958839.517611131</v>
      </c>
      <c r="Y225" s="34">
        <f t="shared" si="72"/>
        <v>0.31509704291198914</v>
      </c>
      <c r="Z225">
        <f t="shared" si="73"/>
        <v>33214765.838871941</v>
      </c>
      <c r="AA225" s="35">
        <f t="shared" si="74"/>
        <v>1150725.1398342401</v>
      </c>
      <c r="AB225" s="35">
        <v>31287445.539840799</v>
      </c>
      <c r="AC225" s="34">
        <f t="shared" si="75"/>
        <v>2.4220127665326007E-2</v>
      </c>
      <c r="AD225" s="71">
        <v>-2510384.2454447402</v>
      </c>
      <c r="AE225">
        <f t="shared" si="76"/>
        <v>30704381.5934272</v>
      </c>
      <c r="AF225" s="34">
        <f t="shared" si="77"/>
        <v>4.2404484150099862E-2</v>
      </c>
      <c r="AG225" s="72">
        <v>-1768757.5237668899</v>
      </c>
      <c r="AH225">
        <v>224</v>
      </c>
      <c r="AI225" s="72">
        <f t="shared" si="78"/>
        <v>31446008.315105051</v>
      </c>
      <c r="AJ225" s="34">
        <f t="shared" si="79"/>
        <v>1.9274937607947781E-2</v>
      </c>
    </row>
    <row r="226" spans="1:36" ht="15.6" x14ac:dyDescent="0.25">
      <c r="A226" s="10">
        <v>3</v>
      </c>
      <c r="B226" s="11">
        <v>2.3443203612952401</v>
      </c>
      <c r="C226" s="11">
        <v>1016.38348148336</v>
      </c>
      <c r="D226" s="12">
        <v>0.19100767814284397</v>
      </c>
      <c r="E226" s="12">
        <v>0.15707889586969701</v>
      </c>
      <c r="F226" s="10">
        <v>0.17753751499082501</v>
      </c>
      <c r="G226" s="10">
        <v>3.1376560206110899</v>
      </c>
      <c r="H226" s="13">
        <v>38363886.519168302</v>
      </c>
      <c r="I226" s="13">
        <v>2516366.0818774202</v>
      </c>
      <c r="J226" s="13">
        <f t="shared" si="60"/>
        <v>98134162.357085526</v>
      </c>
      <c r="K226">
        <f t="shared" si="61"/>
        <v>564.43976212825112</v>
      </c>
      <c r="L226">
        <f t="shared" si="62"/>
        <v>138.38624857823228</v>
      </c>
      <c r="M226">
        <f t="shared" si="63"/>
        <v>174.04328700627048</v>
      </c>
      <c r="N226">
        <f t="shared" si="64"/>
        <v>0.94987104350815932</v>
      </c>
      <c r="O226">
        <f t="shared" si="65"/>
        <v>93016433.23063007</v>
      </c>
      <c r="P226">
        <f t="shared" si="66"/>
        <v>18.3482867369123</v>
      </c>
      <c r="Q226" s="11">
        <v>1016.38348148336</v>
      </c>
      <c r="R226">
        <f t="shared" si="67"/>
        <v>3.3110447402255443</v>
      </c>
      <c r="S226">
        <f t="shared" si="68"/>
        <v>0.19545240831391444</v>
      </c>
      <c r="T226">
        <v>2</v>
      </c>
      <c r="U226">
        <v>18.4369982036689</v>
      </c>
      <c r="V226">
        <f t="shared" si="69"/>
        <v>101645131.65390104</v>
      </c>
      <c r="W226" s="34">
        <f t="shared" si="70"/>
        <v>9.2765311715151455E-2</v>
      </c>
      <c r="X226">
        <f t="shared" si="71"/>
        <v>94062308.433285415</v>
      </c>
      <c r="Y226" s="34">
        <f t="shared" si="72"/>
        <v>1.1243983093419037E-2</v>
      </c>
      <c r="Z226">
        <f t="shared" si="73"/>
        <v>41922724.410723642</v>
      </c>
      <c r="AA226" s="35">
        <f t="shared" si="74"/>
        <v>3558837.8915553391</v>
      </c>
      <c r="AB226" s="35">
        <v>37566923.073989898</v>
      </c>
      <c r="AC226" s="34">
        <f t="shared" si="75"/>
        <v>2.0773793207322883E-2</v>
      </c>
      <c r="AD226" s="71">
        <v>-3792995.3272009999</v>
      </c>
      <c r="AE226">
        <f t="shared" si="76"/>
        <v>38129729.08352264</v>
      </c>
      <c r="AF226" s="34">
        <f t="shared" si="77"/>
        <v>6.1035900397804271E-3</v>
      </c>
      <c r="AG226" s="72">
        <v>-4751800.9605271704</v>
      </c>
      <c r="AH226">
        <v>225</v>
      </c>
      <c r="AI226" s="72">
        <f t="shared" si="78"/>
        <v>37170923.450196475</v>
      </c>
      <c r="AJ226" s="34">
        <f t="shared" si="79"/>
        <v>3.1095990975152379E-2</v>
      </c>
    </row>
    <row r="227" spans="1:36" ht="15.6" x14ac:dyDescent="0.25">
      <c r="A227" s="10">
        <v>4</v>
      </c>
      <c r="B227" s="11">
        <v>2.6561455157804499</v>
      </c>
      <c r="C227" s="11">
        <v>1011.17546217316</v>
      </c>
      <c r="D227" s="12">
        <v>0.15707889586969701</v>
      </c>
      <c r="E227" s="12">
        <v>0.12519173915432999</v>
      </c>
      <c r="F227" s="10">
        <v>0.20287174393820501</v>
      </c>
      <c r="G227" s="10">
        <v>3.1401149420985699</v>
      </c>
      <c r="H227" s="13">
        <v>39999535.767690897</v>
      </c>
      <c r="I227" s="13">
        <v>2507652.10014376</v>
      </c>
      <c r="J227" s="13">
        <f t="shared" si="60"/>
        <v>105760958.73589841</v>
      </c>
      <c r="K227">
        <f t="shared" si="61"/>
        <v>564.92157737311061</v>
      </c>
      <c r="L227">
        <f t="shared" si="62"/>
        <v>134.21528552884246</v>
      </c>
      <c r="M227">
        <f t="shared" si="63"/>
        <v>141.1353175120135</v>
      </c>
      <c r="N227">
        <f t="shared" si="64"/>
        <v>0.98311357167573421</v>
      </c>
      <c r="O227">
        <f t="shared" si="65"/>
        <v>96539208.620338246</v>
      </c>
      <c r="P227">
        <f t="shared" si="66"/>
        <v>18.38545979073541</v>
      </c>
      <c r="Q227" s="11">
        <v>1011.17546217316</v>
      </c>
      <c r="R227">
        <f t="shared" si="67"/>
        <v>4.4872207170941198</v>
      </c>
      <c r="S227">
        <f t="shared" si="68"/>
        <v>0.22673968959820542</v>
      </c>
      <c r="T227">
        <v>2</v>
      </c>
      <c r="U227">
        <v>18.459632286094401</v>
      </c>
      <c r="V227">
        <f t="shared" si="69"/>
        <v>103972009.98205012</v>
      </c>
      <c r="W227" s="34">
        <f t="shared" si="70"/>
        <v>7.6992565693624102E-2</v>
      </c>
      <c r="X227">
        <f t="shared" si="71"/>
        <v>102329695.80687408</v>
      </c>
      <c r="Y227" s="34">
        <f t="shared" si="72"/>
        <v>5.9980677999010794E-2</v>
      </c>
      <c r="Z227">
        <f t="shared" si="73"/>
        <v>43079202.652999304</v>
      </c>
      <c r="AA227" s="35">
        <f t="shared" si="74"/>
        <v>3079666.8853084072</v>
      </c>
      <c r="AB227" s="35">
        <v>41053444.039416902</v>
      </c>
      <c r="AC227" s="34">
        <f t="shared" si="75"/>
        <v>2.6348012583118162E-2</v>
      </c>
      <c r="AD227" s="71">
        <v>-2138332.0230521401</v>
      </c>
      <c r="AE227">
        <f t="shared" si="76"/>
        <v>40940870.629947163</v>
      </c>
      <c r="AF227" s="34">
        <f t="shared" si="77"/>
        <v>2.3533644683361978E-2</v>
      </c>
      <c r="AG227" s="72">
        <v>-2897150.9130677101</v>
      </c>
      <c r="AH227">
        <v>226</v>
      </c>
      <c r="AI227" s="72">
        <f t="shared" si="78"/>
        <v>40182051.739931591</v>
      </c>
      <c r="AJ227" s="34">
        <f t="shared" si="79"/>
        <v>4.5629522627639784E-3</v>
      </c>
    </row>
    <row r="228" spans="1:36" ht="15.6" x14ac:dyDescent="0.25">
      <c r="A228" s="14">
        <v>5</v>
      </c>
      <c r="B228" s="11">
        <v>3.0694346496224898</v>
      </c>
      <c r="C228" s="11">
        <v>1018.39346028629</v>
      </c>
      <c r="D228" s="12">
        <v>0.12519173915432999</v>
      </c>
      <c r="E228" s="12">
        <v>9.6649794782944901E-2</v>
      </c>
      <c r="F228" s="10">
        <v>0.22780388047952699</v>
      </c>
      <c r="G228" s="10">
        <v>3.142227578225</v>
      </c>
      <c r="H228" s="13">
        <v>42920769.919446804</v>
      </c>
      <c r="I228" s="13">
        <v>2515199.6913292198</v>
      </c>
      <c r="J228" s="13">
        <f t="shared" si="60"/>
        <v>109397095.57615241</v>
      </c>
      <c r="K228">
        <f t="shared" si="61"/>
        <v>565.89599382932158</v>
      </c>
      <c r="L228">
        <f t="shared" si="62"/>
        <v>127.08962182596254</v>
      </c>
      <c r="M228">
        <f t="shared" si="63"/>
        <v>110.92076696863745</v>
      </c>
      <c r="N228">
        <f t="shared" si="64"/>
        <v>1.0272837114211006</v>
      </c>
      <c r="O228">
        <f t="shared" si="65"/>
        <v>104623532.26667641</v>
      </c>
      <c r="P228">
        <f t="shared" si="66"/>
        <v>18.465879058161072</v>
      </c>
      <c r="Q228" s="11">
        <v>1018.39346028629</v>
      </c>
      <c r="R228">
        <f t="shared" si="67"/>
        <v>6.2436268805679918</v>
      </c>
      <c r="S228">
        <f t="shared" si="68"/>
        <v>0.25851672039064033</v>
      </c>
      <c r="T228">
        <v>2</v>
      </c>
      <c r="U228">
        <v>18.464598309809698</v>
      </c>
      <c r="V228">
        <f t="shared" si="69"/>
        <v>104489621.6214349</v>
      </c>
      <c r="W228" s="34">
        <f t="shared" si="70"/>
        <v>1.2799285432285644E-3</v>
      </c>
      <c r="X228">
        <f t="shared" si="71"/>
        <v>107347212.31210639</v>
      </c>
      <c r="Y228" s="34">
        <f t="shared" si="72"/>
        <v>2.6033149392122874E-2</v>
      </c>
      <c r="Z228">
        <f t="shared" si="73"/>
        <v>42865834.400929555</v>
      </c>
      <c r="AA228" s="35">
        <f t="shared" si="74"/>
        <v>54935.518517248333</v>
      </c>
      <c r="AB228" s="35">
        <v>43271000.564490497</v>
      </c>
      <c r="AC228" s="34">
        <f t="shared" si="75"/>
        <v>8.1599338898393995E-3</v>
      </c>
      <c r="AD228" s="71">
        <v>563809.83305477002</v>
      </c>
      <c r="AE228">
        <f t="shared" si="76"/>
        <v>43429644.233984329</v>
      </c>
      <c r="AF228" s="34">
        <f t="shared" si="77"/>
        <v>1.1856132019359729E-2</v>
      </c>
      <c r="AG228" s="72">
        <v>644073.89193076605</v>
      </c>
      <c r="AH228">
        <v>227</v>
      </c>
      <c r="AI228" s="72">
        <f t="shared" si="78"/>
        <v>43509908.292860322</v>
      </c>
      <c r="AJ228" s="34">
        <f t="shared" si="79"/>
        <v>1.3726183722221341E-2</v>
      </c>
    </row>
    <row r="229" spans="1:36" ht="15.6" x14ac:dyDescent="0.25">
      <c r="A229" s="10">
        <v>6</v>
      </c>
      <c r="B229" s="11">
        <v>3.5486143097257998</v>
      </c>
      <c r="C229" s="11">
        <v>1027.4420042957199</v>
      </c>
      <c r="D229" s="12">
        <v>9.6649794782944901E-2</v>
      </c>
      <c r="E229" s="12">
        <v>7.5872308870617397E-2</v>
      </c>
      <c r="F229" s="10">
        <v>0.21475483187267899</v>
      </c>
      <c r="G229" s="10">
        <v>3.1439334410166699</v>
      </c>
      <c r="H229" s="13">
        <v>39632188.375462398</v>
      </c>
      <c r="I229" s="13">
        <v>1914641.44366789</v>
      </c>
      <c r="J229" s="13">
        <f t="shared" si="60"/>
        <v>104262255.2527276</v>
      </c>
      <c r="K229">
        <f t="shared" si="61"/>
        <v>567.47467684836352</v>
      </c>
      <c r="L229">
        <f t="shared" si="62"/>
        <v>108.58497641856113</v>
      </c>
      <c r="M229">
        <f t="shared" si="63"/>
        <v>86.261051826781156</v>
      </c>
      <c r="N229">
        <f t="shared" si="64"/>
        <v>1.0600955666401544</v>
      </c>
      <c r="O229">
        <f t="shared" si="65"/>
        <v>109511556.24145965</v>
      </c>
      <c r="P229">
        <f t="shared" si="66"/>
        <v>18.511540638103938</v>
      </c>
      <c r="Q229" s="11">
        <v>1027.4420042957199</v>
      </c>
      <c r="R229">
        <f t="shared" si="67"/>
        <v>7.900821255835881</v>
      </c>
      <c r="S229">
        <f t="shared" si="68"/>
        <v>0.24175929387448591</v>
      </c>
      <c r="T229">
        <v>2</v>
      </c>
      <c r="U229">
        <v>18.472132097506702</v>
      </c>
      <c r="V229">
        <f t="shared" si="69"/>
        <v>105279797.01671514</v>
      </c>
      <c r="W229" s="34">
        <f t="shared" si="70"/>
        <v>3.8642124812964938E-2</v>
      </c>
      <c r="X229">
        <f t="shared" si="71"/>
        <v>106184082.37372144</v>
      </c>
      <c r="Y229" s="34">
        <f t="shared" si="72"/>
        <v>3.0384682511510861E-2</v>
      </c>
      <c r="Z229">
        <f t="shared" si="73"/>
        <v>38100716.405646838</v>
      </c>
      <c r="AA229" s="35">
        <f t="shared" si="74"/>
        <v>1531471.9698155597</v>
      </c>
      <c r="AB229" s="35">
        <v>38861711.160811402</v>
      </c>
      <c r="AC229" s="34">
        <f t="shared" si="75"/>
        <v>1.9440693189882598E-2</v>
      </c>
      <c r="AD229" s="71">
        <v>1331237.34223189</v>
      </c>
      <c r="AE229">
        <f t="shared" si="76"/>
        <v>39431953.74787873</v>
      </c>
      <c r="AF229" s="34">
        <f t="shared" si="77"/>
        <v>5.0523232703354711E-3</v>
      </c>
      <c r="AG229" s="72">
        <v>1763252.6318556101</v>
      </c>
      <c r="AH229">
        <v>228</v>
      </c>
      <c r="AI229" s="72">
        <f t="shared" si="78"/>
        <v>39863969.037502445</v>
      </c>
      <c r="AJ229" s="34">
        <f t="shared" si="79"/>
        <v>5.8482933075568047E-3</v>
      </c>
    </row>
    <row r="230" spans="1:36" ht="15.6" x14ac:dyDescent="0.25">
      <c r="A230" s="10">
        <v>1</v>
      </c>
      <c r="B230" s="11">
        <v>2.1398977426950601</v>
      </c>
      <c r="C230" s="11">
        <v>1021.56910623874</v>
      </c>
      <c r="D230" s="12">
        <v>0.22638230068920501</v>
      </c>
      <c r="E230" s="12">
        <v>0.20678983485472199</v>
      </c>
      <c r="F230" s="10">
        <v>8.6507712853770305E-2</v>
      </c>
      <c r="G230" s="10">
        <v>3.7018239229989698</v>
      </c>
      <c r="H230" s="13">
        <v>33945430.689120099</v>
      </c>
      <c r="I230" s="13">
        <v>1788530.7481332901</v>
      </c>
      <c r="J230" s="13">
        <f t="shared" si="60"/>
        <v>70890519.545046225</v>
      </c>
      <c r="K230">
        <f t="shared" si="61"/>
        <v>565.76616645485967</v>
      </c>
      <c r="L230">
        <f t="shared" si="62"/>
        <v>105.28415971347859</v>
      </c>
      <c r="M230">
        <f t="shared" si="63"/>
        <v>216.58606777196349</v>
      </c>
      <c r="N230">
        <f t="shared" si="64"/>
        <v>0.89841046916604383</v>
      </c>
      <c r="O230">
        <f t="shared" si="65"/>
        <v>96945515.896363124</v>
      </c>
      <c r="P230">
        <f t="shared" si="66"/>
        <v>18.389659686869656</v>
      </c>
      <c r="Q230" s="11">
        <v>1021.56910623874</v>
      </c>
      <c r="R230">
        <f t="shared" si="67"/>
        <v>1.8390106310754997</v>
      </c>
      <c r="S230">
        <f t="shared" si="68"/>
        <v>9.0480346389397087E-2</v>
      </c>
      <c r="T230">
        <v>2</v>
      </c>
      <c r="U230">
        <v>18.431679219297699</v>
      </c>
      <c r="V230">
        <f t="shared" si="69"/>
        <v>101105918.09274462</v>
      </c>
      <c r="W230" s="34">
        <f t="shared" si="70"/>
        <v>4.2914849211066711E-2</v>
      </c>
      <c r="X230">
        <f t="shared" si="71"/>
        <v>69194401.206881374</v>
      </c>
      <c r="Y230" s="34">
        <f t="shared" si="72"/>
        <v>0.28625475281547108</v>
      </c>
      <c r="Z230">
        <f t="shared" si="73"/>
        <v>35402193.728548408</v>
      </c>
      <c r="AA230" s="35">
        <f t="shared" si="74"/>
        <v>1456763.0394283086</v>
      </c>
      <c r="AB230" s="35">
        <v>33714961.9827905</v>
      </c>
      <c r="AC230" s="34">
        <f t="shared" si="75"/>
        <v>6.789388193076216E-3</v>
      </c>
      <c r="AD230" s="71">
        <v>-2099934.07644438</v>
      </c>
      <c r="AE230">
        <f t="shared" si="76"/>
        <v>33302259.652104028</v>
      </c>
      <c r="AF230" s="34">
        <f t="shared" si="77"/>
        <v>1.8947205086492395E-2</v>
      </c>
      <c r="AG230" s="72">
        <v>-1207565.70336765</v>
      </c>
      <c r="AH230">
        <v>229</v>
      </c>
      <c r="AI230" s="72">
        <f t="shared" si="78"/>
        <v>34194628.025180757</v>
      </c>
      <c r="AJ230" s="34">
        <f t="shared" si="79"/>
        <v>7.3411157555449344E-3</v>
      </c>
    </row>
    <row r="231" spans="1:36" ht="15.6" x14ac:dyDescent="0.25">
      <c r="A231" s="10">
        <v>2</v>
      </c>
      <c r="B231" s="11">
        <v>2.2249571810623401</v>
      </c>
      <c r="C231" s="11">
        <v>1017.58911221276</v>
      </c>
      <c r="D231" s="12">
        <v>0.20678983485472199</v>
      </c>
      <c r="E231" s="12">
        <v>0.190682617424145</v>
      </c>
      <c r="F231" s="10">
        <v>7.7854078436900898E-2</v>
      </c>
      <c r="G231" s="10">
        <v>3.7034188795312399</v>
      </c>
      <c r="H231" s="13">
        <v>30975552.736180302</v>
      </c>
      <c r="I231" s="13">
        <v>1568993.07233861</v>
      </c>
      <c r="J231" s="13">
        <f t="shared" si="60"/>
        <v>68479365.045408055</v>
      </c>
      <c r="K231">
        <f t="shared" si="61"/>
        <v>566.39744285360541</v>
      </c>
      <c r="L231">
        <f t="shared" si="62"/>
        <v>95.514851013681806</v>
      </c>
      <c r="M231">
        <f t="shared" si="63"/>
        <v>198.73622613943348</v>
      </c>
      <c r="N231">
        <f t="shared" si="64"/>
        <v>0.89974392018039129</v>
      </c>
      <c r="O231">
        <f t="shared" si="65"/>
        <v>97325446.607585415</v>
      </c>
      <c r="P231">
        <f t="shared" si="66"/>
        <v>18.393571040277241</v>
      </c>
      <c r="Q231" s="11">
        <v>1017.58911221276</v>
      </c>
      <c r="R231">
        <f t="shared" si="67"/>
        <v>1.8880497233506344</v>
      </c>
      <c r="S231">
        <f t="shared" si="68"/>
        <v>8.1051801610921084E-2</v>
      </c>
      <c r="T231">
        <v>2</v>
      </c>
      <c r="U231">
        <v>18.442109994491101</v>
      </c>
      <c r="V231">
        <f t="shared" si="69"/>
        <v>102166050.58499841</v>
      </c>
      <c r="W231" s="34">
        <f t="shared" si="70"/>
        <v>4.9736262674757954E-2</v>
      </c>
      <c r="X231">
        <f t="shared" si="71"/>
        <v>67614546.527807549</v>
      </c>
      <c r="Y231" s="34">
        <f t="shared" si="72"/>
        <v>0.30527370914177998</v>
      </c>
      <c r="Z231">
        <f t="shared" si="73"/>
        <v>32516160.963562783</v>
      </c>
      <c r="AA231" s="35">
        <f t="shared" si="74"/>
        <v>1540608.2273824811</v>
      </c>
      <c r="AB231" s="35">
        <v>31053123.7820636</v>
      </c>
      <c r="AC231" s="34">
        <f t="shared" si="75"/>
        <v>2.5042667210484607E-3</v>
      </c>
      <c r="AD231" s="71">
        <v>-2286941.5897127702</v>
      </c>
      <c r="AE231">
        <f t="shared" si="76"/>
        <v>30229219.373850014</v>
      </c>
      <c r="AF231" s="34">
        <f t="shared" si="77"/>
        <v>2.4094271010652531E-2</v>
      </c>
      <c r="AG231" s="72">
        <v>-1350107.5711181499</v>
      </c>
      <c r="AH231">
        <v>230</v>
      </c>
      <c r="AI231" s="72">
        <f t="shared" si="78"/>
        <v>31166053.392444633</v>
      </c>
      <c r="AJ231" s="34">
        <f t="shared" si="79"/>
        <v>6.1500325074690648E-3</v>
      </c>
    </row>
    <row r="232" spans="1:36" ht="15.6" x14ac:dyDescent="0.25">
      <c r="A232" s="10">
        <v>3</v>
      </c>
      <c r="B232" s="11">
        <v>2.3474235521903801</v>
      </c>
      <c r="C232" s="11">
        <v>1022.27290970423</v>
      </c>
      <c r="D232" s="12">
        <v>0.19101890220359299</v>
      </c>
      <c r="E232" s="12">
        <v>0.15638668259101399</v>
      </c>
      <c r="F232" s="10">
        <v>0.18120771526662699</v>
      </c>
      <c r="G232" s="10">
        <v>3.1374793342054001</v>
      </c>
      <c r="H232" s="13">
        <v>37500017.563519299</v>
      </c>
      <c r="I232" s="13">
        <v>2515270.4223242099</v>
      </c>
      <c r="J232" s="13">
        <f t="shared" si="60"/>
        <v>97488292.592160463</v>
      </c>
      <c r="K232">
        <f t="shared" si="61"/>
        <v>564.25187979678549</v>
      </c>
      <c r="L232">
        <f t="shared" si="62"/>
        <v>139.7901821228258</v>
      </c>
      <c r="M232">
        <f t="shared" si="63"/>
        <v>173.70279239730348</v>
      </c>
      <c r="N232">
        <f t="shared" si="64"/>
        <v>0.95130758008219818</v>
      </c>
      <c r="O232">
        <f t="shared" si="65"/>
        <v>89877910.910235688</v>
      </c>
      <c r="P232">
        <f t="shared" si="66"/>
        <v>18.313962761911988</v>
      </c>
      <c r="Q232" s="11">
        <v>1022.27290970423</v>
      </c>
      <c r="R232">
        <f t="shared" si="67"/>
        <v>3.357233601667434</v>
      </c>
      <c r="S232">
        <f t="shared" si="68"/>
        <v>0.19992484789038162</v>
      </c>
      <c r="T232">
        <v>2</v>
      </c>
      <c r="U232">
        <v>18.421010137421199</v>
      </c>
      <c r="V232">
        <f t="shared" si="69"/>
        <v>100032944.77248189</v>
      </c>
      <c r="W232" s="34">
        <f t="shared" si="70"/>
        <v>0.11298698155532787</v>
      </c>
      <c r="X232">
        <f t="shared" si="71"/>
        <v>93292802.415680647</v>
      </c>
      <c r="Y232" s="34">
        <f t="shared" si="72"/>
        <v>3.7994780595818858E-2</v>
      </c>
      <c r="Z232">
        <f t="shared" si="73"/>
        <v>41737031.356293127</v>
      </c>
      <c r="AA232" s="35">
        <f t="shared" si="74"/>
        <v>4237013.7927738279</v>
      </c>
      <c r="AB232" s="35">
        <v>37669241.236639097</v>
      </c>
      <c r="AC232" s="34">
        <f t="shared" si="75"/>
        <v>4.512629169657301E-3</v>
      </c>
      <c r="AD232" s="71">
        <v>-3744759.1920001698</v>
      </c>
      <c r="AE232">
        <f t="shared" si="76"/>
        <v>37992272.164292954</v>
      </c>
      <c r="AF232" s="34">
        <f t="shared" si="77"/>
        <v>1.3126783205897193E-2</v>
      </c>
      <c r="AG232" s="72">
        <v>-4542957.2621076899</v>
      </c>
      <c r="AH232">
        <v>231</v>
      </c>
      <c r="AI232" s="72">
        <f t="shared" si="78"/>
        <v>37194074.094185434</v>
      </c>
      <c r="AJ232" s="34">
        <f t="shared" si="79"/>
        <v>8.1584886944557622E-3</v>
      </c>
    </row>
    <row r="233" spans="1:36" ht="15.6" x14ac:dyDescent="0.25">
      <c r="A233" s="10">
        <v>4</v>
      </c>
      <c r="B233" s="11">
        <v>2.66502875964051</v>
      </c>
      <c r="C233" s="11">
        <v>1018.63248018889</v>
      </c>
      <c r="D233" s="12">
        <v>0.15638668259101399</v>
      </c>
      <c r="E233" s="12">
        <v>0.12395081454162001</v>
      </c>
      <c r="F233" s="10">
        <v>0.207275580978139</v>
      </c>
      <c r="G233" s="10">
        <v>3.1399868860295701</v>
      </c>
      <c r="H233" s="13">
        <v>39739203.042157501</v>
      </c>
      <c r="I233" s="13">
        <v>2513078.7392490199</v>
      </c>
      <c r="J233" s="13">
        <f t="shared" si="60"/>
        <v>104608930.35512918</v>
      </c>
      <c r="K233">
        <f t="shared" si="61"/>
        <v>564.80702633899466</v>
      </c>
      <c r="L233">
        <f t="shared" si="62"/>
        <v>135.35141735387265</v>
      </c>
      <c r="M233">
        <f t="shared" si="63"/>
        <v>140.16874856631699</v>
      </c>
      <c r="N233">
        <f t="shared" si="64"/>
        <v>0.98572340606622233</v>
      </c>
      <c r="O233">
        <f t="shared" si="65"/>
        <v>94857886.055028945</v>
      </c>
      <c r="P233">
        <f t="shared" si="66"/>
        <v>18.367890393272177</v>
      </c>
      <c r="Q233" s="11">
        <v>1018.63248018889</v>
      </c>
      <c r="R233">
        <f t="shared" si="67"/>
        <v>4.5735162510119656</v>
      </c>
      <c r="S233">
        <f t="shared" si="68"/>
        <v>0.23227963474170601</v>
      </c>
      <c r="T233">
        <v>2</v>
      </c>
      <c r="U233">
        <v>18.4400642611437</v>
      </c>
      <c r="V233">
        <f t="shared" si="69"/>
        <v>101957259.72637169</v>
      </c>
      <c r="W233" s="34">
        <f t="shared" si="70"/>
        <v>7.4842208345484926E-2</v>
      </c>
      <c r="X233">
        <f t="shared" si="71"/>
        <v>101123265.76728624</v>
      </c>
      <c r="Y233" s="34">
        <f t="shared" si="72"/>
        <v>6.6050172240003577E-2</v>
      </c>
      <c r="Z233">
        <f t="shared" si="73"/>
        <v>42713372.75572218</v>
      </c>
      <c r="AA233" s="35">
        <f t="shared" si="74"/>
        <v>2974169.713564679</v>
      </c>
      <c r="AB233" s="35">
        <v>41007136.018586598</v>
      </c>
      <c r="AC233" s="34">
        <f t="shared" si="75"/>
        <v>3.190635139522062E-2</v>
      </c>
      <c r="AD233" s="71">
        <v>-1554679.24111212</v>
      </c>
      <c r="AE233">
        <f t="shared" si="76"/>
        <v>41158693.51461006</v>
      </c>
      <c r="AF233" s="34">
        <f t="shared" si="77"/>
        <v>3.5720154502008661E-2</v>
      </c>
      <c r="AG233" s="72">
        <v>-2262902.9496909799</v>
      </c>
      <c r="AH233">
        <v>232</v>
      </c>
      <c r="AI233" s="72">
        <f t="shared" si="78"/>
        <v>40450469.806031197</v>
      </c>
      <c r="AJ233" s="34">
        <f t="shared" si="79"/>
        <v>1.7898365075896112E-2</v>
      </c>
    </row>
    <row r="234" spans="1:36" ht="15.6" x14ac:dyDescent="0.25">
      <c r="A234" s="10">
        <v>5</v>
      </c>
      <c r="B234" s="11">
        <v>3.0964950064644601</v>
      </c>
      <c r="C234" s="11">
        <v>1026.1277654436201</v>
      </c>
      <c r="D234" s="12">
        <v>0.12395081454162001</v>
      </c>
      <c r="E234" s="12">
        <v>9.4463535860071807E-2</v>
      </c>
      <c r="F234" s="10">
        <v>0.23770322500909499</v>
      </c>
      <c r="G234" s="10">
        <v>3.1421292501623199</v>
      </c>
      <c r="H234" s="13">
        <v>43032587.559793003</v>
      </c>
      <c r="I234" s="13">
        <v>2522357.4072965798</v>
      </c>
      <c r="J234" s="13">
        <f t="shared" si="60"/>
        <v>109018814.66294003</v>
      </c>
      <c r="K234">
        <f t="shared" si="61"/>
        <v>565.72202075895223</v>
      </c>
      <c r="L234">
        <f t="shared" si="62"/>
        <v>129.1572796338163</v>
      </c>
      <c r="M234">
        <f t="shared" si="63"/>
        <v>109.20717520084591</v>
      </c>
      <c r="N234">
        <f t="shared" si="64"/>
        <v>1.0344382679473088</v>
      </c>
      <c r="O234">
        <f t="shared" si="65"/>
        <v>102506156.05420218</v>
      </c>
      <c r="P234">
        <f t="shared" si="66"/>
        <v>18.445433413804651</v>
      </c>
      <c r="Q234" s="11">
        <v>1026.1277654436201</v>
      </c>
      <c r="R234">
        <f t="shared" si="67"/>
        <v>6.5071717546714138</v>
      </c>
      <c r="S234">
        <f t="shared" si="68"/>
        <v>0.27141933062665607</v>
      </c>
      <c r="T234">
        <v>2</v>
      </c>
      <c r="U234">
        <v>18.448238755185301</v>
      </c>
      <c r="V234">
        <f t="shared" si="69"/>
        <v>102794124.55166568</v>
      </c>
      <c r="W234" s="34">
        <f t="shared" si="70"/>
        <v>2.8092800330082168E-3</v>
      </c>
      <c r="X234">
        <f t="shared" si="71"/>
        <v>106755148.31568411</v>
      </c>
      <c r="Y234" s="34">
        <f t="shared" si="72"/>
        <v>4.1451093524911678E-2</v>
      </c>
      <c r="Z234">
        <f t="shared" si="73"/>
        <v>43153478.148793407</v>
      </c>
      <c r="AA234" s="35">
        <f t="shared" si="74"/>
        <v>120890.58900040388</v>
      </c>
      <c r="AB234" s="35">
        <v>44211821.227716997</v>
      </c>
      <c r="AC234" s="34">
        <f t="shared" si="75"/>
        <v>2.7403271213599936E-2</v>
      </c>
      <c r="AD234" s="71">
        <v>1060790.0370143801</v>
      </c>
      <c r="AE234">
        <f t="shared" si="76"/>
        <v>44214268.185807787</v>
      </c>
      <c r="AF234" s="34">
        <f t="shared" si="77"/>
        <v>2.7460134122143133E-2</v>
      </c>
      <c r="AG234" s="72">
        <v>1180776.40127636</v>
      </c>
      <c r="AH234">
        <v>233</v>
      </c>
      <c r="AI234" s="72">
        <f t="shared" si="78"/>
        <v>44334254.550069764</v>
      </c>
      <c r="AJ234" s="34">
        <f t="shared" si="79"/>
        <v>3.0248401597234156E-2</v>
      </c>
    </row>
    <row r="235" spans="1:36" ht="15.6" x14ac:dyDescent="0.25">
      <c r="A235" s="10">
        <v>1</v>
      </c>
      <c r="B235" s="11">
        <v>2.1398955102635902</v>
      </c>
      <c r="C235" s="11">
        <v>1027.5758176931699</v>
      </c>
      <c r="D235" s="12">
        <v>0.22638102519271899</v>
      </c>
      <c r="E235" s="12">
        <v>0.20679572168993102</v>
      </c>
      <c r="F235" s="10">
        <v>8.64765756253634E-2</v>
      </c>
      <c r="G235" s="10">
        <v>3.7018240195807102</v>
      </c>
      <c r="H235" s="13">
        <v>33845444.106918901</v>
      </c>
      <c r="I235" s="13">
        <v>1843033.2169323701</v>
      </c>
      <c r="J235" s="13">
        <f t="shared" si="60"/>
        <v>69851627.327071533</v>
      </c>
      <c r="K235">
        <f t="shared" si="61"/>
        <v>565.75128447968382</v>
      </c>
      <c r="L235">
        <f t="shared" si="62"/>
        <v>105.26352936144004</v>
      </c>
      <c r="M235">
        <f t="shared" si="63"/>
        <v>216.58837344132502</v>
      </c>
      <c r="N235">
        <f t="shared" si="64"/>
        <v>0.89839486519807121</v>
      </c>
      <c r="O235">
        <f t="shared" si="65"/>
        <v>96680582.801904842</v>
      </c>
      <c r="P235">
        <f t="shared" si="66"/>
        <v>18.386923141935139</v>
      </c>
      <c r="Q235" s="11">
        <v>1027.5758176931699</v>
      </c>
      <c r="R235">
        <f t="shared" si="67"/>
        <v>1.8386762168042077</v>
      </c>
      <c r="S235">
        <f t="shared" si="68"/>
        <v>9.04462610466015E-2</v>
      </c>
      <c r="T235">
        <v>2</v>
      </c>
      <c r="U235">
        <v>18.4152475569818</v>
      </c>
      <c r="V235">
        <f t="shared" si="69"/>
        <v>99458154.609518647</v>
      </c>
      <c r="W235" s="34">
        <f t="shared" si="70"/>
        <v>2.8729365578039109E-2</v>
      </c>
      <c r="X235">
        <f t="shared" si="71"/>
        <v>68104119.628935099</v>
      </c>
      <c r="Y235" s="34">
        <f t="shared" si="72"/>
        <v>0.29557603341636784</v>
      </c>
      <c r="Z235">
        <f t="shared" si="73"/>
        <v>34817802.243817665</v>
      </c>
      <c r="AA235" s="35">
        <f t="shared" si="74"/>
        <v>972358.13689876348</v>
      </c>
      <c r="AB235" s="35">
        <v>33684811.552801304</v>
      </c>
      <c r="AC235" s="34">
        <f t="shared" si="75"/>
        <v>4.7460613490593884E-3</v>
      </c>
      <c r="AD235" s="71">
        <v>-1884493.56223259</v>
      </c>
      <c r="AE235">
        <f t="shared" si="76"/>
        <v>32933308.681585073</v>
      </c>
      <c r="AF235" s="34">
        <f t="shared" si="77"/>
        <v>2.6950020878803101E-2</v>
      </c>
      <c r="AG235" s="72">
        <v>-808505.75879274798</v>
      </c>
      <c r="AH235">
        <v>234</v>
      </c>
      <c r="AI235" s="72">
        <f t="shared" si="78"/>
        <v>34009296.485024914</v>
      </c>
      <c r="AJ235" s="34">
        <f t="shared" si="79"/>
        <v>4.8411945072547357E-3</v>
      </c>
    </row>
    <row r="236" spans="1:36" ht="15.6" x14ac:dyDescent="0.25">
      <c r="A236" s="10">
        <v>2</v>
      </c>
      <c r="B236" s="11">
        <v>2.2249578314837799</v>
      </c>
      <c r="C236" s="11">
        <v>1020.11831353437</v>
      </c>
      <c r="D236" s="12">
        <v>0.20679572168993102</v>
      </c>
      <c r="E236" s="12">
        <v>0.19066221935369701</v>
      </c>
      <c r="F236" s="10">
        <v>7.7978907463407299E-2</v>
      </c>
      <c r="G236" s="10">
        <v>3.70341855698801</v>
      </c>
      <c r="H236" s="13">
        <v>30999471.357033901</v>
      </c>
      <c r="I236" s="13">
        <v>1566139.59136182</v>
      </c>
      <c r="J236" s="13">
        <f t="shared" si="60"/>
        <v>68104495.340785056</v>
      </c>
      <c r="K236">
        <f t="shared" si="61"/>
        <v>566.39195252800391</v>
      </c>
      <c r="L236">
        <f t="shared" si="62"/>
        <v>95.59228990527788</v>
      </c>
      <c r="M236">
        <f t="shared" si="63"/>
        <v>198.72897052181401</v>
      </c>
      <c r="N236">
        <f t="shared" si="64"/>
        <v>0.89980735287111324</v>
      </c>
      <c r="O236">
        <f t="shared" si="65"/>
        <v>97314843.019243807</v>
      </c>
      <c r="P236">
        <f t="shared" si="66"/>
        <v>18.393462084537681</v>
      </c>
      <c r="Q236" s="11">
        <v>1020.11831353437</v>
      </c>
      <c r="R236">
        <f t="shared" si="67"/>
        <v>1.8896717439630657</v>
      </c>
      <c r="S236">
        <f t="shared" si="68"/>
        <v>8.1187178749480171E-2</v>
      </c>
      <c r="T236">
        <v>2</v>
      </c>
      <c r="U236">
        <v>18.4351126126904</v>
      </c>
      <c r="V236">
        <f t="shared" si="69"/>
        <v>101453651.09438717</v>
      </c>
      <c r="W236" s="34">
        <f t="shared" si="70"/>
        <v>4.253008016798554E-2</v>
      </c>
      <c r="X236">
        <f t="shared" si="71"/>
        <v>67212295.862192765</v>
      </c>
      <c r="Y236" s="34">
        <f t="shared" si="72"/>
        <v>0.30933150815542421</v>
      </c>
      <c r="Z236">
        <f t="shared" si="73"/>
        <v>32317881.359013725</v>
      </c>
      <c r="AA236" s="35">
        <f t="shared" si="74"/>
        <v>1318410.0019798242</v>
      </c>
      <c r="AB236" s="35">
        <v>31005413.511419099</v>
      </c>
      <c r="AC236" s="34">
        <f t="shared" si="75"/>
        <v>1.9168566833800568E-4</v>
      </c>
      <c r="AD236" s="71">
        <v>-2208539.6665667701</v>
      </c>
      <c r="AE236">
        <f t="shared" si="76"/>
        <v>30109341.692446955</v>
      </c>
      <c r="AF236" s="34">
        <f t="shared" si="77"/>
        <v>2.8714349813741984E-2</v>
      </c>
      <c r="AG236" s="72">
        <v>-1208279.4956075901</v>
      </c>
      <c r="AH236">
        <v>235</v>
      </c>
      <c r="AI236" s="72">
        <f t="shared" si="78"/>
        <v>31109601.863406137</v>
      </c>
      <c r="AJ236" s="34">
        <f t="shared" si="79"/>
        <v>3.5526575632150795E-3</v>
      </c>
    </row>
    <row r="237" spans="1:36" ht="15.6" x14ac:dyDescent="0.25">
      <c r="A237" s="10">
        <v>3</v>
      </c>
      <c r="B237" s="11">
        <v>2.34137300061917</v>
      </c>
      <c r="C237" s="11">
        <v>1025.8673086414201</v>
      </c>
      <c r="D237" s="12">
        <v>0.19102929314027198</v>
      </c>
      <c r="E237" s="12">
        <v>0.15773976110330901</v>
      </c>
      <c r="F237" s="10">
        <v>0.17417284127416</v>
      </c>
      <c r="G237" s="10">
        <v>3.1373096924525101</v>
      </c>
      <c r="H237" s="13">
        <v>36505492.798112303</v>
      </c>
      <c r="I237" s="13">
        <v>2414256.8875759202</v>
      </c>
      <c r="J237" s="13">
        <f t="shared" si="60"/>
        <v>94941779.639502212</v>
      </c>
      <c r="K237">
        <f t="shared" si="61"/>
        <v>564.3062956381483</v>
      </c>
      <c r="L237">
        <f t="shared" si="62"/>
        <v>137.06017841556329</v>
      </c>
      <c r="M237">
        <f t="shared" si="63"/>
        <v>174.38452712179048</v>
      </c>
      <c r="N237">
        <f t="shared" si="64"/>
        <v>0.94847655640465867</v>
      </c>
      <c r="O237">
        <f t="shared" si="65"/>
        <v>89508222.051538318</v>
      </c>
      <c r="P237">
        <f t="shared" si="66"/>
        <v>18.30984104552325</v>
      </c>
      <c r="Q237" s="11">
        <v>1025.8673086414201</v>
      </c>
      <c r="R237">
        <f t="shared" si="67"/>
        <v>3.2691335821446565</v>
      </c>
      <c r="S237">
        <f t="shared" si="68"/>
        <v>0.19136977829443053</v>
      </c>
      <c r="T237">
        <v>2</v>
      </c>
      <c r="U237">
        <v>18.410697638843601</v>
      </c>
      <c r="V237">
        <f t="shared" si="69"/>
        <v>99006656.067472637</v>
      </c>
      <c r="W237" s="34">
        <f t="shared" si="70"/>
        <v>0.10611800567846354</v>
      </c>
      <c r="X237">
        <f t="shared" si="71"/>
        <v>91134522.84828043</v>
      </c>
      <c r="Y237" s="34">
        <f t="shared" si="72"/>
        <v>1.8169289473828412E-2</v>
      </c>
      <c r="Z237">
        <f t="shared" si="73"/>
        <v>40379382.890157491</v>
      </c>
      <c r="AA237" s="35">
        <f t="shared" si="74"/>
        <v>3873890.092045188</v>
      </c>
      <c r="AB237" s="35">
        <v>36344983.647280902</v>
      </c>
      <c r="AC237" s="34">
        <f t="shared" si="75"/>
        <v>4.3968493102961555E-3</v>
      </c>
      <c r="AD237" s="71">
        <v>-3511196.9290540898</v>
      </c>
      <c r="AE237">
        <f t="shared" si="76"/>
        <v>36868185.961103402</v>
      </c>
      <c r="AF237" s="34">
        <f t="shared" si="77"/>
        <v>9.9353038458325892E-3</v>
      </c>
      <c r="AG237" s="72">
        <v>-4242432.0555077698</v>
      </c>
      <c r="AH237">
        <v>236</v>
      </c>
      <c r="AI237" s="72">
        <f t="shared" si="78"/>
        <v>36136950.834649719</v>
      </c>
      <c r="AJ237" s="34">
        <f t="shared" si="79"/>
        <v>1.0095520843965733E-2</v>
      </c>
    </row>
    <row r="238" spans="1:36" ht="15.6" x14ac:dyDescent="0.25">
      <c r="A238" s="14">
        <v>4</v>
      </c>
      <c r="B238" s="11">
        <v>2.6504908228425701</v>
      </c>
      <c r="C238" s="11">
        <v>1020.48125307226</v>
      </c>
      <c r="D238" s="12">
        <v>0.15773976110330901</v>
      </c>
      <c r="E238" s="12">
        <v>0.12597008827873699</v>
      </c>
      <c r="F238" s="10">
        <v>0.20127800880145899</v>
      </c>
      <c r="G238" s="10">
        <v>3.1397243398525001</v>
      </c>
      <c r="H238" s="13">
        <v>38206186.358960599</v>
      </c>
      <c r="I238" s="13">
        <v>2405847.83610914</v>
      </c>
      <c r="J238" s="13">
        <f t="shared" si="60"/>
        <v>102762677.19160764</v>
      </c>
      <c r="K238">
        <f t="shared" si="61"/>
        <v>564.71889306038167</v>
      </c>
      <c r="L238">
        <f t="shared" si="62"/>
        <v>133.94377354092575</v>
      </c>
      <c r="M238">
        <f t="shared" si="63"/>
        <v>141.854924691023</v>
      </c>
      <c r="N238">
        <f t="shared" si="64"/>
        <v>0.98180019897484416</v>
      </c>
      <c r="O238">
        <f t="shared" si="65"/>
        <v>92532974.778378278</v>
      </c>
      <c r="P238">
        <f t="shared" si="66"/>
        <v>18.343075623047874</v>
      </c>
      <c r="Q238" s="11">
        <v>1020.48125307226</v>
      </c>
      <c r="R238">
        <f t="shared" si="67"/>
        <v>4.4472205995447034</v>
      </c>
      <c r="S238">
        <f t="shared" si="68"/>
        <v>0.22474233969733573</v>
      </c>
      <c r="T238">
        <v>2</v>
      </c>
      <c r="U238">
        <v>18.433306271238799</v>
      </c>
      <c r="V238">
        <f t="shared" si="69"/>
        <v>101270556.57439405</v>
      </c>
      <c r="W238" s="34">
        <f t="shared" si="70"/>
        <v>9.4426682130805517E-2</v>
      </c>
      <c r="X238">
        <f t="shared" si="71"/>
        <v>99559497.132777497</v>
      </c>
      <c r="Y238" s="34">
        <f t="shared" si="72"/>
        <v>7.593533409282624E-2</v>
      </c>
      <c r="Z238">
        <f t="shared" si="73"/>
        <v>41813869.773708493</v>
      </c>
      <c r="AA238" s="35">
        <f t="shared" si="74"/>
        <v>3607683.4147478938</v>
      </c>
      <c r="AB238" s="35">
        <v>39870002.235975802</v>
      </c>
      <c r="AC238" s="34">
        <f t="shared" si="75"/>
        <v>4.3548336946877299E-2</v>
      </c>
      <c r="AD238" s="71">
        <v>-1800562.02910122</v>
      </c>
      <c r="AE238">
        <f t="shared" si="76"/>
        <v>40013307.74460727</v>
      </c>
      <c r="AF238" s="34">
        <f t="shared" si="77"/>
        <v>4.7299182615823734E-2</v>
      </c>
      <c r="AG238" s="72">
        <v>-2464594.6357624601</v>
      </c>
      <c r="AH238">
        <v>237</v>
      </c>
      <c r="AI238" s="72">
        <f t="shared" si="78"/>
        <v>39349275.137946032</v>
      </c>
      <c r="AJ238" s="34">
        <f t="shared" si="79"/>
        <v>2.9918944755326034E-2</v>
      </c>
    </row>
    <row r="239" spans="1:36" ht="15.6" x14ac:dyDescent="0.25">
      <c r="A239" s="10">
        <v>5</v>
      </c>
      <c r="B239" s="11">
        <v>3.0613925284700798</v>
      </c>
      <c r="C239" s="11">
        <v>1027.70360105899</v>
      </c>
      <c r="D239" s="12">
        <v>0.12597008827873699</v>
      </c>
      <c r="E239" s="12">
        <v>9.7325018111295611E-2</v>
      </c>
      <c r="F239" s="10">
        <v>0.22721543673474801</v>
      </c>
      <c r="G239" s="10">
        <v>3.1418338610104302</v>
      </c>
      <c r="H239" s="13">
        <v>41389665.491870902</v>
      </c>
      <c r="I239" s="13">
        <v>2409705.6412055399</v>
      </c>
      <c r="J239" s="13">
        <f t="shared" si="60"/>
        <v>106427911.39506704</v>
      </c>
      <c r="K239">
        <f t="shared" si="61"/>
        <v>565.66590799367407</v>
      </c>
      <c r="L239">
        <f t="shared" si="62"/>
        <v>127.29312481751805</v>
      </c>
      <c r="M239">
        <f t="shared" si="63"/>
        <v>111.64755319501629</v>
      </c>
      <c r="N239">
        <f t="shared" si="64"/>
        <v>1.0259605990995713</v>
      </c>
      <c r="O239">
        <f t="shared" si="65"/>
        <v>100872566.38886368</v>
      </c>
      <c r="P239">
        <f t="shared" si="66"/>
        <v>18.429368559245912</v>
      </c>
      <c r="Q239" s="11">
        <v>1027.70360105899</v>
      </c>
      <c r="R239">
        <f t="shared" si="67"/>
        <v>6.1989926369621342</v>
      </c>
      <c r="S239">
        <f t="shared" si="68"/>
        <v>0.2577549713541768</v>
      </c>
      <c r="T239">
        <v>2</v>
      </c>
      <c r="U239">
        <v>18.438272030580201</v>
      </c>
      <c r="V239">
        <f t="shared" si="69"/>
        <v>101774692.45950581</v>
      </c>
      <c r="W239" s="34">
        <f t="shared" si="70"/>
        <v>8.9432251298577365E-3</v>
      </c>
      <c r="X239">
        <f t="shared" si="71"/>
        <v>104609285.08569899</v>
      </c>
      <c r="Y239" s="34">
        <f t="shared" si="72"/>
        <v>3.7043953877710027E-2</v>
      </c>
      <c r="Z239">
        <f t="shared" si="73"/>
        <v>41759822.588414207</v>
      </c>
      <c r="AA239" s="35">
        <f t="shared" si="74"/>
        <v>370157.09654330462</v>
      </c>
      <c r="AB239" s="35">
        <v>42344721.764866598</v>
      </c>
      <c r="AC239" s="34">
        <f t="shared" si="75"/>
        <v>2.307475215481682E-2</v>
      </c>
      <c r="AD239" s="71">
        <v>853325.21052696696</v>
      </c>
      <c r="AE239">
        <f t="shared" si="76"/>
        <v>42613147.798941173</v>
      </c>
      <c r="AF239" s="34">
        <f t="shared" si="77"/>
        <v>2.9560091692709307E-2</v>
      </c>
      <c r="AG239" s="72">
        <v>867187.89969319897</v>
      </c>
      <c r="AH239">
        <v>238</v>
      </c>
      <c r="AI239" s="72">
        <f t="shared" si="78"/>
        <v>42627010.488107406</v>
      </c>
      <c r="AJ239" s="34">
        <f t="shared" si="79"/>
        <v>2.9895022864572865E-2</v>
      </c>
    </row>
    <row r="240" spans="1:36" ht="15.6" x14ac:dyDescent="0.25">
      <c r="A240" s="10">
        <v>1</v>
      </c>
      <c r="B240" s="11">
        <v>2.1398968048181302</v>
      </c>
      <c r="C240" s="11">
        <v>1022.04222408813</v>
      </c>
      <c r="D240" s="12">
        <v>0.22638044900150001</v>
      </c>
      <c r="E240" s="12">
        <v>0.20679419368408902</v>
      </c>
      <c r="F240" s="10">
        <v>8.6480998266129705E-2</v>
      </c>
      <c r="G240" s="10">
        <v>3.7018240632103598</v>
      </c>
      <c r="H240" s="13">
        <v>33190013.689024098</v>
      </c>
      <c r="I240" s="13">
        <v>1816237.1825597</v>
      </c>
      <c r="J240" s="13">
        <f t="shared" si="60"/>
        <v>70799588.022002831</v>
      </c>
      <c r="K240">
        <f t="shared" si="61"/>
        <v>565.63963443618854</v>
      </c>
      <c r="L240">
        <f t="shared" si="62"/>
        <v>105.25569959728644</v>
      </c>
      <c r="M240">
        <f t="shared" si="63"/>
        <v>216.58732134279452</v>
      </c>
      <c r="N240">
        <f t="shared" si="64"/>
        <v>0.89838493604611502</v>
      </c>
      <c r="O240">
        <f t="shared" si="65"/>
        <v>94816424.466962382</v>
      </c>
      <c r="P240">
        <f t="shared" si="66"/>
        <v>18.367453206089444</v>
      </c>
      <c r="Q240" s="11">
        <v>1022.04222408813</v>
      </c>
      <c r="R240">
        <f t="shared" si="67"/>
        <v>1.8389125308079479</v>
      </c>
      <c r="S240">
        <f t="shared" si="68"/>
        <v>9.0451102358114627E-2</v>
      </c>
      <c r="T240">
        <v>2</v>
      </c>
      <c r="U240">
        <v>18.430379755308898</v>
      </c>
      <c r="V240">
        <f t="shared" si="69"/>
        <v>100974619.92022787</v>
      </c>
      <c r="W240" s="34">
        <f t="shared" si="70"/>
        <v>6.4948615051511838E-2</v>
      </c>
      <c r="X240">
        <f t="shared" si="71"/>
        <v>69100922.472909823</v>
      </c>
      <c r="Y240" s="34">
        <f t="shared" si="72"/>
        <v>0.271213580754807</v>
      </c>
      <c r="Z240">
        <f t="shared" si="73"/>
        <v>35345659.111666933</v>
      </c>
      <c r="AA240" s="35">
        <f t="shared" si="74"/>
        <v>2155645.4226428345</v>
      </c>
      <c r="AB240" s="35">
        <v>33709151.893183999</v>
      </c>
      <c r="AC240" s="34">
        <f t="shared" si="75"/>
        <v>1.5641397711492328E-2</v>
      </c>
      <c r="AD240" s="71">
        <v>-2083154.97131763</v>
      </c>
      <c r="AE240">
        <f t="shared" si="76"/>
        <v>33262504.140349302</v>
      </c>
      <c r="AF240" s="34">
        <f t="shared" si="77"/>
        <v>2.1841042912608601E-3</v>
      </c>
      <c r="AG240" s="72">
        <v>-1175644.85022561</v>
      </c>
      <c r="AH240">
        <v>239</v>
      </c>
      <c r="AI240" s="72">
        <f t="shared" si="78"/>
        <v>34170014.26144132</v>
      </c>
      <c r="AJ240" s="34">
        <f t="shared" si="79"/>
        <v>2.9526971022048935E-2</v>
      </c>
    </row>
    <row r="241" spans="1:36" ht="15.6" x14ac:dyDescent="0.25">
      <c r="A241" s="10">
        <v>2</v>
      </c>
      <c r="B241" s="11">
        <v>2.2249580982021802</v>
      </c>
      <c r="C241" s="11">
        <v>1016.37374287139</v>
      </c>
      <c r="D241" s="12">
        <v>0.20679419368408902</v>
      </c>
      <c r="E241" s="12">
        <v>0.190665366434115</v>
      </c>
      <c r="F241" s="10">
        <v>7.7956886864604003E-2</v>
      </c>
      <c r="G241" s="10">
        <v>3.7034187562685701</v>
      </c>
      <c r="H241" s="13">
        <v>30412722.5014452</v>
      </c>
      <c r="I241" s="13">
        <v>1564305.2074738201</v>
      </c>
      <c r="J241" s="13">
        <f t="shared" si="60"/>
        <v>68722094.717978284</v>
      </c>
      <c r="K241">
        <f t="shared" si="61"/>
        <v>566.27278489386549</v>
      </c>
      <c r="L241">
        <f t="shared" si="62"/>
        <v>95.56838349535299</v>
      </c>
      <c r="M241">
        <f t="shared" si="63"/>
        <v>198.72978005910201</v>
      </c>
      <c r="N241">
        <f t="shared" si="64"/>
        <v>0.89978344116239084</v>
      </c>
      <c r="O241">
        <f t="shared" si="65"/>
        <v>95499311.565861374</v>
      </c>
      <c r="P241">
        <f t="shared" si="66"/>
        <v>18.374629596690539</v>
      </c>
      <c r="Q241" s="11">
        <v>1016.37374287139</v>
      </c>
      <c r="R241">
        <f t="shared" si="67"/>
        <v>1.8895886511734825</v>
      </c>
      <c r="S241">
        <f t="shared" si="68"/>
        <v>8.1163296068241075E-2</v>
      </c>
      <c r="T241">
        <v>2</v>
      </c>
      <c r="U241">
        <v>18.445467714890299</v>
      </c>
      <c r="V241">
        <f t="shared" si="69"/>
        <v>102509672.18694369</v>
      </c>
      <c r="W241" s="34">
        <f t="shared" si="70"/>
        <v>7.3407446673032881E-2</v>
      </c>
      <c r="X241">
        <f t="shared" si="71"/>
        <v>67867893.215256691</v>
      </c>
      <c r="Y241" s="34">
        <f t="shared" si="72"/>
        <v>0.28933630931515769</v>
      </c>
      <c r="Z241">
        <f t="shared" si="73"/>
        <v>32645242.806651786</v>
      </c>
      <c r="AA241" s="35">
        <f t="shared" si="74"/>
        <v>2232520.3052065857</v>
      </c>
      <c r="AB241" s="35">
        <v>31095214.588150501</v>
      </c>
      <c r="AC241" s="34">
        <f t="shared" si="75"/>
        <v>2.2441005953112853E-2</v>
      </c>
      <c r="AD241" s="71">
        <v>-2324954.59012433</v>
      </c>
      <c r="AE241">
        <f t="shared" si="76"/>
        <v>30320288.216527455</v>
      </c>
      <c r="AF241" s="34">
        <f t="shared" si="77"/>
        <v>3.0393295080160384E-3</v>
      </c>
      <c r="AG241" s="72">
        <v>-1425416.4185690701</v>
      </c>
      <c r="AH241">
        <v>240</v>
      </c>
      <c r="AI241" s="72">
        <f t="shared" si="78"/>
        <v>31219826.388082717</v>
      </c>
      <c r="AJ241" s="34">
        <f t="shared" si="79"/>
        <v>2.6538363561472114E-2</v>
      </c>
    </row>
    <row r="242" spans="1:36" ht="15.6" x14ac:dyDescent="0.25">
      <c r="A242" s="10">
        <v>3</v>
      </c>
      <c r="B242" s="11">
        <v>2.34450771384458</v>
      </c>
      <c r="C242" s="11">
        <v>1023.00051620315</v>
      </c>
      <c r="D242" s="12">
        <v>0.19101157924721401</v>
      </c>
      <c r="E242" s="12">
        <v>0.15702875402050198</v>
      </c>
      <c r="F242" s="10">
        <v>0.177816673173703</v>
      </c>
      <c r="G242" s="10">
        <v>3.1376005962734301</v>
      </c>
      <c r="H242" s="13">
        <v>36026431.011852399</v>
      </c>
      <c r="I242" s="13">
        <v>2415336.3409703202</v>
      </c>
      <c r="J242" s="13">
        <f t="shared" si="60"/>
        <v>96513546.692313015</v>
      </c>
      <c r="K242">
        <f t="shared" si="61"/>
        <v>564.16269707214747</v>
      </c>
      <c r="L242">
        <f t="shared" si="62"/>
        <v>138.46242210084753</v>
      </c>
      <c r="M242">
        <f t="shared" si="63"/>
        <v>174.020166633858</v>
      </c>
      <c r="N242">
        <f t="shared" si="64"/>
        <v>0.94993106708334274</v>
      </c>
      <c r="O242">
        <f t="shared" si="65"/>
        <v>87297049.590908691</v>
      </c>
      <c r="P242">
        <f t="shared" si="66"/>
        <v>18.284827224029204</v>
      </c>
      <c r="Q242" s="11">
        <v>1023.00051620315</v>
      </c>
      <c r="R242">
        <f t="shared" si="67"/>
        <v>3.3152358171019132</v>
      </c>
      <c r="S242">
        <f t="shared" si="68"/>
        <v>0.19579188345628248</v>
      </c>
      <c r="T242">
        <v>2</v>
      </c>
      <c r="U242">
        <v>18.4187638113536</v>
      </c>
      <c r="V242">
        <f t="shared" si="69"/>
        <v>99808490.354308754</v>
      </c>
      <c r="W242" s="34">
        <f t="shared" si="70"/>
        <v>0.14332031634552553</v>
      </c>
      <c r="X242">
        <f t="shared" si="71"/>
        <v>92499198.365462646</v>
      </c>
      <c r="Y242" s="34">
        <f t="shared" si="72"/>
        <v>5.9591347003504207E-2</v>
      </c>
      <c r="Z242">
        <f t="shared" si="73"/>
        <v>41189750.501271337</v>
      </c>
      <c r="AA242" s="35">
        <f t="shared" si="74"/>
        <v>5163319.4894189388</v>
      </c>
      <c r="AB242" s="35">
        <v>37094331.079274699</v>
      </c>
      <c r="AC242" s="34">
        <f t="shared" si="75"/>
        <v>2.9642127666517127E-2</v>
      </c>
      <c r="AD242" s="71">
        <v>-3657935.49091083</v>
      </c>
      <c r="AE242">
        <f t="shared" si="76"/>
        <v>37531815.010360509</v>
      </c>
      <c r="AF242" s="34">
        <f t="shared" si="77"/>
        <v>4.1785543453162252E-2</v>
      </c>
      <c r="AG242" s="72">
        <v>-4451583.7839642595</v>
      </c>
      <c r="AH242">
        <v>241</v>
      </c>
      <c r="AI242" s="72">
        <f t="shared" si="78"/>
        <v>36738166.717307076</v>
      </c>
      <c r="AJ242" s="34">
        <f t="shared" si="79"/>
        <v>1.9755931560928756E-2</v>
      </c>
    </row>
    <row r="243" spans="1:36" ht="15.6" x14ac:dyDescent="0.25">
      <c r="A243" s="10">
        <v>4</v>
      </c>
      <c r="B243" s="11">
        <v>2.656080558457</v>
      </c>
      <c r="C243" s="11">
        <v>1017.9418242843</v>
      </c>
      <c r="D243" s="12">
        <v>0.15702875402050198</v>
      </c>
      <c r="E243" s="12">
        <v>0.125165734102962</v>
      </c>
      <c r="F243" s="10">
        <v>0.202782871385733</v>
      </c>
      <c r="G243" s="10">
        <v>3.1400633201253201</v>
      </c>
      <c r="H243" s="13">
        <v>37980011.090567499</v>
      </c>
      <c r="I243" s="13">
        <v>2409873.7417845898</v>
      </c>
      <c r="J243" s="13">
        <f t="shared" si="60"/>
        <v>103813072.34266384</v>
      </c>
      <c r="K243">
        <f t="shared" si="61"/>
        <v>564.67671014857672</v>
      </c>
      <c r="L243">
        <f t="shared" si="62"/>
        <v>134.13539899085197</v>
      </c>
      <c r="M243">
        <f t="shared" si="63"/>
        <v>141.097244061732</v>
      </c>
      <c r="N243">
        <f t="shared" si="64"/>
        <v>0.98305747445919045</v>
      </c>
      <c r="O243">
        <f t="shared" si="65"/>
        <v>91726403.666081831</v>
      </c>
      <c r="P243">
        <f t="shared" si="66"/>
        <v>18.33432083107116</v>
      </c>
      <c r="Q243" s="11">
        <v>1017.9418242843</v>
      </c>
      <c r="R243">
        <f t="shared" si="67"/>
        <v>4.4875757896601796</v>
      </c>
      <c r="S243">
        <f t="shared" si="68"/>
        <v>0.22662820490559335</v>
      </c>
      <c r="T243">
        <v>2</v>
      </c>
      <c r="U243">
        <v>18.440800836945598</v>
      </c>
      <c r="V243">
        <f t="shared" si="69"/>
        <v>102032386.64165132</v>
      </c>
      <c r="W243" s="34">
        <f t="shared" si="70"/>
        <v>0.11235568564409318</v>
      </c>
      <c r="X243">
        <f t="shared" si="71"/>
        <v>100521189.80316024</v>
      </c>
      <c r="Y243" s="34">
        <f t="shared" si="72"/>
        <v>9.5880638350269262E-2</v>
      </c>
      <c r="Z243">
        <f t="shared" si="73"/>
        <v>42247281.277418472</v>
      </c>
      <c r="AA243" s="35">
        <f t="shared" si="74"/>
        <v>4267270.1868509725</v>
      </c>
      <c r="AB243" s="35">
        <v>40337952.0946078</v>
      </c>
      <c r="AC243" s="34">
        <f t="shared" si="75"/>
        <v>6.2083736584950755E-2</v>
      </c>
      <c r="AD243" s="71">
        <v>-1813614.17596406</v>
      </c>
      <c r="AE243">
        <f t="shared" si="76"/>
        <v>40433667.101454414</v>
      </c>
      <c r="AF243" s="34">
        <f t="shared" si="77"/>
        <v>6.4603878209406079E-2</v>
      </c>
      <c r="AG243" s="72">
        <v>-2503928.7915737601</v>
      </c>
      <c r="AH243">
        <v>242</v>
      </c>
      <c r="AI243" s="72">
        <f t="shared" si="78"/>
        <v>39743352.485844709</v>
      </c>
      <c r="AJ243" s="34">
        <f t="shared" si="79"/>
        <v>4.6428143242831836E-2</v>
      </c>
    </row>
    <row r="244" spans="1:36" ht="15.6" x14ac:dyDescent="0.25">
      <c r="A244" s="10">
        <v>5</v>
      </c>
      <c r="B244" s="11">
        <v>3.0683117145222498</v>
      </c>
      <c r="C244" s="11">
        <v>1026.6862821582199</v>
      </c>
      <c r="D244" s="12">
        <v>0.125165734102962</v>
      </c>
      <c r="E244" s="12">
        <v>9.6735907882589206E-2</v>
      </c>
      <c r="F244" s="10">
        <v>0.226956129894269</v>
      </c>
      <c r="G244" s="10">
        <v>3.1421741256259899</v>
      </c>
      <c r="H244" s="13">
        <v>40608228.778703697</v>
      </c>
      <c r="I244" s="13">
        <v>2408548.6721216999</v>
      </c>
      <c r="J244" s="13">
        <f t="shared" si="60"/>
        <v>106688391.75210154</v>
      </c>
      <c r="K244">
        <f t="shared" si="61"/>
        <v>565.60041618278603</v>
      </c>
      <c r="L244">
        <f t="shared" si="62"/>
        <v>126.8066305137359</v>
      </c>
      <c r="M244">
        <f t="shared" si="63"/>
        <v>110.9508209927756</v>
      </c>
      <c r="N244">
        <f t="shared" si="64"/>
        <v>1.0267527331170396</v>
      </c>
      <c r="O244">
        <f t="shared" si="65"/>
        <v>99260388.071252376</v>
      </c>
      <c r="P244">
        <f t="shared" si="66"/>
        <v>18.413257137759814</v>
      </c>
      <c r="Q244" s="11">
        <v>1026.6862821582199</v>
      </c>
      <c r="R244">
        <f t="shared" si="67"/>
        <v>6.2287216341280605</v>
      </c>
      <c r="S244">
        <f t="shared" si="68"/>
        <v>0.25741947895759099</v>
      </c>
      <c r="T244">
        <v>2</v>
      </c>
      <c r="U244">
        <v>18.4415366089824</v>
      </c>
      <c r="V244">
        <f t="shared" si="69"/>
        <v>102107486.84351656</v>
      </c>
      <c r="W244" s="34">
        <f t="shared" si="70"/>
        <v>2.8683131585385716E-2</v>
      </c>
      <c r="X244">
        <f t="shared" si="71"/>
        <v>104917791.12643528</v>
      </c>
      <c r="Y244" s="34">
        <f t="shared" si="72"/>
        <v>5.6995576635483568E-2</v>
      </c>
      <c r="Z244">
        <f t="shared" si="73"/>
        <v>41772999.948212698</v>
      </c>
      <c r="AA244" s="35">
        <f t="shared" si="74"/>
        <v>1164771.1695090011</v>
      </c>
      <c r="AB244" s="35">
        <v>42351563.916505501</v>
      </c>
      <c r="AC244" s="34">
        <f t="shared" si="75"/>
        <v>4.2930587967827505E-2</v>
      </c>
      <c r="AD244" s="71">
        <v>839408.71177665005</v>
      </c>
      <c r="AE244">
        <f t="shared" si="76"/>
        <v>42612408.65998935</v>
      </c>
      <c r="AF244" s="34">
        <f t="shared" si="77"/>
        <v>4.935403344498273E-2</v>
      </c>
      <c r="AG244" s="72">
        <v>880495.37520083901</v>
      </c>
      <c r="AH244">
        <v>243</v>
      </c>
      <c r="AI244" s="72">
        <f t="shared" si="78"/>
        <v>42653495.323413536</v>
      </c>
      <c r="AJ244" s="34">
        <f t="shared" si="79"/>
        <v>5.0365815161641438E-2</v>
      </c>
    </row>
    <row r="245" spans="1:36" ht="15.6" x14ac:dyDescent="0.25">
      <c r="A245" s="10">
        <v>1</v>
      </c>
      <c r="B245" s="11">
        <v>2.0684731370316598</v>
      </c>
      <c r="C245" s="11">
        <v>1008.83591583757</v>
      </c>
      <c r="D245" s="12">
        <v>0.23079034565933901</v>
      </c>
      <c r="E245" s="12">
        <v>0.21498534327918101</v>
      </c>
      <c r="F245" s="10">
        <v>6.8452417683488004E-2</v>
      </c>
      <c r="G245" s="10">
        <v>4.0514327844661704</v>
      </c>
      <c r="H245" s="13">
        <v>34097548.519553803</v>
      </c>
      <c r="I245" s="13">
        <v>1704063.0657673399</v>
      </c>
      <c r="J245" s="13">
        <f t="shared" si="60"/>
        <v>66029466.290110178</v>
      </c>
      <c r="K245">
        <f t="shared" si="61"/>
        <v>566.56040513955907</v>
      </c>
      <c r="L245">
        <f t="shared" si="62"/>
        <v>94.628159401596804</v>
      </c>
      <c r="M245">
        <f t="shared" si="63"/>
        <v>222.88784446926002</v>
      </c>
      <c r="N245">
        <f t="shared" si="64"/>
        <v>0.88859114056053701</v>
      </c>
      <c r="O245">
        <f t="shared" si="65"/>
        <v>100090335.78449805</v>
      </c>
      <c r="P245">
        <f t="shared" si="66"/>
        <v>18.421583694015212</v>
      </c>
      <c r="Q245" s="11">
        <v>1008.83591583757</v>
      </c>
      <c r="R245">
        <f t="shared" si="67"/>
        <v>1.5499753185612006</v>
      </c>
      <c r="S245">
        <f t="shared" si="68"/>
        <v>7.0908008853249688E-2</v>
      </c>
      <c r="T245">
        <v>2</v>
      </c>
      <c r="U245">
        <v>18.4694564898031</v>
      </c>
      <c r="V245">
        <f t="shared" si="69"/>
        <v>104998486.08745088</v>
      </c>
      <c r="W245" s="34">
        <f t="shared" si="70"/>
        <v>4.9037204885798755E-2</v>
      </c>
      <c r="X245">
        <f t="shared" si="71"/>
        <v>64620471.129851267</v>
      </c>
      <c r="Y245" s="34">
        <f t="shared" si="72"/>
        <v>0.35437851593400632</v>
      </c>
      <c r="Z245">
        <f t="shared" si="73"/>
        <v>35769596.992410623</v>
      </c>
      <c r="AA245" s="35">
        <f t="shared" si="74"/>
        <v>1672048.4728568196</v>
      </c>
      <c r="AB245" s="35">
        <v>35566965.8031165</v>
      </c>
      <c r="AC245" s="34">
        <f t="shared" si="75"/>
        <v>4.3094514044610448E-2</v>
      </c>
      <c r="AD245" s="71">
        <v>-1576476.4980510699</v>
      </c>
      <c r="AE245">
        <f t="shared" si="76"/>
        <v>34193120.494359553</v>
      </c>
      <c r="AF245" s="34">
        <f t="shared" si="77"/>
        <v>2.8028987113528888E-3</v>
      </c>
      <c r="AG245" s="72">
        <v>-1084452.2746834001</v>
      </c>
      <c r="AH245">
        <v>244</v>
      </c>
      <c r="AI245" s="72">
        <f t="shared" si="78"/>
        <v>34685144.717727222</v>
      </c>
      <c r="AJ245" s="34">
        <f t="shared" si="79"/>
        <v>1.7232798945544484E-2</v>
      </c>
    </row>
    <row r="246" spans="1:36" ht="15.6" x14ac:dyDescent="0.25">
      <c r="A246" s="14">
        <v>5</v>
      </c>
      <c r="B246" s="11">
        <v>3.3429092783208501</v>
      </c>
      <c r="C246" s="11">
        <v>1010.62400666675</v>
      </c>
      <c r="D246" s="12">
        <v>0.13276712077765002</v>
      </c>
      <c r="E246" s="12">
        <v>0.10199054883299899</v>
      </c>
      <c r="F246" s="10">
        <v>0.23163422044912699</v>
      </c>
      <c r="G246" s="10">
        <v>2.9678929050462202</v>
      </c>
      <c r="H246" s="13">
        <v>41593735.116159901</v>
      </c>
      <c r="I246" s="13">
        <v>2515516.7211250099</v>
      </c>
      <c r="J246" s="13">
        <f t="shared" si="60"/>
        <v>112736285.31641376</v>
      </c>
      <c r="K246">
        <f t="shared" si="61"/>
        <v>565.61009427958595</v>
      </c>
      <c r="L246">
        <f t="shared" si="62"/>
        <v>131.9376358709543</v>
      </c>
      <c r="M246">
        <f t="shared" si="63"/>
        <v>117.3788348053245</v>
      </c>
      <c r="N246">
        <f t="shared" si="64"/>
        <v>1.020612780530965</v>
      </c>
      <c r="O246">
        <f t="shared" si="65"/>
        <v>104075857.02503124</v>
      </c>
      <c r="P246">
        <f t="shared" si="66"/>
        <v>18.460630585698233</v>
      </c>
      <c r="Q246" s="11">
        <v>1010.62400666675</v>
      </c>
      <c r="R246">
        <f t="shared" si="67"/>
        <v>6.6760412970745113</v>
      </c>
      <c r="S246">
        <f t="shared" si="68"/>
        <v>0.26348938376075476</v>
      </c>
      <c r="T246">
        <v>2</v>
      </c>
      <c r="U246">
        <v>18.494123902682801</v>
      </c>
      <c r="V246">
        <f t="shared" si="69"/>
        <v>107620736.19405168</v>
      </c>
      <c r="W246" s="34">
        <f t="shared" si="70"/>
        <v>3.4060533060687327E-2</v>
      </c>
      <c r="X246">
        <f t="shared" si="71"/>
        <v>110836606.48874353</v>
      </c>
      <c r="Y246" s="34">
        <f t="shared" si="72"/>
        <v>6.4959825044594785E-2</v>
      </c>
      <c r="Z246">
        <f t="shared" si="73"/>
        <v>43010439.906201333</v>
      </c>
      <c r="AA246" s="35">
        <f t="shared" si="74"/>
        <v>1416704.7900414318</v>
      </c>
      <c r="AB246" s="35">
        <v>42788896.865900099</v>
      </c>
      <c r="AC246" s="34">
        <f t="shared" si="75"/>
        <v>2.8734177067830987E-2</v>
      </c>
      <c r="AD246" s="71">
        <v>-616216.05517168297</v>
      </c>
      <c r="AE246">
        <f t="shared" si="76"/>
        <v>42394223.851029649</v>
      </c>
      <c r="AF246" s="34">
        <f t="shared" si="77"/>
        <v>1.9245415989552338E-2</v>
      </c>
      <c r="AG246" s="72">
        <v>-583185.70730689599</v>
      </c>
      <c r="AH246">
        <v>245</v>
      </c>
      <c r="AI246" s="72">
        <f t="shared" si="78"/>
        <v>42427254.198894434</v>
      </c>
      <c r="AJ246" s="34">
        <f t="shared" si="79"/>
        <v>2.0039534329070047E-2</v>
      </c>
    </row>
    <row r="247" spans="1:36" ht="15.6" x14ac:dyDescent="0.25">
      <c r="A247" s="10">
        <v>6</v>
      </c>
      <c r="B247" s="11">
        <v>3.90851153105889</v>
      </c>
      <c r="C247" s="11">
        <v>1021.65798989033</v>
      </c>
      <c r="D247" s="12">
        <v>0.10199054883299899</v>
      </c>
      <c r="E247" s="12">
        <v>7.8003548243140902E-2</v>
      </c>
      <c r="F247" s="10">
        <v>0.234958092243155</v>
      </c>
      <c r="G247" s="10">
        <v>2.9698237705599002</v>
      </c>
      <c r="H247" s="13">
        <v>40825456.003515601</v>
      </c>
      <c r="I247" s="13">
        <v>2112116.34952898</v>
      </c>
      <c r="J247" s="13">
        <f t="shared" si="60"/>
        <v>110309255.0546086</v>
      </c>
      <c r="K247">
        <f t="shared" si="61"/>
        <v>567.06049463419845</v>
      </c>
      <c r="L247">
        <f t="shared" si="62"/>
        <v>116.62795727987238</v>
      </c>
      <c r="M247">
        <f t="shared" si="63"/>
        <v>89.997048538069947</v>
      </c>
      <c r="N247">
        <f t="shared" si="64"/>
        <v>1.0648038355007299</v>
      </c>
      <c r="O247">
        <f t="shared" si="65"/>
        <v>110695021.60513674</v>
      </c>
      <c r="P247">
        <f t="shared" si="66"/>
        <v>18.522289424717613</v>
      </c>
      <c r="Q247" s="11">
        <v>1021.65798989033</v>
      </c>
      <c r="R247">
        <f t="shared" si="67"/>
        <v>8.9755133926899351</v>
      </c>
      <c r="S247">
        <f t="shared" si="68"/>
        <v>0.26782466527454951</v>
      </c>
      <c r="T247">
        <v>2</v>
      </c>
      <c r="U247">
        <v>18.514643666694301</v>
      </c>
      <c r="V247">
        <f t="shared" si="69"/>
        <v>109851901.50890736</v>
      </c>
      <c r="W247" s="34">
        <f t="shared" si="70"/>
        <v>7.6166035653969276E-3</v>
      </c>
      <c r="X247">
        <f t="shared" si="71"/>
        <v>111787886.34385684</v>
      </c>
      <c r="Y247" s="34">
        <f t="shared" si="72"/>
        <v>9.8727541932146865E-3</v>
      </c>
      <c r="Z247">
        <f t="shared" si="73"/>
        <v>40514504.689760268</v>
      </c>
      <c r="AA247" s="35">
        <f t="shared" si="74"/>
        <v>310951.31375533342</v>
      </c>
      <c r="AB247" s="35">
        <v>40913844.472908698</v>
      </c>
      <c r="AC247" s="34">
        <f t="shared" si="75"/>
        <v>2.1650332426289489E-3</v>
      </c>
      <c r="AD247" s="71">
        <v>778172.59897363803</v>
      </c>
      <c r="AE247">
        <f t="shared" si="76"/>
        <v>41292677.288733907</v>
      </c>
      <c r="AF247" s="34">
        <f t="shared" si="77"/>
        <v>1.14443617035918E-2</v>
      </c>
      <c r="AG247" s="72">
        <v>845843.19269263104</v>
      </c>
      <c r="AH247">
        <v>246</v>
      </c>
      <c r="AI247" s="72">
        <f t="shared" si="78"/>
        <v>41360347.882452898</v>
      </c>
      <c r="AJ247" s="34">
        <f t="shared" si="79"/>
        <v>1.3101920500073175E-2</v>
      </c>
    </row>
    <row r="248" spans="1:36" ht="15.6" x14ac:dyDescent="0.25">
      <c r="A248" s="10">
        <v>5</v>
      </c>
      <c r="B248" s="11">
        <v>3.37022796853226</v>
      </c>
      <c r="C248" s="11">
        <v>1008.46884631782</v>
      </c>
      <c r="D248" s="12">
        <v>0.13096495417878198</v>
      </c>
      <c r="E248" s="12">
        <v>9.99348969129292E-2</v>
      </c>
      <c r="F248" s="10">
        <v>0.236753275963654</v>
      </c>
      <c r="G248" s="10">
        <v>2.9672223004161098</v>
      </c>
      <c r="H248" s="13">
        <v>42185912.175958201</v>
      </c>
      <c r="I248" s="13">
        <v>2520567.4317377699</v>
      </c>
      <c r="J248" s="13">
        <f t="shared" si="60"/>
        <v>114538514.32466322</v>
      </c>
      <c r="K248">
        <f t="shared" si="61"/>
        <v>565.64476011716022</v>
      </c>
      <c r="L248">
        <f t="shared" si="62"/>
        <v>132.48392090576519</v>
      </c>
      <c r="M248">
        <f t="shared" si="63"/>
        <v>115.44992554585559</v>
      </c>
      <c r="N248">
        <f t="shared" si="64"/>
        <v>1.0254642803507967</v>
      </c>
      <c r="O248">
        <f t="shared" si="65"/>
        <v>104648654.73410511</v>
      </c>
      <c r="P248">
        <f t="shared" si="66"/>
        <v>18.466119151867829</v>
      </c>
      <c r="Q248" s="11">
        <v>1008.46884631782</v>
      </c>
      <c r="R248">
        <f t="shared" si="67"/>
        <v>6.8728926578220291</v>
      </c>
      <c r="S248">
        <f t="shared" si="68"/>
        <v>0.27017393950037544</v>
      </c>
      <c r="T248">
        <v>2</v>
      </c>
      <c r="U248">
        <v>18.504023618835301</v>
      </c>
      <c r="V248">
        <f t="shared" si="69"/>
        <v>108691442.03196073</v>
      </c>
      <c r="W248" s="34">
        <f t="shared" si="70"/>
        <v>3.8632004473709368E-2</v>
      </c>
      <c r="X248">
        <f t="shared" si="71"/>
        <v>112409831.50560845</v>
      </c>
      <c r="Y248" s="34">
        <f t="shared" si="72"/>
        <v>7.4164133224867618E-2</v>
      </c>
      <c r="Z248">
        <f t="shared" si="73"/>
        <v>43815638.523867331</v>
      </c>
      <c r="AA248" s="35">
        <f t="shared" si="74"/>
        <v>1629726.3479091302</v>
      </c>
      <c r="AB248" s="35">
        <v>43723382.294471197</v>
      </c>
      <c r="AC248" s="34">
        <f t="shared" si="75"/>
        <v>3.6445107838374576E-2</v>
      </c>
      <c r="AD248" s="71">
        <v>-482173.23265962797</v>
      </c>
      <c r="AE248">
        <f t="shared" si="76"/>
        <v>43333465.291207701</v>
      </c>
      <c r="AF248" s="34">
        <f t="shared" si="77"/>
        <v>2.7202282848905458E-2</v>
      </c>
      <c r="AG248" s="72">
        <v>-429324.32941691502</v>
      </c>
      <c r="AH248">
        <v>247</v>
      </c>
      <c r="AI248" s="72">
        <f t="shared" si="78"/>
        <v>43386314.194450416</v>
      </c>
      <c r="AJ248" s="34">
        <f t="shared" si="79"/>
        <v>2.8455044743025015E-2</v>
      </c>
    </row>
    <row r="249" spans="1:36" ht="15.6" x14ac:dyDescent="0.25">
      <c r="A249" s="10">
        <v>6</v>
      </c>
      <c r="B249" s="11">
        <v>3.9307669252799502</v>
      </c>
      <c r="C249" s="11">
        <v>1020.84774734717</v>
      </c>
      <c r="D249" s="12">
        <v>9.99348969129292E-2</v>
      </c>
      <c r="E249" s="12">
        <v>7.6965233854526707E-2</v>
      </c>
      <c r="F249" s="10">
        <v>0.229616501513421</v>
      </c>
      <c r="G249" s="10">
        <v>2.9691555828048699</v>
      </c>
      <c r="H249" s="13">
        <v>39912707.8785282</v>
      </c>
      <c r="I249" s="13">
        <v>1994308.27599378</v>
      </c>
      <c r="J249" s="13">
        <f t="shared" si="60"/>
        <v>109506707.23964189</v>
      </c>
      <c r="K249">
        <f t="shared" si="61"/>
        <v>567.20998434372848</v>
      </c>
      <c r="L249">
        <f t="shared" si="62"/>
        <v>114.14299025230238</v>
      </c>
      <c r="M249">
        <f t="shared" si="63"/>
        <v>88.45006538372796</v>
      </c>
      <c r="N249">
        <f t="shared" si="64"/>
        <v>1.0646880456162746</v>
      </c>
      <c r="O249">
        <f t="shared" si="65"/>
        <v>110613112.98546237</v>
      </c>
      <c r="P249">
        <f t="shared" si="66"/>
        <v>18.521549202280095</v>
      </c>
      <c r="Q249" s="11">
        <v>1020.84774734717</v>
      </c>
      <c r="R249">
        <f t="shared" si="67"/>
        <v>8.9835279151784171</v>
      </c>
      <c r="S249">
        <f t="shared" si="68"/>
        <v>0.26086683813756439</v>
      </c>
      <c r="T249">
        <v>2</v>
      </c>
      <c r="U249">
        <v>18.516933020746102</v>
      </c>
      <c r="V249">
        <f t="shared" si="69"/>
        <v>110103679.49923892</v>
      </c>
      <c r="W249" s="34">
        <f t="shared" si="70"/>
        <v>4.6055433435852949E-3</v>
      </c>
      <c r="X249">
        <f t="shared" si="71"/>
        <v>111434387.71657422</v>
      </c>
      <c r="Y249" s="34">
        <f t="shared" si="72"/>
        <v>7.4247501850869396E-3</v>
      </c>
      <c r="Z249">
        <f t="shared" si="73"/>
        <v>39728888.172433779</v>
      </c>
      <c r="AA249" s="35">
        <f t="shared" si="74"/>
        <v>183819.70609442145</v>
      </c>
      <c r="AB249" s="35">
        <v>40080012.0618563</v>
      </c>
      <c r="AC249" s="34">
        <f t="shared" si="75"/>
        <v>4.1917522568821752E-3</v>
      </c>
      <c r="AD249" s="71">
        <v>740994.88805337902</v>
      </c>
      <c r="AE249">
        <f t="shared" si="76"/>
        <v>40469883.060487159</v>
      </c>
      <c r="AF249" s="34">
        <f t="shared" si="77"/>
        <v>1.3959844159275935E-2</v>
      </c>
      <c r="AG249" s="72">
        <v>812716.89073642704</v>
      </c>
      <c r="AH249">
        <v>248</v>
      </c>
      <c r="AI249" s="72">
        <f t="shared" si="78"/>
        <v>40541605.063170202</v>
      </c>
      <c r="AJ249" s="34">
        <f t="shared" si="79"/>
        <v>1.5756815762939733E-2</v>
      </c>
    </row>
    <row r="250" spans="1:36" ht="15.6" x14ac:dyDescent="0.25">
      <c r="A250" s="10">
        <v>1</v>
      </c>
      <c r="B250" s="11">
        <v>2.0687973713110699</v>
      </c>
      <c r="C250" s="11">
        <v>1017.37545747844</v>
      </c>
      <c r="D250" s="12">
        <v>0.23049028531135302</v>
      </c>
      <c r="E250" s="12">
        <v>0.214478826029879</v>
      </c>
      <c r="F250" s="10">
        <v>6.9436833645678694E-2</v>
      </c>
      <c r="G250" s="10">
        <v>4.0514548165533304</v>
      </c>
      <c r="H250" s="13">
        <v>33193116.955244701</v>
      </c>
      <c r="I250" s="13">
        <v>1630469.94218435</v>
      </c>
      <c r="J250" s="13">
        <f t="shared" si="60"/>
        <v>65103477.02273985</v>
      </c>
      <c r="K250">
        <f t="shared" si="61"/>
        <v>566.30400906385614</v>
      </c>
      <c r="L250">
        <f t="shared" si="62"/>
        <v>95.22265267288779</v>
      </c>
      <c r="M250">
        <f t="shared" si="63"/>
        <v>222.484555670616</v>
      </c>
      <c r="N250">
        <f t="shared" si="64"/>
        <v>0.8891446579528276</v>
      </c>
      <c r="O250">
        <f t="shared" si="65"/>
        <v>96766344.913650304</v>
      </c>
      <c r="P250">
        <f t="shared" si="66"/>
        <v>18.387809815281436</v>
      </c>
      <c r="Q250" s="11">
        <v>1017.37545747844</v>
      </c>
      <c r="R250">
        <f t="shared" si="67"/>
        <v>1.5635110186820571</v>
      </c>
      <c r="S250">
        <f t="shared" si="68"/>
        <v>7.1965320889712331E-2</v>
      </c>
      <c r="T250">
        <v>2</v>
      </c>
      <c r="U250">
        <v>18.4455588190336</v>
      </c>
      <c r="V250">
        <f t="shared" si="69"/>
        <v>102519011.66823466</v>
      </c>
      <c r="W250" s="34">
        <f t="shared" si="70"/>
        <v>5.9449044600349055E-2</v>
      </c>
      <c r="X250">
        <f t="shared" si="71"/>
        <v>63576906.348075017</v>
      </c>
      <c r="Y250" s="34">
        <f t="shared" si="72"/>
        <v>0.34298534883374965</v>
      </c>
      <c r="Z250">
        <f t="shared" si="73"/>
        <v>35166416.045541644</v>
      </c>
      <c r="AA250" s="35">
        <f t="shared" si="74"/>
        <v>1973299.0902969427</v>
      </c>
      <c r="AB250" s="35">
        <v>35560720.466700502</v>
      </c>
      <c r="AC250" s="34">
        <f t="shared" si="75"/>
        <v>7.132814657472851E-2</v>
      </c>
      <c r="AD250" s="71">
        <v>-1343216.43251558</v>
      </c>
      <c r="AE250">
        <f t="shared" si="76"/>
        <v>33823199.613026068</v>
      </c>
      <c r="AF250" s="34">
        <f t="shared" si="77"/>
        <v>1.8982328734927969E-2</v>
      </c>
      <c r="AG250" s="72">
        <v>-567310.46110944403</v>
      </c>
      <c r="AH250">
        <v>249</v>
      </c>
      <c r="AI250" s="72">
        <f t="shared" si="78"/>
        <v>34599105.5844322</v>
      </c>
      <c r="AJ250" s="34">
        <f t="shared" si="79"/>
        <v>4.2357836749204236E-2</v>
      </c>
    </row>
    <row r="251" spans="1:36" ht="15.6" x14ac:dyDescent="0.25">
      <c r="A251" s="10">
        <v>2</v>
      </c>
      <c r="B251" s="11">
        <v>1.75824667146029</v>
      </c>
      <c r="C251" s="11">
        <v>1011.42239539532</v>
      </c>
      <c r="D251" s="12">
        <v>0.214478826029879</v>
      </c>
      <c r="E251" s="12">
        <v>0.20128788239432099</v>
      </c>
      <c r="F251" s="10">
        <v>6.1473649938420402E-2</v>
      </c>
      <c r="G251" s="10">
        <v>4.0527433039054603</v>
      </c>
      <c r="H251" s="13">
        <v>31059466.141162802</v>
      </c>
      <c r="I251" s="13">
        <v>1436992.3852369799</v>
      </c>
      <c r="J251" s="13">
        <f t="shared" si="60"/>
        <v>62522588.23107823</v>
      </c>
      <c r="K251">
        <f t="shared" si="61"/>
        <v>567.1578028616201</v>
      </c>
      <c r="L251">
        <f t="shared" si="62"/>
        <v>86.494777934939805</v>
      </c>
      <c r="M251">
        <f t="shared" si="63"/>
        <v>207.88335421209999</v>
      </c>
      <c r="N251">
        <f t="shared" si="64"/>
        <v>0.88868139907760491</v>
      </c>
      <c r="O251">
        <f t="shared" si="65"/>
        <v>99703157.381408304</v>
      </c>
      <c r="P251">
        <f t="shared" si="66"/>
        <v>18.417707903251166</v>
      </c>
      <c r="Q251" s="11">
        <v>1011.42239539532</v>
      </c>
      <c r="R251">
        <f t="shared" si="67"/>
        <v>1.2896826124744614</v>
      </c>
      <c r="S251">
        <f t="shared" si="68"/>
        <v>6.3444346565936866E-2</v>
      </c>
      <c r="T251">
        <v>2</v>
      </c>
      <c r="U251">
        <v>18.464835099548502</v>
      </c>
      <c r="V251">
        <f t="shared" si="69"/>
        <v>104514366.62121169</v>
      </c>
      <c r="W251" s="34">
        <f t="shared" si="70"/>
        <v>4.8255334797456848E-2</v>
      </c>
      <c r="X251">
        <f t="shared" si="71"/>
        <v>60458607.03639967</v>
      </c>
      <c r="Y251" s="34">
        <f t="shared" si="72"/>
        <v>0.39361391730936884</v>
      </c>
      <c r="Z251">
        <f t="shared" si="73"/>
        <v>32558251.078434885</v>
      </c>
      <c r="AA251" s="35">
        <f t="shared" si="74"/>
        <v>1498784.937272083</v>
      </c>
      <c r="AB251" s="35">
        <v>33398377.453181699</v>
      </c>
      <c r="AC251" s="34">
        <f t="shared" si="75"/>
        <v>7.5304298579657855E-2</v>
      </c>
      <c r="AD251" s="71">
        <v>-2442310.6989264502</v>
      </c>
      <c r="AE251">
        <f t="shared" si="76"/>
        <v>30115940.379508436</v>
      </c>
      <c r="AF251" s="34">
        <f t="shared" si="77"/>
        <v>3.0378041830021043E-2</v>
      </c>
      <c r="AG251" s="72">
        <v>-2427889.2070384999</v>
      </c>
      <c r="AH251">
        <v>250</v>
      </c>
      <c r="AI251" s="72">
        <f t="shared" si="78"/>
        <v>30130361.871396385</v>
      </c>
      <c r="AJ251" s="34">
        <f t="shared" si="79"/>
        <v>2.991372309954432E-2</v>
      </c>
    </row>
    <row r="252" spans="1:36" ht="15.6" x14ac:dyDescent="0.25">
      <c r="A252" s="10">
        <v>3</v>
      </c>
      <c r="B252" s="11">
        <v>2.4151345276287102</v>
      </c>
      <c r="C252" s="11">
        <v>1011.8927385509199</v>
      </c>
      <c r="D252" s="12">
        <v>0.20165669972247902</v>
      </c>
      <c r="E252" s="12">
        <v>0.16446964162922398</v>
      </c>
      <c r="F252" s="10">
        <v>0.18431634807868399</v>
      </c>
      <c r="G252" s="10">
        <v>2.97307868608722</v>
      </c>
      <c r="H252" s="13">
        <v>36531190.368319198</v>
      </c>
      <c r="I252" s="13">
        <v>2515090.5988664799</v>
      </c>
      <c r="J252" s="13">
        <f t="shared" si="60"/>
        <v>100918837.84932505</v>
      </c>
      <c r="K252">
        <f t="shared" si="61"/>
        <v>564.0707675701068</v>
      </c>
      <c r="L252">
        <f t="shared" si="62"/>
        <v>144.83139301386464</v>
      </c>
      <c r="M252">
        <f t="shared" si="63"/>
        <v>183.0631706758515</v>
      </c>
      <c r="N252">
        <f t="shared" si="64"/>
        <v>0.94689916897654713</v>
      </c>
      <c r="O252">
        <f t="shared" si="65"/>
        <v>89596486.077396393</v>
      </c>
      <c r="P252">
        <f t="shared" si="66"/>
        <v>18.310826659289916</v>
      </c>
      <c r="Q252" s="11">
        <v>1011.8927385509199</v>
      </c>
      <c r="R252">
        <f t="shared" si="67"/>
        <v>3.3972756919542744</v>
      </c>
      <c r="S252">
        <f t="shared" si="68"/>
        <v>0.2037286806548943</v>
      </c>
      <c r="T252">
        <v>2</v>
      </c>
      <c r="U252">
        <v>18.450038569581299</v>
      </c>
      <c r="V252">
        <f t="shared" si="69"/>
        <v>102979301.48892905</v>
      </c>
      <c r="W252" s="34">
        <f t="shared" si="70"/>
        <v>0.14936763702956093</v>
      </c>
      <c r="X252">
        <f t="shared" si="71"/>
        <v>96440118.318767235</v>
      </c>
      <c r="Y252" s="34">
        <f t="shared" si="72"/>
        <v>7.6382819695172952E-2</v>
      </c>
      <c r="Z252">
        <f t="shared" si="73"/>
        <v>41987767.951512091</v>
      </c>
      <c r="AA252" s="35">
        <f t="shared" si="74"/>
        <v>5456577.5831928924</v>
      </c>
      <c r="AB252" s="35">
        <v>37335663.3544074</v>
      </c>
      <c r="AC252" s="34">
        <f t="shared" si="75"/>
        <v>2.2021537704554554E-2</v>
      </c>
      <c r="AD252" s="71">
        <v>-4610363.8594708201</v>
      </c>
      <c r="AE252">
        <f t="shared" si="76"/>
        <v>37377404.092041269</v>
      </c>
      <c r="AF252" s="34">
        <f t="shared" si="77"/>
        <v>2.3164143166162169E-2</v>
      </c>
      <c r="AG252" s="72">
        <v>-4714254.8891097996</v>
      </c>
      <c r="AH252">
        <v>251</v>
      </c>
      <c r="AI252" s="72">
        <f t="shared" si="78"/>
        <v>37273513.062402293</v>
      </c>
      <c r="AJ252" s="34">
        <f t="shared" si="79"/>
        <v>2.0320243786166252E-2</v>
      </c>
    </row>
    <row r="253" spans="1:36" ht="15.6" x14ac:dyDescent="0.25">
      <c r="A253" s="10">
        <v>4</v>
      </c>
      <c r="B253" s="11">
        <v>2.89796737073197</v>
      </c>
      <c r="C253" s="11">
        <v>1011.38084032129</v>
      </c>
      <c r="D253" s="12">
        <v>0.16446964162922398</v>
      </c>
      <c r="E253" s="12">
        <v>0.13035235510121701</v>
      </c>
      <c r="F253" s="10">
        <v>0.20731215180545501</v>
      </c>
      <c r="G253" s="10">
        <v>2.9758964508132499</v>
      </c>
      <c r="H253" s="13">
        <v>38287470.385513</v>
      </c>
      <c r="I253" s="13">
        <v>2504973.00347726</v>
      </c>
      <c r="J253" s="13">
        <f t="shared" si="60"/>
        <v>106801554.49449591</v>
      </c>
      <c r="K253">
        <f t="shared" si="61"/>
        <v>564.64595590354281</v>
      </c>
      <c r="L253">
        <f t="shared" si="62"/>
        <v>138.79548935192943</v>
      </c>
      <c r="M253">
        <f t="shared" si="63"/>
        <v>147.41099836522048</v>
      </c>
      <c r="N253">
        <f t="shared" si="64"/>
        <v>0.97945108124568925</v>
      </c>
      <c r="O253">
        <f t="shared" si="65"/>
        <v>94641312.829042763</v>
      </c>
      <c r="P253">
        <f t="shared" si="66"/>
        <v>18.365604649358172</v>
      </c>
      <c r="Q253" s="11">
        <v>1011.38084032129</v>
      </c>
      <c r="R253">
        <f t="shared" si="67"/>
        <v>4.8508240490047312</v>
      </c>
      <c r="S253">
        <f t="shared" si="68"/>
        <v>0.23232576889630882</v>
      </c>
      <c r="T253">
        <v>2</v>
      </c>
      <c r="U253">
        <v>18.4630129199676</v>
      </c>
      <c r="V253">
        <f t="shared" si="69"/>
        <v>104324096.08263563</v>
      </c>
      <c r="W253" s="34">
        <f t="shared" si="70"/>
        <v>0.10231032267149076</v>
      </c>
      <c r="X253">
        <f t="shared" si="71"/>
        <v>103766364.73100993</v>
      </c>
      <c r="Y253" s="34">
        <f t="shared" si="72"/>
        <v>9.641721600428757E-2</v>
      </c>
      <c r="Z253">
        <f t="shared" si="73"/>
        <v>42204673.83492998</v>
      </c>
      <c r="AA253" s="35">
        <f t="shared" si="74"/>
        <v>3917203.4494169801</v>
      </c>
      <c r="AB253" s="35">
        <v>40092665.879460298</v>
      </c>
      <c r="AC253" s="34">
        <f t="shared" si="75"/>
        <v>4.7148465954291334E-2</v>
      </c>
      <c r="AD253" s="71">
        <v>-3137464.69359549</v>
      </c>
      <c r="AE253">
        <f t="shared" si="76"/>
        <v>39067209.141334489</v>
      </c>
      <c r="AF253" s="34">
        <f t="shared" si="77"/>
        <v>2.0365376661617269E-2</v>
      </c>
      <c r="AG253" s="72">
        <v>-3209149.5722991</v>
      </c>
      <c r="AH253">
        <v>252</v>
      </c>
      <c r="AI253" s="72">
        <f t="shared" si="78"/>
        <v>38995524.26263088</v>
      </c>
      <c r="AJ253" s="34">
        <f t="shared" si="79"/>
        <v>1.8493096305098003E-2</v>
      </c>
    </row>
    <row r="254" spans="1:36" ht="15.6" x14ac:dyDescent="0.25">
      <c r="A254" s="10">
        <v>5</v>
      </c>
      <c r="B254" s="11">
        <v>3.3664435635289802</v>
      </c>
      <c r="C254" s="11">
        <v>1019.5150102566</v>
      </c>
      <c r="D254" s="12">
        <v>0.13035235510121701</v>
      </c>
      <c r="E254" s="12">
        <v>9.9881685990861099E-2</v>
      </c>
      <c r="F254" s="10">
        <v>0.233576995116063</v>
      </c>
      <c r="G254" s="10">
        <v>2.9782522426731499</v>
      </c>
      <c r="H254" s="13">
        <v>41554563.089904003</v>
      </c>
      <c r="I254" s="13">
        <v>2518432.05657558</v>
      </c>
      <c r="J254" s="13">
        <f t="shared" si="60"/>
        <v>110332987.03603974</v>
      </c>
      <c r="K254">
        <f t="shared" si="61"/>
        <v>565.641387861206</v>
      </c>
      <c r="L254">
        <f t="shared" si="62"/>
        <v>131.28393490690817</v>
      </c>
      <c r="M254">
        <f t="shared" si="63"/>
        <v>115.11702054603906</v>
      </c>
      <c r="N254">
        <f t="shared" si="64"/>
        <v>1.0244118109496261</v>
      </c>
      <c r="O254">
        <f t="shared" si="65"/>
        <v>103745933.02356863</v>
      </c>
      <c r="P254">
        <f t="shared" si="66"/>
        <v>18.457455516533919</v>
      </c>
      <c r="Q254" s="11">
        <v>1019.5150102566</v>
      </c>
      <c r="R254">
        <f t="shared" si="67"/>
        <v>6.8214348154837303</v>
      </c>
      <c r="S254">
        <f t="shared" si="68"/>
        <v>0.26602103596499926</v>
      </c>
      <c r="T254">
        <v>2</v>
      </c>
      <c r="U254">
        <v>18.472220434717901</v>
      </c>
      <c r="V254">
        <f t="shared" si="69"/>
        <v>105289097.55116482</v>
      </c>
      <c r="W254" s="34">
        <f t="shared" si="70"/>
        <v>1.4874458040158741E-2</v>
      </c>
      <c r="X254">
        <f t="shared" si="71"/>
        <v>108766668.49384612</v>
      </c>
      <c r="Y254" s="34">
        <f t="shared" si="72"/>
        <v>4.8394528093326755E-2</v>
      </c>
      <c r="Z254">
        <f t="shared" si="73"/>
        <v>42172664.694961905</v>
      </c>
      <c r="AA254" s="35">
        <f t="shared" si="74"/>
        <v>618101.60505790263</v>
      </c>
      <c r="AB254" s="35">
        <v>42191045.537518904</v>
      </c>
      <c r="AC254" s="34">
        <f t="shared" si="75"/>
        <v>1.531678834494927E-2</v>
      </c>
      <c r="AD254" s="71">
        <v>-5674.87767293863</v>
      </c>
      <c r="AE254">
        <f t="shared" si="76"/>
        <v>42166989.817288965</v>
      </c>
      <c r="AF254" s="34">
        <f t="shared" si="77"/>
        <v>1.4737893551183934E-2</v>
      </c>
      <c r="AG254" s="72">
        <v>-41819.247557944604</v>
      </c>
      <c r="AH254">
        <v>253</v>
      </c>
      <c r="AI254" s="72">
        <f t="shared" si="78"/>
        <v>42130845.44740396</v>
      </c>
      <c r="AJ254" s="34">
        <f t="shared" si="79"/>
        <v>1.3868088475702667E-2</v>
      </c>
    </row>
    <row r="255" spans="1:36" ht="15.6" x14ac:dyDescent="0.25">
      <c r="A255" s="10">
        <v>6</v>
      </c>
      <c r="B255" s="11">
        <v>3.92661772922684</v>
      </c>
      <c r="C255" s="11">
        <v>1031.5657529003799</v>
      </c>
      <c r="D255" s="12">
        <v>9.9881685990861099E-2</v>
      </c>
      <c r="E255" s="12">
        <v>7.6894343528181003E-2</v>
      </c>
      <c r="F255" s="10">
        <v>0.22991553137822901</v>
      </c>
      <c r="G255" s="10">
        <v>2.9801452439613398</v>
      </c>
      <c r="H255" s="13">
        <v>39609767.192513801</v>
      </c>
      <c r="I255" s="13">
        <v>2023534.54309807</v>
      </c>
      <c r="J255" s="13">
        <f t="shared" si="60"/>
        <v>106149226.6895369</v>
      </c>
      <c r="K255">
        <f t="shared" si="61"/>
        <v>567.1233912884295</v>
      </c>
      <c r="L255">
        <f t="shared" si="62"/>
        <v>114.17819237553051</v>
      </c>
      <c r="M255">
        <f t="shared" si="63"/>
        <v>88.388014759521042</v>
      </c>
      <c r="N255">
        <f t="shared" si="64"/>
        <v>1.0649560512069478</v>
      </c>
      <c r="O255">
        <f t="shared" si="65"/>
        <v>109307512.24159107</v>
      </c>
      <c r="P255">
        <f t="shared" si="66"/>
        <v>18.509675681266099</v>
      </c>
      <c r="Q255" s="11">
        <v>1031.5657529003799</v>
      </c>
      <c r="R255">
        <f t="shared" si="67"/>
        <v>8.9846298219535097</v>
      </c>
      <c r="S255">
        <f t="shared" si="68"/>
        <v>0.26125507064216519</v>
      </c>
      <c r="T255">
        <v>2</v>
      </c>
      <c r="U255">
        <v>18.487727052516401</v>
      </c>
      <c r="V255">
        <f t="shared" si="69"/>
        <v>106934499.68592854</v>
      </c>
      <c r="W255" s="34">
        <f t="shared" si="70"/>
        <v>2.1709510234005729E-2</v>
      </c>
      <c r="X255">
        <f t="shared" si="71"/>
        <v>108383642.75140072</v>
      </c>
      <c r="Y255" s="34">
        <f t="shared" si="72"/>
        <v>8.4520219264382218E-3</v>
      </c>
      <c r="Z255">
        <f t="shared" si="73"/>
        <v>38749858.546281338</v>
      </c>
      <c r="AA255" s="35">
        <f t="shared" si="74"/>
        <v>859908.64623246342</v>
      </c>
      <c r="AB255" s="35">
        <v>39192826.827923402</v>
      </c>
      <c r="AC255" s="34">
        <f t="shared" si="75"/>
        <v>1.0526200837383367E-2</v>
      </c>
      <c r="AD255" s="71">
        <v>1082266.8100881299</v>
      </c>
      <c r="AE255">
        <f t="shared" si="76"/>
        <v>39832125.356369466</v>
      </c>
      <c r="AF255" s="34">
        <f t="shared" si="77"/>
        <v>5.6137205446057216E-3</v>
      </c>
      <c r="AG255" s="72">
        <v>891655.84266573295</v>
      </c>
      <c r="AH255">
        <v>254</v>
      </c>
      <c r="AI255" s="72">
        <f t="shared" si="78"/>
        <v>39641514.38894707</v>
      </c>
      <c r="AJ255" s="34">
        <f t="shared" si="79"/>
        <v>8.0149919283718156E-4</v>
      </c>
    </row>
    <row r="256" spans="1:36" ht="15.6" x14ac:dyDescent="0.25">
      <c r="A256" s="10">
        <v>1</v>
      </c>
      <c r="B256" s="11">
        <v>2.0684596778306199</v>
      </c>
      <c r="C256" s="11">
        <v>1028.0813448608901</v>
      </c>
      <c r="D256" s="12">
        <v>0.23081574370254601</v>
      </c>
      <c r="E256" s="12">
        <v>0.21500097497830001</v>
      </c>
      <c r="F256" s="10">
        <v>6.8487182686936196E-2</v>
      </c>
      <c r="G256" s="10">
        <v>4.0514309191024998</v>
      </c>
      <c r="H256" s="13">
        <v>32307048.4137538</v>
      </c>
      <c r="I256" s="13">
        <v>1587578.3982104999</v>
      </c>
      <c r="J256" s="13">
        <f t="shared" si="60"/>
        <v>63091740.20521193</v>
      </c>
      <c r="K256">
        <f t="shared" si="61"/>
        <v>566.21207523697558</v>
      </c>
      <c r="L256">
        <f t="shared" si="62"/>
        <v>94.628288681282541</v>
      </c>
      <c r="M256">
        <f t="shared" si="63"/>
        <v>222.90835934042303</v>
      </c>
      <c r="N256">
        <f t="shared" si="64"/>
        <v>0.88857037891840929</v>
      </c>
      <c r="O256">
        <f t="shared" si="65"/>
        <v>94836611.12574017</v>
      </c>
      <c r="P256">
        <f t="shared" si="66"/>
        <v>18.367666085981302</v>
      </c>
      <c r="Q256" s="11">
        <v>1028.0813448608901</v>
      </c>
      <c r="R256">
        <f t="shared" si="67"/>
        <v>1.5507788925126307</v>
      </c>
      <c r="S256">
        <f t="shared" si="68"/>
        <v>7.0945329171430704E-2</v>
      </c>
      <c r="T256">
        <v>2</v>
      </c>
      <c r="U256">
        <v>18.416248400661299</v>
      </c>
      <c r="V256">
        <f t="shared" si="69"/>
        <v>99557746.50458023</v>
      </c>
      <c r="W256" s="34">
        <f t="shared" si="70"/>
        <v>4.9781780715260793E-2</v>
      </c>
      <c r="X256">
        <f t="shared" si="71"/>
        <v>61457696.26741831</v>
      </c>
      <c r="Y256" s="34">
        <f t="shared" si="72"/>
        <v>0.35196233250116937</v>
      </c>
      <c r="Z256">
        <f t="shared" si="73"/>
        <v>33915350.813444607</v>
      </c>
      <c r="AA256" s="35">
        <f t="shared" si="74"/>
        <v>1608302.3996908069</v>
      </c>
      <c r="AB256" s="35">
        <v>35499132.306056798</v>
      </c>
      <c r="AC256" s="34">
        <f t="shared" si="75"/>
        <v>9.8804565846506084E-2</v>
      </c>
      <c r="AD256" s="71">
        <v>-803827.21304339799</v>
      </c>
      <c r="AE256">
        <f t="shared" si="76"/>
        <v>33111523.600401208</v>
      </c>
      <c r="AF256" s="34">
        <f t="shared" si="77"/>
        <v>2.4900918720415371E-2</v>
      </c>
      <c r="AG256" s="72">
        <v>273882.687299015</v>
      </c>
      <c r="AH256">
        <v>255</v>
      </c>
      <c r="AI256" s="72">
        <f t="shared" si="78"/>
        <v>34189233.50074362</v>
      </c>
      <c r="AJ256" s="34">
        <f t="shared" si="79"/>
        <v>5.8259270945609926E-2</v>
      </c>
    </row>
    <row r="257" spans="1:36" ht="15.6" x14ac:dyDescent="0.25">
      <c r="A257" s="10">
        <v>2</v>
      </c>
      <c r="B257" s="11">
        <v>1.7576731909177199</v>
      </c>
      <c r="C257" s="11">
        <v>1022.94018131812</v>
      </c>
      <c r="D257" s="12">
        <v>0.21500097497830001</v>
      </c>
      <c r="E257" s="12">
        <v>0.20200315271923</v>
      </c>
      <c r="F257" s="10">
        <v>6.0426607830955902E-2</v>
      </c>
      <c r="G257" s="10">
        <v>4.05270447306214</v>
      </c>
      <c r="H257" s="13">
        <v>30474838.2021247</v>
      </c>
      <c r="I257" s="13">
        <v>1408078.2889296799</v>
      </c>
      <c r="J257" s="13">
        <f t="shared" si="60"/>
        <v>60429252.728307568</v>
      </c>
      <c r="K257">
        <f t="shared" si="61"/>
        <v>567.12748950956166</v>
      </c>
      <c r="L257">
        <f t="shared" si="62"/>
        <v>85.856987525057463</v>
      </c>
      <c r="M257">
        <f t="shared" si="63"/>
        <v>208.502063848765</v>
      </c>
      <c r="N257">
        <f t="shared" si="64"/>
        <v>0.88793606705564221</v>
      </c>
      <c r="O257">
        <f t="shared" si="65"/>
        <v>98636835.260254204</v>
      </c>
      <c r="P257">
        <f t="shared" si="66"/>
        <v>18.406955332569396</v>
      </c>
      <c r="Q257" s="11">
        <v>1022.94018131812</v>
      </c>
      <c r="R257">
        <f t="shared" si="67"/>
        <v>1.2760128396250221</v>
      </c>
      <c r="S257">
        <f t="shared" si="68"/>
        <v>6.2329344851813892E-2</v>
      </c>
      <c r="T257">
        <v>2</v>
      </c>
      <c r="U257">
        <v>18.432989895775702</v>
      </c>
      <c r="V257">
        <f t="shared" si="69"/>
        <v>101238522.12288417</v>
      </c>
      <c r="W257" s="34">
        <f t="shared" si="70"/>
        <v>2.6376422720430861E-2</v>
      </c>
      <c r="X257">
        <f t="shared" si="71"/>
        <v>58225809.849771284</v>
      </c>
      <c r="Y257" s="34">
        <f t="shared" si="72"/>
        <v>0.4096950728787887</v>
      </c>
      <c r="Z257">
        <f t="shared" si="73"/>
        <v>31278655.416880678</v>
      </c>
      <c r="AA257" s="35">
        <f t="shared" si="74"/>
        <v>803817.21475597844</v>
      </c>
      <c r="AB257" s="35">
        <v>33315234.412244499</v>
      </c>
      <c r="AC257" s="34">
        <f t="shared" si="75"/>
        <v>9.320463627340167E-2</v>
      </c>
      <c r="AD257" s="71">
        <v>-2073622.49797304</v>
      </c>
      <c r="AE257">
        <f t="shared" si="76"/>
        <v>29205032.918907639</v>
      </c>
      <c r="AF257" s="34">
        <f t="shared" si="77"/>
        <v>4.1667334697400651E-2</v>
      </c>
      <c r="AG257" s="72">
        <v>-1802157.6660961099</v>
      </c>
      <c r="AH257">
        <v>256</v>
      </c>
      <c r="AI257" s="72">
        <f t="shared" si="78"/>
        <v>29476497.750784568</v>
      </c>
      <c r="AJ257" s="34">
        <f t="shared" si="79"/>
        <v>3.2759499647500259E-2</v>
      </c>
    </row>
    <row r="258" spans="1:36" ht="15.6" x14ac:dyDescent="0.25">
      <c r="A258" s="14">
        <v>3</v>
      </c>
      <c r="B258" s="11">
        <v>2.5529716233594502</v>
      </c>
      <c r="C258" s="11">
        <v>1025.06804269041</v>
      </c>
      <c r="D258" s="12">
        <v>0.20241656495187399</v>
      </c>
      <c r="E258" s="12">
        <v>0.16343251350184801</v>
      </c>
      <c r="F258" s="10">
        <v>0.19249808754799999</v>
      </c>
      <c r="G258" s="10">
        <v>2.9619547218391902</v>
      </c>
      <c r="H258" s="13">
        <v>36475515.385211401</v>
      </c>
      <c r="I258" s="13">
        <v>2523880.9245255701</v>
      </c>
      <c r="J258" s="13">
        <f t="shared" ref="J258:J321" si="80">3583.195*EXP(-2.23341*(C258+273)*0.001)*POWER(B258*(D258-E258)/D258/SQRT(0.56*(D258-E258)),(-0.3486*(C258+273)*0.001+0.46339))*POWER(((D258-E258)/D258),0.42437)*1000000</f>
        <v>99381443.420676291</v>
      </c>
      <c r="K258">
        <f t="shared" ref="K258:K321" si="81">560*(1+2.2*10^(-5)*H258/(G258*1000)/((D258-E258)*1000))</f>
        <v>563.89176634385353</v>
      </c>
      <c r="L258">
        <f t="shared" ref="L258:L321" si="82">(K258*(D258-E258)*1000)^(1/2)</f>
        <v>148.2659287611109</v>
      </c>
      <c r="M258">
        <f t="shared" ref="M258:M321" si="83">(D258+E258)/2*1000</f>
        <v>182.92453922686099</v>
      </c>
      <c r="N258">
        <f t="shared" ref="N258:N321" si="84">0.8049-0.3393*F258+(0.2488+0.0393*F258+0.0732*F258*F258)*L258/M258</f>
        <v>0.94957574162051384</v>
      </c>
      <c r="O258">
        <f t="shared" ref="O258:O321" si="85">H258/1000/(N258*G258*L258)*10^6</f>
        <v>87468574.323154747</v>
      </c>
      <c r="P258">
        <f t="shared" ref="P258:P321" si="86">LN(O258)</f>
        <v>18.286790136225306</v>
      </c>
      <c r="Q258" s="11">
        <v>1025.06804269041</v>
      </c>
      <c r="R258">
        <f t="shared" ref="R258:R321" si="87">S258*B258*1000/L258</f>
        <v>3.6815639204154262</v>
      </c>
      <c r="S258">
        <f t="shared" ref="S258:S321" si="88">LN(1/(1-F258))</f>
        <v>0.21380985552652018</v>
      </c>
      <c r="T258">
        <v>2</v>
      </c>
      <c r="U258">
        <v>18.415098411183301</v>
      </c>
      <c r="V258">
        <f t="shared" ref="V258:V321" si="89">EXP(U258)</f>
        <v>99443321.949774101</v>
      </c>
      <c r="W258" s="34">
        <f t="shared" ref="W258:W321" si="90">ABS(V258-O258)/O258</f>
        <v>0.13690342753705304</v>
      </c>
      <c r="X258">
        <f t="shared" ref="X258:X321" si="91">6310.7*EXP(-2.62*(C258+273)*0.001-0.669*(D258-E258)/D258)*POWER(B258*(D258-E258)/D258/SQRT(K258*0.01*(D258-E258)),0.115)*POWER(((D258-E258)/D258),0.407)*1000000</f>
        <v>95133899.540838748</v>
      </c>
      <c r="Y258" s="34">
        <f t="shared" ref="Y258:Y321" si="92">ABS(X258-O258)/O258</f>
        <v>8.7635191004305987E-2</v>
      </c>
      <c r="Z258">
        <f t="shared" ref="Z258:Z321" si="93">(H258/O258)*V258</f>
        <v>41469138.462627351</v>
      </c>
      <c r="AA258" s="35">
        <f t="shared" ref="AA258:AA321" si="94">ABS(H258-Z258)</f>
        <v>4993623.0774159506</v>
      </c>
      <c r="AB258" s="35">
        <v>37405813.4863104</v>
      </c>
      <c r="AC258" s="34">
        <f t="shared" ref="AC258:AC321" si="95">ABS(AB258-H258)/H258</f>
        <v>2.5504728069618409E-2</v>
      </c>
      <c r="AD258" s="71">
        <v>-4698144.0647955099</v>
      </c>
      <c r="AE258">
        <f t="shared" ref="AE258:AE321" si="96">AD258+Z258</f>
        <v>36770994.397831842</v>
      </c>
      <c r="AF258" s="34">
        <f t="shared" ref="AF258:AF321" si="97">ABS(AE258-H258)/H258</f>
        <v>8.1007494890734388E-3</v>
      </c>
      <c r="AG258" s="72">
        <v>-4176788.29356525</v>
      </c>
      <c r="AH258">
        <v>257</v>
      </c>
      <c r="AI258" s="72">
        <f t="shared" si="78"/>
        <v>37292350.1690621</v>
      </c>
      <c r="AJ258" s="34">
        <f t="shared" si="79"/>
        <v>2.2394057362157969E-2</v>
      </c>
    </row>
    <row r="259" spans="1:36" ht="15.6" x14ac:dyDescent="0.25">
      <c r="A259" s="10">
        <v>4</v>
      </c>
      <c r="B259" s="11">
        <v>2.91141112382636</v>
      </c>
      <c r="C259" s="11">
        <v>1017.01797277602</v>
      </c>
      <c r="D259" s="12">
        <v>0.16343251350184801</v>
      </c>
      <c r="E259" s="12">
        <v>0.129244389969179</v>
      </c>
      <c r="F259" s="10">
        <v>0.20906009942960199</v>
      </c>
      <c r="G259" s="10">
        <v>2.9649122409155599</v>
      </c>
      <c r="H259" s="13">
        <v>38479726.192079201</v>
      </c>
      <c r="I259" s="13">
        <v>2500436.7310977401</v>
      </c>
      <c r="J259" s="13">
        <f t="shared" si="80"/>
        <v>105553999.24017432</v>
      </c>
      <c r="K259">
        <f t="shared" si="81"/>
        <v>564.67687296150814</v>
      </c>
      <c r="L259">
        <f t="shared" si="82"/>
        <v>138.9433074633294</v>
      </c>
      <c r="M259">
        <f t="shared" si="83"/>
        <v>146.33845173551353</v>
      </c>
      <c r="N259">
        <f t="shared" si="84"/>
        <v>0.9810313991888302</v>
      </c>
      <c r="O259">
        <f t="shared" si="85"/>
        <v>95213732.289970994</v>
      </c>
      <c r="P259">
        <f t="shared" si="86"/>
        <v>18.371634736102425</v>
      </c>
      <c r="Q259" s="11">
        <v>1017.01797277602</v>
      </c>
      <c r="R259">
        <f t="shared" si="87"/>
        <v>4.9143989088617692</v>
      </c>
      <c r="S259">
        <f t="shared" si="88"/>
        <v>0.23453329315236748</v>
      </c>
      <c r="T259">
        <v>2</v>
      </c>
      <c r="U259">
        <v>18.4481655118799</v>
      </c>
      <c r="V259">
        <f t="shared" si="89"/>
        <v>102786595.84592471</v>
      </c>
      <c r="W259" s="34">
        <f t="shared" si="90"/>
        <v>7.953541336758807E-2</v>
      </c>
      <c r="X259">
        <f t="shared" si="91"/>
        <v>102616280.70366597</v>
      </c>
      <c r="Y259" s="34">
        <f t="shared" si="92"/>
        <v>7.7746646787783771E-2</v>
      </c>
      <c r="Z259">
        <f t="shared" si="93"/>
        <v>41540227.121037826</v>
      </c>
      <c r="AA259" s="35">
        <f t="shared" si="94"/>
        <v>3060500.9289586246</v>
      </c>
      <c r="AB259" s="35">
        <v>39573271.081743799</v>
      </c>
      <c r="AC259" s="34">
        <f t="shared" si="95"/>
        <v>2.8418728454717976E-2</v>
      </c>
      <c r="AD259" s="71">
        <v>-2728916.9503313401</v>
      </c>
      <c r="AE259">
        <f t="shared" si="96"/>
        <v>38811310.170706488</v>
      </c>
      <c r="AF259" s="34">
        <f t="shared" si="97"/>
        <v>8.6171085774394418E-3</v>
      </c>
      <c r="AG259" s="72">
        <v>-2745977.5998474099</v>
      </c>
      <c r="AH259">
        <v>258</v>
      </c>
      <c r="AI259" s="72">
        <f t="shared" ref="AI259:AI322" si="98">AG259+Z259</f>
        <v>38794249.52119042</v>
      </c>
      <c r="AJ259" s="34">
        <f t="shared" ref="AJ259:AJ322" si="99">ABS(AI259-H259)/H259</f>
        <v>8.1737413499569297E-3</v>
      </c>
    </row>
    <row r="260" spans="1:36" ht="15.6" x14ac:dyDescent="0.25">
      <c r="A260" s="10">
        <v>5</v>
      </c>
      <c r="B260" s="11">
        <v>3.3907838286797598</v>
      </c>
      <c r="C260" s="11">
        <v>1024.2514014846099</v>
      </c>
      <c r="D260" s="12">
        <v>0.129244389969179</v>
      </c>
      <c r="E260" s="12">
        <v>9.8370963787128202E-2</v>
      </c>
      <c r="F260" s="10">
        <v>0.23869165248997301</v>
      </c>
      <c r="G260" s="10">
        <v>2.96726931648884</v>
      </c>
      <c r="H260" s="13">
        <v>41292926.844386302</v>
      </c>
      <c r="I260" s="13">
        <v>2501859.1752335201</v>
      </c>
      <c r="J260" s="13">
        <f t="shared" si="80"/>
        <v>109881631.69119102</v>
      </c>
      <c r="K260">
        <f t="shared" si="81"/>
        <v>565.55321618627659</v>
      </c>
      <c r="L260">
        <f t="shared" si="82"/>
        <v>132.13843298582145</v>
      </c>
      <c r="M260">
        <f t="shared" si="83"/>
        <v>113.8076768781536</v>
      </c>
      <c r="N260">
        <f t="shared" si="84"/>
        <v>1.0285192962101846</v>
      </c>
      <c r="O260">
        <f t="shared" si="85"/>
        <v>102394612.0348025</v>
      </c>
      <c r="P260">
        <f t="shared" si="86"/>
        <v>18.444344652337733</v>
      </c>
      <c r="Q260" s="11">
        <v>1024.2514014846099</v>
      </c>
      <c r="R260">
        <f t="shared" si="87"/>
        <v>6.9981439035931494</v>
      </c>
      <c r="S260">
        <f t="shared" si="88"/>
        <v>0.27271681591985475</v>
      </c>
      <c r="T260">
        <v>2</v>
      </c>
      <c r="U260">
        <v>18.4627074556183</v>
      </c>
      <c r="V260">
        <f t="shared" si="89"/>
        <v>104292233.65717478</v>
      </c>
      <c r="W260" s="34">
        <f t="shared" si="90"/>
        <v>1.8532436274355035E-2</v>
      </c>
      <c r="X260">
        <f t="shared" si="91"/>
        <v>108284603.19827235</v>
      </c>
      <c r="Y260" s="34">
        <f t="shared" si="92"/>
        <v>5.7522471606884215E-2</v>
      </c>
      <c r="Z260">
        <f t="shared" si="93"/>
        <v>42058185.379711494</v>
      </c>
      <c r="AA260" s="35">
        <f t="shared" si="94"/>
        <v>765258.53532519192</v>
      </c>
      <c r="AB260" s="35">
        <v>42350519.341830902</v>
      </c>
      <c r="AC260" s="34">
        <f t="shared" si="95"/>
        <v>2.5611952900073433E-2</v>
      </c>
      <c r="AD260" s="71">
        <v>381743.156683632</v>
      </c>
      <c r="AE260">
        <f t="shared" si="96"/>
        <v>42439928.536395125</v>
      </c>
      <c r="AF260" s="34">
        <f t="shared" si="97"/>
        <v>2.7777195264732268E-2</v>
      </c>
      <c r="AG260" s="72">
        <v>296748.76160893001</v>
      </c>
      <c r="AH260">
        <v>259</v>
      </c>
      <c r="AI260" s="72">
        <f t="shared" si="98"/>
        <v>42354934.141320422</v>
      </c>
      <c r="AJ260" s="34">
        <f t="shared" si="99"/>
        <v>2.5718867081917646E-2</v>
      </c>
    </row>
    <row r="261" spans="1:36" ht="15.6" x14ac:dyDescent="0.25">
      <c r="A261" s="10">
        <v>5</v>
      </c>
      <c r="B261" s="11">
        <v>3.7903386310501102</v>
      </c>
      <c r="C261" s="11">
        <v>1008.61348751091</v>
      </c>
      <c r="D261" s="12">
        <v>0.128822400101891</v>
      </c>
      <c r="E261" s="12">
        <v>0.10036481090435601</v>
      </c>
      <c r="F261" s="10">
        <v>0.220734249246401</v>
      </c>
      <c r="G261" s="10">
        <v>3.0482641368672301</v>
      </c>
      <c r="H261" s="13">
        <v>40977713.970069997</v>
      </c>
      <c r="I261" s="13">
        <v>2427764.7654392598</v>
      </c>
      <c r="J261" s="13">
        <f t="shared" si="80"/>
        <v>111305543.03159514</v>
      </c>
      <c r="K261">
        <f t="shared" si="81"/>
        <v>565.81979560406069</v>
      </c>
      <c r="L261">
        <f t="shared" si="82"/>
        <v>126.89313339630942</v>
      </c>
      <c r="M261">
        <f t="shared" si="83"/>
        <v>114.5936055031235</v>
      </c>
      <c r="N261">
        <f t="shared" si="84"/>
        <v>1.0190643164164053</v>
      </c>
      <c r="O261">
        <f t="shared" si="85"/>
        <v>103957401.12965611</v>
      </c>
      <c r="P261">
        <f t="shared" si="86"/>
        <v>18.459491768672262</v>
      </c>
      <c r="Q261" s="11">
        <v>1008.61348751091</v>
      </c>
      <c r="R261">
        <f t="shared" si="87"/>
        <v>7.4497520915688256</v>
      </c>
      <c r="S261">
        <f t="shared" si="88"/>
        <v>0.24940314782982259</v>
      </c>
      <c r="T261">
        <v>2</v>
      </c>
      <c r="U261">
        <v>18.5147559571645</v>
      </c>
      <c r="V261">
        <f t="shared" si="89"/>
        <v>109864237.52317546</v>
      </c>
      <c r="W261" s="34">
        <f t="shared" si="90"/>
        <v>5.6819777421641446E-2</v>
      </c>
      <c r="X261">
        <f t="shared" si="91"/>
        <v>111541779.68383788</v>
      </c>
      <c r="Y261" s="34">
        <f t="shared" si="92"/>
        <v>7.2956600220531687E-2</v>
      </c>
      <c r="Z261">
        <f t="shared" si="93"/>
        <v>43306058.557097062</v>
      </c>
      <c r="AA261" s="35">
        <f t="shared" si="94"/>
        <v>2328344.5870270655</v>
      </c>
      <c r="AB261" s="35">
        <v>42975863.296398602</v>
      </c>
      <c r="AC261" s="34">
        <f t="shared" si="95"/>
        <v>4.8761854499449329E-2</v>
      </c>
      <c r="AD261" s="71">
        <v>-1910882.08404729</v>
      </c>
      <c r="AE261">
        <f t="shared" si="96"/>
        <v>41395176.473049775</v>
      </c>
      <c r="AF261" s="34">
        <f t="shared" si="97"/>
        <v>1.0187549829760908E-2</v>
      </c>
      <c r="AG261" s="72">
        <v>-1633472.1588199099</v>
      </c>
      <c r="AH261">
        <v>260</v>
      </c>
      <c r="AI261" s="72">
        <f t="shared" si="98"/>
        <v>41672586.398277156</v>
      </c>
      <c r="AJ261" s="34">
        <f t="shared" si="99"/>
        <v>1.6957325357746696E-2</v>
      </c>
    </row>
    <row r="262" spans="1:36" ht="15.6" x14ac:dyDescent="0.25">
      <c r="A262" s="10">
        <v>6</v>
      </c>
      <c r="B262" s="11">
        <v>4.3679599126281703</v>
      </c>
      <c r="C262" s="11">
        <v>1020.88539527595</v>
      </c>
      <c r="D262" s="12">
        <v>0.10036481090435601</v>
      </c>
      <c r="E262" s="12">
        <v>7.7316166999125802E-2</v>
      </c>
      <c r="F262" s="10">
        <v>0.22942006955224201</v>
      </c>
      <c r="G262" s="10">
        <v>3.0500113280513799</v>
      </c>
      <c r="H262" s="13">
        <v>40830216.0357664</v>
      </c>
      <c r="I262" s="13">
        <v>2071787.5606433901</v>
      </c>
      <c r="J262" s="13">
        <f t="shared" si="80"/>
        <v>109593627.78556713</v>
      </c>
      <c r="K262">
        <f t="shared" si="81"/>
        <v>567.15559175601663</v>
      </c>
      <c r="L262">
        <f t="shared" si="82"/>
        <v>114.33357894006704</v>
      </c>
      <c r="M262">
        <f t="shared" si="83"/>
        <v>88.840488951740909</v>
      </c>
      <c r="N262">
        <f t="shared" si="84"/>
        <v>1.063813589875275</v>
      </c>
      <c r="O262">
        <f t="shared" si="85"/>
        <v>110062885.18365537</v>
      </c>
      <c r="P262">
        <f t="shared" si="86"/>
        <v>18.516562443895715</v>
      </c>
      <c r="Q262" s="11">
        <v>1020.88539527595</v>
      </c>
      <c r="R262">
        <f t="shared" si="87"/>
        <v>9.9563252022685322</v>
      </c>
      <c r="S262">
        <f t="shared" si="88"/>
        <v>0.26061189118872102</v>
      </c>
      <c r="T262">
        <v>2</v>
      </c>
      <c r="U262">
        <v>18.541922285566301</v>
      </c>
      <c r="V262">
        <f t="shared" si="89"/>
        <v>112889755.51761714</v>
      </c>
      <c r="W262" s="34">
        <f t="shared" si="90"/>
        <v>2.5684138020230344E-2</v>
      </c>
      <c r="X262">
        <f t="shared" si="91"/>
        <v>112725623.93089537</v>
      </c>
      <c r="Y262" s="34">
        <f t="shared" si="92"/>
        <v>2.4192885211003271E-2</v>
      </c>
      <c r="Z262">
        <f t="shared" si="93"/>
        <v>41878904.939824849</v>
      </c>
      <c r="AA262" s="35">
        <f t="shared" si="94"/>
        <v>1048688.904058449</v>
      </c>
      <c r="AB262" s="35">
        <v>41832106.3093848</v>
      </c>
      <c r="AC262" s="34">
        <f t="shared" si="95"/>
        <v>2.4537961610116527E-2</v>
      </c>
      <c r="AD262" s="71">
        <v>-27068.391980349101</v>
      </c>
      <c r="AE262">
        <f t="shared" si="96"/>
        <v>41851836.547844499</v>
      </c>
      <c r="AF262" s="34">
        <f t="shared" si="97"/>
        <v>2.502118801387632E-2</v>
      </c>
      <c r="AG262" s="72">
        <v>-68994.728700384498</v>
      </c>
      <c r="AH262">
        <v>261</v>
      </c>
      <c r="AI262" s="72">
        <f t="shared" si="98"/>
        <v>41809910.211124465</v>
      </c>
      <c r="AJ262" s="34">
        <f t="shared" si="99"/>
        <v>2.3994342192553506E-2</v>
      </c>
    </row>
    <row r="263" spans="1:36" ht="15.6" x14ac:dyDescent="0.25">
      <c r="A263" s="10">
        <v>1</v>
      </c>
      <c r="B263" s="11">
        <v>2.0743139852521302</v>
      </c>
      <c r="C263" s="11">
        <v>1015.480501192</v>
      </c>
      <c r="D263" s="12">
        <v>0.22604528519453199</v>
      </c>
      <c r="E263" s="12">
        <v>0.20614578243557699</v>
      </c>
      <c r="F263" s="10">
        <v>8.7994329582583505E-2</v>
      </c>
      <c r="G263" s="10">
        <v>4.00178862557466</v>
      </c>
      <c r="H263" s="13">
        <v>36755684.738782004</v>
      </c>
      <c r="I263" s="13">
        <v>1952538.78973686</v>
      </c>
      <c r="J263" s="13">
        <f t="shared" si="80"/>
        <v>72447681.665956944</v>
      </c>
      <c r="K263">
        <f t="shared" si="81"/>
        <v>565.68641897891951</v>
      </c>
      <c r="L263">
        <f t="shared" si="82"/>
        <v>106.09843757178699</v>
      </c>
      <c r="M263">
        <f t="shared" si="83"/>
        <v>216.09553381505447</v>
      </c>
      <c r="N263">
        <f t="shared" si="84"/>
        <v>0.8991753525285282</v>
      </c>
      <c r="O263">
        <f t="shared" si="85"/>
        <v>96275767.6349608</v>
      </c>
      <c r="P263">
        <f t="shared" si="86"/>
        <v>18.382727210990623</v>
      </c>
      <c r="Q263" s="11">
        <v>1015.480501192</v>
      </c>
      <c r="R263">
        <f t="shared" si="87"/>
        <v>1.8008100710250898</v>
      </c>
      <c r="S263">
        <f t="shared" si="88"/>
        <v>9.2109071364177939E-2</v>
      </c>
      <c r="T263">
        <v>2</v>
      </c>
      <c r="U263">
        <v>18.4488537588364</v>
      </c>
      <c r="V263">
        <f t="shared" si="89"/>
        <v>102857362.75744696</v>
      </c>
      <c r="W263" s="34">
        <f t="shared" si="90"/>
        <v>6.8361907509695855E-2</v>
      </c>
      <c r="X263">
        <f t="shared" si="91"/>
        <v>70548894.016876757</v>
      </c>
      <c r="Y263" s="34">
        <f t="shared" si="92"/>
        <v>0.26722065427335834</v>
      </c>
      <c r="Z263">
        <f t="shared" si="93"/>
        <v>39268373.459350161</v>
      </c>
      <c r="AA263" s="35">
        <f t="shared" si="94"/>
        <v>2512688.7205681577</v>
      </c>
      <c r="AB263" s="35">
        <v>36702934.005943298</v>
      </c>
      <c r="AC263" s="34">
        <f t="shared" si="95"/>
        <v>1.4351720887149284E-3</v>
      </c>
      <c r="AD263" s="71">
        <v>-2383112.9420153098</v>
      </c>
      <c r="AE263">
        <f t="shared" si="96"/>
        <v>36885260.517334849</v>
      </c>
      <c r="AF263" s="34">
        <f t="shared" si="97"/>
        <v>3.5253262039252912E-3</v>
      </c>
      <c r="AG263" s="72">
        <v>-1871655.76088219</v>
      </c>
      <c r="AH263">
        <v>262</v>
      </c>
      <c r="AI263" s="72">
        <f t="shared" si="98"/>
        <v>37396717.69846797</v>
      </c>
      <c r="AJ263" s="34">
        <f t="shared" si="99"/>
        <v>1.7440375937537455E-2</v>
      </c>
    </row>
    <row r="264" spans="1:36" ht="15.6" x14ac:dyDescent="0.25">
      <c r="A264" s="10">
        <v>2</v>
      </c>
      <c r="B264" s="11">
        <v>1.93488745055724</v>
      </c>
      <c r="C264" s="11">
        <v>1012.21184350256</v>
      </c>
      <c r="D264" s="12">
        <v>0.20614578243557699</v>
      </c>
      <c r="E264" s="12">
        <v>0.18978497136740599</v>
      </c>
      <c r="F264" s="10">
        <v>7.9326766709915494E-2</v>
      </c>
      <c r="G264" s="10">
        <v>4.0033703537990997</v>
      </c>
      <c r="H264" s="13">
        <v>33772544.3165638</v>
      </c>
      <c r="I264" s="13">
        <v>1714726.9274862299</v>
      </c>
      <c r="J264" s="13">
        <f t="shared" si="80"/>
        <v>69800711.157276392</v>
      </c>
      <c r="K264">
        <f t="shared" si="81"/>
        <v>566.35248853331268</v>
      </c>
      <c r="L264">
        <f t="shared" si="82"/>
        <v>96.259992015800677</v>
      </c>
      <c r="M264">
        <f t="shared" si="83"/>
        <v>197.96537690149148</v>
      </c>
      <c r="N264">
        <f t="shared" si="84"/>
        <v>0.90070245596876231</v>
      </c>
      <c r="O264">
        <f t="shared" si="85"/>
        <v>97299552.576728463</v>
      </c>
      <c r="P264">
        <f t="shared" si="86"/>
        <v>18.393304948756438</v>
      </c>
      <c r="Q264" s="11">
        <v>1012.21184350256</v>
      </c>
      <c r="R264">
        <f t="shared" si="87"/>
        <v>1.6613199349918935</v>
      </c>
      <c r="S264">
        <f t="shared" si="88"/>
        <v>8.2650101240748772E-2</v>
      </c>
      <c r="T264">
        <v>2</v>
      </c>
      <c r="U264">
        <v>18.459326135116701</v>
      </c>
      <c r="V264">
        <f t="shared" si="89"/>
        <v>103940183.72160967</v>
      </c>
      <c r="W264" s="34">
        <f t="shared" si="90"/>
        <v>6.8249349241812141E-2</v>
      </c>
      <c r="X264">
        <f t="shared" si="91"/>
        <v>68016523.704176515</v>
      </c>
      <c r="Y264" s="34">
        <f t="shared" si="92"/>
        <v>0.30095748744024226</v>
      </c>
      <c r="Z264">
        <f t="shared" si="93"/>
        <v>36077498.488409542</v>
      </c>
      <c r="AA264" s="35">
        <f t="shared" si="94"/>
        <v>2304954.1718457416</v>
      </c>
      <c r="AB264" s="35">
        <v>33980535.925540403</v>
      </c>
      <c r="AC264" s="34">
        <f t="shared" si="95"/>
        <v>6.158600519611806E-3</v>
      </c>
      <c r="AD264" s="71">
        <v>-2273914.6653767498</v>
      </c>
      <c r="AE264">
        <f t="shared" si="96"/>
        <v>33803583.823032789</v>
      </c>
      <c r="AF264" s="34">
        <f t="shared" si="97"/>
        <v>9.1907515696901688E-4</v>
      </c>
      <c r="AG264" s="72">
        <v>-2848053.6302850801</v>
      </c>
      <c r="AH264">
        <v>263</v>
      </c>
      <c r="AI264" s="72">
        <f t="shared" si="98"/>
        <v>33229444.858124461</v>
      </c>
      <c r="AJ264" s="34">
        <f t="shared" si="99"/>
        <v>1.6081093960485973E-2</v>
      </c>
    </row>
    <row r="265" spans="1:36" ht="15.6" x14ac:dyDescent="0.25">
      <c r="A265" s="10">
        <v>3</v>
      </c>
      <c r="B265" s="11">
        <v>2.8425570482320501</v>
      </c>
      <c r="C265" s="11">
        <v>1017.7016910006</v>
      </c>
      <c r="D265" s="12">
        <v>0.19007860563571402</v>
      </c>
      <c r="E265" s="12">
        <v>0.156847036431257</v>
      </c>
      <c r="F265" s="10">
        <v>0.174738736217847</v>
      </c>
      <c r="G265" s="10">
        <v>3.1532823547718301</v>
      </c>
      <c r="H265" s="13">
        <v>36927776.168646</v>
      </c>
      <c r="I265" s="13">
        <v>2415668.5665388</v>
      </c>
      <c r="J265" s="13">
        <f t="shared" si="80"/>
        <v>97383750.642186508</v>
      </c>
      <c r="K265">
        <f t="shared" si="81"/>
        <v>564.34160344044733</v>
      </c>
      <c r="L265">
        <f t="shared" si="82"/>
        <v>136.94508771652042</v>
      </c>
      <c r="M265">
        <f t="shared" si="83"/>
        <v>173.46282103348551</v>
      </c>
      <c r="N265">
        <f t="shared" si="84"/>
        <v>0.94921934381841189</v>
      </c>
      <c r="O265">
        <f t="shared" si="85"/>
        <v>90090138.725607365</v>
      </c>
      <c r="P265">
        <f t="shared" si="86"/>
        <v>18.31632126848222</v>
      </c>
      <c r="Q265" s="11">
        <v>1017.7016910006</v>
      </c>
      <c r="R265">
        <f t="shared" si="87"/>
        <v>3.9864739976102332</v>
      </c>
      <c r="S265">
        <f t="shared" si="88"/>
        <v>0.19205525940874441</v>
      </c>
      <c r="T265">
        <v>2</v>
      </c>
      <c r="U265">
        <v>18.435821081621899</v>
      </c>
      <c r="V265">
        <f t="shared" si="89"/>
        <v>101525553.32141422</v>
      </c>
      <c r="W265" s="34">
        <f t="shared" si="90"/>
        <v>0.12693303348811952</v>
      </c>
      <c r="X265">
        <f t="shared" si="91"/>
        <v>95339946.679602042</v>
      </c>
      <c r="Y265" s="34">
        <f t="shared" si="92"/>
        <v>5.8272836830502765E-2</v>
      </c>
      <c r="Z265">
        <f t="shared" si="93"/>
        <v>41615130.817702524</v>
      </c>
      <c r="AA265" s="35">
        <f t="shared" si="94"/>
        <v>4687354.649056524</v>
      </c>
      <c r="AB265" s="35">
        <v>37487910.309525803</v>
      </c>
      <c r="AC265" s="34">
        <f t="shared" si="95"/>
        <v>1.5168369151765804E-2</v>
      </c>
      <c r="AD265" s="71">
        <v>-3912293.7177059702</v>
      </c>
      <c r="AE265">
        <f t="shared" si="96"/>
        <v>37702837.099996552</v>
      </c>
      <c r="AF265" s="34">
        <f t="shared" si="97"/>
        <v>2.0988562317181367E-2</v>
      </c>
      <c r="AG265" s="72">
        <v>-4376817.4667688496</v>
      </c>
      <c r="AH265">
        <v>264</v>
      </c>
      <c r="AI265" s="72">
        <f t="shared" si="98"/>
        <v>37238313.350933671</v>
      </c>
      <c r="AJ265" s="34">
        <f t="shared" si="99"/>
        <v>8.4093117568053346E-3</v>
      </c>
    </row>
    <row r="266" spans="1:36" ht="15.6" x14ac:dyDescent="0.25">
      <c r="A266" s="10">
        <v>4</v>
      </c>
      <c r="B266" s="11">
        <v>3.1603758869873699</v>
      </c>
      <c r="C266" s="11">
        <v>1018.29089036776</v>
      </c>
      <c r="D266" s="12">
        <v>0.156847036431257</v>
      </c>
      <c r="E266" s="12">
        <v>0.127142928350027</v>
      </c>
      <c r="F266" s="10">
        <v>0.189261987716732</v>
      </c>
      <c r="G266" s="10">
        <v>3.15568211098496</v>
      </c>
      <c r="H266" s="13">
        <v>38485744.873078302</v>
      </c>
      <c r="I266" s="13">
        <v>2412040.5117020002</v>
      </c>
      <c r="J266" s="13">
        <f t="shared" si="80"/>
        <v>100908398.19288716</v>
      </c>
      <c r="K266">
        <f t="shared" si="81"/>
        <v>565.05825640386695</v>
      </c>
      <c r="L266">
        <f t="shared" si="82"/>
        <v>129.55520645814215</v>
      </c>
      <c r="M266">
        <f t="shared" si="83"/>
        <v>141.99498239064201</v>
      </c>
      <c r="N266">
        <f t="shared" si="84"/>
        <v>0.97686544536733477</v>
      </c>
      <c r="O266">
        <f t="shared" si="85"/>
        <v>96364490.671623021</v>
      </c>
      <c r="P266">
        <f t="shared" si="86"/>
        <v>18.383648337692957</v>
      </c>
      <c r="Q266" s="11">
        <v>1018.29089036776</v>
      </c>
      <c r="R266">
        <f t="shared" si="87"/>
        <v>5.1181229521044518</v>
      </c>
      <c r="S266">
        <f t="shared" si="88"/>
        <v>0.20981031986360621</v>
      </c>
      <c r="T266">
        <v>2</v>
      </c>
      <c r="U266">
        <v>18.445344009521701</v>
      </c>
      <c r="V266">
        <f t="shared" si="89"/>
        <v>102496991.97448234</v>
      </c>
      <c r="W266" s="34">
        <f t="shared" si="90"/>
        <v>6.3638600278154045E-2</v>
      </c>
      <c r="X266">
        <f t="shared" si="91"/>
        <v>100130325.11028627</v>
      </c>
      <c r="Y266" s="34">
        <f t="shared" si="92"/>
        <v>3.9079067532208626E-2</v>
      </c>
      <c r="Z266">
        <f t="shared" si="93"/>
        <v>40934923.807463147</v>
      </c>
      <c r="AA266" s="35">
        <f t="shared" si="94"/>
        <v>2449178.9343848452</v>
      </c>
      <c r="AB266" s="35">
        <v>38749104.625459</v>
      </c>
      <c r="AC266" s="34">
        <f t="shared" si="95"/>
        <v>6.8430467761304873E-3</v>
      </c>
      <c r="AD266" s="71">
        <v>-3297388.21629031</v>
      </c>
      <c r="AE266">
        <f t="shared" si="96"/>
        <v>37637535.591172837</v>
      </c>
      <c r="AF266" s="34">
        <f t="shared" si="97"/>
        <v>2.2039570357875741E-2</v>
      </c>
      <c r="AG266" s="72">
        <v>-3265496.9256601199</v>
      </c>
      <c r="AH266">
        <v>265</v>
      </c>
      <c r="AI266" s="72">
        <f t="shared" si="98"/>
        <v>37669426.881803028</v>
      </c>
      <c r="AJ266" s="34">
        <f t="shared" si="99"/>
        <v>2.1210918327484608E-2</v>
      </c>
    </row>
    <row r="267" spans="1:36" ht="15.6" x14ac:dyDescent="0.25">
      <c r="A267" s="10">
        <v>5</v>
      </c>
      <c r="B267" s="11">
        <v>3.74303826706331</v>
      </c>
      <c r="C267" s="11">
        <v>1018.98232929812</v>
      </c>
      <c r="D267" s="12">
        <v>0.127142928350027</v>
      </c>
      <c r="E267" s="12">
        <v>0.100360998107436</v>
      </c>
      <c r="F267" s="10">
        <v>0.210478732216204</v>
      </c>
      <c r="G267" s="10">
        <v>3.1576511786794099</v>
      </c>
      <c r="H267" s="13">
        <v>41022973.098025396</v>
      </c>
      <c r="I267" s="13">
        <v>2422887.7786243898</v>
      </c>
      <c r="J267" s="13">
        <f t="shared" si="80"/>
        <v>105816882.68742935</v>
      </c>
      <c r="K267">
        <f t="shared" si="81"/>
        <v>565.97629205880389</v>
      </c>
      <c r="L267">
        <f t="shared" si="82"/>
        <v>123.1175762142806</v>
      </c>
      <c r="M267">
        <f t="shared" si="83"/>
        <v>113.75196322873148</v>
      </c>
      <c r="N267">
        <f t="shared" si="84"/>
        <v>1.0152318890394008</v>
      </c>
      <c r="O267">
        <f t="shared" si="85"/>
        <v>103938793.66314396</v>
      </c>
      <c r="P267">
        <f t="shared" si="86"/>
        <v>18.459312761388553</v>
      </c>
      <c r="Q267" s="11">
        <v>1018.98232929812</v>
      </c>
      <c r="R267">
        <f t="shared" si="87"/>
        <v>7.1848932851464369</v>
      </c>
      <c r="S267">
        <f t="shared" si="88"/>
        <v>0.23632850735440461</v>
      </c>
      <c r="T267">
        <v>2</v>
      </c>
      <c r="U267">
        <v>18.479540411042301</v>
      </c>
      <c r="V267">
        <f t="shared" si="89"/>
        <v>106062638.95083089</v>
      </c>
      <c r="W267" s="34">
        <f t="shared" si="90"/>
        <v>2.0433614946216479E-2</v>
      </c>
      <c r="X267">
        <f t="shared" si="91"/>
        <v>106836373.02126649</v>
      </c>
      <c r="Y267" s="34">
        <f t="shared" si="92"/>
        <v>2.7877746662264669E-2</v>
      </c>
      <c r="Z267">
        <f t="shared" si="93"/>
        <v>41861220.734259441</v>
      </c>
      <c r="AA267" s="35">
        <f t="shared" si="94"/>
        <v>838247.63623404503</v>
      </c>
      <c r="AB267" s="35">
        <v>41325834.473725997</v>
      </c>
      <c r="AC267" s="34">
        <f t="shared" si="95"/>
        <v>7.3827261368137748E-3</v>
      </c>
      <c r="AD267" s="71">
        <v>-1503484.39031466</v>
      </c>
      <c r="AE267">
        <f t="shared" si="96"/>
        <v>40357736.343944781</v>
      </c>
      <c r="AF267" s="34">
        <f t="shared" si="97"/>
        <v>1.6216200432158257E-2</v>
      </c>
      <c r="AG267" s="72">
        <v>-1306862.34828154</v>
      </c>
      <c r="AH267">
        <v>266</v>
      </c>
      <c r="AI267" s="72">
        <f t="shared" si="98"/>
        <v>40554358.385977902</v>
      </c>
      <c r="AJ267" s="34">
        <f t="shared" si="99"/>
        <v>1.1423226466978116E-2</v>
      </c>
    </row>
    <row r="268" spans="1:36" ht="15.6" x14ac:dyDescent="0.25">
      <c r="A268" s="10">
        <v>6</v>
      </c>
      <c r="B268" s="11">
        <v>4.1202824797346898</v>
      </c>
      <c r="C268" s="11">
        <v>1031.04727184069</v>
      </c>
      <c r="D268" s="12">
        <v>0.100360998107436</v>
      </c>
      <c r="E268" s="12">
        <v>7.7380217971414991E-2</v>
      </c>
      <c r="F268" s="10">
        <v>0.228753253192295</v>
      </c>
      <c r="G268" s="10">
        <v>3.1592659486533701</v>
      </c>
      <c r="H268" s="13">
        <v>42425556.216101401</v>
      </c>
      <c r="I268" s="13">
        <v>2206748.5049650301</v>
      </c>
      <c r="J268" s="13">
        <f t="shared" si="80"/>
        <v>106123807.9336157</v>
      </c>
      <c r="K268">
        <f t="shared" si="81"/>
        <v>567.19925071688397</v>
      </c>
      <c r="L268">
        <f t="shared" si="82"/>
        <v>114.16952865822196</v>
      </c>
      <c r="M268">
        <f t="shared" si="83"/>
        <v>88.870608039425491</v>
      </c>
      <c r="N268">
        <f t="shared" si="84"/>
        <v>1.0633802881209466</v>
      </c>
      <c r="O268">
        <f t="shared" si="85"/>
        <v>110612076.30985317</v>
      </c>
      <c r="P268">
        <f t="shared" si="86"/>
        <v>18.521539830150164</v>
      </c>
      <c r="Q268" s="11">
        <v>1031.04727184069</v>
      </c>
      <c r="R268">
        <f t="shared" si="87"/>
        <v>9.374048433388495</v>
      </c>
      <c r="S268">
        <f t="shared" si="88"/>
        <v>0.25974692184896558</v>
      </c>
      <c r="T268">
        <v>2</v>
      </c>
      <c r="U268">
        <v>18.498957099644901</v>
      </c>
      <c r="V268">
        <f t="shared" si="89"/>
        <v>108142147.43589424</v>
      </c>
      <c r="W268" s="34">
        <f t="shared" si="90"/>
        <v>2.2329649314601217E-2</v>
      </c>
      <c r="X268">
        <f t="shared" si="91"/>
        <v>108930695.56866165</v>
      </c>
      <c r="Y268" s="34">
        <f t="shared" si="92"/>
        <v>1.5200697765418823E-2</v>
      </c>
      <c r="Z268">
        <f t="shared" si="93"/>
        <v>41478208.423818953</v>
      </c>
      <c r="AA268" s="35">
        <f t="shared" si="94"/>
        <v>947347.79228244722</v>
      </c>
      <c r="AB268" s="35">
        <v>41839834.863093197</v>
      </c>
      <c r="AC268" s="34">
        <f t="shared" si="95"/>
        <v>1.3805861495951572E-2</v>
      </c>
      <c r="AD268" s="71">
        <v>765768.82375397603</v>
      </c>
      <c r="AE268">
        <f t="shared" si="96"/>
        <v>42243977.247572929</v>
      </c>
      <c r="AF268" s="34">
        <f t="shared" si="97"/>
        <v>4.2799431456730982E-3</v>
      </c>
      <c r="AG268" s="72">
        <v>681341.68737983995</v>
      </c>
      <c r="AH268">
        <v>267</v>
      </c>
      <c r="AI268" s="72">
        <f t="shared" si="98"/>
        <v>42159550.11119879</v>
      </c>
      <c r="AJ268" s="34">
        <f t="shared" si="99"/>
        <v>6.2699497337799243E-3</v>
      </c>
    </row>
    <row r="269" spans="1:36" ht="15.6" x14ac:dyDescent="0.25">
      <c r="A269" s="14">
        <v>1</v>
      </c>
      <c r="B269" s="11">
        <v>2.0743090883484299</v>
      </c>
      <c r="C269" s="11">
        <v>1010.80599149957</v>
      </c>
      <c r="D269" s="12">
        <v>0.226049192800892</v>
      </c>
      <c r="E269" s="12">
        <v>0.20616209465318</v>
      </c>
      <c r="F269" s="10">
        <v>8.7937957688052196E-2</v>
      </c>
      <c r="G269" s="10">
        <v>4.0017883395785701</v>
      </c>
      <c r="H269" s="13">
        <v>37044007.577001698</v>
      </c>
      <c r="I269" s="13">
        <v>2062878.9215814201</v>
      </c>
      <c r="J269" s="13">
        <f t="shared" si="80"/>
        <v>73253101.526186243</v>
      </c>
      <c r="K269">
        <f t="shared" si="81"/>
        <v>565.73460013582212</v>
      </c>
      <c r="L269">
        <f t="shared" si="82"/>
        <v>106.06988035468738</v>
      </c>
      <c r="M269">
        <f t="shared" si="83"/>
        <v>216.10564372703601</v>
      </c>
      <c r="N269">
        <f t="shared" si="84"/>
        <v>0.8991538191592513</v>
      </c>
      <c r="O269">
        <f t="shared" si="85"/>
        <v>97059439.196476951</v>
      </c>
      <c r="P269">
        <f t="shared" si="86"/>
        <v>18.390834124018994</v>
      </c>
      <c r="Q269" s="11">
        <v>1010.80599149957</v>
      </c>
      <c r="R269">
        <f t="shared" si="87"/>
        <v>1.8000819106702681</v>
      </c>
      <c r="S269">
        <f t="shared" si="88"/>
        <v>9.2047262370843153E-2</v>
      </c>
      <c r="T269">
        <v>2</v>
      </c>
      <c r="U269">
        <v>18.461898430261101</v>
      </c>
      <c r="V269">
        <f t="shared" si="89"/>
        <v>104207892.71716698</v>
      </c>
      <c r="W269" s="34">
        <f t="shared" si="90"/>
        <v>7.3650266062422268E-2</v>
      </c>
      <c r="X269">
        <f t="shared" si="91"/>
        <v>71399231.944596037</v>
      </c>
      <c r="Y269" s="34">
        <f t="shared" si="92"/>
        <v>0.2643762158973233</v>
      </c>
      <c r="Z269">
        <f t="shared" si="93"/>
        <v>39772308.591066256</v>
      </c>
      <c r="AA269" s="35">
        <f t="shared" si="94"/>
        <v>2728301.0140645579</v>
      </c>
      <c r="AB269" s="35">
        <v>36804574.889384396</v>
      </c>
      <c r="AC269" s="34">
        <f t="shared" si="95"/>
        <v>6.4634661117484137E-3</v>
      </c>
      <c r="AD269" s="71">
        <v>-2521283.0938047199</v>
      </c>
      <c r="AE269">
        <f t="shared" si="96"/>
        <v>37251025.497261539</v>
      </c>
      <c r="AF269" s="34">
        <f t="shared" si="97"/>
        <v>5.5884320785088391E-3</v>
      </c>
      <c r="AG269" s="72">
        <v>-2144512.9395337198</v>
      </c>
      <c r="AH269">
        <v>268</v>
      </c>
      <c r="AI269" s="72">
        <f t="shared" si="98"/>
        <v>37627795.651532538</v>
      </c>
      <c r="AJ269" s="34">
        <f t="shared" si="99"/>
        <v>1.5759312037644579E-2</v>
      </c>
    </row>
    <row r="270" spans="1:36" ht="15.6" x14ac:dyDescent="0.25">
      <c r="A270" s="10">
        <v>3</v>
      </c>
      <c r="B270" s="11">
        <v>2.8468217580697699</v>
      </c>
      <c r="C270" s="11">
        <v>1009.57428271498</v>
      </c>
      <c r="D270" s="12">
        <v>0.190093548019558</v>
      </c>
      <c r="E270" s="12">
        <v>0.15591892712380201</v>
      </c>
      <c r="F270" s="10">
        <v>0.179683387010803</v>
      </c>
      <c r="G270" s="10">
        <v>3.15304865502873</v>
      </c>
      <c r="H270" s="13">
        <v>37053762.404152803</v>
      </c>
      <c r="I270" s="13">
        <v>2416350.4125783299</v>
      </c>
      <c r="J270" s="13">
        <f t="shared" si="80"/>
        <v>100742398.5884811</v>
      </c>
      <c r="K270">
        <f t="shared" si="81"/>
        <v>564.23651396393711</v>
      </c>
      <c r="L270">
        <f t="shared" si="82"/>
        <v>138.86169003818324</v>
      </c>
      <c r="M270">
        <f t="shared" si="83"/>
        <v>173.00623757167997</v>
      </c>
      <c r="N270">
        <f t="shared" si="84"/>
        <v>0.95119500691690217</v>
      </c>
      <c r="O270">
        <f t="shared" si="85"/>
        <v>88971237.554754317</v>
      </c>
      <c r="P270">
        <f t="shared" si="86"/>
        <v>18.303823701922504</v>
      </c>
      <c r="Q270" s="11">
        <v>1009.57428271498</v>
      </c>
      <c r="R270">
        <f t="shared" si="87"/>
        <v>4.0605545433988395</v>
      </c>
      <c r="S270">
        <f t="shared" si="88"/>
        <v>0.19806489984497563</v>
      </c>
      <c r="T270">
        <v>2</v>
      </c>
      <c r="U270">
        <v>18.459145602137902</v>
      </c>
      <c r="V270">
        <f t="shared" si="89"/>
        <v>103921420.7843409</v>
      </c>
      <c r="W270" s="34">
        <f t="shared" si="90"/>
        <v>0.16803389095701862</v>
      </c>
      <c r="X270">
        <f t="shared" si="91"/>
        <v>98353995.686031953</v>
      </c>
      <c r="Y270" s="34">
        <f t="shared" si="92"/>
        <v>0.10545833000809207</v>
      </c>
      <c r="Z270">
        <f t="shared" si="93"/>
        <v>43280050.27551949</v>
      </c>
      <c r="AA270" s="35">
        <f t="shared" si="94"/>
        <v>6226287.8713666871</v>
      </c>
      <c r="AB270" s="35">
        <v>39120296.5346715</v>
      </c>
      <c r="AC270" s="34">
        <f t="shared" si="95"/>
        <v>5.5771236075262638E-2</v>
      </c>
      <c r="AD270" s="71">
        <v>-4242037.1861465797</v>
      </c>
      <c r="AE270">
        <f t="shared" si="96"/>
        <v>39038013.089372911</v>
      </c>
      <c r="AF270" s="34">
        <f t="shared" si="97"/>
        <v>5.3550585864331077E-2</v>
      </c>
      <c r="AG270" s="72">
        <v>-4948661.8864522697</v>
      </c>
      <c r="AH270">
        <v>269</v>
      </c>
      <c r="AI270" s="72">
        <f t="shared" si="98"/>
        <v>38331388.389067218</v>
      </c>
      <c r="AJ270" s="34">
        <f t="shared" si="99"/>
        <v>3.4480330795536827E-2</v>
      </c>
    </row>
    <row r="271" spans="1:36" ht="15.6" x14ac:dyDescent="0.25">
      <c r="A271" s="10">
        <v>4</v>
      </c>
      <c r="B271" s="11">
        <v>3.3211530599335499</v>
      </c>
      <c r="C271" s="11">
        <v>1011.01479292716</v>
      </c>
      <c r="D271" s="12">
        <v>0.15591892712380201</v>
      </c>
      <c r="E271" s="12">
        <v>0.12562054226647401</v>
      </c>
      <c r="F271" s="10">
        <v>0.19419685429118499</v>
      </c>
      <c r="G271" s="10">
        <v>3.15551354206755</v>
      </c>
      <c r="H271" s="13">
        <v>38830116.994767599</v>
      </c>
      <c r="I271" s="13">
        <v>2412209.9179902798</v>
      </c>
      <c r="J271" s="13">
        <f t="shared" si="80"/>
        <v>104200278.5411884</v>
      </c>
      <c r="K271">
        <f t="shared" si="81"/>
        <v>565.00368407029634</v>
      </c>
      <c r="L271">
        <f t="shared" si="82"/>
        <v>130.83844643593869</v>
      </c>
      <c r="M271">
        <f t="shared" si="83"/>
        <v>140.769734695138</v>
      </c>
      <c r="N271">
        <f t="shared" si="84"/>
        <v>0.979915493306037</v>
      </c>
      <c r="O271">
        <f t="shared" si="85"/>
        <v>95978652.374245301</v>
      </c>
      <c r="P271">
        <f t="shared" si="86"/>
        <v>18.379636353602379</v>
      </c>
      <c r="Q271" s="11">
        <v>1011.01479292716</v>
      </c>
      <c r="R271">
        <f t="shared" si="87"/>
        <v>5.4807241094649193</v>
      </c>
      <c r="S271">
        <f t="shared" si="88"/>
        <v>0.21591580239928215</v>
      </c>
      <c r="T271">
        <v>2</v>
      </c>
      <c r="U271">
        <v>18.470680909839999</v>
      </c>
      <c r="V271">
        <f t="shared" si="89"/>
        <v>105127127.07689126</v>
      </c>
      <c r="W271" s="34">
        <f t="shared" si="90"/>
        <v>9.5317807411732722E-2</v>
      </c>
      <c r="X271">
        <f t="shared" si="91"/>
        <v>103569534.64036402</v>
      </c>
      <c r="Y271" s="34">
        <f t="shared" si="92"/>
        <v>7.9089277441820399E-2</v>
      </c>
      <c r="Z271">
        <f t="shared" si="93"/>
        <v>42531318.60824991</v>
      </c>
      <c r="AA271" s="35">
        <f t="shared" si="94"/>
        <v>3701201.6134823114</v>
      </c>
      <c r="AB271" s="35">
        <v>40603014.2346754</v>
      </c>
      <c r="AC271" s="34">
        <f t="shared" si="95"/>
        <v>4.5657787746215164E-2</v>
      </c>
      <c r="AD271" s="71">
        <v>-3758593.4406448598</v>
      </c>
      <c r="AE271">
        <f t="shared" si="96"/>
        <v>38772725.16760505</v>
      </c>
      <c r="AF271" s="34">
        <f t="shared" si="97"/>
        <v>1.4780235447212923E-3</v>
      </c>
      <c r="AG271" s="72">
        <v>-3712155.7813972901</v>
      </c>
      <c r="AH271">
        <v>270</v>
      </c>
      <c r="AI271" s="72">
        <f t="shared" si="98"/>
        <v>38819162.82685262</v>
      </c>
      <c r="AJ271" s="34">
        <f t="shared" si="99"/>
        <v>2.8210494231720309E-4</v>
      </c>
    </row>
    <row r="272" spans="1:36" ht="15.6" x14ac:dyDescent="0.25">
      <c r="A272" s="10">
        <v>5</v>
      </c>
      <c r="B272" s="11">
        <v>3.78014535726598</v>
      </c>
      <c r="C272" s="11">
        <v>1015.10380470646</v>
      </c>
      <c r="D272" s="12">
        <v>0.12562054226647401</v>
      </c>
      <c r="E272" s="12">
        <v>9.7607971174115807E-2</v>
      </c>
      <c r="F272" s="10">
        <v>0.22281618093074601</v>
      </c>
      <c r="G272" s="10">
        <v>3.1575142828762401</v>
      </c>
      <c r="H272" s="13">
        <v>42009781.3889561</v>
      </c>
      <c r="I272" s="13">
        <v>2425120.0280419602</v>
      </c>
      <c r="J272" s="13">
        <f t="shared" si="80"/>
        <v>109695084.6528849</v>
      </c>
      <c r="K272">
        <f t="shared" si="81"/>
        <v>565.85144104726783</v>
      </c>
      <c r="L272">
        <f t="shared" si="82"/>
        <v>125.90057076935723</v>
      </c>
      <c r="M272">
        <f t="shared" si="83"/>
        <v>111.6142567202949</v>
      </c>
      <c r="N272">
        <f t="shared" si="84"/>
        <v>1.0239210100014278</v>
      </c>
      <c r="O272">
        <f t="shared" si="85"/>
        <v>103207425.4124846</v>
      </c>
      <c r="P272">
        <f t="shared" si="86"/>
        <v>18.452251360094703</v>
      </c>
      <c r="Q272" s="11">
        <v>1015.10380470646</v>
      </c>
      <c r="R272">
        <f t="shared" si="87"/>
        <v>7.5686147933664785</v>
      </c>
      <c r="S272">
        <f t="shared" si="88"/>
        <v>0.2520783812153265</v>
      </c>
      <c r="T272">
        <v>2</v>
      </c>
      <c r="U272">
        <v>18.499302664098</v>
      </c>
      <c r="V272">
        <f t="shared" si="89"/>
        <v>108179523.97555965</v>
      </c>
      <c r="W272" s="34">
        <f t="shared" si="90"/>
        <v>4.8175783314071463E-2</v>
      </c>
      <c r="X272">
        <f t="shared" si="91"/>
        <v>110112416.29801627</v>
      </c>
      <c r="Y272" s="34">
        <f t="shared" si="92"/>
        <v>6.6904012554666381E-2</v>
      </c>
      <c r="Z272">
        <f t="shared" si="93"/>
        <v>44033635.514221966</v>
      </c>
      <c r="AA272" s="35">
        <f t="shared" si="94"/>
        <v>2023854.1252658665</v>
      </c>
      <c r="AB272" s="35">
        <v>43825050.848024398</v>
      </c>
      <c r="AC272" s="34">
        <f t="shared" si="95"/>
        <v>4.3210638071673288E-2</v>
      </c>
      <c r="AD272" s="71">
        <v>-1164995.4851863901</v>
      </c>
      <c r="AE272">
        <f t="shared" si="96"/>
        <v>42868640.029035576</v>
      </c>
      <c r="AF272" s="34">
        <f t="shared" si="97"/>
        <v>2.0444253973320132E-2</v>
      </c>
      <c r="AG272" s="72">
        <v>-1147158.61077762</v>
      </c>
      <c r="AH272">
        <v>271</v>
      </c>
      <c r="AI272" s="72">
        <f t="shared" si="98"/>
        <v>42886476.90344435</v>
      </c>
      <c r="AJ272" s="34">
        <f t="shared" si="99"/>
        <v>2.0868842576712943E-2</v>
      </c>
    </row>
    <row r="273" spans="1:36" ht="15.6" x14ac:dyDescent="0.25">
      <c r="A273" s="10">
        <v>6</v>
      </c>
      <c r="B273" s="11">
        <v>4.3390348868629802</v>
      </c>
      <c r="C273" s="11">
        <v>1025.37358477265</v>
      </c>
      <c r="D273" s="12">
        <v>9.7607971174115807E-2</v>
      </c>
      <c r="E273" s="12">
        <v>7.5910187279864011E-2</v>
      </c>
      <c r="F273" s="10">
        <v>0.22206769451375</v>
      </c>
      <c r="G273" s="10">
        <v>3.1591893927005099</v>
      </c>
      <c r="H273" s="13">
        <v>40570680.277797297</v>
      </c>
      <c r="I273" s="13">
        <v>1988654.1114385501</v>
      </c>
      <c r="J273" s="13">
        <f t="shared" si="80"/>
        <v>106637984.18173452</v>
      </c>
      <c r="K273">
        <f t="shared" si="81"/>
        <v>567.29175311405629</v>
      </c>
      <c r="L273">
        <f t="shared" si="82"/>
        <v>110.94581499119305</v>
      </c>
      <c r="M273">
        <f t="shared" si="83"/>
        <v>86.759079226989911</v>
      </c>
      <c r="N273">
        <f t="shared" si="84"/>
        <v>1.0634893869751081</v>
      </c>
      <c r="O273">
        <f t="shared" si="85"/>
        <v>108841004.77044261</v>
      </c>
      <c r="P273">
        <f t="shared" si="86"/>
        <v>18.505398703465179</v>
      </c>
      <c r="Q273" s="11">
        <v>1025.37358477265</v>
      </c>
      <c r="R273">
        <f t="shared" si="87"/>
        <v>9.8210111370999442</v>
      </c>
      <c r="S273">
        <f t="shared" si="88"/>
        <v>0.25111576953254044</v>
      </c>
      <c r="T273">
        <v>2</v>
      </c>
      <c r="U273">
        <v>18.525661017345399</v>
      </c>
      <c r="V273">
        <f t="shared" si="89"/>
        <v>111068870.00201505</v>
      </c>
      <c r="W273" s="34">
        <f t="shared" si="90"/>
        <v>2.046898810123314E-2</v>
      </c>
      <c r="X273">
        <f t="shared" si="91"/>
        <v>110368412.31910442</v>
      </c>
      <c r="Y273" s="34">
        <f t="shared" si="92"/>
        <v>1.40333833915194E-2</v>
      </c>
      <c r="Z273">
        <f t="shared" si="93"/>
        <v>41401121.049662463</v>
      </c>
      <c r="AA273" s="35">
        <f t="shared" si="94"/>
        <v>830440.77186516672</v>
      </c>
      <c r="AB273" s="35">
        <v>41493890.7522953</v>
      </c>
      <c r="AC273" s="34">
        <f t="shared" si="95"/>
        <v>2.2755607452883648E-2</v>
      </c>
      <c r="AD273" s="71">
        <v>211342.277878275</v>
      </c>
      <c r="AE273">
        <f t="shared" si="96"/>
        <v>41612463.32754074</v>
      </c>
      <c r="AF273" s="34">
        <f t="shared" si="97"/>
        <v>2.5678224831580401E-2</v>
      </c>
      <c r="AG273" s="72">
        <v>167470.22612637401</v>
      </c>
      <c r="AH273">
        <v>272</v>
      </c>
      <c r="AI273" s="72">
        <f t="shared" si="98"/>
        <v>41568591.275788836</v>
      </c>
      <c r="AJ273" s="34">
        <f t="shared" si="99"/>
        <v>2.4596851498634005E-2</v>
      </c>
    </row>
    <row r="274" spans="1:36" ht="15.6" x14ac:dyDescent="0.25">
      <c r="A274" s="10">
        <v>1</v>
      </c>
      <c r="B274" s="11">
        <v>2.0742560396487302</v>
      </c>
      <c r="C274" s="11">
        <v>1017.56590433946</v>
      </c>
      <c r="D274" s="12">
        <v>0.226185795494425</v>
      </c>
      <c r="E274" s="12">
        <v>0.20621480235654802</v>
      </c>
      <c r="F274" s="10">
        <v>8.8255619820242007E-2</v>
      </c>
      <c r="G274" s="10">
        <v>4.0517688919852199</v>
      </c>
      <c r="H274" s="13">
        <v>37719709.492334902</v>
      </c>
      <c r="I274" s="13">
        <v>2032585.36309008</v>
      </c>
      <c r="J274" s="13">
        <f t="shared" si="80"/>
        <v>72174174.343471631</v>
      </c>
      <c r="K274">
        <f t="shared" si="81"/>
        <v>565.74294581717868</v>
      </c>
      <c r="L274">
        <f t="shared" si="82"/>
        <v>106.29416018162607</v>
      </c>
      <c r="M274">
        <f t="shared" si="83"/>
        <v>216.20029892548649</v>
      </c>
      <c r="N274">
        <f t="shared" si="84"/>
        <v>0.89926212991300536</v>
      </c>
      <c r="O274">
        <f t="shared" si="85"/>
        <v>97393049.398660317</v>
      </c>
      <c r="P274">
        <f t="shared" si="86"/>
        <v>18.394265404656359</v>
      </c>
      <c r="Q274" s="11">
        <v>1017.56590433946</v>
      </c>
      <c r="R274">
        <f t="shared" si="87"/>
        <v>1.8030356338703748</v>
      </c>
      <c r="S274">
        <f t="shared" si="88"/>
        <v>9.2395613085573133E-2</v>
      </c>
      <c r="T274">
        <v>2</v>
      </c>
      <c r="U274">
        <v>18.443045499716099</v>
      </c>
      <c r="V274">
        <f t="shared" si="89"/>
        <v>102261672.17941493</v>
      </c>
      <c r="W274" s="34">
        <f t="shared" si="90"/>
        <v>4.998942748805215E-2</v>
      </c>
      <c r="X274">
        <f t="shared" si="91"/>
        <v>70245749.868123397</v>
      </c>
      <c r="Y274" s="34">
        <f t="shared" si="92"/>
        <v>0.27873959895653849</v>
      </c>
      <c r="Z274">
        <f t="shared" si="93"/>
        <v>39605296.174872369</v>
      </c>
      <c r="AA274" s="35">
        <f t="shared" si="94"/>
        <v>1885586.6825374663</v>
      </c>
      <c r="AB274" s="35">
        <v>37243623.690974697</v>
      </c>
      <c r="AC274" s="34">
        <f t="shared" si="95"/>
        <v>1.2621672005638091E-2</v>
      </c>
      <c r="AD274" s="71">
        <v>-2310778.4759498299</v>
      </c>
      <c r="AE274">
        <f t="shared" si="96"/>
        <v>37294517.698922537</v>
      </c>
      <c r="AF274" s="34">
        <f t="shared" si="97"/>
        <v>1.1272403715059606E-2</v>
      </c>
      <c r="AG274" s="72">
        <v>-1655662.5504737301</v>
      </c>
      <c r="AH274">
        <v>273</v>
      </c>
      <c r="AI274" s="72">
        <f t="shared" si="98"/>
        <v>37949633.624398641</v>
      </c>
      <c r="AJ274" s="34">
        <f t="shared" si="99"/>
        <v>6.0955965769159048E-3</v>
      </c>
    </row>
    <row r="275" spans="1:36" ht="15.6" x14ac:dyDescent="0.25">
      <c r="A275" s="10">
        <v>2</v>
      </c>
      <c r="B275" s="11">
        <v>1.9364173513494201</v>
      </c>
      <c r="C275" s="11">
        <v>1011.43990681875</v>
      </c>
      <c r="D275" s="12">
        <v>0.20621480235654802</v>
      </c>
      <c r="E275" s="12">
        <v>0.18979694942585998</v>
      </c>
      <c r="F275" s="10">
        <v>7.9576708714845804E-2</v>
      </c>
      <c r="G275" s="10">
        <v>4.0533498108634198</v>
      </c>
      <c r="H275" s="13">
        <v>34536583.384788699</v>
      </c>
      <c r="I275" s="13">
        <v>1777938.76832575</v>
      </c>
      <c r="J275" s="13">
        <f t="shared" si="80"/>
        <v>70025867.602040052</v>
      </c>
      <c r="K275">
        <f t="shared" si="81"/>
        <v>566.39380862109135</v>
      </c>
      <c r="L275">
        <f t="shared" si="82"/>
        <v>96.431168461205232</v>
      </c>
      <c r="M275">
        <f t="shared" si="83"/>
        <v>198.005875891204</v>
      </c>
      <c r="N275">
        <f t="shared" si="84"/>
        <v>0.90081693164546339</v>
      </c>
      <c r="O275">
        <f t="shared" si="85"/>
        <v>98086969.404134393</v>
      </c>
      <c r="P275">
        <f t="shared" si="86"/>
        <v>18.401365085989543</v>
      </c>
      <c r="Q275" s="11">
        <v>1011.43990681875</v>
      </c>
      <c r="R275">
        <f t="shared" si="87"/>
        <v>1.6651343924901543</v>
      </c>
      <c r="S275">
        <f t="shared" si="88"/>
        <v>8.2921615529249731E-2</v>
      </c>
      <c r="T275">
        <v>2</v>
      </c>
      <c r="U275">
        <v>18.461449027482601</v>
      </c>
      <c r="V275">
        <f t="shared" si="89"/>
        <v>104161071.92212394</v>
      </c>
      <c r="W275" s="34">
        <f t="shared" si="90"/>
        <v>6.1925682431508797E-2</v>
      </c>
      <c r="X275">
        <f t="shared" si="91"/>
        <v>68247068.308148056</v>
      </c>
      <c r="Y275" s="34">
        <f t="shared" si="92"/>
        <v>0.30421880987107525</v>
      </c>
      <c r="Z275">
        <f t="shared" si="93"/>
        <v>36675284.879744448</v>
      </c>
      <c r="AA275" s="35">
        <f t="shared" si="94"/>
        <v>2138701.4949557483</v>
      </c>
      <c r="AB275" s="35">
        <v>34548652.870685197</v>
      </c>
      <c r="AC275" s="34">
        <f t="shared" si="95"/>
        <v>3.4946959755763948E-4</v>
      </c>
      <c r="AD275" s="71">
        <v>-2300721.87951467</v>
      </c>
      <c r="AE275">
        <f t="shared" si="96"/>
        <v>34374563.000229776</v>
      </c>
      <c r="AF275" s="34">
        <f t="shared" si="97"/>
        <v>4.691268466071946E-3</v>
      </c>
      <c r="AG275" s="72">
        <v>-2898558.0482264101</v>
      </c>
      <c r="AH275">
        <v>274</v>
      </c>
      <c r="AI275" s="72">
        <f t="shared" si="98"/>
        <v>33776726.831518039</v>
      </c>
      <c r="AJ275" s="34">
        <f t="shared" si="99"/>
        <v>2.2001497507866737E-2</v>
      </c>
    </row>
    <row r="276" spans="1:36" ht="15.6" x14ac:dyDescent="0.25">
      <c r="A276" s="10">
        <v>3</v>
      </c>
      <c r="B276" s="11">
        <v>2.8522518362995299</v>
      </c>
      <c r="C276" s="11">
        <v>1014.1376516021199</v>
      </c>
      <c r="D276" s="12">
        <v>0.19014379303006199</v>
      </c>
      <c r="E276" s="12">
        <v>0.15671148459838802</v>
      </c>
      <c r="F276" s="10">
        <v>0.17573403000008</v>
      </c>
      <c r="G276" s="10">
        <v>3.1522357035825701</v>
      </c>
      <c r="H276" s="13">
        <v>37231816.151636802</v>
      </c>
      <c r="I276" s="13">
        <v>2413448.6869537602</v>
      </c>
      <c r="J276" s="13">
        <f t="shared" si="80"/>
        <v>98565865.238742828</v>
      </c>
      <c r="K276">
        <f t="shared" si="81"/>
        <v>564.35251103394842</v>
      </c>
      <c r="L276">
        <f t="shared" si="82"/>
        <v>137.35940889897805</v>
      </c>
      <c r="M276">
        <f t="shared" si="83"/>
        <v>173.42763881422502</v>
      </c>
      <c r="N276">
        <f t="shared" si="84"/>
        <v>0.94959028148254432</v>
      </c>
      <c r="O276">
        <f t="shared" si="85"/>
        <v>90552587.215020627</v>
      </c>
      <c r="P276">
        <f t="shared" si="86"/>
        <v>18.321441314111034</v>
      </c>
      <c r="Q276" s="11">
        <v>1014.1376516021199</v>
      </c>
      <c r="R276">
        <f t="shared" si="87"/>
        <v>4.0130629684292325</v>
      </c>
      <c r="S276">
        <f t="shared" si="88"/>
        <v>0.19326202202852394</v>
      </c>
      <c r="T276">
        <v>2</v>
      </c>
      <c r="U276">
        <v>18.445913987368101</v>
      </c>
      <c r="V276">
        <f t="shared" si="89"/>
        <v>102555429.64173621</v>
      </c>
      <c r="W276" s="34">
        <f t="shared" si="90"/>
        <v>0.13255107110539391</v>
      </c>
      <c r="X276">
        <f t="shared" si="91"/>
        <v>96460092.10604693</v>
      </c>
      <c r="Y276" s="34">
        <f t="shared" si="92"/>
        <v>6.5238388793891711E-2</v>
      </c>
      <c r="Z276">
        <f t="shared" si="93"/>
        <v>42166933.261735365</v>
      </c>
      <c r="AA276" s="35">
        <f t="shared" si="94"/>
        <v>4935117.1100985631</v>
      </c>
      <c r="AB276" s="35">
        <v>38002472.011698</v>
      </c>
      <c r="AC276" s="34">
        <f t="shared" si="95"/>
        <v>2.0698852210767553E-2</v>
      </c>
      <c r="AD276" s="71">
        <v>-4012044.6506951102</v>
      </c>
      <c r="AE276">
        <f t="shared" si="96"/>
        <v>38154888.611040257</v>
      </c>
      <c r="AF276" s="34">
        <f t="shared" si="97"/>
        <v>2.4792571376158205E-2</v>
      </c>
      <c r="AG276" s="72">
        <v>-4580372.3771551102</v>
      </c>
      <c r="AH276">
        <v>275</v>
      </c>
      <c r="AI276" s="72">
        <f t="shared" si="98"/>
        <v>37586560.884580255</v>
      </c>
      <c r="AJ276" s="34">
        <f t="shared" si="99"/>
        <v>9.5279996951708589E-3</v>
      </c>
    </row>
    <row r="277" spans="1:36" ht="15.6" x14ac:dyDescent="0.25">
      <c r="A277" s="10">
        <v>4</v>
      </c>
      <c r="B277" s="11">
        <v>3.33030473427032</v>
      </c>
      <c r="C277" s="11">
        <v>1014.4655618015501</v>
      </c>
      <c r="D277" s="12">
        <v>0.15671148459838802</v>
      </c>
      <c r="E277" s="12">
        <v>0.12608813385863399</v>
      </c>
      <c r="F277" s="10">
        <v>0.19528767818367301</v>
      </c>
      <c r="G277" s="10">
        <v>3.1546501152447002</v>
      </c>
      <c r="H277" s="13">
        <v>39523953.117436402</v>
      </c>
      <c r="I277" s="13">
        <v>2416363.1694388101</v>
      </c>
      <c r="J277" s="13">
        <f t="shared" si="80"/>
        <v>103451447.84180732</v>
      </c>
      <c r="K277">
        <f t="shared" si="81"/>
        <v>565.04042522665043</v>
      </c>
      <c r="L277">
        <f t="shared" si="82"/>
        <v>131.54250690881437</v>
      </c>
      <c r="M277">
        <f t="shared" si="83"/>
        <v>141.399809228511</v>
      </c>
      <c r="N277">
        <f t="shared" si="84"/>
        <v>0.97983129099027877</v>
      </c>
      <c r="O277">
        <f t="shared" si="85"/>
        <v>97205705.872503877</v>
      </c>
      <c r="P277">
        <f t="shared" si="86"/>
        <v>18.392339970099766</v>
      </c>
      <c r="Q277" s="11">
        <v>1014.4655618015501</v>
      </c>
      <c r="R277">
        <f t="shared" si="87"/>
        <v>5.5007066342260558</v>
      </c>
      <c r="S277">
        <f t="shared" si="88"/>
        <v>0.21727042963669804</v>
      </c>
      <c r="T277">
        <v>2</v>
      </c>
      <c r="U277">
        <v>18.461417476441301</v>
      </c>
      <c r="V277">
        <f t="shared" si="89"/>
        <v>104157785.58368589</v>
      </c>
      <c r="W277" s="34">
        <f t="shared" si="90"/>
        <v>7.1519255467373907E-2</v>
      </c>
      <c r="X277">
        <f t="shared" si="91"/>
        <v>102831724.93446566</v>
      </c>
      <c r="Y277" s="34">
        <f t="shared" si="92"/>
        <v>5.7877457001762181E-2</v>
      </c>
      <c r="Z277">
        <f t="shared" si="93"/>
        <v>42350676.817522846</v>
      </c>
      <c r="AA277" s="35">
        <f t="shared" si="94"/>
        <v>2826723.7000864446</v>
      </c>
      <c r="AB277" s="35">
        <v>40344499.861719698</v>
      </c>
      <c r="AC277" s="34">
        <f t="shared" si="95"/>
        <v>2.076074581520803E-2</v>
      </c>
      <c r="AD277" s="71">
        <v>-3672135.8900609701</v>
      </c>
      <c r="AE277">
        <f t="shared" si="96"/>
        <v>38678540.927461877</v>
      </c>
      <c r="AF277" s="34">
        <f t="shared" si="97"/>
        <v>2.1389869263901178E-2</v>
      </c>
      <c r="AG277" s="72">
        <v>-3543684.6766819698</v>
      </c>
      <c r="AH277">
        <v>276</v>
      </c>
      <c r="AI277" s="72">
        <f t="shared" si="98"/>
        <v>38806992.140840873</v>
      </c>
      <c r="AJ277" s="34">
        <f t="shared" si="99"/>
        <v>1.8139910612312554E-2</v>
      </c>
    </row>
    <row r="278" spans="1:36" ht="15.6" x14ac:dyDescent="0.25">
      <c r="A278" s="10">
        <v>5</v>
      </c>
      <c r="B278" s="11">
        <v>3.7809742602904999</v>
      </c>
      <c r="C278" s="11">
        <v>1018.6968099399101</v>
      </c>
      <c r="D278" s="12">
        <v>0.12608813385863399</v>
      </c>
      <c r="E278" s="12">
        <v>9.8786771656583602E-2</v>
      </c>
      <c r="F278" s="10">
        <v>0.216354433394154</v>
      </c>
      <c r="G278" s="10">
        <v>3.1566764545814299</v>
      </c>
      <c r="H278" s="13">
        <v>42071648.530974403</v>
      </c>
      <c r="I278" s="13">
        <v>2416594.0339089902</v>
      </c>
      <c r="J278" s="13">
        <f t="shared" si="80"/>
        <v>107188332.90128927</v>
      </c>
      <c r="K278">
        <f t="shared" si="81"/>
        <v>566.01431055959893</v>
      </c>
      <c r="L278">
        <f t="shared" si="82"/>
        <v>124.30994209688718</v>
      </c>
      <c r="M278">
        <f t="shared" si="83"/>
        <v>112.4374527576088</v>
      </c>
      <c r="N278">
        <f t="shared" si="84"/>
        <v>1.0197510061597224</v>
      </c>
      <c r="O278">
        <f t="shared" si="85"/>
        <v>105137937.2492761</v>
      </c>
      <c r="P278">
        <f t="shared" si="86"/>
        <v>18.47078373407691</v>
      </c>
      <c r="Q278" s="11">
        <v>1018.6968099399101</v>
      </c>
      <c r="R278">
        <f t="shared" si="87"/>
        <v>7.4153010363355136</v>
      </c>
      <c r="S278">
        <f t="shared" si="88"/>
        <v>0.2437984442631545</v>
      </c>
      <c r="T278">
        <v>2</v>
      </c>
      <c r="U278">
        <v>18.485610630013401</v>
      </c>
      <c r="V278">
        <f t="shared" si="89"/>
        <v>106708420.42844881</v>
      </c>
      <c r="W278" s="34">
        <f t="shared" si="90"/>
        <v>1.4937359627373921E-2</v>
      </c>
      <c r="X278">
        <f t="shared" si="91"/>
        <v>108044019.00378478</v>
      </c>
      <c r="Y278" s="34">
        <f t="shared" si="92"/>
        <v>2.7640657887537955E-2</v>
      </c>
      <c r="Z278">
        <f t="shared" si="93"/>
        <v>42700087.875198044</v>
      </c>
      <c r="AA278" s="35">
        <f t="shared" si="94"/>
        <v>628439.34422364086</v>
      </c>
      <c r="AB278" s="35">
        <v>42303615.267927103</v>
      </c>
      <c r="AC278" s="34">
        <f t="shared" si="95"/>
        <v>5.5136117801972721E-3</v>
      </c>
      <c r="AD278" s="71">
        <v>-1279167.08630115</v>
      </c>
      <c r="AE278">
        <f t="shared" si="96"/>
        <v>41420920.788896896</v>
      </c>
      <c r="AF278" s="34">
        <f t="shared" si="97"/>
        <v>1.5467132018808864E-2</v>
      </c>
      <c r="AG278" s="72">
        <v>-1163638.4038809801</v>
      </c>
      <c r="AH278">
        <v>277</v>
      </c>
      <c r="AI278" s="72">
        <f t="shared" si="98"/>
        <v>41536449.47131706</v>
      </c>
      <c r="AJ278" s="34">
        <f t="shared" si="99"/>
        <v>1.2721133550621702E-2</v>
      </c>
    </row>
    <row r="279" spans="1:36" ht="15.6" x14ac:dyDescent="0.25">
      <c r="A279" s="10">
        <v>6</v>
      </c>
      <c r="B279" s="11">
        <v>4.3472838563111198</v>
      </c>
      <c r="C279" s="11">
        <v>1028.4661080220301</v>
      </c>
      <c r="D279" s="12">
        <v>9.8786771656583602E-2</v>
      </c>
      <c r="E279" s="12">
        <v>7.6490686172977995E-2</v>
      </c>
      <c r="F279" s="10">
        <v>0.22547086035972499</v>
      </c>
      <c r="G279" s="10">
        <v>3.1583147125042599</v>
      </c>
      <c r="H279" s="13">
        <v>42191230.238756999</v>
      </c>
      <c r="I279" s="13">
        <v>2104597.9419623199</v>
      </c>
      <c r="J279" s="13">
        <f t="shared" si="80"/>
        <v>106343809.19076668</v>
      </c>
      <c r="K279">
        <f t="shared" si="81"/>
        <v>567.38157221061476</v>
      </c>
      <c r="L279">
        <f t="shared" si="82"/>
        <v>112.47394380846799</v>
      </c>
      <c r="M279">
        <f t="shared" si="83"/>
        <v>87.638728914780799</v>
      </c>
      <c r="N279">
        <f t="shared" si="84"/>
        <v>1.0638509821255979</v>
      </c>
      <c r="O279">
        <f t="shared" si="85"/>
        <v>111643659.40273397</v>
      </c>
      <c r="P279">
        <f t="shared" si="86"/>
        <v>18.530822744693666</v>
      </c>
      <c r="Q279" s="11">
        <v>1028.4661080220301</v>
      </c>
      <c r="R279">
        <f t="shared" si="87"/>
        <v>9.8754517747940262</v>
      </c>
      <c r="S279">
        <f t="shared" si="88"/>
        <v>0.25549999602370749</v>
      </c>
      <c r="T279">
        <v>2</v>
      </c>
      <c r="U279">
        <v>18.518865553216202</v>
      </c>
      <c r="V279">
        <f t="shared" si="89"/>
        <v>110316664.16855741</v>
      </c>
      <c r="W279" s="34">
        <f t="shared" si="90"/>
        <v>1.1885988342514553E-2</v>
      </c>
      <c r="X279">
        <f t="shared" si="91"/>
        <v>109949609.07099129</v>
      </c>
      <c r="Y279" s="34">
        <f t="shared" si="92"/>
        <v>1.5173726307480652E-2</v>
      </c>
      <c r="Z279">
        <f t="shared" si="93"/>
        <v>41689745.767982788</v>
      </c>
      <c r="AA279" s="35">
        <f t="shared" si="94"/>
        <v>501484.47077421099</v>
      </c>
      <c r="AB279" s="35">
        <v>41737618.520829603</v>
      </c>
      <c r="AC279" s="34">
        <f t="shared" si="95"/>
        <v>1.075132712083629E-2</v>
      </c>
      <c r="AD279" s="71">
        <v>319776.13706213498</v>
      </c>
      <c r="AE279">
        <f t="shared" si="96"/>
        <v>42009521.905044921</v>
      </c>
      <c r="AF279" s="34">
        <f t="shared" si="97"/>
        <v>4.3067796953017209E-3</v>
      </c>
      <c r="AG279" s="72">
        <v>201417.79338644099</v>
      </c>
      <c r="AH279">
        <v>278</v>
      </c>
      <c r="AI279" s="72">
        <f t="shared" si="98"/>
        <v>41891163.561369233</v>
      </c>
      <c r="AJ279" s="34">
        <f t="shared" si="99"/>
        <v>7.1120627601923853E-3</v>
      </c>
    </row>
    <row r="280" spans="1:36" ht="15.6" x14ac:dyDescent="0.25">
      <c r="A280" s="10">
        <v>2</v>
      </c>
      <c r="B280" s="11">
        <v>1.9364167782744801</v>
      </c>
      <c r="C280" s="11">
        <v>1028.18400086783</v>
      </c>
      <c r="D280" s="12">
        <v>0.20615465230664798</v>
      </c>
      <c r="E280" s="12">
        <v>0.18979075066078499</v>
      </c>
      <c r="F280" s="10">
        <v>7.9338339585834194E-2</v>
      </c>
      <c r="G280" s="10">
        <v>4.0533546933142404</v>
      </c>
      <c r="H280" s="13">
        <v>32944139.952078398</v>
      </c>
      <c r="I280" s="13">
        <v>1658660.98785267</v>
      </c>
      <c r="J280" s="13">
        <f t="shared" si="80"/>
        <v>67182314.631514743</v>
      </c>
      <c r="K280">
        <f t="shared" si="81"/>
        <v>566.11909805679556</v>
      </c>
      <c r="L280">
        <f t="shared" si="82"/>
        <v>96.249245401956628</v>
      </c>
      <c r="M280">
        <f t="shared" si="83"/>
        <v>197.97270148371649</v>
      </c>
      <c r="N280">
        <f t="shared" si="84"/>
        <v>0.90068057552074487</v>
      </c>
      <c r="O280">
        <f t="shared" si="85"/>
        <v>93755215.293463379</v>
      </c>
      <c r="P280">
        <f t="shared" si="86"/>
        <v>18.356197851064458</v>
      </c>
      <c r="Q280" s="11">
        <v>1028.18400086783</v>
      </c>
      <c r="R280">
        <f t="shared" si="87"/>
        <v>1.6630715704856471</v>
      </c>
      <c r="S280">
        <f t="shared" si="88"/>
        <v>8.2662671334280902E-2</v>
      </c>
      <c r="T280">
        <v>2</v>
      </c>
      <c r="U280">
        <v>18.415283107012598</v>
      </c>
      <c r="V280">
        <f t="shared" si="89"/>
        <v>99461690.412826732</v>
      </c>
      <c r="W280" s="34">
        <f t="shared" si="90"/>
        <v>6.0865681994345638E-2</v>
      </c>
      <c r="X280">
        <f t="shared" si="91"/>
        <v>65240191.345883973</v>
      </c>
      <c r="Y280" s="34">
        <f t="shared" si="92"/>
        <v>0.30414333600882337</v>
      </c>
      <c r="Z280">
        <f t="shared" si="93"/>
        <v>34949307.497978821</v>
      </c>
      <c r="AA280" s="35">
        <f t="shared" si="94"/>
        <v>2005167.5459004231</v>
      </c>
      <c r="AB280" s="35">
        <v>34110616.989560597</v>
      </c>
      <c r="AC280" s="34">
        <f t="shared" si="95"/>
        <v>3.5407724687273462E-2</v>
      </c>
      <c r="AD280" s="71">
        <v>-1801522.6369186901</v>
      </c>
      <c r="AE280">
        <f t="shared" si="96"/>
        <v>33147784.861060131</v>
      </c>
      <c r="AF280" s="34">
        <f t="shared" si="97"/>
        <v>6.1815214869157739E-3</v>
      </c>
      <c r="AG280" s="72">
        <v>-2094086.47472056</v>
      </c>
      <c r="AH280">
        <v>279</v>
      </c>
      <c r="AI280" s="72">
        <f t="shared" si="98"/>
        <v>32855221.023258261</v>
      </c>
      <c r="AJ280" s="34">
        <f t="shared" si="99"/>
        <v>2.69908180785661E-3</v>
      </c>
    </row>
    <row r="281" spans="1:36" ht="15.6" x14ac:dyDescent="0.25">
      <c r="A281" s="10">
        <v>4</v>
      </c>
      <c r="B281" s="11">
        <v>2.6031822569131799</v>
      </c>
      <c r="C281" s="11">
        <v>1030.4003171080401</v>
      </c>
      <c r="D281" s="12">
        <v>0.157552589253388</v>
      </c>
      <c r="E281" s="12">
        <v>0.12646746776496001</v>
      </c>
      <c r="F281" s="10">
        <v>0.19717482367806999</v>
      </c>
      <c r="G281" s="10">
        <v>3.16490604303414</v>
      </c>
      <c r="H281" s="13">
        <v>40600778.802800603</v>
      </c>
      <c r="I281" s="13">
        <v>2504720.3916905299</v>
      </c>
      <c r="J281" s="13">
        <f t="shared" si="80"/>
        <v>99135067.350696564</v>
      </c>
      <c r="K281">
        <f t="shared" si="81"/>
        <v>565.08430600829286</v>
      </c>
      <c r="L281">
        <f t="shared" si="82"/>
        <v>132.53570954075659</v>
      </c>
      <c r="M281">
        <f t="shared" si="83"/>
        <v>142.01002850917399</v>
      </c>
      <c r="N281">
        <f t="shared" si="84"/>
        <v>0.98008767062198421</v>
      </c>
      <c r="O281">
        <f t="shared" si="85"/>
        <v>98758778.42239207</v>
      </c>
      <c r="P281">
        <f t="shared" si="86"/>
        <v>18.40819085321117</v>
      </c>
      <c r="Q281" s="11">
        <v>1030.4003171080401</v>
      </c>
      <c r="R281">
        <f t="shared" si="87"/>
        <v>4.3136032455740105</v>
      </c>
      <c r="S281">
        <f t="shared" si="88"/>
        <v>0.21961830191151666</v>
      </c>
      <c r="T281">
        <v>2</v>
      </c>
      <c r="U281">
        <v>18.404753943222499</v>
      </c>
      <c r="V281">
        <f t="shared" si="89"/>
        <v>98419936.009343833</v>
      </c>
      <c r="W281" s="34">
        <f t="shared" si="90"/>
        <v>3.4310105740575879E-3</v>
      </c>
      <c r="X281">
        <f t="shared" si="91"/>
        <v>96149802.071604997</v>
      </c>
      <c r="Y281" s="34">
        <f t="shared" si="92"/>
        <v>2.6417665269495953E-2</v>
      </c>
      <c r="Z281">
        <f t="shared" si="93"/>
        <v>40461477.10141322</v>
      </c>
      <c r="AA281" s="35">
        <f t="shared" si="94"/>
        <v>139301.70138738304</v>
      </c>
      <c r="AB281" s="35">
        <v>38659230.785545401</v>
      </c>
      <c r="AC281" s="34">
        <f t="shared" si="95"/>
        <v>4.7820462427220135E-2</v>
      </c>
      <c r="AD281" s="71">
        <v>-1401024.4451194201</v>
      </c>
      <c r="AE281">
        <f t="shared" si="96"/>
        <v>39060452.656293802</v>
      </c>
      <c r="AF281" s="34">
        <f t="shared" si="97"/>
        <v>3.7938339902005798E-2</v>
      </c>
      <c r="AG281" s="72">
        <v>-2024764.5795168199</v>
      </c>
      <c r="AH281">
        <v>280</v>
      </c>
      <c r="AI281" s="72">
        <f t="shared" si="98"/>
        <v>38436712.5218964</v>
      </c>
      <c r="AJ281" s="34">
        <f t="shared" si="99"/>
        <v>5.3301102705816283E-2</v>
      </c>
    </row>
    <row r="282" spans="1:36" ht="15.6" x14ac:dyDescent="0.25">
      <c r="A282" s="10">
        <v>1</v>
      </c>
      <c r="B282" s="11">
        <v>1.64575527715996</v>
      </c>
      <c r="C282" s="11">
        <v>1010.14781198585</v>
      </c>
      <c r="D282" s="12">
        <v>0.22843025444692799</v>
      </c>
      <c r="E282" s="12">
        <v>0.19916859220184302</v>
      </c>
      <c r="F282" s="10">
        <v>0.128042837548586</v>
      </c>
      <c r="G282" s="10">
        <v>3.1709612669170899</v>
      </c>
      <c r="H282" s="13">
        <v>35624033.8155808</v>
      </c>
      <c r="I282" s="13">
        <v>2086601.1739024201</v>
      </c>
      <c r="J282" s="13">
        <f t="shared" si="80"/>
        <v>85985549.218894705</v>
      </c>
      <c r="K282">
        <f t="shared" si="81"/>
        <v>564.7300297456992</v>
      </c>
      <c r="L282">
        <f t="shared" si="82"/>
        <v>128.54936557632419</v>
      </c>
      <c r="M282">
        <f t="shared" si="83"/>
        <v>213.79942332438551</v>
      </c>
      <c r="N282">
        <f t="shared" si="84"/>
        <v>0.9147961097540479</v>
      </c>
      <c r="O282">
        <f t="shared" si="85"/>
        <v>95533988.670414656</v>
      </c>
      <c r="P282">
        <f t="shared" si="86"/>
        <v>18.374992644440763</v>
      </c>
      <c r="Q282" s="11">
        <v>1010.14781198585</v>
      </c>
      <c r="R282">
        <f t="shared" si="87"/>
        <v>1.7541364635734891</v>
      </c>
      <c r="S282">
        <f t="shared" si="88"/>
        <v>0.1370149819089731</v>
      </c>
      <c r="T282">
        <v>2</v>
      </c>
      <c r="U282">
        <v>18.461730672802101</v>
      </c>
      <c r="V282">
        <f t="shared" si="89"/>
        <v>104190412.53213373</v>
      </c>
      <c r="W282" s="34">
        <f t="shared" si="90"/>
        <v>9.0610933157863921E-2</v>
      </c>
      <c r="X282">
        <f t="shared" si="91"/>
        <v>80687307.827771679</v>
      </c>
      <c r="Y282" s="34">
        <f t="shared" si="92"/>
        <v>0.15540731680180289</v>
      </c>
      <c r="Z282">
        <f t="shared" si="93"/>
        <v>38851960.762457877</v>
      </c>
      <c r="AA282" s="35">
        <f t="shared" si="94"/>
        <v>3227926.9468770772</v>
      </c>
      <c r="AB282" s="35">
        <v>34002170.468279198</v>
      </c>
      <c r="AC282" s="34">
        <f t="shared" si="95"/>
        <v>4.5527223438471244E-2</v>
      </c>
      <c r="AD282" s="71">
        <v>-3259651.64919974</v>
      </c>
      <c r="AE282">
        <f t="shared" si="96"/>
        <v>35592309.113258138</v>
      </c>
      <c r="AF282" s="34">
        <f t="shared" si="97"/>
        <v>8.9054211229685392E-4</v>
      </c>
      <c r="AG282" s="72">
        <v>-3036141.6671132701</v>
      </c>
      <c r="AH282">
        <v>281</v>
      </c>
      <c r="AI282" s="72">
        <f t="shared" si="98"/>
        <v>35815819.095344611</v>
      </c>
      <c r="AJ282" s="34">
        <f t="shared" si="99"/>
        <v>5.3835924577392931E-3</v>
      </c>
    </row>
    <row r="283" spans="1:36" ht="15.6" x14ac:dyDescent="0.25">
      <c r="A283" s="10">
        <v>2</v>
      </c>
      <c r="B283" s="11">
        <v>1.66549669740252</v>
      </c>
      <c r="C283" s="11">
        <v>1024.8720172198</v>
      </c>
      <c r="D283" s="12">
        <v>0.188451140539729</v>
      </c>
      <c r="E283" s="12">
        <v>0.172424106779098</v>
      </c>
      <c r="F283" s="10">
        <v>8.5000990790898998E-2</v>
      </c>
      <c r="G283" s="10">
        <v>3.8547332474503802</v>
      </c>
      <c r="H283" s="13">
        <v>31024597.4693061</v>
      </c>
      <c r="I283" s="13">
        <v>1499395.2102044299</v>
      </c>
      <c r="J283" s="13">
        <f t="shared" si="80"/>
        <v>69675490.120437086</v>
      </c>
      <c r="K283">
        <f t="shared" si="81"/>
        <v>566.18684708128183</v>
      </c>
      <c r="L283">
        <f t="shared" si="82"/>
        <v>95.259097796467316</v>
      </c>
      <c r="M283">
        <f t="shared" si="83"/>
        <v>180.4376236594135</v>
      </c>
      <c r="N283">
        <f t="shared" si="84"/>
        <v>0.90945185999612199</v>
      </c>
      <c r="O283">
        <f t="shared" si="85"/>
        <v>92902124.638209581</v>
      </c>
      <c r="P283">
        <f t="shared" si="86"/>
        <v>18.347057073686269</v>
      </c>
      <c r="Q283" s="11">
        <v>1024.8720172198</v>
      </c>
      <c r="R283">
        <f t="shared" si="87"/>
        <v>1.5531314061376222</v>
      </c>
      <c r="S283">
        <f t="shared" si="88"/>
        <v>8.8832296538785493E-2</v>
      </c>
      <c r="T283">
        <v>2</v>
      </c>
      <c r="U283">
        <v>18.425613652392698</v>
      </c>
      <c r="V283">
        <f t="shared" si="89"/>
        <v>100494509.52637611</v>
      </c>
      <c r="W283" s="34">
        <f t="shared" si="90"/>
        <v>8.1724556007020221E-2</v>
      </c>
      <c r="X283">
        <f t="shared" si="91"/>
        <v>66875214.444782101</v>
      </c>
      <c r="Y283" s="34">
        <f t="shared" si="92"/>
        <v>0.28015409006827935</v>
      </c>
      <c r="Z283">
        <f t="shared" si="93"/>
        <v>33560068.922781669</v>
      </c>
      <c r="AA283" s="35">
        <f t="shared" si="94"/>
        <v>2535471.4534755684</v>
      </c>
      <c r="AB283" s="35">
        <v>31562459.5768658</v>
      </c>
      <c r="AC283" s="34">
        <f t="shared" si="95"/>
        <v>1.7336634523359359E-2</v>
      </c>
      <c r="AD283" s="71">
        <v>-1089520.2294240601</v>
      </c>
      <c r="AE283">
        <f t="shared" si="96"/>
        <v>32470548.693357609</v>
      </c>
      <c r="AF283" s="34">
        <f t="shared" si="97"/>
        <v>4.6606607079497084E-2</v>
      </c>
      <c r="AG283" s="72">
        <v>-2867332.1887132502</v>
      </c>
      <c r="AH283">
        <v>282</v>
      </c>
      <c r="AI283" s="72">
        <f t="shared" si="98"/>
        <v>30692736.73406842</v>
      </c>
      <c r="AJ283" s="34">
        <f t="shared" si="99"/>
        <v>1.0696697533819858E-2</v>
      </c>
    </row>
    <row r="284" spans="1:36" ht="15.6" x14ac:dyDescent="0.25">
      <c r="A284" s="10">
        <v>3</v>
      </c>
      <c r="B284" s="11">
        <v>1.8503215473649599</v>
      </c>
      <c r="C284" s="11">
        <v>1024.3937734858901</v>
      </c>
      <c r="D284" s="12">
        <v>0.172424106779098</v>
      </c>
      <c r="E284" s="12">
        <v>0.15950083478606999</v>
      </c>
      <c r="F284" s="10">
        <v>7.4907050581488402E-2</v>
      </c>
      <c r="G284" s="10">
        <v>3.8558133935677201</v>
      </c>
      <c r="H284" s="13">
        <v>27139738.1587542</v>
      </c>
      <c r="I284" s="13">
        <v>1189048.8559540401</v>
      </c>
      <c r="J284" s="13">
        <f t="shared" si="80"/>
        <v>66176121.468112417</v>
      </c>
      <c r="K284">
        <f t="shared" si="81"/>
        <v>566.71008263660326</v>
      </c>
      <c r="L284">
        <f t="shared" si="82"/>
        <v>85.578902418202361</v>
      </c>
      <c r="M284">
        <f t="shared" si="83"/>
        <v>165.96247078258401</v>
      </c>
      <c r="N284">
        <f t="shared" si="84"/>
        <v>0.90950808383222226</v>
      </c>
      <c r="O284">
        <f t="shared" si="85"/>
        <v>90430799.418637022</v>
      </c>
      <c r="P284">
        <f t="shared" si="86"/>
        <v>18.320095468870413</v>
      </c>
      <c r="Q284" s="11">
        <v>1024.3937734858901</v>
      </c>
      <c r="R284">
        <f t="shared" si="87"/>
        <v>1.6834522781828241</v>
      </c>
      <c r="S284">
        <f t="shared" si="88"/>
        <v>7.7861060660227063E-2</v>
      </c>
      <c r="T284">
        <v>2</v>
      </c>
      <c r="U284">
        <v>18.425246693196701</v>
      </c>
      <c r="V284">
        <f t="shared" si="89"/>
        <v>100457638.9073783</v>
      </c>
      <c r="W284" s="34">
        <f t="shared" si="90"/>
        <v>0.11087858952040661</v>
      </c>
      <c r="X284">
        <f t="shared" si="91"/>
        <v>64670055.306422509</v>
      </c>
      <c r="Y284" s="34">
        <f t="shared" si="92"/>
        <v>0.2848669289426346</v>
      </c>
      <c r="Z284">
        <f t="shared" si="93"/>
        <v>30148954.045750018</v>
      </c>
      <c r="AA284" s="35">
        <f t="shared" si="94"/>
        <v>3009215.8869958185</v>
      </c>
      <c r="AB284" s="35">
        <v>28906515.926293999</v>
      </c>
      <c r="AC284" s="34">
        <f t="shared" si="95"/>
        <v>6.509929304420746E-2</v>
      </c>
      <c r="AD284" s="71">
        <v>-758082.75408913195</v>
      </c>
      <c r="AE284">
        <f t="shared" si="96"/>
        <v>29390871.291660886</v>
      </c>
      <c r="AF284" s="34">
        <f t="shared" si="97"/>
        <v>8.2946015165609122E-2</v>
      </c>
      <c r="AG284" s="72">
        <v>-1991223.67635963</v>
      </c>
      <c r="AH284">
        <v>283</v>
      </c>
      <c r="AI284" s="72">
        <f t="shared" si="98"/>
        <v>28157730.369390387</v>
      </c>
      <c r="AJ284" s="34">
        <f t="shared" si="99"/>
        <v>3.7509286371203383E-2</v>
      </c>
    </row>
    <row r="285" spans="1:36" ht="15.6" x14ac:dyDescent="0.25">
      <c r="A285" s="14">
        <v>1</v>
      </c>
      <c r="B285" s="11">
        <v>1.66804104212003</v>
      </c>
      <c r="C285" s="11">
        <v>1020.80419681771</v>
      </c>
      <c r="D285" s="12">
        <v>0.217387906496952</v>
      </c>
      <c r="E285" s="12">
        <v>0.18750452487296101</v>
      </c>
      <c r="F285" s="10">
        <v>0.13740249793801701</v>
      </c>
      <c r="G285" s="10">
        <v>2.7528363526467499</v>
      </c>
      <c r="H285" s="13">
        <v>31686918.847890899</v>
      </c>
      <c r="I285" s="13">
        <v>1908020.67424665</v>
      </c>
      <c r="J285" s="13">
        <f t="shared" si="80"/>
        <v>86434230.617225394</v>
      </c>
      <c r="K285">
        <f t="shared" si="81"/>
        <v>564.74548476757275</v>
      </c>
      <c r="L285">
        <f t="shared" si="82"/>
        <v>129.90960257708113</v>
      </c>
      <c r="M285">
        <f t="shared" si="83"/>
        <v>202.44621568495651</v>
      </c>
      <c r="N285">
        <f t="shared" si="84"/>
        <v>0.92228606439775151</v>
      </c>
      <c r="O285">
        <f t="shared" si="85"/>
        <v>96071089.556601748</v>
      </c>
      <c r="P285">
        <f t="shared" si="86"/>
        <v>18.380598991599861</v>
      </c>
      <c r="Q285" s="11">
        <v>1020.80419681771</v>
      </c>
      <c r="R285">
        <f t="shared" si="87"/>
        <v>1.8978450287046844</v>
      </c>
      <c r="S285">
        <f t="shared" si="88"/>
        <v>0.14780709059685918</v>
      </c>
      <c r="T285">
        <v>2</v>
      </c>
      <c r="U285">
        <v>18.430104720104801</v>
      </c>
      <c r="V285">
        <f t="shared" si="89"/>
        <v>100946852.16375975</v>
      </c>
      <c r="W285" s="34">
        <f t="shared" si="90"/>
        <v>5.0751611433378981E-2</v>
      </c>
      <c r="X285">
        <f t="shared" si="91"/>
        <v>80928822.398490041</v>
      </c>
      <c r="Y285" s="34">
        <f t="shared" si="92"/>
        <v>0.15761523292801222</v>
      </c>
      <c r="Z285">
        <f t="shared" si="93"/>
        <v>33295081.040780067</v>
      </c>
      <c r="AA285" s="35">
        <f t="shared" si="94"/>
        <v>1608162.1928891689</v>
      </c>
      <c r="AB285" s="35">
        <v>30944940.529126801</v>
      </c>
      <c r="AC285" s="34">
        <f t="shared" si="95"/>
        <v>2.341591879999038E-2</v>
      </c>
      <c r="AD285" s="71">
        <v>-3255312.1444226801</v>
      </c>
      <c r="AE285">
        <f t="shared" si="96"/>
        <v>30039768.896357387</v>
      </c>
      <c r="AF285" s="34">
        <f t="shared" si="97"/>
        <v>5.1982016914943648E-2</v>
      </c>
      <c r="AG285" s="72">
        <v>-1756326.9845465701</v>
      </c>
      <c r="AH285">
        <v>284</v>
      </c>
      <c r="AI285" s="72">
        <f t="shared" si="98"/>
        <v>31538754.056233495</v>
      </c>
      <c r="AJ285" s="34">
        <f t="shared" si="99"/>
        <v>4.6758977219795248E-3</v>
      </c>
    </row>
    <row r="286" spans="1:36" ht="15.6" x14ac:dyDescent="0.25">
      <c r="A286" s="10">
        <v>2</v>
      </c>
      <c r="B286" s="11">
        <v>1.8274585992419199</v>
      </c>
      <c r="C286" s="11">
        <v>1013.8517289841</v>
      </c>
      <c r="D286" s="12">
        <v>0.18750452487296101</v>
      </c>
      <c r="E286" s="12">
        <v>0.16284849396305798</v>
      </c>
      <c r="F286" s="10">
        <v>0.13142556623620399</v>
      </c>
      <c r="G286" s="10">
        <v>2.75545855329942</v>
      </c>
      <c r="H286" s="13">
        <v>29759873.332419101</v>
      </c>
      <c r="I286" s="13">
        <v>1656673.70772072</v>
      </c>
      <c r="J286" s="13">
        <f t="shared" si="80"/>
        <v>86450518.335011095</v>
      </c>
      <c r="K286">
        <f t="shared" si="81"/>
        <v>565.39665602299306</v>
      </c>
      <c r="L286">
        <f t="shared" si="82"/>
        <v>118.06962957195526</v>
      </c>
      <c r="M286">
        <f t="shared" si="83"/>
        <v>175.17650941800949</v>
      </c>
      <c r="N286">
        <f t="shared" si="84"/>
        <v>0.93233287564178025</v>
      </c>
      <c r="O286">
        <f t="shared" si="85"/>
        <v>98113325.541881233</v>
      </c>
      <c r="P286">
        <f t="shared" si="86"/>
        <v>18.401633751619354</v>
      </c>
      <c r="Q286" s="11">
        <v>1013.8517289841</v>
      </c>
      <c r="R286">
        <f t="shared" si="87"/>
        <v>2.1808534504601313</v>
      </c>
      <c r="S286">
        <f t="shared" si="88"/>
        <v>0.14090199315780025</v>
      </c>
      <c r="T286">
        <v>2</v>
      </c>
      <c r="U286">
        <v>18.447614833005201</v>
      </c>
      <c r="V286">
        <f t="shared" si="89"/>
        <v>102730009.02100463</v>
      </c>
      <c r="W286" s="34">
        <f t="shared" si="90"/>
        <v>4.7054601947547826E-2</v>
      </c>
      <c r="X286">
        <f t="shared" si="91"/>
        <v>82606552.655699715</v>
      </c>
      <c r="Y286" s="34">
        <f t="shared" si="92"/>
        <v>0.1580496104941648</v>
      </c>
      <c r="Z286">
        <f t="shared" si="93"/>
        <v>31160212.326085526</v>
      </c>
      <c r="AA286" s="35">
        <f t="shared" si="94"/>
        <v>1400338.9936664253</v>
      </c>
      <c r="AB286" s="35">
        <v>28948249.102272</v>
      </c>
      <c r="AC286" s="34">
        <f t="shared" si="95"/>
        <v>2.7272435641147477E-2</v>
      </c>
      <c r="AD286" s="71">
        <v>-2032965.3290216599</v>
      </c>
      <c r="AE286">
        <f t="shared" si="96"/>
        <v>29127246.997063868</v>
      </c>
      <c r="AF286" s="34">
        <f t="shared" si="97"/>
        <v>2.1257695833875677E-2</v>
      </c>
      <c r="AG286" s="72">
        <v>-2193571.4510972202</v>
      </c>
      <c r="AH286">
        <v>285</v>
      </c>
      <c r="AI286" s="72">
        <f t="shared" si="98"/>
        <v>28966640.874988306</v>
      </c>
      <c r="AJ286" s="34">
        <f t="shared" si="99"/>
        <v>2.6654429895260415E-2</v>
      </c>
    </row>
    <row r="287" spans="1:36" ht="15.6" x14ac:dyDescent="0.25">
      <c r="A287" s="10">
        <v>3</v>
      </c>
      <c r="B287" s="11">
        <v>2.0133489084737901</v>
      </c>
      <c r="C287" s="11">
        <v>1018.37025162264</v>
      </c>
      <c r="D287" s="12">
        <v>0.16301324838864098</v>
      </c>
      <c r="E287" s="12">
        <v>0.12965279332942398</v>
      </c>
      <c r="F287" s="10">
        <v>0.20452327072618201</v>
      </c>
      <c r="G287" s="10">
        <v>3.0593892057178498</v>
      </c>
      <c r="H287" s="13">
        <v>41113754.394665003</v>
      </c>
      <c r="I287" s="13">
        <v>2567916.6368268998</v>
      </c>
      <c r="J287" s="13">
        <f t="shared" si="80"/>
        <v>103667680.8893766</v>
      </c>
      <c r="K287">
        <f t="shared" si="81"/>
        <v>564.96284999804629</v>
      </c>
      <c r="L287">
        <f t="shared" si="82"/>
        <v>137.28589791922178</v>
      </c>
      <c r="M287">
        <f t="shared" si="83"/>
        <v>146.3330208590325</v>
      </c>
      <c r="N287">
        <f t="shared" si="84"/>
        <v>0.97933650958757912</v>
      </c>
      <c r="O287">
        <f t="shared" si="85"/>
        <v>99952700.727071002</v>
      </c>
      <c r="P287">
        <f t="shared" si="86"/>
        <v>18.42020763932673</v>
      </c>
      <c r="Q287" s="11">
        <v>1018.37025162264</v>
      </c>
      <c r="R287">
        <f t="shared" si="87"/>
        <v>3.35563804506508</v>
      </c>
      <c r="S287">
        <f t="shared" si="88"/>
        <v>0.22881368458777432</v>
      </c>
      <c r="T287">
        <v>2</v>
      </c>
      <c r="U287">
        <v>18.4335497477866</v>
      </c>
      <c r="V287">
        <f t="shared" si="89"/>
        <v>101295216.58184762</v>
      </c>
      <c r="W287" s="34">
        <f t="shared" si="90"/>
        <v>1.3431511555075134E-2</v>
      </c>
      <c r="X287">
        <f t="shared" si="91"/>
        <v>97319772.017265856</v>
      </c>
      <c r="Y287" s="34">
        <f t="shared" si="92"/>
        <v>2.6341746552647659E-2</v>
      </c>
      <c r="Z287">
        <f t="shared" si="93"/>
        <v>41665974.261889465</v>
      </c>
      <c r="AA287" s="35">
        <f t="shared" si="94"/>
        <v>552219.86722446233</v>
      </c>
      <c r="AB287" s="35">
        <v>39483813.249696702</v>
      </c>
      <c r="AC287" s="34">
        <f t="shared" si="95"/>
        <v>3.9644668042765882E-2</v>
      </c>
      <c r="AD287" s="71">
        <v>-863151.90405411902</v>
      </c>
      <c r="AE287">
        <f t="shared" si="96"/>
        <v>40802822.357835345</v>
      </c>
      <c r="AF287" s="34">
        <f t="shared" si="97"/>
        <v>7.5627254530178586E-3</v>
      </c>
      <c r="AG287" s="72">
        <v>-1880266.8360503099</v>
      </c>
      <c r="AH287">
        <v>286</v>
      </c>
      <c r="AI287" s="72">
        <f t="shared" si="98"/>
        <v>39785707.425839156</v>
      </c>
      <c r="AJ287" s="34">
        <f t="shared" si="99"/>
        <v>3.2301768310368094E-2</v>
      </c>
    </row>
    <row r="288" spans="1:36" ht="15.6" x14ac:dyDescent="0.25">
      <c r="A288" s="10">
        <v>4</v>
      </c>
      <c r="B288" s="11">
        <v>2.46448908625</v>
      </c>
      <c r="C288" s="11">
        <v>1020.46332849743</v>
      </c>
      <c r="D288" s="12">
        <v>0.12965279332942398</v>
      </c>
      <c r="E288" s="12">
        <v>9.8740584558665204E-2</v>
      </c>
      <c r="F288" s="10">
        <v>0.23823925464384499</v>
      </c>
      <c r="G288" s="10">
        <v>3.06165877555727</v>
      </c>
      <c r="H288" s="13">
        <v>44466094.6434322</v>
      </c>
      <c r="I288" s="13">
        <v>2560507.4113268098</v>
      </c>
      <c r="J288" s="13">
        <f t="shared" si="80"/>
        <v>110547173.19246529</v>
      </c>
      <c r="K288">
        <f t="shared" si="81"/>
        <v>565.78832451708388</v>
      </c>
      <c r="L288">
        <f t="shared" si="82"/>
        <v>132.24888206533132</v>
      </c>
      <c r="M288">
        <f t="shared" si="83"/>
        <v>114.19668894404458</v>
      </c>
      <c r="N288">
        <f t="shared" si="84"/>
        <v>1.0278500081631932</v>
      </c>
      <c r="O288">
        <f t="shared" si="85"/>
        <v>106844076.16614516</v>
      </c>
      <c r="P288">
        <f t="shared" si="86"/>
        <v>18.486881097538774</v>
      </c>
      <c r="Q288" s="11">
        <v>1020.46332849743</v>
      </c>
      <c r="R288">
        <f t="shared" si="87"/>
        <v>5.0710716757540553</v>
      </c>
      <c r="S288">
        <f t="shared" si="88"/>
        <v>0.27212275507054506</v>
      </c>
      <c r="T288">
        <v>2</v>
      </c>
      <c r="U288">
        <v>18.441994609285</v>
      </c>
      <c r="V288">
        <f t="shared" si="89"/>
        <v>102154262.8142754</v>
      </c>
      <c r="W288" s="34">
        <f t="shared" si="90"/>
        <v>4.3893995064143633E-2</v>
      </c>
      <c r="X288">
        <f t="shared" si="91"/>
        <v>105341720.12290041</v>
      </c>
      <c r="Y288" s="34">
        <f t="shared" si="92"/>
        <v>1.4061201118053085E-2</v>
      </c>
      <c r="Z288">
        <f t="shared" si="93"/>
        <v>42514300.104631647</v>
      </c>
      <c r="AA288" s="35">
        <f t="shared" si="94"/>
        <v>1951794.5388005525</v>
      </c>
      <c r="AB288" s="35">
        <v>43628377.702758603</v>
      </c>
      <c r="AC288" s="34">
        <f t="shared" si="95"/>
        <v>1.8839453911820677E-2</v>
      </c>
      <c r="AD288" s="71">
        <v>1315513.8612823901</v>
      </c>
      <c r="AE288">
        <f t="shared" si="96"/>
        <v>43829813.965914041</v>
      </c>
      <c r="AF288" s="34">
        <f t="shared" si="97"/>
        <v>1.4309344740535699E-2</v>
      </c>
      <c r="AG288" s="72">
        <v>1679283.997645</v>
      </c>
      <c r="AH288">
        <v>287</v>
      </c>
      <c r="AI288" s="72">
        <f t="shared" si="98"/>
        <v>44193584.102276646</v>
      </c>
      <c r="AJ288" s="34">
        <f t="shared" si="99"/>
        <v>6.1285018021209363E-3</v>
      </c>
    </row>
    <row r="289" spans="1:36" ht="15.6" x14ac:dyDescent="0.25">
      <c r="A289" s="10">
        <v>5</v>
      </c>
      <c r="B289" s="11">
        <v>2.86667471782228</v>
      </c>
      <c r="C289" s="11">
        <v>1022.2788769934</v>
      </c>
      <c r="D289" s="12">
        <v>9.8740584558665204E-2</v>
      </c>
      <c r="E289" s="12">
        <v>7.5251183989720999E-2</v>
      </c>
      <c r="F289" s="10">
        <v>0.23764934893725201</v>
      </c>
      <c r="G289" s="10">
        <v>3.0635501738346398</v>
      </c>
      <c r="H289" s="13">
        <v>42893890.361276403</v>
      </c>
      <c r="I289" s="13">
        <v>2123723.4865127299</v>
      </c>
      <c r="J289" s="13">
        <f t="shared" si="80"/>
        <v>110264732.291748</v>
      </c>
      <c r="K289">
        <f t="shared" si="81"/>
        <v>567.3436033905117</v>
      </c>
      <c r="L289">
        <f t="shared" si="82"/>
        <v>115.44072574385498</v>
      </c>
      <c r="M289">
        <f t="shared" si="83"/>
        <v>86.995884274193102</v>
      </c>
      <c r="N289">
        <f t="shared" si="84"/>
        <v>1.0722943643794842</v>
      </c>
      <c r="O289">
        <f t="shared" si="85"/>
        <v>113109053.45589031</v>
      </c>
      <c r="P289">
        <f t="shared" si="86"/>
        <v>18.543862986122186</v>
      </c>
      <c r="Q289" s="11">
        <v>1022.2788769934</v>
      </c>
      <c r="R289">
        <f t="shared" si="87"/>
        <v>6.7382488297511083</v>
      </c>
      <c r="S289">
        <f t="shared" si="88"/>
        <v>0.27134865714379724</v>
      </c>
      <c r="T289">
        <v>2</v>
      </c>
      <c r="U289">
        <v>18.463066219318399</v>
      </c>
      <c r="V289">
        <f t="shared" si="89"/>
        <v>104329656.63741525</v>
      </c>
      <c r="W289" s="34">
        <f t="shared" si="90"/>
        <v>7.7618869137639906E-2</v>
      </c>
      <c r="X289">
        <f t="shared" si="91"/>
        <v>108273158.63883567</v>
      </c>
      <c r="Y289" s="34">
        <f t="shared" si="92"/>
        <v>4.2754268286229816E-2</v>
      </c>
      <c r="Z289">
        <f t="shared" si="93"/>
        <v>39564515.098520212</v>
      </c>
      <c r="AA289" s="35">
        <f t="shared" si="94"/>
        <v>3329375.2627561912</v>
      </c>
      <c r="AB289" s="35">
        <v>41769098.416286997</v>
      </c>
      <c r="AC289" s="34">
        <f t="shared" si="95"/>
        <v>2.6222660978423195E-2</v>
      </c>
      <c r="AD289" s="71">
        <v>1711212.3030971901</v>
      </c>
      <c r="AE289">
        <f t="shared" si="96"/>
        <v>41275727.4016174</v>
      </c>
      <c r="AF289" s="34">
        <f t="shared" si="97"/>
        <v>3.7724788915855539E-2</v>
      </c>
      <c r="AG289" s="72">
        <v>3293599.2323179198</v>
      </c>
      <c r="AH289">
        <v>288</v>
      </c>
      <c r="AI289" s="72">
        <f t="shared" si="98"/>
        <v>42858114.330838129</v>
      </c>
      <c r="AJ289" s="34">
        <f t="shared" si="99"/>
        <v>8.3405888663742899E-4</v>
      </c>
    </row>
    <row r="290" spans="1:36" ht="15.6" x14ac:dyDescent="0.25">
      <c r="A290" s="10">
        <v>2</v>
      </c>
      <c r="B290" s="11">
        <v>2.2834951218144699</v>
      </c>
      <c r="C290" s="11">
        <v>1025.03634516754</v>
      </c>
      <c r="D290" s="12">
        <v>0.20704761176698</v>
      </c>
      <c r="E290" s="12">
        <v>0.19095464440168602</v>
      </c>
      <c r="F290" s="10">
        <v>7.7688404070991396E-2</v>
      </c>
      <c r="G290" s="10">
        <v>3.4534890035950001</v>
      </c>
      <c r="H290" s="13">
        <v>30298417.2725159</v>
      </c>
      <c r="I290" s="13">
        <v>1479274.9076079701</v>
      </c>
      <c r="J290" s="13">
        <f t="shared" si="80"/>
        <v>67201699.968053237</v>
      </c>
      <c r="K290">
        <f t="shared" si="81"/>
        <v>566.71639828706384</v>
      </c>
      <c r="L290">
        <f t="shared" si="82"/>
        <v>95.499468600671605</v>
      </c>
      <c r="M290">
        <f t="shared" si="83"/>
        <v>199.001128084333</v>
      </c>
      <c r="N290">
        <f t="shared" si="84"/>
        <v>0.89961518512694816</v>
      </c>
      <c r="O290">
        <f t="shared" si="85"/>
        <v>102118430.75594334</v>
      </c>
      <c r="P290">
        <f t="shared" si="86"/>
        <v>18.441643783552266</v>
      </c>
      <c r="Q290" s="11">
        <v>1025.03634516754</v>
      </c>
      <c r="R290">
        <f t="shared" si="87"/>
        <v>1.9337403273444831</v>
      </c>
      <c r="S290">
        <f t="shared" si="88"/>
        <v>8.0872155980936278E-2</v>
      </c>
      <c r="T290">
        <v>2</v>
      </c>
      <c r="U290">
        <v>18.4212195573804</v>
      </c>
      <c r="V290">
        <f t="shared" si="89"/>
        <v>100053895.86140648</v>
      </c>
      <c r="W290" s="34">
        <f t="shared" si="90"/>
        <v>2.0217064434440605E-2</v>
      </c>
      <c r="X290">
        <f t="shared" si="91"/>
        <v>66441045.194060877</v>
      </c>
      <c r="Y290" s="34">
        <f t="shared" si="92"/>
        <v>0.34937263819837955</v>
      </c>
      <c r="Z290">
        <f t="shared" si="93"/>
        <v>29685872.218255877</v>
      </c>
      <c r="AA290" s="35">
        <f t="shared" si="94"/>
        <v>612545.05426002294</v>
      </c>
      <c r="AB290" s="35">
        <v>29429084.406742401</v>
      </c>
      <c r="AC290" s="34">
        <f t="shared" si="95"/>
        <v>2.8692352407532602E-2</v>
      </c>
      <c r="AD290" s="71">
        <v>-2083373.17151316</v>
      </c>
      <c r="AE290">
        <f t="shared" si="96"/>
        <v>27602499.046742719</v>
      </c>
      <c r="AF290" s="34">
        <f t="shared" si="97"/>
        <v>8.8978846700968936E-2</v>
      </c>
      <c r="AG290" s="72">
        <v>124465.30970466</v>
      </c>
      <c r="AH290">
        <v>289</v>
      </c>
      <c r="AI290" s="72">
        <f t="shared" si="98"/>
        <v>29810337.527960539</v>
      </c>
      <c r="AJ290" s="34">
        <f t="shared" si="99"/>
        <v>1.6109083856274738E-2</v>
      </c>
    </row>
    <row r="291" spans="1:36" ht="15.6" x14ac:dyDescent="0.25">
      <c r="A291" s="10">
        <v>3</v>
      </c>
      <c r="B291" s="11">
        <v>2.1736201315681698</v>
      </c>
      <c r="C291" s="11">
        <v>1029.4236398662199</v>
      </c>
      <c r="D291" s="12">
        <v>0.191209164559314</v>
      </c>
      <c r="E291" s="12">
        <v>0.15765875101427201</v>
      </c>
      <c r="F291" s="10">
        <v>0.17537274611138601</v>
      </c>
      <c r="G291" s="10">
        <v>3.1340441418049001</v>
      </c>
      <c r="H291" s="13">
        <v>39175556.883768201</v>
      </c>
      <c r="I291" s="13">
        <v>2509488.1386984899</v>
      </c>
      <c r="J291" s="13">
        <f t="shared" si="80"/>
        <v>94274314.518588975</v>
      </c>
      <c r="K291">
        <f t="shared" si="81"/>
        <v>564.59010795457186</v>
      </c>
      <c r="L291">
        <f t="shared" si="82"/>
        <v>137.63078000692934</v>
      </c>
      <c r="M291">
        <f t="shared" si="83"/>
        <v>174.433957786793</v>
      </c>
      <c r="N291">
        <f t="shared" si="84"/>
        <v>0.94891694650439729</v>
      </c>
      <c r="O291">
        <f t="shared" si="85"/>
        <v>95711978.940935001</v>
      </c>
      <c r="P291">
        <f t="shared" si="86"/>
        <v>18.37685402038645</v>
      </c>
      <c r="Q291" s="11">
        <v>1029.4236398662199</v>
      </c>
      <c r="R291">
        <f t="shared" si="87"/>
        <v>3.0452905328230915</v>
      </c>
      <c r="S291">
        <f t="shared" si="88"/>
        <v>0.19282380821426193</v>
      </c>
      <c r="T291">
        <v>2</v>
      </c>
      <c r="U291">
        <v>18.400923328043898</v>
      </c>
      <c r="V291">
        <f t="shared" si="89"/>
        <v>98043648.275466949</v>
      </c>
      <c r="W291" s="34">
        <f t="shared" si="90"/>
        <v>2.4361311513273056E-2</v>
      </c>
      <c r="X291">
        <f t="shared" si="91"/>
        <v>89727050.441966176</v>
      </c>
      <c r="Y291" s="34">
        <f t="shared" si="92"/>
        <v>6.253061074687627E-2</v>
      </c>
      <c r="Z291">
        <f t="shared" si="93"/>
        <v>40129924.828719631</v>
      </c>
      <c r="AA291" s="35">
        <f t="shared" si="94"/>
        <v>954367.94495142996</v>
      </c>
      <c r="AB291" s="35">
        <v>36259067.686724603</v>
      </c>
      <c r="AC291" s="34">
        <f t="shared" si="95"/>
        <v>7.4446655747528151E-2</v>
      </c>
      <c r="AD291" s="71">
        <v>-3330831.0801856201</v>
      </c>
      <c r="AE291">
        <f t="shared" si="96"/>
        <v>36799093.748534009</v>
      </c>
      <c r="AF291" s="34">
        <f t="shared" si="97"/>
        <v>6.0661885223100516E-2</v>
      </c>
      <c r="AG291" s="72">
        <v>-4153470.7425988498</v>
      </c>
      <c r="AH291">
        <v>290</v>
      </c>
      <c r="AI291" s="72">
        <f t="shared" si="98"/>
        <v>35976454.086120784</v>
      </c>
      <c r="AJ291" s="34">
        <f t="shared" si="99"/>
        <v>8.1660684674859499E-2</v>
      </c>
    </row>
    <row r="292" spans="1:36" ht="15.6" x14ac:dyDescent="0.25">
      <c r="A292" s="10">
        <v>4</v>
      </c>
      <c r="B292" s="11">
        <v>2.5910220864948599</v>
      </c>
      <c r="C292" s="11">
        <v>1023.72805518599</v>
      </c>
      <c r="D292" s="12">
        <v>0.15765875101427201</v>
      </c>
      <c r="E292" s="12">
        <v>0.125839760390311</v>
      </c>
      <c r="F292" s="10">
        <v>0.20169398159777799</v>
      </c>
      <c r="G292" s="10">
        <v>3.1364791262137199</v>
      </c>
      <c r="H292" s="13">
        <v>40579297.339982703</v>
      </c>
      <c r="I292" s="13">
        <v>2509835.7609186401</v>
      </c>
      <c r="J292" s="13">
        <f t="shared" si="80"/>
        <v>101924712.81065771</v>
      </c>
      <c r="K292">
        <f t="shared" si="81"/>
        <v>565.00940829104741</v>
      </c>
      <c r="L292">
        <f t="shared" si="82"/>
        <v>134.08217280780693</v>
      </c>
      <c r="M292">
        <f t="shared" si="83"/>
        <v>141.74925570229152</v>
      </c>
      <c r="N292">
        <f t="shared" si="84"/>
        <v>0.98212245140277776</v>
      </c>
      <c r="O292">
        <f t="shared" si="85"/>
        <v>98248390.108613729</v>
      </c>
      <c r="P292">
        <f t="shared" si="86"/>
        <v>18.403009422916433</v>
      </c>
      <c r="Q292" s="11">
        <v>1023.72805518599</v>
      </c>
      <c r="R292">
        <f t="shared" si="87"/>
        <v>4.3530180356287094</v>
      </c>
      <c r="S292">
        <f t="shared" si="88"/>
        <v>0.22526327333560023</v>
      </c>
      <c r="T292">
        <v>2</v>
      </c>
      <c r="U292">
        <v>18.423636695613599</v>
      </c>
      <c r="V292">
        <f t="shared" si="89"/>
        <v>100296032.47942068</v>
      </c>
      <c r="W292" s="34">
        <f t="shared" si="90"/>
        <v>2.0841485224778501E-2</v>
      </c>
      <c r="X292">
        <f t="shared" si="91"/>
        <v>98525929.729912892</v>
      </c>
      <c r="Y292" s="34">
        <f t="shared" si="92"/>
        <v>2.8248770386195853E-3</v>
      </c>
      <c r="Z292">
        <f t="shared" si="93"/>
        <v>41425030.165925846</v>
      </c>
      <c r="AA292" s="35">
        <f t="shared" si="94"/>
        <v>845732.82594314218</v>
      </c>
      <c r="AB292" s="35">
        <v>39575182.773766503</v>
      </c>
      <c r="AC292" s="34">
        <f t="shared" si="95"/>
        <v>2.4744503528572645E-2</v>
      </c>
      <c r="AD292" s="71">
        <v>-1494296.1496806501</v>
      </c>
      <c r="AE292">
        <f t="shared" si="96"/>
        <v>39930734.016245194</v>
      </c>
      <c r="AF292" s="34">
        <f t="shared" si="97"/>
        <v>1.598261592120969E-2</v>
      </c>
      <c r="AG292" s="72">
        <v>-2175578.0031880098</v>
      </c>
      <c r="AH292">
        <v>291</v>
      </c>
      <c r="AI292" s="72">
        <f t="shared" si="98"/>
        <v>39249452.162737839</v>
      </c>
      <c r="AJ292" s="34">
        <f t="shared" si="99"/>
        <v>3.2771518099564786E-2</v>
      </c>
    </row>
    <row r="293" spans="1:36" ht="15.6" x14ac:dyDescent="0.25">
      <c r="A293" s="10">
        <v>5</v>
      </c>
      <c r="B293" s="11">
        <v>2.9933537384562401</v>
      </c>
      <c r="C293" s="11">
        <v>1026.48148494156</v>
      </c>
      <c r="D293" s="12">
        <v>0.125839760390311</v>
      </c>
      <c r="E293" s="12">
        <v>9.6457743492051704E-2</v>
      </c>
      <c r="F293" s="10">
        <v>0.23330215022800499</v>
      </c>
      <c r="G293" s="10">
        <v>3.13859219400292</v>
      </c>
      <c r="H293" s="13">
        <v>43344618.521139801</v>
      </c>
      <c r="I293" s="13">
        <v>2498293.2606560001</v>
      </c>
      <c r="J293" s="13">
        <f t="shared" si="80"/>
        <v>107991382.96357743</v>
      </c>
      <c r="K293">
        <f t="shared" si="81"/>
        <v>565.79067776622071</v>
      </c>
      <c r="L293">
        <f t="shared" si="82"/>
        <v>128.93436801336051</v>
      </c>
      <c r="M293">
        <f t="shared" si="83"/>
        <v>111.14875194118135</v>
      </c>
      <c r="N293">
        <f t="shared" si="84"/>
        <v>1.0296103893009636</v>
      </c>
      <c r="O293">
        <f t="shared" si="85"/>
        <v>104030020.18174149</v>
      </c>
      <c r="P293">
        <f t="shared" si="86"/>
        <v>18.460190071046306</v>
      </c>
      <c r="Q293" s="11">
        <v>1026.48148494156</v>
      </c>
      <c r="R293">
        <f t="shared" si="87"/>
        <v>6.1676481505741609</v>
      </c>
      <c r="S293">
        <f t="shared" si="88"/>
        <v>0.26566249294450922</v>
      </c>
      <c r="T293">
        <v>2</v>
      </c>
      <c r="U293">
        <v>18.4412834231725</v>
      </c>
      <c r="V293">
        <f t="shared" si="89"/>
        <v>102081637.94918796</v>
      </c>
      <c r="W293" s="34">
        <f t="shared" si="90"/>
        <v>1.872903830211398E-2</v>
      </c>
      <c r="X293">
        <f t="shared" si="91"/>
        <v>105541141.2789754</v>
      </c>
      <c r="Y293" s="34">
        <f t="shared" si="92"/>
        <v>1.4525817591825538E-2</v>
      </c>
      <c r="Z293">
        <f t="shared" si="93"/>
        <v>42532815.500666857</v>
      </c>
      <c r="AA293" s="35">
        <f t="shared" si="94"/>
        <v>811803.02047294378</v>
      </c>
      <c r="AB293" s="35">
        <v>43430837.731792398</v>
      </c>
      <c r="AC293" s="34">
        <f t="shared" si="95"/>
        <v>1.9891560612200769E-3</v>
      </c>
      <c r="AD293" s="71">
        <v>1035502.998164</v>
      </c>
      <c r="AE293">
        <f t="shared" si="96"/>
        <v>43568318.498830855</v>
      </c>
      <c r="AF293" s="34">
        <f t="shared" si="97"/>
        <v>5.1609631212223639E-3</v>
      </c>
      <c r="AG293" s="72">
        <v>1124499.4435354201</v>
      </c>
      <c r="AH293">
        <v>292</v>
      </c>
      <c r="AI293" s="72">
        <f t="shared" si="98"/>
        <v>43657314.944202274</v>
      </c>
      <c r="AJ293" s="34">
        <f t="shared" si="99"/>
        <v>7.2141925279597726E-3</v>
      </c>
    </row>
    <row r="294" spans="1:36" ht="15.6" x14ac:dyDescent="0.25">
      <c r="A294" s="10">
        <v>1</v>
      </c>
      <c r="B294" s="11">
        <v>2.1417761228596799</v>
      </c>
      <c r="C294" s="11">
        <v>1012.2755382741</v>
      </c>
      <c r="D294" s="12">
        <v>0.22552793894089998</v>
      </c>
      <c r="E294" s="12">
        <v>0.203962664395756</v>
      </c>
      <c r="F294" s="10">
        <v>9.5578919199331605E-2</v>
      </c>
      <c r="G294" s="10">
        <v>4.1018069257262999</v>
      </c>
      <c r="H294" s="13">
        <v>38914625.925138697</v>
      </c>
      <c r="I294" s="13">
        <v>2073328.27256502</v>
      </c>
      <c r="J294" s="13">
        <f t="shared" si="80"/>
        <v>75706586.7240711</v>
      </c>
      <c r="K294">
        <f t="shared" si="81"/>
        <v>565.41992606692304</v>
      </c>
      <c r="L294">
        <f t="shared" si="82"/>
        <v>110.42389206565853</v>
      </c>
      <c r="M294">
        <f t="shared" si="83"/>
        <v>214.74530166832801</v>
      </c>
      <c r="N294">
        <f t="shared" si="84"/>
        <v>0.90268053681596572</v>
      </c>
      <c r="O294">
        <f t="shared" si="85"/>
        <v>95178864.009154871</v>
      </c>
      <c r="P294">
        <f t="shared" si="86"/>
        <v>18.371268458401676</v>
      </c>
      <c r="Q294" s="11">
        <v>1012.2755382741</v>
      </c>
      <c r="R294">
        <f t="shared" si="87"/>
        <v>1.9485214407011067</v>
      </c>
      <c r="S294">
        <f t="shared" si="88"/>
        <v>0.10046022969399639</v>
      </c>
      <c r="T294">
        <v>2</v>
      </c>
      <c r="U294">
        <v>18.456252595813901</v>
      </c>
      <c r="V294">
        <f t="shared" si="89"/>
        <v>103621209.92215821</v>
      </c>
      <c r="W294" s="34">
        <f t="shared" si="90"/>
        <v>8.8699796965335767E-2</v>
      </c>
      <c r="X294">
        <f t="shared" si="91"/>
        <v>73837837.862580299</v>
      </c>
      <c r="Y294" s="34">
        <f t="shared" si="92"/>
        <v>0.22422022335254879</v>
      </c>
      <c r="Z294">
        <f t="shared" si="93"/>
        <v>42366345.343680494</v>
      </c>
      <c r="AA294" s="35">
        <f t="shared" si="94"/>
        <v>3451719.4185417965</v>
      </c>
      <c r="AB294" s="35">
        <v>38846401.883111</v>
      </c>
      <c r="AC294" s="34">
        <f t="shared" si="95"/>
        <v>1.7531722432316767E-3</v>
      </c>
      <c r="AD294" s="71">
        <v>-2625487.5548752602</v>
      </c>
      <c r="AE294">
        <f t="shared" si="96"/>
        <v>39740857.788805231</v>
      </c>
      <c r="AF294" s="34">
        <f t="shared" si="97"/>
        <v>2.1231910728269184E-2</v>
      </c>
      <c r="AG294" s="72">
        <v>-1977289.47516442</v>
      </c>
      <c r="AH294">
        <v>293</v>
      </c>
      <c r="AI294" s="72">
        <f t="shared" si="98"/>
        <v>40389055.868516073</v>
      </c>
      <c r="AJ294" s="34">
        <f t="shared" si="99"/>
        <v>3.7888837636876768E-2</v>
      </c>
    </row>
    <row r="295" spans="1:36" ht="15.6" x14ac:dyDescent="0.25">
      <c r="A295" s="10">
        <v>3</v>
      </c>
      <c r="B295" s="11">
        <v>2.5</v>
      </c>
      <c r="C295" s="11">
        <v>1009.85215029222</v>
      </c>
      <c r="D295" s="12">
        <v>0.18596800117191201</v>
      </c>
      <c r="E295" s="12">
        <v>0.17115414195</v>
      </c>
      <c r="F295" s="10">
        <v>7.9615297249445799E-2</v>
      </c>
      <c r="G295" s="10">
        <v>4.1047151037660496</v>
      </c>
      <c r="H295" s="13">
        <v>33224591.692050301</v>
      </c>
      <c r="I295" s="13">
        <v>1598250.63795766</v>
      </c>
      <c r="J295" s="13">
        <f t="shared" si="80"/>
        <v>70659868.512610584</v>
      </c>
      <c r="K295">
        <f t="shared" si="81"/>
        <v>566.73161280247348</v>
      </c>
      <c r="L295">
        <f t="shared" si="82"/>
        <v>91.626864666772164</v>
      </c>
      <c r="M295">
        <f t="shared" si="83"/>
        <v>178.56107156095601</v>
      </c>
      <c r="N295">
        <f t="shared" si="84"/>
        <v>0.90739945655496035</v>
      </c>
      <c r="O295">
        <f t="shared" si="85"/>
        <v>97354334.493223071</v>
      </c>
      <c r="P295">
        <f t="shared" si="86"/>
        <v>18.393867813631786</v>
      </c>
      <c r="Q295" s="11">
        <v>1009.85215029222</v>
      </c>
      <c r="R295">
        <f t="shared" si="87"/>
        <v>2.2636249062879217</v>
      </c>
      <c r="S295">
        <f t="shared" si="88"/>
        <v>8.2963541177911285E-2</v>
      </c>
      <c r="T295">
        <v>2</v>
      </c>
      <c r="U295">
        <v>18.460954134944402</v>
      </c>
      <c r="V295">
        <f t="shared" si="89"/>
        <v>104109536.1382481</v>
      </c>
      <c r="W295" s="34">
        <f t="shared" si="90"/>
        <v>6.9387785147822734E-2</v>
      </c>
      <c r="X295">
        <f t="shared" si="91"/>
        <v>71008552.746257067</v>
      </c>
      <c r="Y295" s="34">
        <f t="shared" si="92"/>
        <v>0.27061744999961929</v>
      </c>
      <c r="Z295">
        <f t="shared" si="93"/>
        <v>35529972.522002421</v>
      </c>
      <c r="AA295" s="35">
        <f t="shared" si="94"/>
        <v>2305380.8299521208</v>
      </c>
      <c r="AB295" s="35">
        <v>33632645.127910003</v>
      </c>
      <c r="AC295" s="34">
        <f t="shared" si="95"/>
        <v>1.2281668940941059E-2</v>
      </c>
      <c r="AD295" s="71">
        <v>-1937122.5843927099</v>
      </c>
      <c r="AE295">
        <f t="shared" si="96"/>
        <v>33592849.93760971</v>
      </c>
      <c r="AF295" s="34">
        <f t="shared" si="97"/>
        <v>1.1083905830136145E-2</v>
      </c>
      <c r="AG295" s="72">
        <v>-2327200.1576411901</v>
      </c>
      <c r="AH295">
        <v>294</v>
      </c>
      <c r="AI295" s="72">
        <f t="shared" si="98"/>
        <v>33202772.36436123</v>
      </c>
      <c r="AJ295" s="34">
        <f t="shared" si="99"/>
        <v>6.5672222224151511E-4</v>
      </c>
    </row>
    <row r="296" spans="1:36" ht="15.6" x14ac:dyDescent="0.25">
      <c r="A296" s="10">
        <v>4</v>
      </c>
      <c r="B296" s="11">
        <v>2.5519996951012001</v>
      </c>
      <c r="C296" s="11">
        <v>1013.2972019584</v>
      </c>
      <c r="D296" s="12">
        <v>0.17134257343505702</v>
      </c>
      <c r="E296" s="12">
        <v>0.140381964117894</v>
      </c>
      <c r="F296" s="10">
        <v>0.18058880415074399</v>
      </c>
      <c r="G296" s="10">
        <v>3.49735998023045</v>
      </c>
      <c r="H296" s="13">
        <v>40964222.029753298</v>
      </c>
      <c r="I296" s="13">
        <v>2622218.7900962201</v>
      </c>
      <c r="J296" s="13">
        <f t="shared" si="80"/>
        <v>99872004.375476077</v>
      </c>
      <c r="K296">
        <f t="shared" si="81"/>
        <v>564.66085491094782</v>
      </c>
      <c r="L296">
        <f t="shared" si="82"/>
        <v>132.22043762441996</v>
      </c>
      <c r="M296">
        <f t="shared" si="83"/>
        <v>155.86226877647553</v>
      </c>
      <c r="N296">
        <f t="shared" si="84"/>
        <v>0.96273294408987131</v>
      </c>
      <c r="O296">
        <f t="shared" si="85"/>
        <v>92015279.919184521</v>
      </c>
      <c r="P296">
        <f t="shared" si="86"/>
        <v>18.337465207300642</v>
      </c>
      <c r="Q296" s="11">
        <v>1013.2972019584</v>
      </c>
      <c r="R296">
        <f t="shared" si="87"/>
        <v>3.8441853291145169</v>
      </c>
      <c r="S296">
        <f t="shared" si="88"/>
        <v>0.19916925049034553</v>
      </c>
      <c r="T296">
        <v>2</v>
      </c>
      <c r="U296">
        <v>18.4475408113409</v>
      </c>
      <c r="V296">
        <f t="shared" si="89"/>
        <v>102722405.05619586</v>
      </c>
      <c r="W296" s="34">
        <f t="shared" si="90"/>
        <v>0.11636246878143743</v>
      </c>
      <c r="X296">
        <f t="shared" si="91"/>
        <v>96923626.591845632</v>
      </c>
      <c r="Y296" s="34">
        <f t="shared" si="92"/>
        <v>5.3342734782440802E-2</v>
      </c>
      <c r="Z296">
        <f t="shared" si="93"/>
        <v>45730920.036846332</v>
      </c>
      <c r="AA296" s="35">
        <f t="shared" si="94"/>
        <v>4766698.0070930347</v>
      </c>
      <c r="AB296" s="35">
        <v>42403482.478151001</v>
      </c>
      <c r="AC296" s="34">
        <f t="shared" si="95"/>
        <v>3.5134572978154789E-2</v>
      </c>
      <c r="AD296" s="71">
        <v>-3326591.4888273301</v>
      </c>
      <c r="AE296">
        <f t="shared" si="96"/>
        <v>42404328.548018999</v>
      </c>
      <c r="AF296" s="34">
        <f t="shared" si="97"/>
        <v>3.5155226851854231E-2</v>
      </c>
      <c r="AG296" s="72">
        <v>-5027104.2329934202</v>
      </c>
      <c r="AH296">
        <v>295</v>
      </c>
      <c r="AI296" s="72">
        <f t="shared" si="98"/>
        <v>40703815.803852916</v>
      </c>
      <c r="AJ296" s="34">
        <f t="shared" si="99"/>
        <v>6.3569186230667948E-3</v>
      </c>
    </row>
    <row r="297" spans="1:36" ht="15.6" x14ac:dyDescent="0.25">
      <c r="A297" s="14">
        <v>5</v>
      </c>
      <c r="B297" s="11">
        <v>2.8992752169406701</v>
      </c>
      <c r="C297" s="11">
        <v>1015.43171337187</v>
      </c>
      <c r="D297" s="12">
        <v>0.140381964117894</v>
      </c>
      <c r="E297" s="12">
        <v>0.112003702223625</v>
      </c>
      <c r="F297" s="10">
        <v>0.20200644312214799</v>
      </c>
      <c r="G297" s="10">
        <v>3.4994032378577402</v>
      </c>
      <c r="H297" s="13">
        <v>43987497.027870201</v>
      </c>
      <c r="I297" s="13">
        <v>2611029.7917383602</v>
      </c>
      <c r="J297" s="13">
        <f t="shared" si="80"/>
        <v>104568431.27708367</v>
      </c>
      <c r="K297">
        <f t="shared" si="81"/>
        <v>565.45707819212225</v>
      </c>
      <c r="L297">
        <f t="shared" si="82"/>
        <v>126.67552666124655</v>
      </c>
      <c r="M297">
        <f t="shared" si="83"/>
        <v>126.1928331707595</v>
      </c>
      <c r="N297">
        <f t="shared" si="84"/>
        <v>0.99707857411250644</v>
      </c>
      <c r="O297">
        <f t="shared" si="85"/>
        <v>99520639.640222266</v>
      </c>
      <c r="P297">
        <f t="shared" si="86"/>
        <v>18.415875614187527</v>
      </c>
      <c r="Q297" s="11">
        <v>1015.43171337187</v>
      </c>
      <c r="R297">
        <f t="shared" si="87"/>
        <v>5.1646538040342476</v>
      </c>
      <c r="S297">
        <f t="shared" si="88"/>
        <v>0.22565475565282864</v>
      </c>
      <c r="T297">
        <v>2</v>
      </c>
      <c r="U297">
        <v>18.454884320416699</v>
      </c>
      <c r="V297">
        <f t="shared" si="89"/>
        <v>103479524.52442044</v>
      </c>
      <c r="W297" s="34">
        <f t="shared" si="90"/>
        <v>3.977953616968264E-2</v>
      </c>
      <c r="X297">
        <f t="shared" si="91"/>
        <v>102734392.01246038</v>
      </c>
      <c r="Y297" s="34">
        <f t="shared" si="92"/>
        <v>3.2292320305176619E-2</v>
      </c>
      <c r="Z297">
        <f t="shared" si="93"/>
        <v>45737299.25690417</v>
      </c>
      <c r="AA297" s="35">
        <f t="shared" si="94"/>
        <v>1749802.2290339693</v>
      </c>
      <c r="AB297" s="35">
        <v>44845425.778006703</v>
      </c>
      <c r="AC297" s="34">
        <f t="shared" si="95"/>
        <v>1.9503922889563912E-2</v>
      </c>
      <c r="AD297" s="71">
        <v>-1154714.3969936001</v>
      </c>
      <c r="AE297">
        <f t="shared" si="96"/>
        <v>44582584.85991057</v>
      </c>
      <c r="AF297" s="34">
        <f t="shared" si="97"/>
        <v>1.352856771239622E-2</v>
      </c>
      <c r="AG297" s="72">
        <v>-2034288.8186971601</v>
      </c>
      <c r="AH297">
        <v>296</v>
      </c>
      <c r="AI297" s="72">
        <f t="shared" si="98"/>
        <v>43703010.438207008</v>
      </c>
      <c r="AJ297" s="34">
        <f t="shared" si="99"/>
        <v>6.4674420888950271E-3</v>
      </c>
    </row>
    <row r="298" spans="1:36" ht="15.6" x14ac:dyDescent="0.25">
      <c r="A298" s="10">
        <v>6</v>
      </c>
      <c r="B298" s="11">
        <v>3.3643214338643399</v>
      </c>
      <c r="C298" s="11">
        <v>1021.23592757727</v>
      </c>
      <c r="D298" s="12">
        <v>0.112003702223625</v>
      </c>
      <c r="E298" s="12">
        <v>8.6113651514754599E-2</v>
      </c>
      <c r="F298" s="10">
        <v>0.230947329975105</v>
      </c>
      <c r="G298" s="10">
        <v>3.50111434425992</v>
      </c>
      <c r="H298" s="13">
        <v>46927094.729369901</v>
      </c>
      <c r="I298" s="13">
        <v>2564159.1699472498</v>
      </c>
      <c r="J298" s="13">
        <f t="shared" si="80"/>
        <v>109363963.83674614</v>
      </c>
      <c r="K298">
        <f t="shared" si="81"/>
        <v>566.37815662425157</v>
      </c>
      <c r="L298">
        <f t="shared" si="82"/>
        <v>121.09318393451555</v>
      </c>
      <c r="M298">
        <f t="shared" si="83"/>
        <v>99.058676869189796</v>
      </c>
      <c r="N298">
        <f t="shared" si="84"/>
        <v>1.0465502163602451</v>
      </c>
      <c r="O298">
        <f t="shared" si="85"/>
        <v>105763935.53221145</v>
      </c>
      <c r="P298">
        <f t="shared" si="86"/>
        <v>18.476720145291072</v>
      </c>
      <c r="Q298" s="11">
        <v>1021.23592757727</v>
      </c>
      <c r="R298">
        <f t="shared" si="87"/>
        <v>7.295676914081529</v>
      </c>
      <c r="S298">
        <f t="shared" si="88"/>
        <v>0.26259582024209677</v>
      </c>
      <c r="T298">
        <v>2</v>
      </c>
      <c r="U298">
        <v>18.476927447426299</v>
      </c>
      <c r="V298">
        <f t="shared" si="89"/>
        <v>105785862.8945934</v>
      </c>
      <c r="W298" s="34">
        <f t="shared" si="90"/>
        <v>2.0732362380058961E-4</v>
      </c>
      <c r="X298">
        <f t="shared" si="91"/>
        <v>108832765.64476974</v>
      </c>
      <c r="Y298" s="34">
        <f t="shared" si="92"/>
        <v>2.9015846442511095E-2</v>
      </c>
      <c r="Z298">
        <f t="shared" si="93"/>
        <v>46936823.824703626</v>
      </c>
      <c r="AA298" s="35">
        <f t="shared" si="94"/>
        <v>9729.095333725214</v>
      </c>
      <c r="AB298" s="35">
        <v>48186975.365548901</v>
      </c>
      <c r="AC298" s="34">
        <f t="shared" si="95"/>
        <v>2.6847616359904087E-2</v>
      </c>
      <c r="AD298" s="71">
        <v>946486.61256252101</v>
      </c>
      <c r="AE298">
        <f t="shared" si="96"/>
        <v>47883310.437266149</v>
      </c>
      <c r="AF298" s="34">
        <f t="shared" si="97"/>
        <v>2.0376622789260126E-2</v>
      </c>
      <c r="AG298" s="72">
        <v>868970.20840968494</v>
      </c>
      <c r="AH298">
        <v>297</v>
      </c>
      <c r="AI298" s="72">
        <f t="shared" si="98"/>
        <v>47805794.033113308</v>
      </c>
      <c r="AJ298" s="34">
        <f t="shared" si="99"/>
        <v>1.8724775288367943E-2</v>
      </c>
    </row>
    <row r="299" spans="1:36" ht="15.6" x14ac:dyDescent="0.25">
      <c r="A299" s="10">
        <v>1</v>
      </c>
      <c r="B299" s="11">
        <v>2.3015133513986599</v>
      </c>
      <c r="C299" s="11">
        <v>1019.9853794033299</v>
      </c>
      <c r="D299" s="12">
        <v>0.22500312987370902</v>
      </c>
      <c r="E299" s="12">
        <v>0.19682503916744801</v>
      </c>
      <c r="F299" s="10">
        <v>0.12517858246604499</v>
      </c>
      <c r="G299" s="10">
        <v>4.1018448671382304</v>
      </c>
      <c r="H299" s="13">
        <v>43317469.234252103</v>
      </c>
      <c r="I299" s="13">
        <v>2607430.2813528501</v>
      </c>
      <c r="J299" s="13">
        <f t="shared" si="80"/>
        <v>83520811.638327256</v>
      </c>
      <c r="K299">
        <f t="shared" si="81"/>
        <v>564.61724574162588</v>
      </c>
      <c r="L299">
        <f t="shared" si="82"/>
        <v>126.13419823674624</v>
      </c>
      <c r="M299">
        <f t="shared" si="83"/>
        <v>210.91408452057851</v>
      </c>
      <c r="N299">
        <f t="shared" si="84"/>
        <v>0.91484625149725374</v>
      </c>
      <c r="O299">
        <f t="shared" si="85"/>
        <v>91517232.920745835</v>
      </c>
      <c r="P299">
        <f t="shared" si="86"/>
        <v>18.332037850444035</v>
      </c>
      <c r="Q299" s="11">
        <v>1019.9853794033299</v>
      </c>
      <c r="R299">
        <f t="shared" si="87"/>
        <v>2.440210988247304</v>
      </c>
      <c r="S299">
        <f t="shared" si="88"/>
        <v>0.13373550770149623</v>
      </c>
      <c r="T299">
        <v>2</v>
      </c>
      <c r="U299">
        <v>18.429665261127202</v>
      </c>
      <c r="V299">
        <f t="shared" si="89"/>
        <v>100902499.90952796</v>
      </c>
      <c r="W299" s="34">
        <f t="shared" si="90"/>
        <v>0.10255190950659303</v>
      </c>
      <c r="X299">
        <f t="shared" si="91"/>
        <v>81098604.799798384</v>
      </c>
      <c r="Y299" s="34">
        <f t="shared" si="92"/>
        <v>0.11384334718653491</v>
      </c>
      <c r="Z299">
        <f t="shared" si="93"/>
        <v>47759758.41921775</v>
      </c>
      <c r="AA299" s="35">
        <f t="shared" si="94"/>
        <v>4442289.1849656478</v>
      </c>
      <c r="AB299" s="35">
        <v>43060116.509380303</v>
      </c>
      <c r="AC299" s="34">
        <f t="shared" si="95"/>
        <v>5.9410840342515835E-3</v>
      </c>
      <c r="AD299" s="71">
        <v>-2965657.9117984199</v>
      </c>
      <c r="AE299">
        <f t="shared" si="96"/>
        <v>44794100.507419333</v>
      </c>
      <c r="AF299" s="34">
        <f t="shared" si="97"/>
        <v>3.40885859508991E-2</v>
      </c>
      <c r="AG299" s="72">
        <v>-2264127.40615089</v>
      </c>
      <c r="AH299">
        <v>298</v>
      </c>
      <c r="AI299" s="72">
        <f t="shared" si="98"/>
        <v>45495631.013066858</v>
      </c>
      <c r="AJ299" s="34">
        <f t="shared" si="99"/>
        <v>5.0283680402372945E-2</v>
      </c>
    </row>
    <row r="300" spans="1:36" ht="15.6" x14ac:dyDescent="0.25">
      <c r="A300" s="10">
        <v>2</v>
      </c>
      <c r="B300" s="11">
        <v>2.26196203571343</v>
      </c>
      <c r="C300" s="11">
        <v>1013.48065837003</v>
      </c>
      <c r="D300" s="12">
        <v>0.19682503916744801</v>
      </c>
      <c r="E300" s="12">
        <v>0.18274361169667</v>
      </c>
      <c r="F300" s="10">
        <v>7.1506536346575902E-2</v>
      </c>
      <c r="G300" s="10">
        <v>4.1039870007913697</v>
      </c>
      <c r="H300" s="13">
        <v>32334542.093451601</v>
      </c>
      <c r="I300" s="13">
        <v>1525860.2911602701</v>
      </c>
      <c r="J300" s="13">
        <f t="shared" si="80"/>
        <v>66717601.062856674</v>
      </c>
      <c r="K300">
        <f t="shared" si="81"/>
        <v>566.89326165496198</v>
      </c>
      <c r="L300">
        <f t="shared" si="82"/>
        <v>89.34576849334907</v>
      </c>
      <c r="M300">
        <f t="shared" si="83"/>
        <v>189.78432543205901</v>
      </c>
      <c r="N300">
        <f t="shared" si="84"/>
        <v>0.89926590139570017</v>
      </c>
      <c r="O300">
        <f t="shared" si="85"/>
        <v>98061520.698407367</v>
      </c>
      <c r="P300">
        <f t="shared" si="86"/>
        <v>18.401105601903211</v>
      </c>
      <c r="Q300" s="11">
        <v>1013.48065837003</v>
      </c>
      <c r="R300">
        <f t="shared" si="87"/>
        <v>1.8783133181520979</v>
      </c>
      <c r="S300">
        <f t="shared" si="88"/>
        <v>7.4191937898135815E-2</v>
      </c>
      <c r="T300">
        <v>2</v>
      </c>
      <c r="U300">
        <v>18.453301883658501</v>
      </c>
      <c r="V300">
        <f t="shared" si="89"/>
        <v>103315904.21463194</v>
      </c>
      <c r="W300" s="34">
        <f t="shared" si="90"/>
        <v>5.3582521245868417E-2</v>
      </c>
      <c r="X300">
        <f t="shared" si="91"/>
        <v>66289261.893947102</v>
      </c>
      <c r="Y300" s="34">
        <f t="shared" si="92"/>
        <v>0.32400332544482235</v>
      </c>
      <c r="Z300">
        <f t="shared" si="93"/>
        <v>34067108.382149398</v>
      </c>
      <c r="AA300" s="35">
        <f t="shared" si="94"/>
        <v>1732566.2886977978</v>
      </c>
      <c r="AB300" s="35">
        <v>32961058.123162501</v>
      </c>
      <c r="AC300" s="34">
        <f t="shared" si="95"/>
        <v>1.9376060062956085E-2</v>
      </c>
      <c r="AD300" s="71">
        <v>-2071124.2827568999</v>
      </c>
      <c r="AE300">
        <f t="shared" si="96"/>
        <v>31995984.0993925</v>
      </c>
      <c r="AF300" s="34">
        <f t="shared" si="97"/>
        <v>1.0470474363936194E-2</v>
      </c>
      <c r="AG300" s="72">
        <v>-1988010.46952552</v>
      </c>
      <c r="AH300">
        <v>299</v>
      </c>
      <c r="AI300" s="72">
        <f t="shared" si="98"/>
        <v>32079097.912623879</v>
      </c>
      <c r="AJ300" s="34">
        <f t="shared" si="99"/>
        <v>7.9000401517810449E-3</v>
      </c>
    </row>
    <row r="301" spans="1:36" ht="15.6" x14ac:dyDescent="0.25">
      <c r="A301" s="10">
        <v>3</v>
      </c>
      <c r="B301" s="11">
        <v>2.5</v>
      </c>
      <c r="C301" s="11">
        <v>1019.2627490044</v>
      </c>
      <c r="D301" s="12">
        <v>0.18274361169667</v>
      </c>
      <c r="E301" s="12">
        <v>0.17118218955955</v>
      </c>
      <c r="F301" s="10">
        <v>6.3231206328936002E-2</v>
      </c>
      <c r="G301" s="10">
        <v>4.1049310169220297</v>
      </c>
      <c r="H301" s="13">
        <v>28605856.761734098</v>
      </c>
      <c r="I301" s="13">
        <v>1241723.53947839</v>
      </c>
      <c r="J301" s="13">
        <f t="shared" si="80"/>
        <v>62498675.960265502</v>
      </c>
      <c r="K301">
        <f t="shared" si="81"/>
        <v>567.42589057910186</v>
      </c>
      <c r="L301">
        <f t="shared" si="82"/>
        <v>80.995371796888847</v>
      </c>
      <c r="M301">
        <f t="shared" si="83"/>
        <v>176.96290062810999</v>
      </c>
      <c r="N301">
        <f t="shared" si="84"/>
        <v>0.89859196493393279</v>
      </c>
      <c r="O301">
        <f t="shared" si="85"/>
        <v>95747261.68127194</v>
      </c>
      <c r="P301">
        <f t="shared" si="86"/>
        <v>18.377222586987067</v>
      </c>
      <c r="Q301" s="11">
        <v>1019.2627490044</v>
      </c>
      <c r="R301">
        <f t="shared" si="87"/>
        <v>2.0161268918184936</v>
      </c>
      <c r="S301">
        <f t="shared" si="88"/>
        <v>6.5318778877017911E-2</v>
      </c>
      <c r="T301">
        <v>2</v>
      </c>
      <c r="U301">
        <v>18.435384000173698</v>
      </c>
      <c r="V301">
        <f t="shared" si="89"/>
        <v>101481188.08185697</v>
      </c>
      <c r="W301" s="34">
        <f t="shared" si="90"/>
        <v>5.988606149043086E-2</v>
      </c>
      <c r="X301">
        <f t="shared" si="91"/>
        <v>62993154.766993292</v>
      </c>
      <c r="Y301" s="34">
        <f t="shared" si="92"/>
        <v>0.34208922886287951</v>
      </c>
      <c r="Z301">
        <f t="shared" si="93"/>
        <v>30318948.858753763</v>
      </c>
      <c r="AA301" s="35">
        <f t="shared" si="94"/>
        <v>1713092.0970196649</v>
      </c>
      <c r="AB301" s="35">
        <v>30414390.549374901</v>
      </c>
      <c r="AC301" s="34">
        <f t="shared" si="95"/>
        <v>6.3222500297913417E-2</v>
      </c>
      <c r="AD301" s="71">
        <v>-1629055.01775227</v>
      </c>
      <c r="AE301">
        <f t="shared" si="96"/>
        <v>28689893.841001492</v>
      </c>
      <c r="AF301" s="34">
        <f t="shared" si="97"/>
        <v>2.9377578153789033E-3</v>
      </c>
      <c r="AG301" s="72">
        <v>-1045634.40732328</v>
      </c>
      <c r="AH301">
        <v>300</v>
      </c>
      <c r="AI301" s="72">
        <f t="shared" si="98"/>
        <v>29273314.451430485</v>
      </c>
      <c r="AJ301" s="34">
        <f t="shared" si="99"/>
        <v>2.3332903302139198E-2</v>
      </c>
    </row>
    <row r="302" spans="1:36" ht="15.6" x14ac:dyDescent="0.25">
      <c r="A302" s="10">
        <v>4</v>
      </c>
      <c r="B302" s="11">
        <v>2.5551153522522001</v>
      </c>
      <c r="C302" s="11">
        <v>1022.68866925409</v>
      </c>
      <c r="D302" s="12">
        <v>0.17140197360901799</v>
      </c>
      <c r="E302" s="12">
        <v>0.139868492114361</v>
      </c>
      <c r="F302" s="10">
        <v>0.183866580839154</v>
      </c>
      <c r="G302" s="10">
        <v>3.49614585226939</v>
      </c>
      <c r="H302" s="13">
        <v>41076023.337899297</v>
      </c>
      <c r="I302" s="13">
        <v>2622674.7676847298</v>
      </c>
      <c r="J302" s="13">
        <f t="shared" si="80"/>
        <v>98156394.432185337</v>
      </c>
      <c r="K302">
        <f t="shared" si="81"/>
        <v>564.59026369808157</v>
      </c>
      <c r="L302">
        <f t="shared" si="82"/>
        <v>133.42974418167398</v>
      </c>
      <c r="M302">
        <f t="shared" si="83"/>
        <v>155.6352328616895</v>
      </c>
      <c r="N302">
        <f t="shared" si="84"/>
        <v>0.96413273079513229</v>
      </c>
      <c r="O302">
        <f t="shared" si="85"/>
        <v>91329140.305290729</v>
      </c>
      <c r="P302">
        <f t="shared" si="86"/>
        <v>18.329980465564223</v>
      </c>
      <c r="Q302" s="11">
        <v>1022.68866925409</v>
      </c>
      <c r="R302">
        <f t="shared" si="87"/>
        <v>3.8907500181151788</v>
      </c>
      <c r="S302">
        <f t="shared" si="88"/>
        <v>0.20317743350974565</v>
      </c>
      <c r="T302">
        <v>2</v>
      </c>
      <c r="U302">
        <v>18.421991251419801</v>
      </c>
      <c r="V302">
        <f t="shared" si="89"/>
        <v>100131136.65575868</v>
      </c>
      <c r="W302" s="34">
        <f t="shared" si="90"/>
        <v>9.6376647377223235E-2</v>
      </c>
      <c r="X302">
        <f t="shared" si="91"/>
        <v>95164442.391783431</v>
      </c>
      <c r="Y302" s="34">
        <f t="shared" si="92"/>
        <v>4.1994286529712599E-2</v>
      </c>
      <c r="Z302">
        <f t="shared" si="93"/>
        <v>45034792.754794613</v>
      </c>
      <c r="AA302" s="35">
        <f t="shared" si="94"/>
        <v>3958769.4168953151</v>
      </c>
      <c r="AB302" s="35">
        <v>42124481.696701497</v>
      </c>
      <c r="AC302" s="34">
        <f t="shared" si="95"/>
        <v>2.5524826251494173E-2</v>
      </c>
      <c r="AD302" s="71">
        <v>-3017580.7938862802</v>
      </c>
      <c r="AE302">
        <f t="shared" si="96"/>
        <v>42017211.960908331</v>
      </c>
      <c r="AF302" s="34">
        <f t="shared" si="97"/>
        <v>2.291333353442309E-2</v>
      </c>
      <c r="AG302" s="72">
        <v>-4517058.7799465898</v>
      </c>
      <c r="AH302">
        <v>301</v>
      </c>
      <c r="AI302" s="72">
        <f t="shared" si="98"/>
        <v>40517733.974848025</v>
      </c>
      <c r="AJ302" s="34">
        <f t="shared" si="99"/>
        <v>1.3591611789161693E-2</v>
      </c>
    </row>
    <row r="303" spans="1:36" ht="15.6" x14ac:dyDescent="0.25">
      <c r="A303" s="10">
        <v>5</v>
      </c>
      <c r="B303" s="11">
        <v>2.9105820680957502</v>
      </c>
      <c r="C303" s="11">
        <v>1023.0124659197101</v>
      </c>
      <c r="D303" s="12">
        <v>0.139868492114361</v>
      </c>
      <c r="E303" s="12">
        <v>0.11081604679467599</v>
      </c>
      <c r="F303" s="10">
        <v>0.207564180200982</v>
      </c>
      <c r="G303" s="10">
        <v>3.4982260070224198</v>
      </c>
      <c r="H303" s="13">
        <v>44113598.890974298</v>
      </c>
      <c r="I303" s="13">
        <v>2607409.5022501899</v>
      </c>
      <c r="J303" s="13">
        <f t="shared" si="80"/>
        <v>103605726.79313922</v>
      </c>
      <c r="K303">
        <f t="shared" si="81"/>
        <v>565.34752275401945</v>
      </c>
      <c r="L303">
        <f t="shared" si="82"/>
        <v>128.15899496886874</v>
      </c>
      <c r="M303">
        <f t="shared" si="83"/>
        <v>125.34226945451849</v>
      </c>
      <c r="N303">
        <f t="shared" si="84"/>
        <v>1.0004296970753821</v>
      </c>
      <c r="O303">
        <f t="shared" si="85"/>
        <v>98353304.911298975</v>
      </c>
      <c r="P303">
        <f t="shared" si="86"/>
        <v>18.404076705806681</v>
      </c>
      <c r="Q303" s="11">
        <v>1023.0124659197101</v>
      </c>
      <c r="R303">
        <f t="shared" si="87"/>
        <v>5.2835055327862168</v>
      </c>
      <c r="S303">
        <f t="shared" si="88"/>
        <v>0.23264376099085593</v>
      </c>
      <c r="T303">
        <v>2</v>
      </c>
      <c r="U303">
        <v>18.4359452737637</v>
      </c>
      <c r="V303">
        <f t="shared" si="89"/>
        <v>101538162.78031035</v>
      </c>
      <c r="W303" s="34">
        <f t="shared" si="90"/>
        <v>3.2381808337642259E-2</v>
      </c>
      <c r="X303">
        <f t="shared" si="91"/>
        <v>101681145.94051886</v>
      </c>
      <c r="Y303" s="34">
        <f t="shared" si="92"/>
        <v>3.3835579111664127E-2</v>
      </c>
      <c r="Z303">
        <f t="shared" si="93"/>
        <v>45542076.995345458</v>
      </c>
      <c r="AA303" s="35">
        <f t="shared" si="94"/>
        <v>1428478.1043711603</v>
      </c>
      <c r="AB303" s="35">
        <v>45055737.8695274</v>
      </c>
      <c r="AC303" s="34">
        <f t="shared" si="95"/>
        <v>2.1357109876289516E-2</v>
      </c>
      <c r="AD303" s="71">
        <v>-576694.66357906396</v>
      </c>
      <c r="AE303">
        <f t="shared" si="96"/>
        <v>44965382.331766397</v>
      </c>
      <c r="AF303" s="34">
        <f t="shared" si="97"/>
        <v>1.9308863076378351E-2</v>
      </c>
      <c r="AG303" s="72">
        <v>-1370944.9646785499</v>
      </c>
      <c r="AH303">
        <v>302</v>
      </c>
      <c r="AI303" s="72">
        <f t="shared" si="98"/>
        <v>44171132.03066691</v>
      </c>
      <c r="AJ303" s="34">
        <f t="shared" si="99"/>
        <v>1.3042041714801771E-3</v>
      </c>
    </row>
    <row r="304" spans="1:36" ht="15.6" x14ac:dyDescent="0.25">
      <c r="A304" s="10">
        <v>6</v>
      </c>
      <c r="B304" s="11">
        <v>3.3746755527093799</v>
      </c>
      <c r="C304" s="11">
        <v>1029.0314441939299</v>
      </c>
      <c r="D304" s="12">
        <v>0.11081604679467599</v>
      </c>
      <c r="E304" s="12">
        <v>8.5442126673671195E-2</v>
      </c>
      <c r="F304" s="10">
        <v>0.22876689941876599</v>
      </c>
      <c r="G304" s="10">
        <v>3.4999730684543202</v>
      </c>
      <c r="H304" s="13">
        <v>46145895.481188796</v>
      </c>
      <c r="I304" s="13">
        <v>2463479.9018842601</v>
      </c>
      <c r="J304" s="13">
        <f t="shared" si="80"/>
        <v>106507438.93269658</v>
      </c>
      <c r="K304">
        <f t="shared" si="81"/>
        <v>566.4016439403398</v>
      </c>
      <c r="L304">
        <f t="shared" si="82"/>
        <v>119.88256783097358</v>
      </c>
      <c r="M304">
        <f t="shared" si="83"/>
        <v>98.129086734173583</v>
      </c>
      <c r="N304">
        <f t="shared" si="84"/>
        <v>1.0468976348401486</v>
      </c>
      <c r="O304">
        <f t="shared" si="85"/>
        <v>105052918.00659297</v>
      </c>
      <c r="P304">
        <f t="shared" si="86"/>
        <v>18.469974762181192</v>
      </c>
      <c r="Q304" s="11">
        <v>1029.0314441939299</v>
      </c>
      <c r="R304">
        <f t="shared" si="87"/>
        <v>7.312333344366075</v>
      </c>
      <c r="S304">
        <f t="shared" si="88"/>
        <v>0.25976461572871945</v>
      </c>
      <c r="T304">
        <v>2</v>
      </c>
      <c r="U304">
        <v>18.4558863477701</v>
      </c>
      <c r="V304">
        <f t="shared" si="89"/>
        <v>103583265.80563138</v>
      </c>
      <c r="W304" s="34">
        <f t="shared" si="90"/>
        <v>1.3989637116689671E-2</v>
      </c>
      <c r="X304">
        <f t="shared" si="91"/>
        <v>106421630.79011503</v>
      </c>
      <c r="Y304" s="34">
        <f t="shared" si="92"/>
        <v>1.3028793578453062E-2</v>
      </c>
      <c r="Z304">
        <f t="shared" si="93"/>
        <v>45500331.148982279</v>
      </c>
      <c r="AA304" s="35">
        <f t="shared" si="94"/>
        <v>645564.33220651746</v>
      </c>
      <c r="AB304" s="35">
        <v>47033533.198384598</v>
      </c>
      <c r="AC304" s="34">
        <f t="shared" si="95"/>
        <v>1.9235464128280786E-2</v>
      </c>
      <c r="AD304" s="71">
        <v>1180592.9112245101</v>
      </c>
      <c r="AE304">
        <f t="shared" si="96"/>
        <v>46680924.060206786</v>
      </c>
      <c r="AF304" s="34">
        <f t="shared" si="97"/>
        <v>1.1594283162975822E-2</v>
      </c>
      <c r="AG304" s="72">
        <v>1252832.3842458699</v>
      </c>
      <c r="AH304">
        <v>303</v>
      </c>
      <c r="AI304" s="72">
        <f t="shared" si="98"/>
        <v>46753163.533228152</v>
      </c>
      <c r="AJ304" s="34">
        <f t="shared" si="99"/>
        <v>1.3159741418105227E-2</v>
      </c>
    </row>
    <row r="305" spans="1:36" ht="15.6" x14ac:dyDescent="0.25">
      <c r="A305" s="10">
        <v>2</v>
      </c>
      <c r="B305" s="11">
        <v>2.4497003050583301</v>
      </c>
      <c r="C305" s="11">
        <v>1025.9852989205899</v>
      </c>
      <c r="D305" s="12">
        <v>0.195560151649456</v>
      </c>
      <c r="E305" s="12">
        <v>0.170961479829177</v>
      </c>
      <c r="F305" s="10">
        <v>0.12572141855614</v>
      </c>
      <c r="G305" s="10">
        <v>4.1040741625213899</v>
      </c>
      <c r="H305" s="13">
        <v>41702575.0110512</v>
      </c>
      <c r="I305" s="13">
        <v>2347566.8293579998</v>
      </c>
      <c r="J305" s="13">
        <f t="shared" si="80"/>
        <v>82536968.988339156</v>
      </c>
      <c r="K305">
        <f t="shared" si="81"/>
        <v>565.08916722388437</v>
      </c>
      <c r="L305">
        <f t="shared" si="82"/>
        <v>117.90013983764011</v>
      </c>
      <c r="M305">
        <f t="shared" si="83"/>
        <v>183.26081573931651</v>
      </c>
      <c r="N305">
        <f t="shared" si="84"/>
        <v>0.92623026727672275</v>
      </c>
      <c r="O305">
        <f t="shared" si="85"/>
        <v>93049572.718423456</v>
      </c>
      <c r="P305">
        <f t="shared" si="86"/>
        <v>18.348642949085232</v>
      </c>
      <c r="Q305" s="11">
        <v>1025.9852989205899</v>
      </c>
      <c r="R305">
        <f t="shared" si="87"/>
        <v>2.7916205327088313</v>
      </c>
      <c r="S305">
        <f t="shared" si="88"/>
        <v>0.13435621104360421</v>
      </c>
      <c r="T305">
        <v>2</v>
      </c>
      <c r="U305">
        <v>18.4120302449825</v>
      </c>
      <c r="V305">
        <f t="shared" si="89"/>
        <v>99138680.894149348</v>
      </c>
      <c r="W305" s="34">
        <f t="shared" si="90"/>
        <v>6.5439399642941862E-2</v>
      </c>
      <c r="X305">
        <f t="shared" si="91"/>
        <v>81191455.964499891</v>
      </c>
      <c r="Y305" s="34">
        <f t="shared" si="92"/>
        <v>0.12743870183915099</v>
      </c>
      <c r="Z305">
        <f t="shared" si="93"/>
        <v>44431566.483339138</v>
      </c>
      <c r="AA305" s="35">
        <f t="shared" si="94"/>
        <v>2728991.472287938</v>
      </c>
      <c r="AB305" s="35">
        <v>41124521.211863197</v>
      </c>
      <c r="AC305" s="34">
        <f t="shared" si="95"/>
        <v>1.386134546931019E-2</v>
      </c>
      <c r="AD305" s="71">
        <v>-2117141.69274071</v>
      </c>
      <c r="AE305">
        <f t="shared" si="96"/>
        <v>42314424.79059843</v>
      </c>
      <c r="AF305" s="34">
        <f t="shared" si="97"/>
        <v>1.467175059058317E-2</v>
      </c>
      <c r="AG305" s="72">
        <v>-3353980.4702277202</v>
      </c>
      <c r="AH305">
        <v>304</v>
      </c>
      <c r="AI305" s="72">
        <f t="shared" si="98"/>
        <v>41077586.01311142</v>
      </c>
      <c r="AJ305" s="34">
        <f t="shared" si="99"/>
        <v>1.4986820304841079E-2</v>
      </c>
    </row>
    <row r="306" spans="1:36" ht="15.6" x14ac:dyDescent="0.25">
      <c r="A306" s="10">
        <v>1</v>
      </c>
      <c r="B306" s="11">
        <v>2.0708521219348301</v>
      </c>
      <c r="C306" s="11">
        <v>1020.01888932585</v>
      </c>
      <c r="D306" s="12">
        <v>0.22886075671314798</v>
      </c>
      <c r="E306" s="12">
        <v>0.211356807825577</v>
      </c>
      <c r="F306" s="10">
        <v>7.6449559037318801E-2</v>
      </c>
      <c r="G306" s="10">
        <v>3.70163614250025</v>
      </c>
      <c r="H306" s="13">
        <v>31773396.851781499</v>
      </c>
      <c r="I306" s="13">
        <v>1594432.128062</v>
      </c>
      <c r="J306" s="13">
        <f t="shared" si="80"/>
        <v>67436527.823630556</v>
      </c>
      <c r="K306">
        <f t="shared" si="81"/>
        <v>566.04149738110664</v>
      </c>
      <c r="L306">
        <f t="shared" si="82"/>
        <v>99.538743403777374</v>
      </c>
      <c r="M306">
        <f t="shared" si="83"/>
        <v>220.10878226936248</v>
      </c>
      <c r="N306">
        <f t="shared" si="84"/>
        <v>0.89302646743881775</v>
      </c>
      <c r="O306">
        <f t="shared" si="85"/>
        <v>96563597.189529493</v>
      </c>
      <c r="P306">
        <f t="shared" si="86"/>
        <v>18.385712387472349</v>
      </c>
      <c r="Q306" s="11">
        <v>1020.01888932585</v>
      </c>
      <c r="R306">
        <f t="shared" si="87"/>
        <v>1.6545776729360273</v>
      </c>
      <c r="S306">
        <f t="shared" si="88"/>
        <v>7.9529861492051657E-2</v>
      </c>
      <c r="T306">
        <v>2</v>
      </c>
      <c r="U306">
        <v>18.437639551894598</v>
      </c>
      <c r="V306">
        <f t="shared" si="89"/>
        <v>101710342.48792928</v>
      </c>
      <c r="W306" s="34">
        <f t="shared" si="90"/>
        <v>5.3299022076591186E-2</v>
      </c>
      <c r="X306">
        <f t="shared" si="91"/>
        <v>65750828.763318993</v>
      </c>
      <c r="Y306" s="34">
        <f t="shared" si="92"/>
        <v>0.31909300526297674</v>
      </c>
      <c r="Z306">
        <f t="shared" si="93"/>
        <v>33466887.832032893</v>
      </c>
      <c r="AA306" s="35">
        <f t="shared" si="94"/>
        <v>1693490.9802513942</v>
      </c>
      <c r="AB306" s="35">
        <v>33254145.163658101</v>
      </c>
      <c r="AC306" s="34">
        <f t="shared" si="95"/>
        <v>4.6603399654877586E-2</v>
      </c>
      <c r="AD306" s="71">
        <v>-1680763.5942220599</v>
      </c>
      <c r="AE306">
        <f t="shared" si="96"/>
        <v>31786124.237810832</v>
      </c>
      <c r="AF306" s="34">
        <f t="shared" si="97"/>
        <v>4.0056737051768094E-4</v>
      </c>
      <c r="AG306" s="72">
        <v>-954172.44818818301</v>
      </c>
      <c r="AH306">
        <v>305</v>
      </c>
      <c r="AI306" s="72">
        <f t="shared" si="98"/>
        <v>32512715.383844711</v>
      </c>
      <c r="AJ306" s="34">
        <f t="shared" si="99"/>
        <v>2.3268476314069628E-2</v>
      </c>
    </row>
    <row r="307" spans="1:36" ht="15.6" x14ac:dyDescent="0.25">
      <c r="A307" s="10">
        <v>2</v>
      </c>
      <c r="B307" s="11">
        <v>1.9149299108495099</v>
      </c>
      <c r="C307" s="11">
        <v>1016.4526740606</v>
      </c>
      <c r="D307" s="12">
        <v>0.211356807825577</v>
      </c>
      <c r="E307" s="12">
        <v>0.19694628229140698</v>
      </c>
      <c r="F307" s="10">
        <v>6.8148789733252405E-2</v>
      </c>
      <c r="G307" s="10">
        <v>3.70307275639732</v>
      </c>
      <c r="H307" s="13">
        <v>29153868.782069501</v>
      </c>
      <c r="I307" s="13">
        <v>1408639.5766165</v>
      </c>
      <c r="J307" s="13">
        <f t="shared" si="80"/>
        <v>64692324.820297927</v>
      </c>
      <c r="K307">
        <f t="shared" si="81"/>
        <v>566.73077136336428</v>
      </c>
      <c r="L307">
        <f t="shared" si="82"/>
        <v>90.370837396428016</v>
      </c>
      <c r="M307">
        <f t="shared" si="83"/>
        <v>204.15154505849199</v>
      </c>
      <c r="N307">
        <f t="shared" si="84"/>
        <v>0.89324833786591884</v>
      </c>
      <c r="O307">
        <f t="shared" si="85"/>
        <v>97528922.56832695</v>
      </c>
      <c r="P307">
        <f t="shared" si="86"/>
        <v>18.395659533705047</v>
      </c>
      <c r="Q307" s="11">
        <v>1016.4526740606</v>
      </c>
      <c r="R307">
        <f t="shared" si="87"/>
        <v>1.4956132064381931</v>
      </c>
      <c r="S307">
        <f t="shared" si="88"/>
        <v>7.0582122677803935E-2</v>
      </c>
      <c r="T307">
        <v>2</v>
      </c>
      <c r="U307">
        <v>18.448818520965901</v>
      </c>
      <c r="V307">
        <f t="shared" si="89"/>
        <v>102853738.34687689</v>
      </c>
      <c r="W307" s="34">
        <f t="shared" si="90"/>
        <v>5.4597299327483827E-2</v>
      </c>
      <c r="X307">
        <f t="shared" si="91"/>
        <v>62985272.461075507</v>
      </c>
      <c r="Y307" s="34">
        <f t="shared" si="92"/>
        <v>0.35418878008265503</v>
      </c>
      <c r="Z307">
        <f t="shared" si="93"/>
        <v>30745591.282518335</v>
      </c>
      <c r="AA307" s="35">
        <f t="shared" si="94"/>
        <v>1591722.5004488342</v>
      </c>
      <c r="AB307" s="35">
        <v>30976579.3604181</v>
      </c>
      <c r="AC307" s="34">
        <f t="shared" si="95"/>
        <v>6.2520367089997364E-2</v>
      </c>
      <c r="AD307" s="71">
        <v>-2294353.8236505301</v>
      </c>
      <c r="AE307">
        <f t="shared" si="96"/>
        <v>28451237.458867803</v>
      </c>
      <c r="AF307" s="34">
        <f t="shared" si="97"/>
        <v>2.4100791852155024E-2</v>
      </c>
      <c r="AG307" s="72">
        <v>-1607749.0291450699</v>
      </c>
      <c r="AH307">
        <v>306</v>
      </c>
      <c r="AI307" s="72">
        <f t="shared" si="98"/>
        <v>29137842.253373265</v>
      </c>
      <c r="AJ307" s="34">
        <f t="shared" si="99"/>
        <v>5.4972219351182862E-4</v>
      </c>
    </row>
    <row r="308" spans="1:36" ht="15.6" x14ac:dyDescent="0.25">
      <c r="A308" s="10">
        <v>3</v>
      </c>
      <c r="B308" s="11">
        <v>2.80276298278892</v>
      </c>
      <c r="C308" s="11">
        <v>1020.72961686977</v>
      </c>
      <c r="D308" s="12">
        <v>0.19732785031483199</v>
      </c>
      <c r="E308" s="12">
        <v>0.15944689468696199</v>
      </c>
      <c r="F308" s="10">
        <v>0.19187240081610801</v>
      </c>
      <c r="G308" s="10">
        <v>3.0377037233123998</v>
      </c>
      <c r="H308" s="13">
        <v>37299288.263379298</v>
      </c>
      <c r="I308" s="13">
        <v>2512001.89621402</v>
      </c>
      <c r="J308" s="13">
        <f t="shared" si="80"/>
        <v>100523532.0289868</v>
      </c>
      <c r="K308">
        <f t="shared" si="81"/>
        <v>563.99341930095818</v>
      </c>
      <c r="L308">
        <f t="shared" si="82"/>
        <v>146.16637674564652</v>
      </c>
      <c r="M308">
        <f t="shared" si="83"/>
        <v>178.38737250089699</v>
      </c>
      <c r="N308">
        <f t="shared" si="84"/>
        <v>0.95204518629301971</v>
      </c>
      <c r="O308">
        <f t="shared" si="85"/>
        <v>88236868.801857859</v>
      </c>
      <c r="P308">
        <f t="shared" si="86"/>
        <v>18.295535447260171</v>
      </c>
      <c r="Q308" s="11">
        <v>1020.72961686977</v>
      </c>
      <c r="R308">
        <f t="shared" si="87"/>
        <v>4.0849852271724902</v>
      </c>
      <c r="S308">
        <f t="shared" si="88"/>
        <v>0.21303531314701327</v>
      </c>
      <c r="T308">
        <v>2</v>
      </c>
      <c r="U308">
        <v>18.429094133744201</v>
      </c>
      <c r="V308">
        <f t="shared" si="89"/>
        <v>100844888.18219993</v>
      </c>
      <c r="W308" s="34">
        <f t="shared" si="90"/>
        <v>0.14288833626513048</v>
      </c>
      <c r="X308">
        <f t="shared" si="91"/>
        <v>97295379.976047665</v>
      </c>
      <c r="Y308" s="34">
        <f t="shared" si="92"/>
        <v>0.10266129450412996</v>
      </c>
      <c r="Z308">
        <f t="shared" si="93"/>
        <v>42628921.507207073</v>
      </c>
      <c r="AA308" s="35">
        <f t="shared" si="94"/>
        <v>5329633.2438277751</v>
      </c>
      <c r="AB308" s="35">
        <v>38560066.122299701</v>
      </c>
      <c r="AC308" s="34">
        <f t="shared" si="95"/>
        <v>3.380165996781883E-2</v>
      </c>
      <c r="AD308" s="71">
        <v>-4704600.6394238798</v>
      </c>
      <c r="AE308">
        <f t="shared" si="96"/>
        <v>37924320.867783196</v>
      </c>
      <c r="AF308" s="34">
        <f t="shared" si="97"/>
        <v>1.675722603579971E-2</v>
      </c>
      <c r="AG308" s="72">
        <v>-4411120.7058727304</v>
      </c>
      <c r="AH308">
        <v>307</v>
      </c>
      <c r="AI308" s="72">
        <f t="shared" si="98"/>
        <v>38217800.801334344</v>
      </c>
      <c r="AJ308" s="34">
        <f t="shared" si="99"/>
        <v>2.4625470906286643E-2</v>
      </c>
    </row>
    <row r="309" spans="1:36" ht="15.6" x14ac:dyDescent="0.25">
      <c r="A309" s="10">
        <v>4</v>
      </c>
      <c r="B309" s="11">
        <v>3.1295118935298598</v>
      </c>
      <c r="C309" s="11">
        <v>1019.96399806275</v>
      </c>
      <c r="D309" s="12">
        <v>0.15944689468696199</v>
      </c>
      <c r="E309" s="12">
        <v>0.12620597330285899</v>
      </c>
      <c r="F309" s="10">
        <v>0.20834577475997401</v>
      </c>
      <c r="G309" s="10">
        <v>3.0405165361413098</v>
      </c>
      <c r="H309" s="13">
        <v>39817423.022442102</v>
      </c>
      <c r="I309" s="13">
        <v>2516768.7616551002</v>
      </c>
      <c r="J309" s="13">
        <f t="shared" si="80"/>
        <v>104660786.5855158</v>
      </c>
      <c r="K309">
        <f t="shared" si="81"/>
        <v>564.85359387676647</v>
      </c>
      <c r="L309">
        <f t="shared" si="82"/>
        <v>137.0264715578185</v>
      </c>
      <c r="M309">
        <f t="shared" si="83"/>
        <v>142.8264339949105</v>
      </c>
      <c r="N309">
        <f t="shared" si="84"/>
        <v>0.98380881039016987</v>
      </c>
      <c r="O309">
        <f t="shared" si="85"/>
        <v>97142795.509658188</v>
      </c>
      <c r="P309">
        <f t="shared" si="86"/>
        <v>18.391692572619512</v>
      </c>
      <c r="Q309" s="11">
        <v>1019.96399806275</v>
      </c>
      <c r="R309">
        <f t="shared" si="87"/>
        <v>5.3358276627368015</v>
      </c>
      <c r="S309">
        <f t="shared" si="88"/>
        <v>0.23363056679127758</v>
      </c>
      <c r="T309">
        <v>2</v>
      </c>
      <c r="U309">
        <v>18.4450805348241</v>
      </c>
      <c r="V309">
        <f t="shared" si="89"/>
        <v>102469990.16781951</v>
      </c>
      <c r="W309" s="34">
        <f t="shared" si="90"/>
        <v>5.4838803332890332E-2</v>
      </c>
      <c r="X309">
        <f t="shared" si="91"/>
        <v>102707019.21925676</v>
      </c>
      <c r="Y309" s="34">
        <f t="shared" si="92"/>
        <v>5.7278809822241129E-2</v>
      </c>
      <c r="Z309">
        <f t="shared" si="93"/>
        <v>42000962.8527923</v>
      </c>
      <c r="AA309" s="35">
        <f t="shared" si="94"/>
        <v>2183539.8303501979</v>
      </c>
      <c r="AB309" s="35">
        <v>40169001.213481098</v>
      </c>
      <c r="AC309" s="34">
        <f t="shared" si="95"/>
        <v>8.8297575370670685E-3</v>
      </c>
      <c r="AD309" s="71">
        <v>-2793328.1396935498</v>
      </c>
      <c r="AE309">
        <f t="shared" si="96"/>
        <v>39207634.71309875</v>
      </c>
      <c r="AF309" s="34">
        <f t="shared" si="97"/>
        <v>1.5314610114262314E-2</v>
      </c>
      <c r="AG309" s="72">
        <v>-2710225.1053055199</v>
      </c>
      <c r="AH309">
        <v>308</v>
      </c>
      <c r="AI309" s="72">
        <f t="shared" si="98"/>
        <v>39290737.747486778</v>
      </c>
      <c r="AJ309" s="34">
        <f t="shared" si="99"/>
        <v>1.3227507833906572E-2</v>
      </c>
    </row>
    <row r="310" spans="1:36" ht="15.6" x14ac:dyDescent="0.25">
      <c r="A310" s="14">
        <v>5</v>
      </c>
      <c r="B310" s="11">
        <v>3.7305440714187998</v>
      </c>
      <c r="C310" s="11">
        <v>1023.4587132118299</v>
      </c>
      <c r="D310" s="12">
        <v>0.12620597330285899</v>
      </c>
      <c r="E310" s="12">
        <v>9.7232052370416197E-2</v>
      </c>
      <c r="F310" s="10">
        <v>0.22939470062091599</v>
      </c>
      <c r="G310" s="10">
        <v>3.0427606118089501</v>
      </c>
      <c r="H310" s="13">
        <v>42559653.184503503</v>
      </c>
      <c r="I310" s="13">
        <v>2524451.1797161698</v>
      </c>
      <c r="J310" s="13">
        <f t="shared" si="80"/>
        <v>108399839.35517639</v>
      </c>
      <c r="K310">
        <f t="shared" si="81"/>
        <v>565.94749015398384</v>
      </c>
      <c r="L310">
        <f t="shared" si="82"/>
        <v>128.05357406818433</v>
      </c>
      <c r="M310">
        <f t="shared" si="83"/>
        <v>111.7190128366376</v>
      </c>
      <c r="N310">
        <f t="shared" si="84"/>
        <v>1.0269921583664154</v>
      </c>
      <c r="O310">
        <f t="shared" si="85"/>
        <v>106358318.48367147</v>
      </c>
      <c r="P310">
        <f t="shared" si="86"/>
        <v>18.482324314545743</v>
      </c>
      <c r="Q310" s="11">
        <v>1023.4587132118299</v>
      </c>
      <c r="R310">
        <f t="shared" si="87"/>
        <v>7.591364303795876</v>
      </c>
      <c r="S310">
        <f t="shared" si="88"/>
        <v>0.26057896986189105</v>
      </c>
      <c r="T310">
        <v>2</v>
      </c>
      <c r="U310">
        <v>18.477061843244702</v>
      </c>
      <c r="V310">
        <f t="shared" si="89"/>
        <v>105800081.02762</v>
      </c>
      <c r="W310" s="34">
        <f t="shared" si="90"/>
        <v>5.2486487564879242E-3</v>
      </c>
      <c r="X310">
        <f t="shared" si="91"/>
        <v>108519051.26992378</v>
      </c>
      <c r="Y310" s="34">
        <f t="shared" si="92"/>
        <v>2.0315597473309327E-2</v>
      </c>
      <c r="Z310">
        <f t="shared" si="93"/>
        <v>42336272.5137401</v>
      </c>
      <c r="AA310" s="35">
        <f t="shared" si="94"/>
        <v>223380.67076340318</v>
      </c>
      <c r="AB310" s="35">
        <v>42159651.064717099</v>
      </c>
      <c r="AC310" s="34">
        <f t="shared" si="95"/>
        <v>9.3986226356762188E-3</v>
      </c>
      <c r="AD310" s="71">
        <v>-412105.47030239401</v>
      </c>
      <c r="AE310">
        <f t="shared" si="96"/>
        <v>41924167.043437704</v>
      </c>
      <c r="AF310" s="34">
        <f t="shared" si="97"/>
        <v>1.4931656945390408E-2</v>
      </c>
      <c r="AG310" s="72">
        <v>-418715.84348699002</v>
      </c>
      <c r="AH310">
        <v>309</v>
      </c>
      <c r="AI310" s="72">
        <f t="shared" si="98"/>
        <v>41917556.670253113</v>
      </c>
      <c r="AJ310" s="34">
        <f t="shared" si="99"/>
        <v>1.5086977129883791E-2</v>
      </c>
    </row>
    <row r="311" spans="1:36" ht="15.6" x14ac:dyDescent="0.25">
      <c r="A311" s="10">
        <v>1</v>
      </c>
      <c r="B311" s="11">
        <v>2.0708590541271001</v>
      </c>
      <c r="C311" s="11">
        <v>1015.31245540619</v>
      </c>
      <c r="D311" s="12">
        <v>0.22883593159274401</v>
      </c>
      <c r="E311" s="12">
        <v>0.21134078078396498</v>
      </c>
      <c r="F311" s="10">
        <v>7.6419418686540105E-2</v>
      </c>
      <c r="G311" s="10">
        <v>3.70163803089623</v>
      </c>
      <c r="H311" s="13">
        <v>32264832.525943398</v>
      </c>
      <c r="I311" s="13">
        <v>1629885.10560465</v>
      </c>
      <c r="J311" s="13">
        <f t="shared" si="80"/>
        <v>68190125.604356691</v>
      </c>
      <c r="K311">
        <f t="shared" si="81"/>
        <v>566.13802261290562</v>
      </c>
      <c r="L311">
        <f t="shared" si="82"/>
        <v>99.52220899978424</v>
      </c>
      <c r="M311">
        <f t="shared" si="83"/>
        <v>220.08835618835448</v>
      </c>
      <c r="N311">
        <f t="shared" si="84"/>
        <v>0.8930276429459455</v>
      </c>
      <c r="O311">
        <f t="shared" si="85"/>
        <v>98073247.719222367</v>
      </c>
      <c r="P311">
        <f t="shared" si="86"/>
        <v>18.401225183157706</v>
      </c>
      <c r="Q311" s="11">
        <v>1015.31245540619</v>
      </c>
      <c r="R311">
        <f t="shared" si="87"/>
        <v>1.6541790358527562</v>
      </c>
      <c r="S311">
        <f t="shared" si="88"/>
        <v>7.9497226719078995E-2</v>
      </c>
      <c r="T311">
        <v>2</v>
      </c>
      <c r="U311">
        <v>18.450670258571598</v>
      </c>
      <c r="V311">
        <f t="shared" si="89"/>
        <v>103044372.93020108</v>
      </c>
      <c r="W311" s="34">
        <f t="shared" si="90"/>
        <v>5.068788203293461E-2</v>
      </c>
      <c r="X311">
        <f t="shared" si="91"/>
        <v>66555552.642458536</v>
      </c>
      <c r="Y311" s="34">
        <f t="shared" si="92"/>
        <v>0.3213689340338462</v>
      </c>
      <c r="Z311">
        <f t="shared" si="93"/>
        <v>33900268.550830811</v>
      </c>
      <c r="AA311" s="35">
        <f t="shared" si="94"/>
        <v>1635436.0248874128</v>
      </c>
      <c r="AB311" s="35">
        <v>33262351.5851271</v>
      </c>
      <c r="AC311" s="34">
        <f t="shared" si="95"/>
        <v>3.0916604274378926E-2</v>
      </c>
      <c r="AD311" s="71">
        <v>-1852091.1952186499</v>
      </c>
      <c r="AE311">
        <f t="shared" si="96"/>
        <v>32048177.355612163</v>
      </c>
      <c r="AF311" s="34">
        <f t="shared" si="97"/>
        <v>6.7149014381843947E-3</v>
      </c>
      <c r="AG311" s="72">
        <v>-1257009.4523326999</v>
      </c>
      <c r="AH311">
        <v>310</v>
      </c>
      <c r="AI311" s="72">
        <f t="shared" si="98"/>
        <v>32643259.09849811</v>
      </c>
      <c r="AJ311" s="34">
        <f t="shared" si="99"/>
        <v>1.1728762957329076E-2</v>
      </c>
    </row>
    <row r="312" spans="1:36" ht="15.6" x14ac:dyDescent="0.25">
      <c r="A312" s="10">
        <v>2</v>
      </c>
      <c r="B312" s="11">
        <v>1.9149298448478</v>
      </c>
      <c r="C312" s="11">
        <v>1008.62480590909</v>
      </c>
      <c r="D312" s="12">
        <v>0.21134078078396498</v>
      </c>
      <c r="E312" s="12">
        <v>0.196950025367093</v>
      </c>
      <c r="F312" s="10">
        <v>6.8060453444765898E-2</v>
      </c>
      <c r="G312" s="10">
        <v>3.7030740681135699</v>
      </c>
      <c r="H312" s="13">
        <v>29112301.1120493</v>
      </c>
      <c r="I312" s="13">
        <v>1433181.4074387299</v>
      </c>
      <c r="J312" s="13">
        <f t="shared" si="80"/>
        <v>65863547.133017704</v>
      </c>
      <c r="K312">
        <f t="shared" si="81"/>
        <v>566.73040582133194</v>
      </c>
      <c r="L312">
        <f t="shared" si="82"/>
        <v>90.30879612462671</v>
      </c>
      <c r="M312">
        <f t="shared" si="83"/>
        <v>204.14540307552898</v>
      </c>
      <c r="N312">
        <f t="shared" si="84"/>
        <v>0.89320320936236219</v>
      </c>
      <c r="O312">
        <f t="shared" si="85"/>
        <v>97461660.863934994</v>
      </c>
      <c r="P312">
        <f t="shared" si="86"/>
        <v>18.394969636727708</v>
      </c>
      <c r="Q312" s="11">
        <v>1008.62480590909</v>
      </c>
      <c r="R312">
        <f t="shared" si="87"/>
        <v>1.4946306324937961</v>
      </c>
      <c r="S312">
        <f t="shared" si="88"/>
        <v>7.048733061144194E-2</v>
      </c>
      <c r="T312">
        <v>2</v>
      </c>
      <c r="U312">
        <v>18.470676530027401</v>
      </c>
      <c r="V312">
        <f t="shared" si="89"/>
        <v>105126666.64078401</v>
      </c>
      <c r="W312" s="34">
        <f t="shared" si="90"/>
        <v>7.8646369340555716E-2</v>
      </c>
      <c r="X312">
        <f t="shared" si="91"/>
        <v>64255735.526030011</v>
      </c>
      <c r="Y312" s="34">
        <f t="shared" si="92"/>
        <v>0.34070756688892628</v>
      </c>
      <c r="Z312">
        <f t="shared" si="93"/>
        <v>31401877.897661004</v>
      </c>
      <c r="AA312" s="35">
        <f t="shared" si="94"/>
        <v>2289576.785611704</v>
      </c>
      <c r="AB312" s="35">
        <v>31055446.941632301</v>
      </c>
      <c r="AC312" s="34">
        <f t="shared" si="95"/>
        <v>6.6746555763630491E-2</v>
      </c>
      <c r="AD312" s="71">
        <v>-2531541.6615371802</v>
      </c>
      <c r="AE312">
        <f t="shared" si="96"/>
        <v>28870336.236123823</v>
      </c>
      <c r="AF312" s="34">
        <f t="shared" si="97"/>
        <v>8.3114307932645928E-3</v>
      </c>
      <c r="AG312" s="72">
        <v>-2000754.7255982</v>
      </c>
      <c r="AH312">
        <v>311</v>
      </c>
      <c r="AI312" s="72">
        <f t="shared" si="98"/>
        <v>29401123.172062803</v>
      </c>
      <c r="AJ312" s="34">
        <f t="shared" si="99"/>
        <v>9.92096292566726E-3</v>
      </c>
    </row>
    <row r="313" spans="1:36" ht="15.6" x14ac:dyDescent="0.25">
      <c r="A313" s="10">
        <v>3</v>
      </c>
      <c r="B313" s="11">
        <v>2.7968451861413799</v>
      </c>
      <c r="C313" s="11">
        <v>1012.87099958157</v>
      </c>
      <c r="D313" s="12">
        <v>0.19734520650672102</v>
      </c>
      <c r="E313" s="12">
        <v>0.16078106002967801</v>
      </c>
      <c r="F313" s="10">
        <v>0.18518629610690701</v>
      </c>
      <c r="G313" s="10">
        <v>3.0374415111928301</v>
      </c>
      <c r="H313" s="13">
        <v>36708331.491716303</v>
      </c>
      <c r="I313" s="13">
        <v>2512585.5827383399</v>
      </c>
      <c r="J313" s="13">
        <f t="shared" si="80"/>
        <v>101106101.59785539</v>
      </c>
      <c r="K313">
        <f t="shared" si="81"/>
        <v>564.07203956187379</v>
      </c>
      <c r="L313">
        <f t="shared" si="82"/>
        <v>143.61341399098049</v>
      </c>
      <c r="M313">
        <f t="shared" si="83"/>
        <v>179.06313326819949</v>
      </c>
      <c r="N313">
        <f t="shared" si="84"/>
        <v>0.9494608821899001</v>
      </c>
      <c r="O313">
        <f t="shared" si="85"/>
        <v>88630793.61459437</v>
      </c>
      <c r="P313">
        <f t="shared" si="86"/>
        <v>18.299989912917912</v>
      </c>
      <c r="Q313" s="11">
        <v>1012.87099958157</v>
      </c>
      <c r="R313">
        <f t="shared" si="87"/>
        <v>3.9883605888371152</v>
      </c>
      <c r="S313">
        <f t="shared" si="88"/>
        <v>0.2047957760508741</v>
      </c>
      <c r="T313">
        <v>2</v>
      </c>
      <c r="U313">
        <v>18.449797178705399</v>
      </c>
      <c r="V313">
        <f t="shared" si="89"/>
        <v>102954446.22518075</v>
      </c>
      <c r="W313" s="34">
        <f t="shared" si="90"/>
        <v>0.16161033909807815</v>
      </c>
      <c r="X313">
        <f t="shared" si="91"/>
        <v>98109597.548552483</v>
      </c>
      <c r="Y313" s="34">
        <f t="shared" si="92"/>
        <v>0.10694707276543317</v>
      </c>
      <c r="Z313">
        <f t="shared" si="93"/>
        <v>42640777.391817234</v>
      </c>
      <c r="AA313" s="35">
        <f t="shared" si="94"/>
        <v>5932445.9001009315</v>
      </c>
      <c r="AB313" s="35">
        <v>38305891.961489402</v>
      </c>
      <c r="AC313" s="34">
        <f t="shared" si="95"/>
        <v>4.3520378204430471E-2</v>
      </c>
      <c r="AD313" s="71">
        <v>-4604275.6882059099</v>
      </c>
      <c r="AE313">
        <f t="shared" si="96"/>
        <v>38036501.703611322</v>
      </c>
      <c r="AF313" s="34">
        <f t="shared" si="97"/>
        <v>3.6181710198262135E-2</v>
      </c>
      <c r="AG313" s="72">
        <v>-4634227.7750623701</v>
      </c>
      <c r="AH313">
        <v>312</v>
      </c>
      <c r="AI313" s="72">
        <f t="shared" si="98"/>
        <v>38006549.616754867</v>
      </c>
      <c r="AJ313" s="34">
        <f t="shared" si="99"/>
        <v>3.5365762274744729E-2</v>
      </c>
    </row>
    <row r="314" spans="1:36" ht="15.6" x14ac:dyDescent="0.25">
      <c r="A314" s="10">
        <v>4</v>
      </c>
      <c r="B314" s="11">
        <v>3.1177104706482601</v>
      </c>
      <c r="C314" s="11">
        <v>1011.51473407808</v>
      </c>
      <c r="D314" s="12">
        <v>0.16078106002967801</v>
      </c>
      <c r="E314" s="12">
        <v>0.12779260850948099</v>
      </c>
      <c r="F314" s="10">
        <v>0.20504869568929701</v>
      </c>
      <c r="G314" s="10">
        <v>3.0401608952286798</v>
      </c>
      <c r="H314" s="13">
        <v>39109075.069518</v>
      </c>
      <c r="I314" s="13">
        <v>2509709.4115857999</v>
      </c>
      <c r="J314" s="13">
        <f t="shared" si="80"/>
        <v>106397724.5167789</v>
      </c>
      <c r="K314">
        <f t="shared" si="81"/>
        <v>564.80429596697456</v>
      </c>
      <c r="L314">
        <f t="shared" si="82"/>
        <v>136.49915434135684</v>
      </c>
      <c r="M314">
        <f t="shared" si="83"/>
        <v>144.28683426957949</v>
      </c>
      <c r="N314">
        <f t="shared" si="84"/>
        <v>0.9812333954548218</v>
      </c>
      <c r="O314">
        <f t="shared" si="85"/>
        <v>96045870.060473084</v>
      </c>
      <c r="P314">
        <f t="shared" si="86"/>
        <v>18.380336448445693</v>
      </c>
      <c r="Q314" s="11">
        <v>1011.51473407808</v>
      </c>
      <c r="R314">
        <f t="shared" si="87"/>
        <v>5.2413130411094366</v>
      </c>
      <c r="S314">
        <f t="shared" si="88"/>
        <v>0.22947441864317961</v>
      </c>
      <c r="T314">
        <v>2</v>
      </c>
      <c r="U314">
        <v>18.4670312295458</v>
      </c>
      <c r="V314">
        <f t="shared" si="89"/>
        <v>104744145.97721347</v>
      </c>
      <c r="W314" s="34">
        <f t="shared" si="90"/>
        <v>9.0563768241817347E-2</v>
      </c>
      <c r="X314">
        <f t="shared" si="91"/>
        <v>104366094.10113305</v>
      </c>
      <c r="Y314" s="34">
        <f t="shared" si="92"/>
        <v>8.6627608614730914E-2</v>
      </c>
      <c r="Z314">
        <f t="shared" si="93"/>
        <v>42650940.280265667</v>
      </c>
      <c r="AA314" s="35">
        <f t="shared" si="94"/>
        <v>3541865.2107476667</v>
      </c>
      <c r="AB314" s="35">
        <v>40669841.738433197</v>
      </c>
      <c r="AC314" s="34">
        <f t="shared" si="95"/>
        <v>3.9908043494786563E-2</v>
      </c>
      <c r="AD314" s="71">
        <v>-3414605.9005537499</v>
      </c>
      <c r="AE314">
        <f t="shared" si="96"/>
        <v>39236334.379711919</v>
      </c>
      <c r="AF314" s="34">
        <f t="shared" si="97"/>
        <v>3.2539585752848913E-3</v>
      </c>
      <c r="AG314" s="72">
        <v>-3359610.7641203799</v>
      </c>
      <c r="AH314">
        <v>313</v>
      </c>
      <c r="AI314" s="72">
        <f t="shared" si="98"/>
        <v>39291329.516145289</v>
      </c>
      <c r="AJ314" s="34">
        <f t="shared" si="99"/>
        <v>4.6601574264623809E-3</v>
      </c>
    </row>
    <row r="315" spans="1:36" ht="15.6" x14ac:dyDescent="0.25">
      <c r="A315" s="10">
        <v>5</v>
      </c>
      <c r="B315" s="11">
        <v>3.5508445335527199</v>
      </c>
      <c r="C315" s="11">
        <v>1015.41385850976</v>
      </c>
      <c r="D315" s="12">
        <v>0.12779260850948099</v>
      </c>
      <c r="E315" s="12">
        <v>9.844637802606801E-2</v>
      </c>
      <c r="F315" s="10">
        <v>0.229459941629367</v>
      </c>
      <c r="G315" s="10">
        <v>3.0423976983184202</v>
      </c>
      <c r="H315" s="13">
        <v>41963395.217063099</v>
      </c>
      <c r="I315" s="13">
        <v>2523844.6562280599</v>
      </c>
      <c r="J315" s="13">
        <f t="shared" si="80"/>
        <v>110881744.42979759</v>
      </c>
      <c r="K315">
        <f t="shared" si="81"/>
        <v>565.79045937650073</v>
      </c>
      <c r="L315">
        <f t="shared" si="82"/>
        <v>128.8558001262609</v>
      </c>
      <c r="M315">
        <f t="shared" si="83"/>
        <v>113.1194932677745</v>
      </c>
      <c r="N315">
        <f t="shared" si="84"/>
        <v>1.0251178988493579</v>
      </c>
      <c r="O315">
        <f t="shared" si="85"/>
        <v>104418354.96266071</v>
      </c>
      <c r="P315">
        <f t="shared" si="86"/>
        <v>18.463916031777963</v>
      </c>
      <c r="Q315" s="11">
        <v>1015.41385850976</v>
      </c>
      <c r="R315">
        <f t="shared" si="87"/>
        <v>7.1830375056172251</v>
      </c>
      <c r="S315">
        <f t="shared" si="88"/>
        <v>0.26066363547524396</v>
      </c>
      <c r="T315">
        <v>2</v>
      </c>
      <c r="U315">
        <v>18.490645997444702</v>
      </c>
      <c r="V315">
        <f t="shared" si="89"/>
        <v>107247091.59878998</v>
      </c>
      <c r="W315" s="34">
        <f t="shared" si="90"/>
        <v>2.7090415637564841E-2</v>
      </c>
      <c r="X315">
        <f t="shared" si="91"/>
        <v>110135211.81896274</v>
      </c>
      <c r="Y315" s="34">
        <f t="shared" si="92"/>
        <v>5.4749539564632403E-2</v>
      </c>
      <c r="Z315">
        <f t="shared" si="93"/>
        <v>43100201.03505674</v>
      </c>
      <c r="AA315" s="35">
        <f t="shared" si="94"/>
        <v>1136805.8179936409</v>
      </c>
      <c r="AB315" s="35">
        <v>42975797.100581199</v>
      </c>
      <c r="AC315" s="34">
        <f t="shared" si="95"/>
        <v>2.4125833438435371E-2</v>
      </c>
      <c r="AD315" s="71">
        <v>-539062.81704966398</v>
      </c>
      <c r="AE315">
        <f t="shared" si="96"/>
        <v>42561138.218007073</v>
      </c>
      <c r="AF315" s="34">
        <f t="shared" si="97"/>
        <v>1.424439080422454E-2</v>
      </c>
      <c r="AG315" s="72">
        <v>-517112.20464365499</v>
      </c>
      <c r="AH315">
        <v>314</v>
      </c>
      <c r="AI315" s="72">
        <f t="shared" si="98"/>
        <v>42583088.830413088</v>
      </c>
      <c r="AJ315" s="34">
        <f t="shared" si="99"/>
        <v>1.476748032766448E-2</v>
      </c>
    </row>
    <row r="316" spans="1:36" ht="15.6" x14ac:dyDescent="0.25">
      <c r="A316" s="10">
        <v>6</v>
      </c>
      <c r="B316" s="11">
        <v>4.0823585674662404</v>
      </c>
      <c r="C316" s="11">
        <v>1025.7184192980901</v>
      </c>
      <c r="D316" s="12">
        <v>9.844637802606801E-2</v>
      </c>
      <c r="E316" s="12">
        <v>7.609676729155071E-2</v>
      </c>
      <c r="F316" s="10">
        <v>0.226792817576768</v>
      </c>
      <c r="G316" s="10">
        <v>3.0441911498977698</v>
      </c>
      <c r="H316" s="13">
        <v>40517559.5914004</v>
      </c>
      <c r="I316" s="13">
        <v>2056208.1401758599</v>
      </c>
      <c r="J316" s="13">
        <f t="shared" si="80"/>
        <v>107421127.35142033</v>
      </c>
      <c r="K316">
        <f t="shared" si="81"/>
        <v>567.33689164001612</v>
      </c>
      <c r="L316">
        <f t="shared" si="82"/>
        <v>112.60443456403208</v>
      </c>
      <c r="M316">
        <f t="shared" si="83"/>
        <v>87.271572658809362</v>
      </c>
      <c r="N316">
        <f t="shared" si="84"/>
        <v>1.0653280394541087</v>
      </c>
      <c r="O316">
        <f t="shared" si="85"/>
        <v>110951328.9650501</v>
      </c>
      <c r="P316">
        <f t="shared" si="86"/>
        <v>18.52460218532477</v>
      </c>
      <c r="Q316" s="11">
        <v>1025.7184192980901</v>
      </c>
      <c r="R316">
        <f t="shared" si="87"/>
        <v>9.3248216764197931</v>
      </c>
      <c r="S316">
        <f t="shared" si="88"/>
        <v>0.25720824247326818</v>
      </c>
      <c r="T316">
        <v>2</v>
      </c>
      <c r="U316">
        <v>18.512094157952699</v>
      </c>
      <c r="V316">
        <f t="shared" si="89"/>
        <v>109572189.84091051</v>
      </c>
      <c r="W316" s="34">
        <f t="shared" si="90"/>
        <v>1.2430127128752317E-2</v>
      </c>
      <c r="X316">
        <f t="shared" si="91"/>
        <v>110169995.89674875</v>
      </c>
      <c r="Y316" s="34">
        <f t="shared" si="92"/>
        <v>7.0421244665530005E-3</v>
      </c>
      <c r="Z316">
        <f t="shared" si="93"/>
        <v>40013921.174732499</v>
      </c>
      <c r="AA316" s="35">
        <f t="shared" si="94"/>
        <v>503638.41666790098</v>
      </c>
      <c r="AB316" s="35">
        <v>40275941.949018799</v>
      </c>
      <c r="AC316" s="34">
        <f t="shared" si="95"/>
        <v>5.9632822119149269E-3</v>
      </c>
      <c r="AD316" s="71">
        <v>706897.46388212999</v>
      </c>
      <c r="AE316">
        <f t="shared" si="96"/>
        <v>40720818.638614632</v>
      </c>
      <c r="AF316" s="34">
        <f t="shared" si="97"/>
        <v>5.0165668728324115E-3</v>
      </c>
      <c r="AG316" s="72">
        <v>664944.84573541104</v>
      </c>
      <c r="AH316">
        <v>315</v>
      </c>
      <c r="AI316" s="72">
        <f t="shared" si="98"/>
        <v>40678866.020467907</v>
      </c>
      <c r="AJ316" s="34">
        <f t="shared" si="99"/>
        <v>3.981148684525997E-3</v>
      </c>
    </row>
    <row r="317" spans="1:36" ht="15.6" x14ac:dyDescent="0.25">
      <c r="A317" s="15" t="s">
        <v>20</v>
      </c>
      <c r="B317" s="16">
        <v>2.1268204568954099</v>
      </c>
      <c r="C317" s="16">
        <v>1020.27870240992</v>
      </c>
      <c r="D317" s="17">
        <v>0.25</v>
      </c>
      <c r="E317" s="17">
        <v>0.22885003431440601</v>
      </c>
      <c r="F317" s="18">
        <v>8.4566036327844901E-2</v>
      </c>
      <c r="G317" s="18">
        <v>3.7</v>
      </c>
      <c r="H317" s="19">
        <v>39959251.978490703</v>
      </c>
      <c r="I317" s="19">
        <v>2269020.7683717799</v>
      </c>
      <c r="J317" s="19">
        <f t="shared" si="80"/>
        <v>70371000.661977306</v>
      </c>
      <c r="K317">
        <f t="shared" si="81"/>
        <v>566.29095627238621</v>
      </c>
      <c r="L317">
        <f t="shared" si="82"/>
        <v>109.43963766946223</v>
      </c>
      <c r="M317">
        <f t="shared" si="83"/>
        <v>239.425017157203</v>
      </c>
      <c r="N317">
        <f t="shared" si="84"/>
        <v>0.8916900324253767</v>
      </c>
      <c r="O317">
        <f t="shared" si="85"/>
        <v>110669275.59835419</v>
      </c>
      <c r="P317">
        <f t="shared" si="86"/>
        <v>18.522056812618697</v>
      </c>
      <c r="Q317" s="16">
        <v>1020.27870240992</v>
      </c>
      <c r="R317">
        <f t="shared" si="87"/>
        <v>1.7171071023259188</v>
      </c>
      <c r="S317">
        <f t="shared" si="88"/>
        <v>8.8357048903188171E-2</v>
      </c>
      <c r="T317">
        <v>2</v>
      </c>
      <c r="U317">
        <v>18.436427056643101</v>
      </c>
      <c r="V317">
        <f t="shared" si="89"/>
        <v>101587093.91488872</v>
      </c>
      <c r="W317" s="34">
        <f t="shared" si="90"/>
        <v>8.2065972098949308E-2</v>
      </c>
      <c r="X317">
        <f t="shared" si="91"/>
        <v>68345416.199556112</v>
      </c>
      <c r="Y317" s="34">
        <f t="shared" si="92"/>
        <v>0.38243549684378247</v>
      </c>
      <c r="Z317">
        <f t="shared" si="93"/>
        <v>36679957.120529003</v>
      </c>
      <c r="AA317" s="35">
        <f t="shared" si="94"/>
        <v>3279294.8579616994</v>
      </c>
      <c r="AB317" s="35">
        <v>35675055.5140699</v>
      </c>
      <c r="AC317" s="34">
        <f t="shared" si="95"/>
        <v>0.10721413070311986</v>
      </c>
      <c r="AD317" s="71">
        <v>3517070.0366583499</v>
      </c>
      <c r="AE317">
        <f t="shared" si="96"/>
        <v>40197027.15718735</v>
      </c>
      <c r="AF317" s="34">
        <f t="shared" si="97"/>
        <v>5.9504411850511392E-3</v>
      </c>
      <c r="AG317" s="72">
        <v>-74799.353323948599</v>
      </c>
      <c r="AH317">
        <v>316</v>
      </c>
      <c r="AI317" s="72">
        <f t="shared" si="98"/>
        <v>36605157.767205052</v>
      </c>
      <c r="AJ317" s="34">
        <f t="shared" si="99"/>
        <v>8.3937862828140405E-2</v>
      </c>
    </row>
    <row r="318" spans="1:36" ht="15.6" x14ac:dyDescent="0.25">
      <c r="A318" s="10">
        <v>1</v>
      </c>
      <c r="B318" s="11">
        <v>2.0708413756361201</v>
      </c>
      <c r="C318" s="11">
        <v>1024.8771990923401</v>
      </c>
      <c r="D318" s="12">
        <v>0.228892477397792</v>
      </c>
      <c r="E318" s="12">
        <v>0.21138272069921102</v>
      </c>
      <c r="F318" s="10">
        <v>7.6464331481789702E-2</v>
      </c>
      <c r="G318" s="10">
        <v>3.70163372945827</v>
      </c>
      <c r="H318" s="13">
        <v>31188993.660653599</v>
      </c>
      <c r="I318" s="13">
        <v>1627176.5959242899</v>
      </c>
      <c r="J318" s="13">
        <f t="shared" si="80"/>
        <v>66661175.292088486</v>
      </c>
      <c r="K318">
        <f t="shared" si="81"/>
        <v>565.92841386888483</v>
      </c>
      <c r="L318">
        <f t="shared" si="82"/>
        <v>99.545310465425842</v>
      </c>
      <c r="M318">
        <f t="shared" si="83"/>
        <v>220.1375990485015</v>
      </c>
      <c r="N318">
        <f t="shared" si="84"/>
        <v>0.89301438533259281</v>
      </c>
      <c r="O318">
        <f t="shared" si="85"/>
        <v>94782608.779979378</v>
      </c>
      <c r="P318">
        <f t="shared" si="86"/>
        <v>18.367096498707951</v>
      </c>
      <c r="Q318" s="11">
        <v>1024.8771990923401</v>
      </c>
      <c r="R318">
        <f t="shared" si="87"/>
        <v>1.6547926863760511</v>
      </c>
      <c r="S318">
        <f t="shared" si="88"/>
        <v>7.9545856896267267E-2</v>
      </c>
      <c r="T318">
        <v>2</v>
      </c>
      <c r="U318">
        <v>18.424297261218101</v>
      </c>
      <c r="V318">
        <f t="shared" si="89"/>
        <v>100362306.47549585</v>
      </c>
      <c r="W318" s="34">
        <f t="shared" si="90"/>
        <v>5.8868370129679826E-2</v>
      </c>
      <c r="X318">
        <f t="shared" si="91"/>
        <v>64924578.271880873</v>
      </c>
      <c r="Y318" s="34">
        <f t="shared" si="92"/>
        <v>0.31501591792444228</v>
      </c>
      <c r="Z318">
        <f t="shared" si="93"/>
        <v>33025038.883441191</v>
      </c>
      <c r="AA318" s="35">
        <f t="shared" si="94"/>
        <v>1836045.2227875926</v>
      </c>
      <c r="AB318" s="35">
        <v>33262858.897627398</v>
      </c>
      <c r="AC318" s="34">
        <f t="shared" si="95"/>
        <v>6.6493496376899122E-2</v>
      </c>
      <c r="AD318" s="71">
        <v>-1490878.5064841399</v>
      </c>
      <c r="AE318">
        <f t="shared" si="96"/>
        <v>31534160.376957051</v>
      </c>
      <c r="AF318" s="34">
        <f t="shared" si="97"/>
        <v>1.1066939833294369E-2</v>
      </c>
      <c r="AG318" s="72">
        <v>-629449.71920696797</v>
      </c>
      <c r="AH318">
        <v>317</v>
      </c>
      <c r="AI318" s="72">
        <f t="shared" si="98"/>
        <v>32395589.164234225</v>
      </c>
      <c r="AJ318" s="34">
        <f t="shared" si="99"/>
        <v>3.8686580166990246E-2</v>
      </c>
    </row>
    <row r="319" spans="1:36" ht="15.6" x14ac:dyDescent="0.25">
      <c r="A319" s="10">
        <v>2</v>
      </c>
      <c r="B319" s="11">
        <v>1.9149304913123699</v>
      </c>
      <c r="C319" s="11">
        <v>1020.6766288157201</v>
      </c>
      <c r="D319" s="12">
        <v>0.21138272069921102</v>
      </c>
      <c r="E319" s="12">
        <v>0.19694854744172</v>
      </c>
      <c r="F319" s="10">
        <v>6.8252258197588303E-2</v>
      </c>
      <c r="G319" s="10">
        <v>3.7030707853026699</v>
      </c>
      <c r="H319" s="13">
        <v>28842721.969374299</v>
      </c>
      <c r="I319" s="13">
        <v>1396042.02031334</v>
      </c>
      <c r="J319" s="13">
        <f t="shared" si="80"/>
        <v>64091429.126582325</v>
      </c>
      <c r="K319">
        <f t="shared" si="81"/>
        <v>566.64803081245952</v>
      </c>
      <c r="L319">
        <f t="shared" si="82"/>
        <v>90.438353881321575</v>
      </c>
      <c r="M319">
        <f t="shared" si="83"/>
        <v>204.1656340704655</v>
      </c>
      <c r="N319">
        <f t="shared" si="84"/>
        <v>0.89329107243119643</v>
      </c>
      <c r="O319">
        <f t="shared" si="85"/>
        <v>96411443.92604892</v>
      </c>
      <c r="P319">
        <f t="shared" si="86"/>
        <v>18.384135465460773</v>
      </c>
      <c r="Q319" s="11">
        <v>1020.6766288157201</v>
      </c>
      <c r="R319">
        <f t="shared" si="87"/>
        <v>1.4968482940084848</v>
      </c>
      <c r="S319">
        <f t="shared" si="88"/>
        <v>7.0693164234601674E-2</v>
      </c>
      <c r="T319">
        <v>2</v>
      </c>
      <c r="U319">
        <v>18.4371375792132</v>
      </c>
      <c r="V319">
        <f t="shared" si="89"/>
        <v>101659299.48675255</v>
      </c>
      <c r="W319" s="34">
        <f t="shared" si="90"/>
        <v>5.4431873924935002E-2</v>
      </c>
      <c r="X319">
        <f t="shared" si="91"/>
        <v>62331752.924478211</v>
      </c>
      <c r="Y319" s="34">
        <f t="shared" si="92"/>
        <v>0.3534818027174354</v>
      </c>
      <c r="Z319">
        <f t="shared" si="93"/>
        <v>30412685.375263236</v>
      </c>
      <c r="AA319" s="35">
        <f t="shared" si="94"/>
        <v>1569963.4058889374</v>
      </c>
      <c r="AB319" s="35">
        <v>30967815.190519299</v>
      </c>
      <c r="AC319" s="34">
        <f t="shared" si="95"/>
        <v>7.3678664011027156E-2</v>
      </c>
      <c r="AD319" s="71">
        <v>-2161190.2550768601</v>
      </c>
      <c r="AE319">
        <f t="shared" si="96"/>
        <v>28251495.120186377</v>
      </c>
      <c r="AF319" s="34">
        <f t="shared" si="97"/>
        <v>2.0498302823696621E-2</v>
      </c>
      <c r="AG319" s="72">
        <v>-1384030.6001875701</v>
      </c>
      <c r="AH319">
        <v>318</v>
      </c>
      <c r="AI319" s="72">
        <f t="shared" si="98"/>
        <v>29028654.775075667</v>
      </c>
      <c r="AJ319" s="34">
        <f t="shared" si="99"/>
        <v>6.4464375414634663E-3</v>
      </c>
    </row>
    <row r="320" spans="1:36" ht="15.6" x14ac:dyDescent="0.25">
      <c r="A320" s="10">
        <v>3</v>
      </c>
      <c r="B320" s="11">
        <v>2.8008377314543602</v>
      </c>
      <c r="C320" s="11">
        <v>1020.28661389647</v>
      </c>
      <c r="D320" s="12">
        <v>0.19727963819744801</v>
      </c>
      <c r="E320" s="12">
        <v>0.15987244452810001</v>
      </c>
      <c r="F320" s="10">
        <v>0.18951901022296899</v>
      </c>
      <c r="G320" s="10">
        <v>3.0383799659182702</v>
      </c>
      <c r="H320" s="13">
        <v>36649323.246206596</v>
      </c>
      <c r="I320" s="13">
        <v>2513672.5498934202</v>
      </c>
      <c r="J320" s="13">
        <f t="shared" si="80"/>
        <v>100109173.89379419</v>
      </c>
      <c r="K320">
        <f t="shared" si="81"/>
        <v>563.97264223422837</v>
      </c>
      <c r="L320">
        <f t="shared" si="82"/>
        <v>145.24680324285865</v>
      </c>
      <c r="M320">
        <f t="shared" si="83"/>
        <v>178.57604136277399</v>
      </c>
      <c r="N320">
        <f t="shared" si="84"/>
        <v>0.95115688540078747</v>
      </c>
      <c r="O320">
        <f t="shared" si="85"/>
        <v>87310230.927693516</v>
      </c>
      <c r="P320">
        <f t="shared" si="86"/>
        <v>18.28497820670038</v>
      </c>
      <c r="Q320" s="11">
        <v>1020.28661389647</v>
      </c>
      <c r="R320">
        <f t="shared" si="87"/>
        <v>4.0519496307416185</v>
      </c>
      <c r="S320">
        <f t="shared" si="88"/>
        <v>0.21012739301419678</v>
      </c>
      <c r="T320">
        <v>2</v>
      </c>
      <c r="U320">
        <v>18.4299240569554</v>
      </c>
      <c r="V320">
        <f t="shared" si="89"/>
        <v>100928616.43483748</v>
      </c>
      <c r="W320" s="34">
        <f t="shared" si="90"/>
        <v>0.15597697271493996</v>
      </c>
      <c r="X320">
        <f t="shared" si="91"/>
        <v>96998166.349831536</v>
      </c>
      <c r="Y320" s="34">
        <f t="shared" si="92"/>
        <v>0.11095991064507825</v>
      </c>
      <c r="Z320">
        <f t="shared" si="93"/>
        <v>42365773.738201179</v>
      </c>
      <c r="AA320" s="35">
        <f t="shared" si="94"/>
        <v>5716450.4919945821</v>
      </c>
      <c r="AB320" s="35">
        <v>38246633.353861399</v>
      </c>
      <c r="AC320" s="34">
        <f t="shared" si="95"/>
        <v>4.3583618090959779E-2</v>
      </c>
      <c r="AD320" s="71">
        <v>-4632008.3961622603</v>
      </c>
      <c r="AE320">
        <f t="shared" si="96"/>
        <v>37733765.342038915</v>
      </c>
      <c r="AF320" s="34">
        <f t="shared" si="97"/>
        <v>2.9589689516151263E-2</v>
      </c>
      <c r="AG320" s="72">
        <v>-4378003.0728263501</v>
      </c>
      <c r="AH320">
        <v>319</v>
      </c>
      <c r="AI320" s="72">
        <f t="shared" si="98"/>
        <v>37987770.66537483</v>
      </c>
      <c r="AJ320" s="34">
        <f t="shared" si="99"/>
        <v>3.6520385661057753E-2</v>
      </c>
    </row>
    <row r="321" spans="1:36" ht="15.6" x14ac:dyDescent="0.25">
      <c r="A321" s="10">
        <v>4</v>
      </c>
      <c r="B321" s="11">
        <v>3.1277699080541801</v>
      </c>
      <c r="C321" s="11">
        <v>1023.59983526624</v>
      </c>
      <c r="D321" s="12">
        <v>0.15987244452810001</v>
      </c>
      <c r="E321" s="12">
        <v>0.12641119817572799</v>
      </c>
      <c r="F321" s="10">
        <v>0.20916881311077501</v>
      </c>
      <c r="G321" s="10">
        <v>3.0411585382204098</v>
      </c>
      <c r="H321" s="13">
        <v>39454459.976799898</v>
      </c>
      <c r="I321" s="13">
        <v>2516774.75012636</v>
      </c>
      <c r="J321" s="13">
        <f t="shared" si="80"/>
        <v>103782167.28144158</v>
      </c>
      <c r="K321">
        <f t="shared" si="81"/>
        <v>564.77667438069875</v>
      </c>
      <c r="L321">
        <f t="shared" si="82"/>
        <v>137.47047477740796</v>
      </c>
      <c r="M321">
        <f t="shared" si="83"/>
        <v>143.14182135191399</v>
      </c>
      <c r="N321">
        <f t="shared" si="84"/>
        <v>0.98384181639809576</v>
      </c>
      <c r="O321">
        <f t="shared" si="85"/>
        <v>95922907.143902048</v>
      </c>
      <c r="P321">
        <f t="shared" si="86"/>
        <v>18.379055376229907</v>
      </c>
      <c r="Q321" s="11">
        <v>1023.59983526624</v>
      </c>
      <c r="R321">
        <f t="shared" si="87"/>
        <v>5.3393000604840006</v>
      </c>
      <c r="S321">
        <f t="shared" si="88"/>
        <v>0.23467075132467324</v>
      </c>
      <c r="T321">
        <v>2</v>
      </c>
      <c r="U321">
        <v>18.435202528678602</v>
      </c>
      <c r="V321">
        <f t="shared" si="89"/>
        <v>101462773.80981484</v>
      </c>
      <c r="W321" s="34">
        <f t="shared" si="90"/>
        <v>5.775332327659722E-2</v>
      </c>
      <c r="X321">
        <f t="shared" si="91"/>
        <v>101842238.3080793</v>
      </c>
      <c r="Y321" s="34">
        <f t="shared" si="92"/>
        <v>6.1709255280359317E-2</v>
      </c>
      <c r="Z321">
        <f t="shared" si="93"/>
        <v>41733086.158543594</v>
      </c>
      <c r="AA321" s="35">
        <f t="shared" si="94"/>
        <v>2278626.1817436963</v>
      </c>
      <c r="AB321" s="35">
        <v>39945737.527470797</v>
      </c>
      <c r="AC321" s="34">
        <f t="shared" si="95"/>
        <v>1.2451762131829497E-2</v>
      </c>
      <c r="AD321" s="71">
        <v>-2597488.8844192</v>
      </c>
      <c r="AE321">
        <f t="shared" si="96"/>
        <v>39135597.274124391</v>
      </c>
      <c r="AF321" s="34">
        <f t="shared" si="97"/>
        <v>8.0817910792089116E-3</v>
      </c>
      <c r="AG321" s="72">
        <v>-2513010.5971334102</v>
      </c>
      <c r="AH321">
        <v>320</v>
      </c>
      <c r="AI321" s="72">
        <f t="shared" si="98"/>
        <v>39220075.561410181</v>
      </c>
      <c r="AJ321" s="34">
        <f t="shared" si="99"/>
        <v>5.9406316935408541E-3</v>
      </c>
    </row>
    <row r="322" spans="1:36" ht="15.6" x14ac:dyDescent="0.25">
      <c r="A322" s="14">
        <v>5</v>
      </c>
      <c r="B322" s="11">
        <v>3.73246358671447</v>
      </c>
      <c r="C322" s="11">
        <v>1027.1929247611799</v>
      </c>
      <c r="D322" s="12">
        <v>0.12641119817572799</v>
      </c>
      <c r="E322" s="12">
        <v>9.7107066828937799E-2</v>
      </c>
      <c r="F322" s="10">
        <v>0.231632707375721</v>
      </c>
      <c r="G322" s="10">
        <v>3.04341943963151</v>
      </c>
      <c r="H322" s="13">
        <v>42016787.535552599</v>
      </c>
      <c r="I322" s="13">
        <v>2524462.7090040101</v>
      </c>
      <c r="J322" s="13">
        <f t="shared" ref="J322:J385" si="100">3583.195*EXP(-2.23341*(C322+273)*0.001)*POWER(B322*(D322-E322)/D322/SQRT(0.56*(D322-E322)),(-0.3486*(C322+273)*0.001+0.46339))*POWER(((D322-E322)/D322),0.42437)*1000000</f>
        <v>107680849.31379353</v>
      </c>
      <c r="K322">
        <f t="shared" ref="K322:K385" si="101">560*(1+2.2*10^(-5)*H322/(G322*1000)/((D322-E322)*1000))</f>
        <v>565.80420696329531</v>
      </c>
      <c r="L322">
        <f t="shared" ref="L322:L385" si="102">(K322*(D322-E322)*1000)^(1/2)</f>
        <v>128.76490514662319</v>
      </c>
      <c r="M322">
        <f t="shared" ref="M322:M385" si="103">(D322+E322)/2*1000</f>
        <v>111.75913250233289</v>
      </c>
      <c r="N322">
        <f t="shared" ref="N322:N385" si="104">0.8049-0.3393*F322+(0.2488+0.0393*F322+0.0732*F322*F322)*L322/M322</f>
        <v>1.0279789646671733</v>
      </c>
      <c r="O322">
        <f t="shared" ref="O322:O385" si="105">H322/1000/(N322*G322*L322)*10^6</f>
        <v>104298795.78637412</v>
      </c>
      <c r="P322">
        <f t="shared" ref="P322:P385" si="106">LN(O322)</f>
        <v>18.462770374232001</v>
      </c>
      <c r="Q322" s="11">
        <v>1027.1929247611799</v>
      </c>
      <c r="R322">
        <f t="shared" ref="R322:R385" si="107">S322*B322*1000/L322</f>
        <v>7.6376181790872781</v>
      </c>
      <c r="S322">
        <f t="shared" ref="S322:S385" si="108">LN(1/(1-F322))</f>
        <v>0.26348741455291574</v>
      </c>
      <c r="T322">
        <v>2</v>
      </c>
      <c r="U322">
        <v>18.467941135418201</v>
      </c>
      <c r="V322">
        <f t="shared" ref="V322:V385" si="109">EXP(U322)</f>
        <v>104839496.66423418</v>
      </c>
      <c r="W322" s="34">
        <f t="shared" ref="W322:W385" si="110">ABS(V322-O322)/O322</f>
        <v>5.1841526432148226E-3</v>
      </c>
      <c r="X322">
        <f t="shared" ref="X322:X385" si="111">6310.7*EXP(-2.62*(C322+273)*0.001-0.669*(D322-E322)/D322)*POWER(B322*(D322-E322)/D322/SQRT(K322*0.01*(D322-E322)),0.115)*POWER(((D322-E322)/D322),0.407)*1000000</f>
        <v>107784445.19667609</v>
      </c>
      <c r="Y322" s="34">
        <f t="shared" ref="Y322:Y385" si="112">ABS(X322-O322)/O322</f>
        <v>3.3419843287944687E-2</v>
      </c>
      <c r="Z322">
        <f t="shared" ref="Z322:Z385" si="113">(H322/O322)*V322</f>
        <v>42234608.975714423</v>
      </c>
      <c r="AA322" s="35">
        <f t="shared" ref="AA322:AA385" si="114">ABS(H322-Z322)</f>
        <v>217821.44016182423</v>
      </c>
      <c r="AB322" s="35">
        <v>42145949.2917981</v>
      </c>
      <c r="AC322" s="34">
        <f t="shared" ref="AC322:AC385" si="115">ABS(AB322-H322)/H322</f>
        <v>3.0740512024202428E-3</v>
      </c>
      <c r="AD322" s="71">
        <v>-163514.80913442399</v>
      </c>
      <c r="AE322">
        <f t="shared" ref="AE322:AE385" si="116">AD322+Z322</f>
        <v>42071094.166579999</v>
      </c>
      <c r="AF322" s="34">
        <f t="shared" ref="AF322:AF385" si="117">ABS(AE322-H322)/H322</f>
        <v>1.2924984086765039E-3</v>
      </c>
      <c r="AG322" s="72">
        <v>-238658.33239445899</v>
      </c>
      <c r="AH322">
        <v>321</v>
      </c>
      <c r="AI322" s="72">
        <f t="shared" si="98"/>
        <v>41995950.643319964</v>
      </c>
      <c r="AJ322" s="34">
        <f t="shared" si="99"/>
        <v>4.9591826159967479E-4</v>
      </c>
    </row>
    <row r="323" spans="1:36" ht="15.6" x14ac:dyDescent="0.25">
      <c r="A323" s="10">
        <v>1</v>
      </c>
      <c r="B323" s="11">
        <v>2.0708584723692698</v>
      </c>
      <c r="C323" s="11">
        <v>1010.73071910793</v>
      </c>
      <c r="D323" s="12">
        <v>0.228841063980283</v>
      </c>
      <c r="E323" s="12">
        <v>0.21135847869952201</v>
      </c>
      <c r="F323" s="10">
        <v>7.6362820093588094E-2</v>
      </c>
      <c r="G323" s="10">
        <v>3.7016376404925002</v>
      </c>
      <c r="H323" s="13">
        <v>32478658.2460359</v>
      </c>
      <c r="I323" s="13">
        <v>1670515.22848887</v>
      </c>
      <c r="J323" s="13">
        <f t="shared" si="100"/>
        <v>68921101.157212511</v>
      </c>
      <c r="K323">
        <f t="shared" si="101"/>
        <v>566.18314212341591</v>
      </c>
      <c r="L323">
        <f t="shared" si="102"/>
        <v>99.490427010350288</v>
      </c>
      <c r="M323">
        <f t="shared" si="103"/>
        <v>220.0997713399025</v>
      </c>
      <c r="N323">
        <f t="shared" si="104"/>
        <v>0.89300321824779016</v>
      </c>
      <c r="O323">
        <f t="shared" si="105"/>
        <v>98757447.796578869</v>
      </c>
      <c r="P323">
        <f t="shared" si="106"/>
        <v>18.408177379626355</v>
      </c>
      <c r="Q323" s="11">
        <v>1010.73071910793</v>
      </c>
      <c r="R323">
        <f t="shared" si="107"/>
        <v>1.6534314765157236</v>
      </c>
      <c r="S323">
        <f t="shared" si="108"/>
        <v>7.9435946891483172E-2</v>
      </c>
      <c r="T323">
        <v>2</v>
      </c>
      <c r="U323">
        <v>18.4634569041222</v>
      </c>
      <c r="V323">
        <f t="shared" si="109"/>
        <v>104370424.61204477</v>
      </c>
      <c r="W323" s="34">
        <f t="shared" si="110"/>
        <v>5.6835984937840207E-2</v>
      </c>
      <c r="X323">
        <f t="shared" si="111"/>
        <v>67338285.171533644</v>
      </c>
      <c r="Y323" s="34">
        <f t="shared" si="112"/>
        <v>0.31814474073654259</v>
      </c>
      <c r="Z323">
        <f t="shared" si="113"/>
        <v>34324614.77690886</v>
      </c>
      <c r="AA323" s="35">
        <f t="shared" si="114"/>
        <v>1845956.5308729596</v>
      </c>
      <c r="AB323" s="35">
        <v>33289825.803129099</v>
      </c>
      <c r="AC323" s="34">
        <f t="shared" si="115"/>
        <v>2.4975402338001582E-2</v>
      </c>
      <c r="AD323" s="71">
        <v>-2002531.84302135</v>
      </c>
      <c r="AE323">
        <f t="shared" si="116"/>
        <v>32322082.933887511</v>
      </c>
      <c r="AF323" s="34">
        <f t="shared" si="117"/>
        <v>4.8208676282832244E-3</v>
      </c>
      <c r="AG323" s="72">
        <v>-1538577.37000267</v>
      </c>
      <c r="AH323">
        <v>322</v>
      </c>
      <c r="AI323" s="72">
        <f t="shared" ref="AI323:AI386" si="118">AG323+Z323</f>
        <v>32786037.406906191</v>
      </c>
      <c r="AJ323" s="34">
        <f t="shared" ref="AJ323:AJ386" si="119">ABS(AI323-H323)/H323</f>
        <v>9.4640350762583512E-3</v>
      </c>
    </row>
    <row r="324" spans="1:36" ht="15.6" x14ac:dyDescent="0.25">
      <c r="A324" s="10">
        <v>5</v>
      </c>
      <c r="B324" s="11">
        <v>3.4996901587795302</v>
      </c>
      <c r="C324" s="11">
        <v>1010.20195113796</v>
      </c>
      <c r="D324" s="12">
        <v>0.13149576413547701</v>
      </c>
      <c r="E324" s="12">
        <v>0.10274001006047899</v>
      </c>
      <c r="F324" s="10">
        <v>0.21851580302686699</v>
      </c>
      <c r="G324" s="10">
        <v>3.0425301096225699</v>
      </c>
      <c r="H324" s="13">
        <v>41803890.503133602</v>
      </c>
      <c r="I324" s="13">
        <v>2511515.6356041902</v>
      </c>
      <c r="J324" s="13">
        <f t="shared" si="100"/>
        <v>110152124.81797241</v>
      </c>
      <c r="K324">
        <f t="shared" si="101"/>
        <v>565.88664388475092</v>
      </c>
      <c r="L324">
        <f t="shared" si="102"/>
        <v>127.5636984642413</v>
      </c>
      <c r="M324">
        <f t="shared" si="103"/>
        <v>117.11788709797798</v>
      </c>
      <c r="N324">
        <f t="shared" si="104"/>
        <v>1.0149087932831493</v>
      </c>
      <c r="O324">
        <f t="shared" si="105"/>
        <v>106127442.63854146</v>
      </c>
      <c r="P324">
        <f t="shared" si="106"/>
        <v>18.480151218948496</v>
      </c>
      <c r="Q324" s="11">
        <v>1010.20195113796</v>
      </c>
      <c r="R324">
        <f t="shared" si="107"/>
        <v>6.7643447421054574</v>
      </c>
      <c r="S324">
        <f t="shared" si="108"/>
        <v>0.24656035072860169</v>
      </c>
      <c r="T324">
        <v>2</v>
      </c>
      <c r="U324">
        <v>18.4962838886917</v>
      </c>
      <c r="V324">
        <f t="shared" si="109"/>
        <v>107853446.71375483</v>
      </c>
      <c r="W324" s="34">
        <f t="shared" si="110"/>
        <v>1.6263503880819544E-2</v>
      </c>
      <c r="X324">
        <f t="shared" si="111"/>
        <v>109580900.92342128</v>
      </c>
      <c r="Y324" s="34">
        <f t="shared" si="112"/>
        <v>3.2540671847167017E-2</v>
      </c>
      <c r="Z324">
        <f t="shared" si="113"/>
        <v>42483768.23856467</v>
      </c>
      <c r="AA324" s="35">
        <f t="shared" si="114"/>
        <v>679877.73543106765</v>
      </c>
      <c r="AB324" s="35">
        <v>42046367.842759803</v>
      </c>
      <c r="AC324" s="34">
        <f t="shared" si="115"/>
        <v>5.8003534290193516E-3</v>
      </c>
      <c r="AD324" s="71">
        <v>-1399039.10792366</v>
      </c>
      <c r="AE324">
        <f t="shared" si="116"/>
        <v>41084729.130641013</v>
      </c>
      <c r="AF324" s="34">
        <f t="shared" si="117"/>
        <v>1.7203216347499547E-2</v>
      </c>
      <c r="AG324" s="72">
        <v>-1264822.87384056</v>
      </c>
      <c r="AH324">
        <v>323</v>
      </c>
      <c r="AI324" s="72">
        <f t="shared" si="118"/>
        <v>41218945.364724107</v>
      </c>
      <c r="AJ324" s="34">
        <f t="shared" si="119"/>
        <v>1.3992600482140486E-2</v>
      </c>
    </row>
    <row r="325" spans="1:36" ht="15.6" x14ac:dyDescent="0.25">
      <c r="A325" s="10">
        <v>6</v>
      </c>
      <c r="B325" s="11">
        <v>4.0505698066436304</v>
      </c>
      <c r="C325" s="11">
        <v>1019.0780694431101</v>
      </c>
      <c r="D325" s="12">
        <v>0.10274001006047899</v>
      </c>
      <c r="E325" s="12">
        <v>7.7684630736850599E-2</v>
      </c>
      <c r="F325" s="10">
        <v>0.243634547574369</v>
      </c>
      <c r="G325" s="10">
        <v>3.0443135690154</v>
      </c>
      <c r="H325" s="13">
        <v>43943868.272298701</v>
      </c>
      <c r="I325" s="13">
        <v>2395558.3022290701</v>
      </c>
      <c r="J325" s="13">
        <f t="shared" si="100"/>
        <v>112950375.48245245</v>
      </c>
      <c r="K325">
        <f t="shared" si="101"/>
        <v>567.0977161389194</v>
      </c>
      <c r="L325">
        <f t="shared" si="102"/>
        <v>119.20087412189544</v>
      </c>
      <c r="M325">
        <f t="shared" si="103"/>
        <v>90.212320398664801</v>
      </c>
      <c r="N325">
        <f t="shared" si="104"/>
        <v>1.0693762197817671</v>
      </c>
      <c r="O325">
        <f t="shared" si="105"/>
        <v>113239759.49422492</v>
      </c>
      <c r="P325">
        <f t="shared" si="106"/>
        <v>18.545017894346877</v>
      </c>
      <c r="Q325" s="11">
        <v>1019.0780694431101</v>
      </c>
      <c r="R325">
        <f t="shared" si="107"/>
        <v>9.4885470793509672</v>
      </c>
      <c r="S325">
        <f t="shared" si="108"/>
        <v>0.27923061692463319</v>
      </c>
      <c r="T325">
        <v>2</v>
      </c>
      <c r="U325">
        <v>18.534744760719001</v>
      </c>
      <c r="V325">
        <f t="shared" si="109"/>
        <v>112082387.41079397</v>
      </c>
      <c r="W325" s="34">
        <f t="shared" si="110"/>
        <v>1.0220545227226223E-2</v>
      </c>
      <c r="X325">
        <f t="shared" si="111"/>
        <v>114214108.81268427</v>
      </c>
      <c r="Y325" s="34">
        <f t="shared" si="112"/>
        <v>8.6043040254694062E-3</v>
      </c>
      <c r="Z325">
        <f t="shared" si="113"/>
        <v>43494737.979162402</v>
      </c>
      <c r="AA325" s="35">
        <f t="shared" si="114"/>
        <v>449130.29313629866</v>
      </c>
      <c r="AB325" s="35">
        <v>43845222.780343696</v>
      </c>
      <c r="AC325" s="34">
        <f t="shared" si="115"/>
        <v>2.2448067462733749E-3</v>
      </c>
      <c r="AD325" s="71">
        <v>584049.93644510501</v>
      </c>
      <c r="AE325">
        <f t="shared" si="116"/>
        <v>44078787.915607505</v>
      </c>
      <c r="AF325" s="34">
        <f t="shared" si="117"/>
        <v>3.0702723409048167E-3</v>
      </c>
      <c r="AG325" s="72">
        <v>683158.96532298694</v>
      </c>
      <c r="AH325">
        <v>324</v>
      </c>
      <c r="AI325" s="72">
        <f t="shared" si="118"/>
        <v>44177896.944485389</v>
      </c>
      <c r="AJ325" s="34">
        <f t="shared" si="119"/>
        <v>5.3256274740431618E-3</v>
      </c>
    </row>
    <row r="326" spans="1:36" ht="15.6" x14ac:dyDescent="0.25">
      <c r="A326" s="10">
        <v>1</v>
      </c>
      <c r="B326" s="11">
        <v>2.0709864900663599</v>
      </c>
      <c r="C326" s="11">
        <v>1014.51902066378</v>
      </c>
      <c r="D326" s="12">
        <v>0.22875663615963099</v>
      </c>
      <c r="E326" s="12">
        <v>0.21114560925605</v>
      </c>
      <c r="F326" s="10">
        <v>7.69522230122138E-2</v>
      </c>
      <c r="G326" s="10">
        <v>3.8016253668619902</v>
      </c>
      <c r="H326" s="13">
        <v>32885528.422779199</v>
      </c>
      <c r="I326" s="13">
        <v>1670760.40852155</v>
      </c>
      <c r="J326" s="13">
        <f t="shared" si="100"/>
        <v>68525388.050519824</v>
      </c>
      <c r="K326">
        <f t="shared" si="101"/>
        <v>566.05147906467857</v>
      </c>
      <c r="L326">
        <f t="shared" si="102"/>
        <v>99.843616854658606</v>
      </c>
      <c r="M326">
        <f t="shared" si="103"/>
        <v>219.95112270784051</v>
      </c>
      <c r="N326">
        <f t="shared" si="104"/>
        <v>0.89329882300649266</v>
      </c>
      <c r="O326">
        <f t="shared" si="105"/>
        <v>96988097.655428842</v>
      </c>
      <c r="P326">
        <f t="shared" si="106"/>
        <v>18.390098824355626</v>
      </c>
      <c r="Q326" s="11">
        <v>1014.51902066378</v>
      </c>
      <c r="R326">
        <f t="shared" si="107"/>
        <v>1.66092499180247</v>
      </c>
      <c r="S326">
        <f t="shared" si="108"/>
        <v>8.0074283101933263E-2</v>
      </c>
      <c r="T326">
        <v>2</v>
      </c>
      <c r="U326">
        <v>18.452824342408402</v>
      </c>
      <c r="V326">
        <f t="shared" si="109"/>
        <v>103266578.38707425</v>
      </c>
      <c r="W326" s="34">
        <f t="shared" si="110"/>
        <v>6.4734548706698675E-2</v>
      </c>
      <c r="X326">
        <f t="shared" si="111"/>
        <v>66888184.548750557</v>
      </c>
      <c r="Y326" s="34">
        <f t="shared" si="112"/>
        <v>0.310346463476526</v>
      </c>
      <c r="Z326">
        <f t="shared" si="113"/>
        <v>35014358.264209121</v>
      </c>
      <c r="AA326" s="35">
        <f t="shared" si="114"/>
        <v>2128829.8414299227</v>
      </c>
      <c r="AB326" s="35">
        <v>34024525.243312903</v>
      </c>
      <c r="AC326" s="34">
        <f t="shared" si="115"/>
        <v>3.4635198981468759E-2</v>
      </c>
      <c r="AD326" s="71">
        <v>-1901859.66850242</v>
      </c>
      <c r="AE326">
        <f t="shared" si="116"/>
        <v>33112498.595706701</v>
      </c>
      <c r="AF326" s="34">
        <f t="shared" si="117"/>
        <v>6.901825326008278E-3</v>
      </c>
      <c r="AG326" s="72">
        <v>-1435825.1157649001</v>
      </c>
      <c r="AH326">
        <v>325</v>
      </c>
      <c r="AI326" s="72">
        <f t="shared" si="118"/>
        <v>33578533.14844422</v>
      </c>
      <c r="AJ326" s="34">
        <f t="shared" si="119"/>
        <v>2.1073242818412191E-2</v>
      </c>
    </row>
    <row r="327" spans="1:36" ht="15.6" x14ac:dyDescent="0.25">
      <c r="A327" s="10">
        <v>2</v>
      </c>
      <c r="B327" s="11">
        <v>1.9170668075680399</v>
      </c>
      <c r="C327" s="11">
        <v>1009.19300715843</v>
      </c>
      <c r="D327" s="12">
        <v>0.21114560925605</v>
      </c>
      <c r="E327" s="12">
        <v>0.19664804850503101</v>
      </c>
      <c r="F327" s="10">
        <v>6.8628932937709303E-2</v>
      </c>
      <c r="G327" s="10">
        <v>3.8030589422467398</v>
      </c>
      <c r="H327" s="13">
        <v>29638437.091051001</v>
      </c>
      <c r="I327" s="13">
        <v>1446547.0137897299</v>
      </c>
      <c r="J327" s="13">
        <f t="shared" si="100"/>
        <v>66013970.236864097</v>
      </c>
      <c r="K327">
        <f t="shared" si="101"/>
        <v>566.62274468167027</v>
      </c>
      <c r="L327">
        <f t="shared" si="102"/>
        <v>90.634693489478067</v>
      </c>
      <c r="M327">
        <f t="shared" si="103"/>
        <v>203.89682888054051</v>
      </c>
      <c r="N327">
        <f t="shared" si="104"/>
        <v>0.8935610738661518</v>
      </c>
      <c r="O327">
        <f t="shared" si="105"/>
        <v>96228458.824228555</v>
      </c>
      <c r="P327">
        <f t="shared" si="106"/>
        <v>18.382235701660623</v>
      </c>
      <c r="Q327" s="11">
        <v>1009.19300715843</v>
      </c>
      <c r="R327">
        <f t="shared" si="107"/>
        <v>1.5038246031078046</v>
      </c>
      <c r="S327">
        <f t="shared" si="108"/>
        <v>7.1097512839168195E-2</v>
      </c>
      <c r="T327">
        <v>2</v>
      </c>
      <c r="U327">
        <v>18.469015966139999</v>
      </c>
      <c r="V327">
        <f t="shared" si="109"/>
        <v>104952241.95630439</v>
      </c>
      <c r="W327" s="34">
        <f t="shared" si="110"/>
        <v>9.0656997302749523E-2</v>
      </c>
      <c r="X327">
        <f t="shared" si="111"/>
        <v>64396414.605068617</v>
      </c>
      <c r="Y327" s="34">
        <f t="shared" si="112"/>
        <v>0.33079657107784016</v>
      </c>
      <c r="Z327">
        <f t="shared" si="113"/>
        <v>32325368.802472122</v>
      </c>
      <c r="AA327" s="35">
        <f t="shared" si="114"/>
        <v>2686931.7114211209</v>
      </c>
      <c r="AB327" s="35">
        <v>31716159.170407899</v>
      </c>
      <c r="AC327" s="34">
        <f t="shared" si="115"/>
        <v>7.0102282147132614E-2</v>
      </c>
      <c r="AD327" s="71">
        <v>-2512414.3848315198</v>
      </c>
      <c r="AE327">
        <f t="shared" si="116"/>
        <v>29812954.417640604</v>
      </c>
      <c r="AF327" s="34">
        <f t="shared" si="117"/>
        <v>5.888209491393747E-3</v>
      </c>
      <c r="AG327" s="72">
        <v>-2252333.8169023702</v>
      </c>
      <c r="AH327">
        <v>326</v>
      </c>
      <c r="AI327" s="72">
        <f t="shared" si="118"/>
        <v>30073034.985569753</v>
      </c>
      <c r="AJ327" s="34">
        <f t="shared" si="119"/>
        <v>1.466332024133532E-2</v>
      </c>
    </row>
    <row r="328" spans="1:36" ht="15.6" x14ac:dyDescent="0.25">
      <c r="A328" s="10">
        <v>3</v>
      </c>
      <c r="B328" s="11">
        <v>2.8100253908656398</v>
      </c>
      <c r="C328" s="11">
        <v>1009.98739193703</v>
      </c>
      <c r="D328" s="12">
        <v>0.19703901767850399</v>
      </c>
      <c r="E328" s="12">
        <v>0.16171487216764999</v>
      </c>
      <c r="F328" s="10">
        <v>0.179183937948098</v>
      </c>
      <c r="G328" s="10">
        <v>3.0422064516170102</v>
      </c>
      <c r="H328" s="13">
        <v>35865464.968049198</v>
      </c>
      <c r="I328" s="13">
        <v>2415469.9292456801</v>
      </c>
      <c r="J328" s="13">
        <f t="shared" si="100"/>
        <v>100458471.09412643</v>
      </c>
      <c r="K328">
        <f t="shared" si="101"/>
        <v>564.11175117529137</v>
      </c>
      <c r="L328">
        <f t="shared" si="102"/>
        <v>141.16219601188789</v>
      </c>
      <c r="M328">
        <f t="shared" si="103"/>
        <v>179.37694492307699</v>
      </c>
      <c r="N328">
        <f t="shared" si="104"/>
        <v>0.94728937669980229</v>
      </c>
      <c r="O328">
        <f t="shared" si="105"/>
        <v>88163070.995855555</v>
      </c>
      <c r="P328">
        <f t="shared" si="106"/>
        <v>18.294698737107179</v>
      </c>
      <c r="Q328" s="11">
        <v>1009.98739193703</v>
      </c>
      <c r="R328">
        <f t="shared" si="107"/>
        <v>3.9306347759211309</v>
      </c>
      <c r="S328">
        <f t="shared" si="108"/>
        <v>0.19745623598041429</v>
      </c>
      <c r="T328">
        <v>2</v>
      </c>
      <c r="U328">
        <v>18.457183388067001</v>
      </c>
      <c r="V328">
        <f t="shared" si="109"/>
        <v>103717704.64291325</v>
      </c>
      <c r="W328" s="34">
        <f t="shared" si="110"/>
        <v>0.17643026123476238</v>
      </c>
      <c r="X328">
        <f t="shared" si="111"/>
        <v>97805323.686042666</v>
      </c>
      <c r="Y328" s="34">
        <f t="shared" si="112"/>
        <v>0.10936838498559542</v>
      </c>
      <c r="Z328">
        <f t="shared" si="113"/>
        <v>42193218.321668342</v>
      </c>
      <c r="AA328" s="35">
        <f t="shared" si="114"/>
        <v>6327753.3536191434</v>
      </c>
      <c r="AB328" s="35">
        <v>37800554.954342902</v>
      </c>
      <c r="AC328" s="34">
        <f t="shared" si="115"/>
        <v>5.3954130749945137E-2</v>
      </c>
      <c r="AD328" s="71">
        <v>-4377562.7378214402</v>
      </c>
      <c r="AE328">
        <f t="shared" si="116"/>
        <v>37815655.583846904</v>
      </c>
      <c r="AF328" s="34">
        <f t="shared" si="117"/>
        <v>5.4375166125269422E-2</v>
      </c>
      <c r="AG328" s="72">
        <v>-4570035.1271671504</v>
      </c>
      <c r="AH328">
        <v>327</v>
      </c>
      <c r="AI328" s="72">
        <f t="shared" si="118"/>
        <v>37623183.194501191</v>
      </c>
      <c r="AJ328" s="34">
        <f t="shared" si="119"/>
        <v>4.9008655764475904E-2</v>
      </c>
    </row>
    <row r="329" spans="1:36" ht="15.6" x14ac:dyDescent="0.25">
      <c r="A329" s="10">
        <v>4</v>
      </c>
      <c r="B329" s="11">
        <v>3.12587737478351</v>
      </c>
      <c r="C329" s="11">
        <v>1011.13852761014</v>
      </c>
      <c r="D329" s="12">
        <v>0.16171487216764999</v>
      </c>
      <c r="E329" s="12">
        <v>0.12987238589379999</v>
      </c>
      <c r="F329" s="10">
        <v>0.196783434348724</v>
      </c>
      <c r="G329" s="10">
        <v>3.0448340533701699</v>
      </c>
      <c r="H329" s="13">
        <v>37259170.646270499</v>
      </c>
      <c r="I329" s="13">
        <v>2409738.0713674701</v>
      </c>
      <c r="J329" s="13">
        <f t="shared" si="100"/>
        <v>104630768.82730258</v>
      </c>
      <c r="K329">
        <f t="shared" si="101"/>
        <v>564.73449097611331</v>
      </c>
      <c r="L329">
        <f t="shared" si="102"/>
        <v>134.09903160454422</v>
      </c>
      <c r="M329">
        <f t="shared" si="103"/>
        <v>145.79362903072499</v>
      </c>
      <c r="N329">
        <f t="shared" si="104"/>
        <v>0.97669475296503361</v>
      </c>
      <c r="O329">
        <f t="shared" si="105"/>
        <v>93429722.595137522</v>
      </c>
      <c r="P329">
        <f t="shared" si="106"/>
        <v>18.352720081644936</v>
      </c>
      <c r="Q329" s="11">
        <v>1011.13852761014</v>
      </c>
      <c r="R329">
        <f t="shared" si="107"/>
        <v>5.1079887156600661</v>
      </c>
      <c r="S329">
        <f t="shared" si="108"/>
        <v>0.21913090569152413</v>
      </c>
      <c r="T329">
        <v>2</v>
      </c>
      <c r="U329">
        <v>18.465712738974499</v>
      </c>
      <c r="V329">
        <f t="shared" si="109"/>
        <v>104606132.81286527</v>
      </c>
      <c r="W329" s="34">
        <f t="shared" si="110"/>
        <v>0.11962371189047519</v>
      </c>
      <c r="X329">
        <f t="shared" si="111"/>
        <v>103057382.30779332</v>
      </c>
      <c r="Y329" s="34">
        <f t="shared" si="112"/>
        <v>0.10304707586873282</v>
      </c>
      <c r="Z329">
        <f t="shared" si="113"/>
        <v>41716250.940938011</v>
      </c>
      <c r="AA329" s="35">
        <f t="shared" si="114"/>
        <v>4457080.2946675122</v>
      </c>
      <c r="AB329" s="35">
        <v>39569686.623284698</v>
      </c>
      <c r="AC329" s="34">
        <f t="shared" si="115"/>
        <v>6.2012007700055258E-2</v>
      </c>
      <c r="AD329" s="71">
        <v>-3698655.3793636798</v>
      </c>
      <c r="AE329">
        <f t="shared" si="116"/>
        <v>38017595.561574332</v>
      </c>
      <c r="AF329" s="34">
        <f t="shared" si="117"/>
        <v>2.0355389080023691E-2</v>
      </c>
      <c r="AG329" s="72">
        <v>-3538247.3581601498</v>
      </c>
      <c r="AH329">
        <v>328</v>
      </c>
      <c r="AI329" s="72">
        <f t="shared" si="118"/>
        <v>38178003.582777858</v>
      </c>
      <c r="AJ329" s="34">
        <f t="shared" si="119"/>
        <v>2.4660584778725632E-2</v>
      </c>
    </row>
    <row r="330" spans="1:36" ht="15.6" x14ac:dyDescent="0.25">
      <c r="A330" s="10">
        <v>5</v>
      </c>
      <c r="B330" s="11">
        <v>3.5517654207135601</v>
      </c>
      <c r="C330" s="11">
        <v>1015.5757494665399</v>
      </c>
      <c r="D330" s="12">
        <v>0.12987238589379999</v>
      </c>
      <c r="E330" s="12">
        <v>0.10085233579905599</v>
      </c>
      <c r="F330" s="10">
        <v>0.22327858256334701</v>
      </c>
      <c r="G330" s="10">
        <v>3.0470016081121698</v>
      </c>
      <c r="H330" s="13">
        <v>40560419.521757104</v>
      </c>
      <c r="I330" s="13">
        <v>2421056.6301676901</v>
      </c>
      <c r="J330" s="13">
        <f t="shared" si="100"/>
        <v>109519150.68017335</v>
      </c>
      <c r="K330">
        <f t="shared" si="101"/>
        <v>565.65122117590249</v>
      </c>
      <c r="L330">
        <f t="shared" si="102"/>
        <v>128.12192152273477</v>
      </c>
      <c r="M330">
        <f t="shared" si="103"/>
        <v>115.36236084642798</v>
      </c>
      <c r="N330">
        <f t="shared" si="104"/>
        <v>1.0192581703866879</v>
      </c>
      <c r="O330">
        <f t="shared" si="105"/>
        <v>101934714.29717948</v>
      </c>
      <c r="P330">
        <f t="shared" si="106"/>
        <v>18.43984311041531</v>
      </c>
      <c r="Q330" s="11">
        <v>1015.5757494665399</v>
      </c>
      <c r="R330">
        <f t="shared" si="107"/>
        <v>7.0045554456421479</v>
      </c>
      <c r="S330">
        <f t="shared" si="108"/>
        <v>0.25267352902149431</v>
      </c>
      <c r="T330">
        <v>2</v>
      </c>
      <c r="U330">
        <v>18.4862874113856</v>
      </c>
      <c r="V330">
        <f t="shared" si="109"/>
        <v>106780663.14315592</v>
      </c>
      <c r="W330" s="34">
        <f t="shared" si="110"/>
        <v>4.7539730496998403E-2</v>
      </c>
      <c r="X330">
        <f t="shared" si="111"/>
        <v>109054779.37960041</v>
      </c>
      <c r="Y330" s="34">
        <f t="shared" si="112"/>
        <v>6.9849267067774001E-2</v>
      </c>
      <c r="Z330">
        <f t="shared" si="113"/>
        <v>42488650.934666626</v>
      </c>
      <c r="AA330" s="35">
        <f t="shared" si="114"/>
        <v>1928231.4129095227</v>
      </c>
      <c r="AB330" s="35">
        <v>42159557.3519779</v>
      </c>
      <c r="AC330" s="34">
        <f t="shared" si="115"/>
        <v>3.9426067310842264E-2</v>
      </c>
      <c r="AD330" s="71">
        <v>-923660.86027978803</v>
      </c>
      <c r="AE330">
        <f t="shared" si="116"/>
        <v>41564990.074386835</v>
      </c>
      <c r="AF330" s="34">
        <f t="shared" si="117"/>
        <v>2.4767262382255878E-2</v>
      </c>
      <c r="AG330" s="72">
        <v>-856903.23668276996</v>
      </c>
      <c r="AH330">
        <v>329</v>
      </c>
      <c r="AI330" s="72">
        <f t="shared" si="118"/>
        <v>41631747.697983854</v>
      </c>
      <c r="AJ330" s="34">
        <f t="shared" si="119"/>
        <v>2.6413143376194038E-2</v>
      </c>
    </row>
    <row r="331" spans="1:36" ht="15.6" x14ac:dyDescent="0.25">
      <c r="A331" s="10">
        <v>6</v>
      </c>
      <c r="B331" s="11">
        <v>4.1037991929156199</v>
      </c>
      <c r="C331" s="11">
        <v>1025.53300720537</v>
      </c>
      <c r="D331" s="12">
        <v>0.10085233579905599</v>
      </c>
      <c r="E331" s="12">
        <v>7.6955607165592396E-2</v>
      </c>
      <c r="F331" s="10">
        <v>0.23671298384843401</v>
      </c>
      <c r="G331" s="10">
        <v>3.04878882234688</v>
      </c>
      <c r="H331" s="13">
        <v>40820485.778997399</v>
      </c>
      <c r="I331" s="13">
        <v>2114635.94696031</v>
      </c>
      <c r="J331" s="13">
        <f t="shared" si="100"/>
        <v>109466806.28085309</v>
      </c>
      <c r="K331">
        <f t="shared" si="101"/>
        <v>566.90276488490611</v>
      </c>
      <c r="L331">
        <f t="shared" si="102"/>
        <v>116.39210254143026</v>
      </c>
      <c r="M331">
        <f t="shared" si="103"/>
        <v>88.903971482324195</v>
      </c>
      <c r="N331">
        <f t="shared" si="104"/>
        <v>1.0678584542950511</v>
      </c>
      <c r="O331">
        <f t="shared" si="105"/>
        <v>107724285.27339259</v>
      </c>
      <c r="P331">
        <f t="shared" si="106"/>
        <v>18.495085606711214</v>
      </c>
      <c r="Q331" s="11">
        <v>1025.53300720537</v>
      </c>
      <c r="R331">
        <f t="shared" si="107"/>
        <v>9.5240393042000733</v>
      </c>
      <c r="S331">
        <f t="shared" si="108"/>
        <v>0.27012115047361673</v>
      </c>
      <c r="T331">
        <v>2</v>
      </c>
      <c r="U331">
        <v>18.518011360489599</v>
      </c>
      <c r="V331">
        <f t="shared" si="109"/>
        <v>110222472.71095771</v>
      </c>
      <c r="W331" s="34">
        <f t="shared" si="110"/>
        <v>2.3190568693261585E-2</v>
      </c>
      <c r="X331">
        <f t="shared" si="111"/>
        <v>111609214.33295764</v>
      </c>
      <c r="Y331" s="34">
        <f t="shared" si="112"/>
        <v>3.606363272409302E-2</v>
      </c>
      <c r="Z331">
        <f t="shared" si="113"/>
        <v>41767136.058547541</v>
      </c>
      <c r="AA331" s="35">
        <f t="shared" si="114"/>
        <v>946650.27955014259</v>
      </c>
      <c r="AB331" s="35">
        <v>42102621.915704302</v>
      </c>
      <c r="AC331" s="34">
        <f t="shared" si="115"/>
        <v>3.1409134708695143E-2</v>
      </c>
      <c r="AD331" s="71">
        <v>723310.51116626698</v>
      </c>
      <c r="AE331">
        <f t="shared" si="116"/>
        <v>42490446.569713809</v>
      </c>
      <c r="AF331" s="34">
        <f t="shared" si="117"/>
        <v>4.0909870591878734E-2</v>
      </c>
      <c r="AG331" s="72">
        <v>674178.61186264595</v>
      </c>
      <c r="AH331">
        <v>330</v>
      </c>
      <c r="AI331" s="72">
        <f t="shared" si="118"/>
        <v>42441314.670410186</v>
      </c>
      <c r="AJ331" s="34">
        <f t="shared" si="119"/>
        <v>3.9706261708593434E-2</v>
      </c>
    </row>
    <row r="332" spans="1:36" ht="15.6" x14ac:dyDescent="0.25">
      <c r="A332" s="10">
        <v>1</v>
      </c>
      <c r="B332" s="11">
        <v>2.0710027928327501</v>
      </c>
      <c r="C332" s="11">
        <v>1023.09283361313</v>
      </c>
      <c r="D332" s="12">
        <v>0.22869347315288399</v>
      </c>
      <c r="E332" s="12">
        <v>0.21111954460938198</v>
      </c>
      <c r="F332" s="10">
        <v>7.6811319402274994E-2</v>
      </c>
      <c r="G332" s="10">
        <v>3.8016301159298198</v>
      </c>
      <c r="H332" s="13">
        <v>32504081.4602345</v>
      </c>
      <c r="I332" s="13">
        <v>1720313.18657644</v>
      </c>
      <c r="J332" s="13">
        <f t="shared" si="100"/>
        <v>67077850.039911807</v>
      </c>
      <c r="K332">
        <f t="shared" si="101"/>
        <v>565.99390547775772</v>
      </c>
      <c r="L332">
        <f t="shared" si="102"/>
        <v>99.733326681324257</v>
      </c>
      <c r="M332">
        <f t="shared" si="103"/>
        <v>219.90650888113299</v>
      </c>
      <c r="N332">
        <f t="shared" si="104"/>
        <v>0.8932401167111842</v>
      </c>
      <c r="O332">
        <f t="shared" si="105"/>
        <v>95975307.709267393</v>
      </c>
      <c r="P332">
        <f t="shared" si="106"/>
        <v>18.379601504985796</v>
      </c>
      <c r="Q332" s="11">
        <v>1023.09283361313</v>
      </c>
      <c r="R332">
        <f t="shared" si="107"/>
        <v>1.6596052109516928</v>
      </c>
      <c r="S332">
        <f t="shared" si="108"/>
        <v>7.9921644354460378E-2</v>
      </c>
      <c r="T332">
        <v>2</v>
      </c>
      <c r="U332">
        <v>18.429145830084298</v>
      </c>
      <c r="V332">
        <f t="shared" si="109"/>
        <v>100850101.62859339</v>
      </c>
      <c r="W332" s="34">
        <f t="shared" si="110"/>
        <v>5.0792167648922075E-2</v>
      </c>
      <c r="X332">
        <f t="shared" si="111"/>
        <v>65354391.170608394</v>
      </c>
      <c r="Y332" s="34">
        <f t="shared" si="112"/>
        <v>0.31904994388157859</v>
      </c>
      <c r="Z332">
        <f t="shared" si="113"/>
        <v>34155034.215036951</v>
      </c>
      <c r="AA332" s="35">
        <f t="shared" si="114"/>
        <v>1650952.7548024505</v>
      </c>
      <c r="AB332" s="35">
        <v>33972691.068490498</v>
      </c>
      <c r="AC332" s="34">
        <f t="shared" si="115"/>
        <v>4.5182313798120849E-2</v>
      </c>
      <c r="AD332" s="71">
        <v>-1597630.29004007</v>
      </c>
      <c r="AE332">
        <f t="shared" si="116"/>
        <v>32557403.924996883</v>
      </c>
      <c r="AF332" s="34">
        <f t="shared" si="117"/>
        <v>1.6404852057615264E-3</v>
      </c>
      <c r="AG332" s="72">
        <v>-873152.76989101502</v>
      </c>
      <c r="AH332">
        <v>331</v>
      </c>
      <c r="AI332" s="72">
        <f t="shared" si="118"/>
        <v>33281881.445145935</v>
      </c>
      <c r="AJ332" s="34">
        <f t="shared" si="119"/>
        <v>2.392930210512163E-2</v>
      </c>
    </row>
    <row r="333" spans="1:36" ht="15.6" x14ac:dyDescent="0.25">
      <c r="A333" s="10">
        <v>2</v>
      </c>
      <c r="B333" s="11">
        <v>1.9170672681307499</v>
      </c>
      <c r="C333" s="11">
        <v>1018.71046208896</v>
      </c>
      <c r="D333" s="12">
        <v>0.21111954460938198</v>
      </c>
      <c r="E333" s="12">
        <v>0.19664210879680299</v>
      </c>
      <c r="F333" s="10">
        <v>6.8542122081329093E-2</v>
      </c>
      <c r="G333" s="10">
        <v>3.8030613331069101</v>
      </c>
      <c r="H333" s="13">
        <v>29835786.7833074</v>
      </c>
      <c r="I333" s="13">
        <v>1456402.3272733099</v>
      </c>
      <c r="J333" s="13">
        <f t="shared" si="100"/>
        <v>64509202.892993942</v>
      </c>
      <c r="K333">
        <f t="shared" si="101"/>
        <v>566.67610602372679</v>
      </c>
      <c r="L333">
        <f t="shared" si="102"/>
        <v>90.576028569819229</v>
      </c>
      <c r="M333">
        <f t="shared" si="103"/>
        <v>203.88082670309248</v>
      </c>
      <c r="N333">
        <f t="shared" si="104"/>
        <v>0.89352494706131591</v>
      </c>
      <c r="O333">
        <f t="shared" si="105"/>
        <v>96935802.14455457</v>
      </c>
      <c r="P333">
        <f t="shared" si="106"/>
        <v>18.38955948379785</v>
      </c>
      <c r="Q333" s="11">
        <v>1018.71046208896</v>
      </c>
      <c r="R333">
        <f t="shared" si="107"/>
        <v>1.5028262991641439</v>
      </c>
      <c r="S333">
        <f t="shared" si="108"/>
        <v>7.1004309588620751E-2</v>
      </c>
      <c r="T333">
        <v>2</v>
      </c>
      <c r="U333">
        <v>18.442512878298999</v>
      </c>
      <c r="V333">
        <f t="shared" si="109"/>
        <v>102207219.92516933</v>
      </c>
      <c r="W333" s="34">
        <f t="shared" si="110"/>
        <v>5.4380504044870985E-2</v>
      </c>
      <c r="X333">
        <f t="shared" si="111"/>
        <v>62777337.043878928</v>
      </c>
      <c r="Y333" s="34">
        <f t="shared" si="112"/>
        <v>0.35238234321037715</v>
      </c>
      <c r="Z333">
        <f t="shared" si="113"/>
        <v>31458271.907158956</v>
      </c>
      <c r="AA333" s="35">
        <f t="shared" si="114"/>
        <v>1622485.1238515563</v>
      </c>
      <c r="AB333" s="35">
        <v>31584496.344311699</v>
      </c>
      <c r="AC333" s="34">
        <f t="shared" si="115"/>
        <v>5.8611142843488617E-2</v>
      </c>
      <c r="AD333" s="71">
        <v>-2218934.5404147599</v>
      </c>
      <c r="AE333">
        <f t="shared" si="116"/>
        <v>29239337.366744198</v>
      </c>
      <c r="AF333" s="34">
        <f t="shared" si="117"/>
        <v>1.9991073836769228E-2</v>
      </c>
      <c r="AG333" s="72">
        <v>-1771803.03176381</v>
      </c>
      <c r="AH333">
        <v>332</v>
      </c>
      <c r="AI333" s="72">
        <f t="shared" si="118"/>
        <v>29686468.875395145</v>
      </c>
      <c r="AJ333" s="34">
        <f t="shared" si="119"/>
        <v>5.0046579631610414E-3</v>
      </c>
    </row>
    <row r="334" spans="1:36" ht="15.6" x14ac:dyDescent="0.25">
      <c r="A334" s="10">
        <v>3</v>
      </c>
      <c r="B334" s="11">
        <v>2.81573214707785</v>
      </c>
      <c r="C334" s="11">
        <v>1020.0402525780499</v>
      </c>
      <c r="D334" s="12">
        <v>0.19702434566989299</v>
      </c>
      <c r="E334" s="12">
        <v>0.16042135565159299</v>
      </c>
      <c r="F334" s="10">
        <v>0.18568477624572999</v>
      </c>
      <c r="G334" s="10">
        <v>3.0424299516562301</v>
      </c>
      <c r="H334" s="13">
        <v>36556678.2244239</v>
      </c>
      <c r="I334" s="13">
        <v>2414740.5175536298</v>
      </c>
      <c r="J334" s="13">
        <f t="shared" si="100"/>
        <v>99304999.319384709</v>
      </c>
      <c r="K334">
        <f t="shared" si="101"/>
        <v>564.04427131022999</v>
      </c>
      <c r="L334">
        <f t="shared" si="102"/>
        <v>143.68614001582634</v>
      </c>
      <c r="M334">
        <f t="shared" si="103"/>
        <v>178.72285066074301</v>
      </c>
      <c r="N334">
        <f t="shared" si="104"/>
        <v>0.94981847493135585</v>
      </c>
      <c r="O334">
        <f t="shared" si="105"/>
        <v>88042151.575913966</v>
      </c>
      <c r="P334">
        <f t="shared" si="106"/>
        <v>18.29332625294175</v>
      </c>
      <c r="Q334" s="11">
        <v>1020.0402525780499</v>
      </c>
      <c r="R334">
        <f t="shared" si="107"/>
        <v>4.0252536752813919</v>
      </c>
      <c r="S334">
        <f t="shared" si="108"/>
        <v>0.20540773517322444</v>
      </c>
      <c r="T334">
        <v>2</v>
      </c>
      <c r="U334">
        <v>18.430168388383901</v>
      </c>
      <c r="V334">
        <f t="shared" si="109"/>
        <v>100953279.48072356</v>
      </c>
      <c r="W334" s="34">
        <f t="shared" si="110"/>
        <v>0.14664711929122984</v>
      </c>
      <c r="X334">
        <f t="shared" si="111"/>
        <v>96456044.428889483</v>
      </c>
      <c r="Y334" s="34">
        <f t="shared" si="112"/>
        <v>9.5566642822451642E-2</v>
      </c>
      <c r="Z334">
        <f t="shared" si="113"/>
        <v>41917609.776892096</v>
      </c>
      <c r="AA334" s="35">
        <f t="shared" si="114"/>
        <v>5360931.5524681956</v>
      </c>
      <c r="AB334" s="35">
        <v>37744334.266984403</v>
      </c>
      <c r="AC334" s="34">
        <f t="shared" si="115"/>
        <v>3.2488073321908589E-2</v>
      </c>
      <c r="AD334" s="71">
        <v>-4492055.3691724297</v>
      </c>
      <c r="AE334">
        <f t="shared" si="116"/>
        <v>37425554.407719664</v>
      </c>
      <c r="AF334" s="34">
        <f t="shared" si="117"/>
        <v>2.3767919447212214E-2</v>
      </c>
      <c r="AG334" s="72">
        <v>-4282455.8173824204</v>
      </c>
      <c r="AH334">
        <v>333</v>
      </c>
      <c r="AI334" s="72">
        <f t="shared" si="118"/>
        <v>37635153.959509678</v>
      </c>
      <c r="AJ334" s="34">
        <f t="shared" si="119"/>
        <v>2.9501469703153635E-2</v>
      </c>
    </row>
    <row r="335" spans="1:36" ht="15.6" x14ac:dyDescent="0.25">
      <c r="A335" s="10">
        <v>4</v>
      </c>
      <c r="B335" s="11">
        <v>3.13424319506862</v>
      </c>
      <c r="C335" s="11">
        <v>1020.91552633242</v>
      </c>
      <c r="D335" s="12">
        <v>0.16042135565159299</v>
      </c>
      <c r="E335" s="12">
        <v>0.128711192207003</v>
      </c>
      <c r="F335" s="10">
        <v>0.19754482707843601</v>
      </c>
      <c r="G335" s="10">
        <v>3.0451481043003601</v>
      </c>
      <c r="H335" s="13">
        <v>37819889.067176998</v>
      </c>
      <c r="I335" s="13">
        <v>2408426.1492423001</v>
      </c>
      <c r="J335" s="13">
        <f t="shared" si="100"/>
        <v>102017135.1668258</v>
      </c>
      <c r="K335">
        <f t="shared" si="101"/>
        <v>564.82529709389439</v>
      </c>
      <c r="L335">
        <f t="shared" si="102"/>
        <v>133.83087270314905</v>
      </c>
      <c r="M335">
        <f t="shared" si="103"/>
        <v>144.56627392929801</v>
      </c>
      <c r="N335">
        <f t="shared" si="104"/>
        <v>0.97802873358848541</v>
      </c>
      <c r="O335">
        <f t="shared" si="105"/>
        <v>94886386.202516228</v>
      </c>
      <c r="P335">
        <f t="shared" si="106"/>
        <v>18.368190799153865</v>
      </c>
      <c r="Q335" s="11">
        <v>1020.91552633242</v>
      </c>
      <c r="R335">
        <f t="shared" si="107"/>
        <v>5.1541321289238917</v>
      </c>
      <c r="S335">
        <f t="shared" si="108"/>
        <v>0.22007928482592498</v>
      </c>
      <c r="T335">
        <v>2</v>
      </c>
      <c r="U335">
        <v>18.4392021858425</v>
      </c>
      <c r="V335">
        <f t="shared" si="109"/>
        <v>101869402.76608242</v>
      </c>
      <c r="W335" s="34">
        <f t="shared" si="110"/>
        <v>7.359345047309869E-2</v>
      </c>
      <c r="X335">
        <f t="shared" si="111"/>
        <v>100656712.71606325</v>
      </c>
      <c r="Y335" s="34">
        <f t="shared" si="112"/>
        <v>6.0813007476450805E-2</v>
      </c>
      <c r="Z335">
        <f t="shared" si="113"/>
        <v>40603185.200140372</v>
      </c>
      <c r="AA335" s="35">
        <f t="shared" si="114"/>
        <v>2783296.1329633743</v>
      </c>
      <c r="AB335" s="35">
        <v>38500034.278080702</v>
      </c>
      <c r="AC335" s="34">
        <f t="shared" si="115"/>
        <v>1.7983797088764769E-2</v>
      </c>
      <c r="AD335" s="71">
        <v>-3191491.6017319802</v>
      </c>
      <c r="AE335">
        <f t="shared" si="116"/>
        <v>37411693.598408394</v>
      </c>
      <c r="AF335" s="34">
        <f t="shared" si="117"/>
        <v>1.0793142942422522E-2</v>
      </c>
      <c r="AG335" s="72">
        <v>-2894858.1457561799</v>
      </c>
      <c r="AH335">
        <v>334</v>
      </c>
      <c r="AI335" s="72">
        <f t="shared" si="118"/>
        <v>37708327.054384194</v>
      </c>
      <c r="AJ335" s="34">
        <f t="shared" si="119"/>
        <v>2.9498239033605581E-3</v>
      </c>
    </row>
    <row r="336" spans="1:36" ht="15.6" x14ac:dyDescent="0.25">
      <c r="A336" s="14">
        <v>5</v>
      </c>
      <c r="B336" s="11">
        <v>3.5613755485932699</v>
      </c>
      <c r="C336" s="11">
        <v>1025.3871781380999</v>
      </c>
      <c r="D336" s="12">
        <v>0.128711192207003</v>
      </c>
      <c r="E336" s="12">
        <v>0.10006683139843599</v>
      </c>
      <c r="F336" s="10">
        <v>0.22237478217370099</v>
      </c>
      <c r="G336" s="10">
        <v>3.0472987652776302</v>
      </c>
      <c r="H336" s="13">
        <v>40572208.288858399</v>
      </c>
      <c r="I336" s="13">
        <v>2427418.6339798002</v>
      </c>
      <c r="J336" s="13">
        <f t="shared" si="100"/>
        <v>106300424.72072499</v>
      </c>
      <c r="K336">
        <f t="shared" si="101"/>
        <v>565.726446175261</v>
      </c>
      <c r="L336">
        <f t="shared" si="102"/>
        <v>127.29835993913096</v>
      </c>
      <c r="M336">
        <f t="shared" si="103"/>
        <v>114.38901180271948</v>
      </c>
      <c r="N336">
        <f t="shared" si="104"/>
        <v>1.0200804020514243</v>
      </c>
      <c r="O336">
        <f t="shared" si="105"/>
        <v>102531284.54075408</v>
      </c>
      <c r="P336">
        <f t="shared" si="106"/>
        <v>18.445678525005853</v>
      </c>
      <c r="Q336" s="11">
        <v>1025.3871781380999</v>
      </c>
      <c r="R336">
        <f t="shared" si="107"/>
        <v>7.0364118386142813</v>
      </c>
      <c r="S336">
        <f t="shared" si="108"/>
        <v>0.25151059602958487</v>
      </c>
      <c r="T336">
        <v>2</v>
      </c>
      <c r="U336">
        <v>18.459837317699801</v>
      </c>
      <c r="V336">
        <f t="shared" si="109"/>
        <v>103993329.71570836</v>
      </c>
      <c r="W336" s="34">
        <f t="shared" si="110"/>
        <v>1.4259503150700773E-2</v>
      </c>
      <c r="X336">
        <f t="shared" si="111"/>
        <v>106238561.18805745</v>
      </c>
      <c r="Y336" s="34">
        <f t="shared" si="112"/>
        <v>3.6157516838968368E-2</v>
      </c>
      <c r="Z336">
        <f t="shared" si="113"/>
        <v>41150747.820784263</v>
      </c>
      <c r="AA336" s="35">
        <f t="shared" si="114"/>
        <v>578539.53192586452</v>
      </c>
      <c r="AB336" s="35">
        <v>40855219.397384703</v>
      </c>
      <c r="AC336" s="34">
        <f t="shared" si="115"/>
        <v>6.9754918566762485E-3</v>
      </c>
      <c r="AD336" s="71">
        <v>-403832.666766265</v>
      </c>
      <c r="AE336">
        <f t="shared" si="116"/>
        <v>40746915.154018</v>
      </c>
      <c r="AF336" s="34">
        <f t="shared" si="117"/>
        <v>4.3060723714064518E-3</v>
      </c>
      <c r="AG336" s="72">
        <v>-421595.098827829</v>
      </c>
      <c r="AH336">
        <v>335</v>
      </c>
      <c r="AI336" s="72">
        <f t="shared" si="118"/>
        <v>40729152.721956432</v>
      </c>
      <c r="AJ336" s="34">
        <f t="shared" si="119"/>
        <v>3.8682743611254664E-3</v>
      </c>
    </row>
    <row r="337" spans="1:36" ht="15.6" x14ac:dyDescent="0.25">
      <c r="A337" s="10">
        <v>1</v>
      </c>
      <c r="B337" s="11">
        <v>2.0710045968565698</v>
      </c>
      <c r="C337" s="11">
        <v>1026.7284169622999</v>
      </c>
      <c r="D337" s="12">
        <v>0.22870070306762802</v>
      </c>
      <c r="E337" s="12">
        <v>0.21111575014994099</v>
      </c>
      <c r="F337" s="10">
        <v>7.68570755330647E-2</v>
      </c>
      <c r="G337" s="10">
        <v>3.8016295723562301</v>
      </c>
      <c r="H337" s="13">
        <v>32138049.469126299</v>
      </c>
      <c r="I337" s="13">
        <v>1681862.9316853799</v>
      </c>
      <c r="J337" s="13">
        <f t="shared" si="100"/>
        <v>66512556.663978159</v>
      </c>
      <c r="K337">
        <f t="shared" si="101"/>
        <v>565.92269291552873</v>
      </c>
      <c r="L337">
        <f t="shared" si="102"/>
        <v>99.75832752191782</v>
      </c>
      <c r="M337">
        <f t="shared" si="103"/>
        <v>219.9082266087845</v>
      </c>
      <c r="N337">
        <f t="shared" si="104"/>
        <v>0.89325342502861993</v>
      </c>
      <c r="O337">
        <f t="shared" si="105"/>
        <v>94869337.558772773</v>
      </c>
      <c r="P337">
        <f t="shared" si="106"/>
        <v>18.368011108723966</v>
      </c>
      <c r="Q337" s="11">
        <v>1026.7284169622999</v>
      </c>
      <c r="R337">
        <f t="shared" si="107"/>
        <v>1.6602197029293519</v>
      </c>
      <c r="S337">
        <f t="shared" si="108"/>
        <v>7.997120872380066E-2</v>
      </c>
      <c r="T337">
        <v>2</v>
      </c>
      <c r="U337">
        <v>18.4191993041796</v>
      </c>
      <c r="V337">
        <f t="shared" si="109"/>
        <v>99851965.701745793</v>
      </c>
      <c r="W337" s="34">
        <f t="shared" si="110"/>
        <v>5.2520954306086713E-2</v>
      </c>
      <c r="X337">
        <f t="shared" si="111"/>
        <v>64751114.292925097</v>
      </c>
      <c r="Y337" s="34">
        <f t="shared" si="112"/>
        <v>0.31747057627749375</v>
      </c>
      <c r="Z337">
        <f t="shared" si="113"/>
        <v>33825970.496781036</v>
      </c>
      <c r="AA337" s="35">
        <f t="shared" si="114"/>
        <v>1687921.0276547372</v>
      </c>
      <c r="AB337" s="35">
        <v>33980661.722397603</v>
      </c>
      <c r="AC337" s="34">
        <f t="shared" si="115"/>
        <v>5.7334290154772018E-2</v>
      </c>
      <c r="AD337" s="71">
        <v>-1455539.965545</v>
      </c>
      <c r="AE337">
        <f t="shared" si="116"/>
        <v>32370430.531236038</v>
      </c>
      <c r="AF337" s="34">
        <f t="shared" si="117"/>
        <v>7.230714556369624E-3</v>
      </c>
      <c r="AG337" s="72">
        <v>-626502.04406190605</v>
      </c>
      <c r="AH337">
        <v>336</v>
      </c>
      <c r="AI337" s="72">
        <f t="shared" si="118"/>
        <v>33199468.45271913</v>
      </c>
      <c r="AJ337" s="34">
        <f t="shared" si="119"/>
        <v>3.3026863830441615E-2</v>
      </c>
    </row>
    <row r="338" spans="1:36" ht="15.6" x14ac:dyDescent="0.25">
      <c r="A338" s="10">
        <v>2</v>
      </c>
      <c r="B338" s="11">
        <v>1.91706666198703</v>
      </c>
      <c r="C338" s="11">
        <v>1021.53733493067</v>
      </c>
      <c r="D338" s="12">
        <v>0.21111575014994099</v>
      </c>
      <c r="E338" s="12">
        <v>0.196650987203942</v>
      </c>
      <c r="F338" s="10">
        <v>6.8483353801648494E-2</v>
      </c>
      <c r="G338" s="10">
        <v>3.8030614974408401</v>
      </c>
      <c r="H338" s="13">
        <v>30008190.810953099</v>
      </c>
      <c r="I338" s="13">
        <v>1454457.50204958</v>
      </c>
      <c r="J338" s="13">
        <f t="shared" si="100"/>
        <v>64055652.85367386</v>
      </c>
      <c r="K338">
        <f t="shared" si="101"/>
        <v>566.72056601737233</v>
      </c>
      <c r="L338">
        <f t="shared" si="102"/>
        <v>90.539928451836445</v>
      </c>
      <c r="M338">
        <f t="shared" si="103"/>
        <v>203.8833686769415</v>
      </c>
      <c r="N338">
        <f t="shared" si="104"/>
        <v>0.89349761380443249</v>
      </c>
      <c r="O338">
        <f t="shared" si="105"/>
        <v>97537792.08770974</v>
      </c>
      <c r="P338">
        <f t="shared" si="106"/>
        <v>18.395750472022275</v>
      </c>
      <c r="Q338" s="11">
        <v>1021.53733493067</v>
      </c>
      <c r="R338">
        <f t="shared" si="107"/>
        <v>1.5020891646304098</v>
      </c>
      <c r="S338">
        <f t="shared" si="108"/>
        <v>7.0941218785242302E-2</v>
      </c>
      <c r="T338">
        <v>2</v>
      </c>
      <c r="U338">
        <v>18.434724261663298</v>
      </c>
      <c r="V338">
        <f t="shared" si="109"/>
        <v>101414259.11423451</v>
      </c>
      <c r="W338" s="34">
        <f t="shared" si="110"/>
        <v>3.9743231249677033E-2</v>
      </c>
      <c r="X338">
        <f t="shared" si="111"/>
        <v>62291508.454213083</v>
      </c>
      <c r="Y338" s="34">
        <f t="shared" si="112"/>
        <v>0.36136027768397549</v>
      </c>
      <c r="Z338">
        <f t="shared" si="113"/>
        <v>31200813.277737245</v>
      </c>
      <c r="AA338" s="35">
        <f t="shared" si="114"/>
        <v>1192622.4667841457</v>
      </c>
      <c r="AB338" s="35">
        <v>31562668.8626091</v>
      </c>
      <c r="AC338" s="34">
        <f t="shared" si="115"/>
        <v>5.1801791765753842E-2</v>
      </c>
      <c r="AD338" s="71">
        <v>-2128091.9107691399</v>
      </c>
      <c r="AE338">
        <f t="shared" si="116"/>
        <v>29072721.366968106</v>
      </c>
      <c r="AF338" s="34">
        <f t="shared" si="117"/>
        <v>3.1173803508458865E-2</v>
      </c>
      <c r="AG338" s="72">
        <v>-1616836.1231428999</v>
      </c>
      <c r="AH338">
        <v>337</v>
      </c>
      <c r="AI338" s="72">
        <f t="shared" si="118"/>
        <v>29583977.154594347</v>
      </c>
      <c r="AJ338" s="34">
        <f t="shared" si="119"/>
        <v>1.4136595539239002E-2</v>
      </c>
    </row>
    <row r="339" spans="1:36" ht="15.6" x14ac:dyDescent="0.25">
      <c r="A339" s="10">
        <v>3</v>
      </c>
      <c r="B339" s="11">
        <v>2.8084630559866</v>
      </c>
      <c r="C339" s="11">
        <v>1024.11824007</v>
      </c>
      <c r="D339" s="12">
        <v>0.197063905472873</v>
      </c>
      <c r="E339" s="12">
        <v>0.16208782494419</v>
      </c>
      <c r="F339" s="10">
        <v>0.177395961217127</v>
      </c>
      <c r="G339" s="10">
        <v>3.0418356843523799</v>
      </c>
      <c r="H339" s="13">
        <v>36346537.293003403</v>
      </c>
      <c r="I339" s="13">
        <v>2414783.7612665398</v>
      </c>
      <c r="J339" s="13">
        <f t="shared" si="100"/>
        <v>96310803.812134698</v>
      </c>
      <c r="K339">
        <f t="shared" si="101"/>
        <v>564.2088830608277</v>
      </c>
      <c r="L339">
        <f t="shared" si="102"/>
        <v>140.47709894831186</v>
      </c>
      <c r="M339">
        <f t="shared" si="103"/>
        <v>179.5758652085315</v>
      </c>
      <c r="N339">
        <f t="shared" si="104"/>
        <v>0.94659446186612595</v>
      </c>
      <c r="O339">
        <f t="shared" si="105"/>
        <v>89858218.210999608</v>
      </c>
      <c r="P339">
        <f t="shared" si="106"/>
        <v>18.313743632909809</v>
      </c>
      <c r="Q339" s="11">
        <v>1024.11824007</v>
      </c>
      <c r="R339">
        <f t="shared" si="107"/>
        <v>3.904106433780465</v>
      </c>
      <c r="S339">
        <f t="shared" si="108"/>
        <v>0.19528031342048607</v>
      </c>
      <c r="T339">
        <v>2</v>
      </c>
      <c r="U339">
        <v>18.417797223782699</v>
      </c>
      <c r="V339">
        <f t="shared" si="109"/>
        <v>99712063.318156838</v>
      </c>
      <c r="W339" s="34">
        <f t="shared" si="110"/>
        <v>0.1096599209659269</v>
      </c>
      <c r="X339">
        <f t="shared" si="111"/>
        <v>93917200.102779627</v>
      </c>
      <c r="Y339" s="34">
        <f t="shared" si="112"/>
        <v>4.5170959012885877E-2</v>
      </c>
      <c r="Z339">
        <f t="shared" si="113"/>
        <v>40332295.699939273</v>
      </c>
      <c r="AA339" s="35">
        <f t="shared" si="114"/>
        <v>3985758.4069358706</v>
      </c>
      <c r="AB339" s="35">
        <v>36186175.176933303</v>
      </c>
      <c r="AC339" s="34">
        <f t="shared" si="115"/>
        <v>4.4120328376086706E-3</v>
      </c>
      <c r="AD339" s="71">
        <v>-4077788.6394688101</v>
      </c>
      <c r="AE339">
        <f t="shared" si="116"/>
        <v>36254507.060470462</v>
      </c>
      <c r="AF339" s="34">
        <f t="shared" si="117"/>
        <v>2.5320220132952348E-3</v>
      </c>
      <c r="AG339" s="72">
        <v>-3810541.0485843001</v>
      </c>
      <c r="AH339">
        <v>338</v>
      </c>
      <c r="AI339" s="72">
        <f t="shared" si="118"/>
        <v>36521754.651354976</v>
      </c>
      <c r="AJ339" s="34">
        <f t="shared" si="119"/>
        <v>4.8207441864153086E-3</v>
      </c>
    </row>
    <row r="340" spans="1:36" ht="15.6" x14ac:dyDescent="0.25">
      <c r="A340" s="10">
        <v>4</v>
      </c>
      <c r="B340" s="11">
        <v>3.1220136587342799</v>
      </c>
      <c r="C340" s="11">
        <v>1023.4641857750599</v>
      </c>
      <c r="D340" s="12">
        <v>0.16208782494419</v>
      </c>
      <c r="E340" s="12">
        <v>0.13041912872699299</v>
      </c>
      <c r="F340" s="10">
        <v>0.19525939279409199</v>
      </c>
      <c r="G340" s="10">
        <v>3.0444387229185699</v>
      </c>
      <c r="H340" s="13">
        <v>37929476.172918104</v>
      </c>
      <c r="I340" s="13">
        <v>2408244.1476947302</v>
      </c>
      <c r="J340" s="13">
        <f t="shared" si="100"/>
        <v>100783219.18165191</v>
      </c>
      <c r="K340">
        <f t="shared" si="101"/>
        <v>564.846744559233</v>
      </c>
      <c r="L340">
        <f t="shared" si="102"/>
        <v>133.74587830179675</v>
      </c>
      <c r="M340">
        <f t="shared" si="103"/>
        <v>146.25347683559147</v>
      </c>
      <c r="N340">
        <f t="shared" si="104"/>
        <v>0.97574071714900801</v>
      </c>
      <c r="O340">
        <f t="shared" si="105"/>
        <v>95467329.087188005</v>
      </c>
      <c r="P340">
        <f t="shared" si="106"/>
        <v>18.374294643121026</v>
      </c>
      <c r="Q340" s="11">
        <v>1023.4641857750599</v>
      </c>
      <c r="R340">
        <f t="shared" si="107"/>
        <v>5.0708965516466113</v>
      </c>
      <c r="S340">
        <f t="shared" si="108"/>
        <v>0.21723528056327837</v>
      </c>
      <c r="T340">
        <v>2</v>
      </c>
      <c r="U340">
        <v>18.431002716046201</v>
      </c>
      <c r="V340">
        <f t="shared" si="109"/>
        <v>101037542.74109077</v>
      </c>
      <c r="W340" s="34">
        <f t="shared" si="110"/>
        <v>5.8346805207209973E-2</v>
      </c>
      <c r="X340">
        <f t="shared" si="111"/>
        <v>99495746.506261021</v>
      </c>
      <c r="Y340" s="34">
        <f t="shared" si="112"/>
        <v>4.219681704296932E-2</v>
      </c>
      <c r="Z340">
        <f t="shared" si="113"/>
        <v>40142539.930790864</v>
      </c>
      <c r="AA340" s="35">
        <f t="shared" si="114"/>
        <v>2213063.7578727603</v>
      </c>
      <c r="AB340" s="35">
        <v>37937214.521876097</v>
      </c>
      <c r="AC340" s="34">
        <f t="shared" si="115"/>
        <v>2.04019399654096E-4</v>
      </c>
      <c r="AD340" s="71">
        <v>-3227741.7670192202</v>
      </c>
      <c r="AE340">
        <f t="shared" si="116"/>
        <v>36914798.163771644</v>
      </c>
      <c r="AF340" s="34">
        <f t="shared" si="117"/>
        <v>2.6751701091800108E-2</v>
      </c>
      <c r="AG340" s="72">
        <v>-2867612.59447046</v>
      </c>
      <c r="AH340">
        <v>339</v>
      </c>
      <c r="AI340" s="72">
        <f t="shared" si="118"/>
        <v>37274927.3363204</v>
      </c>
      <c r="AJ340" s="34">
        <f t="shared" si="119"/>
        <v>1.7256996474553362E-2</v>
      </c>
    </row>
    <row r="341" spans="1:36" ht="15.6" x14ac:dyDescent="0.25">
      <c r="A341" s="10">
        <v>5</v>
      </c>
      <c r="B341" s="11">
        <v>3.5458434830607501</v>
      </c>
      <c r="C341" s="11">
        <v>1026.1393343606701</v>
      </c>
      <c r="D341" s="12">
        <v>0.13041912872699299</v>
      </c>
      <c r="E341" s="12">
        <v>0.101360179395885</v>
      </c>
      <c r="F341" s="10">
        <v>0.222641306408738</v>
      </c>
      <c r="G341" s="10">
        <v>3.0465974424009099</v>
      </c>
      <c r="H341" s="13">
        <v>41198945.3325091</v>
      </c>
      <c r="I341" s="13">
        <v>2426187.4675234901</v>
      </c>
      <c r="J341" s="13">
        <f t="shared" si="100"/>
        <v>106112898.37406914</v>
      </c>
      <c r="K341">
        <f t="shared" si="101"/>
        <v>565.73326248524347</v>
      </c>
      <c r="L341">
        <f t="shared" si="102"/>
        <v>128.21705896440267</v>
      </c>
      <c r="M341">
        <f t="shared" si="103"/>
        <v>115.889654061439</v>
      </c>
      <c r="N341">
        <f t="shared" si="104"/>
        <v>1.0183181032448199</v>
      </c>
      <c r="O341">
        <f t="shared" si="105"/>
        <v>103571853.88135366</v>
      </c>
      <c r="P341">
        <f t="shared" si="106"/>
        <v>18.455776170195861</v>
      </c>
      <c r="Q341" s="11">
        <v>1026.1393343606701</v>
      </c>
      <c r="R341">
        <f t="shared" si="107"/>
        <v>6.9650070761988383</v>
      </c>
      <c r="S341">
        <f t="shared" si="108"/>
        <v>0.25185339602344992</v>
      </c>
      <c r="T341">
        <v>2</v>
      </c>
      <c r="U341">
        <v>18.456379952167001</v>
      </c>
      <c r="V341">
        <f t="shared" si="109"/>
        <v>103634407.58194287</v>
      </c>
      <c r="W341" s="34">
        <f t="shared" si="110"/>
        <v>6.0396428416612056E-4</v>
      </c>
      <c r="X341">
        <f t="shared" si="111"/>
        <v>105935446.79383862</v>
      </c>
      <c r="Y341" s="34">
        <f t="shared" si="112"/>
        <v>2.2820803373786894E-2</v>
      </c>
      <c r="Z341">
        <f t="shared" si="113"/>
        <v>41223828.024035245</v>
      </c>
      <c r="AA341" s="35">
        <f t="shared" si="114"/>
        <v>24882.691526144743</v>
      </c>
      <c r="AB341" s="35">
        <v>40884918.782068104</v>
      </c>
      <c r="AC341" s="34">
        <f t="shared" si="115"/>
        <v>7.6221987700545836E-3</v>
      </c>
      <c r="AD341" s="71">
        <v>-447276.62976027402</v>
      </c>
      <c r="AE341">
        <f t="shared" si="116"/>
        <v>40776551.394274972</v>
      </c>
      <c r="AF341" s="34">
        <f t="shared" si="117"/>
        <v>1.0252542506247778E-2</v>
      </c>
      <c r="AG341" s="72">
        <v>-478435.81132891797</v>
      </c>
      <c r="AH341">
        <v>340</v>
      </c>
      <c r="AI341" s="72">
        <f t="shared" si="118"/>
        <v>40745392.212706327</v>
      </c>
      <c r="AJ341" s="34">
        <f t="shared" si="119"/>
        <v>1.100885268159729E-2</v>
      </c>
    </row>
    <row r="342" spans="1:36" ht="15.6" x14ac:dyDescent="0.25">
      <c r="A342" s="10">
        <v>6</v>
      </c>
      <c r="B342" s="11">
        <v>3.6392246353406601</v>
      </c>
      <c r="C342" s="11">
        <v>1009.26199909328</v>
      </c>
      <c r="D342" s="12">
        <v>9.8345425338669801E-2</v>
      </c>
      <c r="E342" s="12">
        <v>7.9833004500421592E-2</v>
      </c>
      <c r="F342" s="10">
        <v>0.18804754791360001</v>
      </c>
      <c r="G342" s="10">
        <v>3.1154283792760999</v>
      </c>
      <c r="H342" s="13">
        <v>36477696.2835503</v>
      </c>
      <c r="I342" s="13">
        <v>1656606.2564367901</v>
      </c>
      <c r="J342" s="13">
        <f t="shared" si="100"/>
        <v>103827148.72572392</v>
      </c>
      <c r="K342">
        <f t="shared" si="101"/>
        <v>567.79214678063954</v>
      </c>
      <c r="L342">
        <f t="shared" si="102"/>
        <v>102.52417846467046</v>
      </c>
      <c r="M342">
        <f t="shared" si="103"/>
        <v>89.089214919545697</v>
      </c>
      <c r="N342">
        <f t="shared" si="104"/>
        <v>1.0388989622826654</v>
      </c>
      <c r="O342">
        <f t="shared" si="105"/>
        <v>109928428.87039414</v>
      </c>
      <c r="P342">
        <f t="shared" si="106"/>
        <v>18.515340065361528</v>
      </c>
      <c r="Q342" s="11">
        <v>1009.26199909328</v>
      </c>
      <c r="R342">
        <f t="shared" si="107"/>
        <v>7.3943495260913776</v>
      </c>
      <c r="S342">
        <f t="shared" si="108"/>
        <v>0.20831349707880278</v>
      </c>
      <c r="T342">
        <v>2</v>
      </c>
      <c r="U342">
        <v>18.509093601074198</v>
      </c>
      <c r="V342">
        <f t="shared" si="109"/>
        <v>109243905.01793781</v>
      </c>
      <c r="W342" s="34">
        <f t="shared" si="110"/>
        <v>6.2269956870154705E-3</v>
      </c>
      <c r="X342">
        <f t="shared" si="111"/>
        <v>106790201.48427008</v>
      </c>
      <c r="Y342" s="34">
        <f t="shared" si="112"/>
        <v>2.8547914478283289E-2</v>
      </c>
      <c r="Z342">
        <f t="shared" si="113"/>
        <v>36250549.826120377</v>
      </c>
      <c r="AA342" s="35">
        <f t="shared" si="114"/>
        <v>227146.45742992312</v>
      </c>
      <c r="AB342" s="35">
        <v>36771974.710775197</v>
      </c>
      <c r="AC342" s="34">
        <f t="shared" si="115"/>
        <v>8.0673523058418135E-3</v>
      </c>
      <c r="AD342" s="71">
        <v>243965.428735642</v>
      </c>
      <c r="AE342">
        <f t="shared" si="116"/>
        <v>36494515.25485602</v>
      </c>
      <c r="AF342" s="34">
        <f t="shared" si="117"/>
        <v>4.6107547951993507E-4</v>
      </c>
      <c r="AG342" s="72">
        <v>879133.23630214203</v>
      </c>
      <c r="AH342">
        <v>341</v>
      </c>
      <c r="AI342" s="72">
        <f t="shared" si="118"/>
        <v>37129683.062422521</v>
      </c>
      <c r="AJ342" s="34">
        <f t="shared" si="119"/>
        <v>1.7873573314612978E-2</v>
      </c>
    </row>
    <row r="343" spans="1:36" ht="15.6" x14ac:dyDescent="0.25">
      <c r="A343" s="10">
        <v>7</v>
      </c>
      <c r="B343" s="11">
        <v>4.1348811282084901</v>
      </c>
      <c r="C343" s="11">
        <v>1025.22281808243</v>
      </c>
      <c r="D343" s="12">
        <v>7.9833004500421592E-2</v>
      </c>
      <c r="E343" s="12">
        <v>6.6031640631696809E-2</v>
      </c>
      <c r="F343" s="10">
        <v>0.172661642771754</v>
      </c>
      <c r="G343" s="10">
        <v>3.1164405371603201</v>
      </c>
      <c r="H343" s="13">
        <v>32585812.6766713</v>
      </c>
      <c r="I343" s="13">
        <v>1260779.1043694499</v>
      </c>
      <c r="J343" s="13">
        <f t="shared" si="100"/>
        <v>95813189.035666481</v>
      </c>
      <c r="K343">
        <f t="shared" si="101"/>
        <v>569.33379833955689</v>
      </c>
      <c r="L343">
        <f t="shared" si="102"/>
        <v>88.643008261494614</v>
      </c>
      <c r="M343">
        <f t="shared" si="103"/>
        <v>72.932322566059199</v>
      </c>
      <c r="N343">
        <f t="shared" si="104"/>
        <v>1.0596107007991165</v>
      </c>
      <c r="O343">
        <f t="shared" si="105"/>
        <v>111321459.11049694</v>
      </c>
      <c r="P343">
        <f t="shared" si="106"/>
        <v>18.527932601888715</v>
      </c>
      <c r="Q343" s="11">
        <v>1025.22281808243</v>
      </c>
      <c r="R343">
        <f t="shared" si="107"/>
        <v>8.841438357625572</v>
      </c>
      <c r="S343">
        <f t="shared" si="108"/>
        <v>0.18954152950899086</v>
      </c>
      <c r="T343">
        <v>2</v>
      </c>
      <c r="U343">
        <v>18.497454759661</v>
      </c>
      <c r="V343">
        <f t="shared" si="109"/>
        <v>107979803.14255251</v>
      </c>
      <c r="W343" s="34">
        <f t="shared" si="110"/>
        <v>3.0018075532297173E-2</v>
      </c>
      <c r="X343">
        <f t="shared" si="111"/>
        <v>102135894.21589163</v>
      </c>
      <c r="Y343" s="34">
        <f t="shared" si="112"/>
        <v>8.2513874395841125E-2</v>
      </c>
      <c r="Z343">
        <f t="shared" si="113"/>
        <v>31607649.290461693</v>
      </c>
      <c r="AA343" s="35">
        <f t="shared" si="114"/>
        <v>978163.38620960712</v>
      </c>
      <c r="AB343" s="35">
        <v>31943015.203344598</v>
      </c>
      <c r="AC343" s="34">
        <f t="shared" si="115"/>
        <v>1.9726298671903019E-2</v>
      </c>
      <c r="AD343" s="71">
        <v>944041.81116905296</v>
      </c>
      <c r="AE343">
        <f t="shared" si="116"/>
        <v>32551691.101630747</v>
      </c>
      <c r="AF343" s="34">
        <f t="shared" si="117"/>
        <v>1.0471297855640391E-3</v>
      </c>
      <c r="AG343" s="72">
        <v>982140.03221902298</v>
      </c>
      <c r="AH343">
        <v>342</v>
      </c>
      <c r="AI343" s="72">
        <f t="shared" si="118"/>
        <v>32589789.322680715</v>
      </c>
      <c r="AJ343" s="34">
        <f t="shared" si="119"/>
        <v>1.2203611580515627E-4</v>
      </c>
    </row>
    <row r="344" spans="1:36" ht="15.6" x14ac:dyDescent="0.25">
      <c r="A344" s="10">
        <v>6</v>
      </c>
      <c r="B344" s="11">
        <v>3.6291892415295699</v>
      </c>
      <c r="C344" s="11">
        <v>1009.29819432253</v>
      </c>
      <c r="D344" s="12">
        <v>0.10077597375340901</v>
      </c>
      <c r="E344" s="12">
        <v>8.0765361208439398E-2</v>
      </c>
      <c r="F344" s="10">
        <v>0.19836846971991101</v>
      </c>
      <c r="G344" s="10">
        <v>3.0987580998498601</v>
      </c>
      <c r="H344" s="13">
        <v>36896067.956999697</v>
      </c>
      <c r="I344" s="13">
        <v>1740752.9521544301</v>
      </c>
      <c r="J344" s="13">
        <f t="shared" si="100"/>
        <v>106216463.11658128</v>
      </c>
      <c r="K344">
        <f t="shared" si="101"/>
        <v>567.33065423024527</v>
      </c>
      <c r="L344">
        <f t="shared" si="102"/>
        <v>106.54873958281047</v>
      </c>
      <c r="M344">
        <f t="shared" si="103"/>
        <v>90.770667480924203</v>
      </c>
      <c r="N344">
        <f t="shared" si="104"/>
        <v>1.0421729535194433</v>
      </c>
      <c r="O344">
        <f t="shared" si="105"/>
        <v>107227034.64553934</v>
      </c>
      <c r="P344">
        <f t="shared" si="106"/>
        <v>18.490458963664356</v>
      </c>
      <c r="Q344" s="11">
        <v>1009.29819432253</v>
      </c>
      <c r="R344">
        <f t="shared" si="107"/>
        <v>7.5311664946806385</v>
      </c>
      <c r="S344">
        <f t="shared" si="108"/>
        <v>0.22110621524335763</v>
      </c>
      <c r="T344">
        <v>2</v>
      </c>
      <c r="U344">
        <v>18.5127300565659</v>
      </c>
      <c r="V344">
        <f t="shared" si="109"/>
        <v>109641888.80286366</v>
      </c>
      <c r="W344" s="34">
        <f t="shared" si="110"/>
        <v>2.2520945070495544E-2</v>
      </c>
      <c r="X344">
        <f t="shared" si="111"/>
        <v>108526652.48614876</v>
      </c>
      <c r="Y344" s="34">
        <f t="shared" si="112"/>
        <v>1.2120244161424085E-2</v>
      </c>
      <c r="Z344">
        <f t="shared" si="113"/>
        <v>37727002.27677656</v>
      </c>
      <c r="AA344" s="35">
        <f t="shared" si="114"/>
        <v>830934.31977686286</v>
      </c>
      <c r="AB344" s="35">
        <v>38214244.7987331</v>
      </c>
      <c r="AC344" s="34">
        <f t="shared" si="115"/>
        <v>3.5726756663329674E-2</v>
      </c>
      <c r="AD344" s="71">
        <v>270423.10879800899</v>
      </c>
      <c r="AE344">
        <f t="shared" si="116"/>
        <v>37997425.385574572</v>
      </c>
      <c r="AF344" s="34">
        <f t="shared" si="117"/>
        <v>2.9850265612542927E-2</v>
      </c>
      <c r="AG344" s="72">
        <v>855036.27404493804</v>
      </c>
      <c r="AH344">
        <v>343</v>
      </c>
      <c r="AI344" s="72">
        <f t="shared" si="118"/>
        <v>38582038.550821498</v>
      </c>
      <c r="AJ344" s="34">
        <f t="shared" si="119"/>
        <v>4.5695129242137825E-2</v>
      </c>
    </row>
    <row r="345" spans="1:36" ht="15.6" x14ac:dyDescent="0.25">
      <c r="A345" s="10">
        <v>7</v>
      </c>
      <c r="B345" s="11">
        <v>4.1435976020203196</v>
      </c>
      <c r="C345" s="11">
        <v>1025.02690667812</v>
      </c>
      <c r="D345" s="12">
        <v>8.0765361208439398E-2</v>
      </c>
      <c r="E345" s="12">
        <v>6.6018666737258008E-2</v>
      </c>
      <c r="F345" s="10">
        <v>0.18236107835059501</v>
      </c>
      <c r="G345" s="10">
        <v>3.09986320706565</v>
      </c>
      <c r="H345" s="13">
        <v>32995014.9691347</v>
      </c>
      <c r="I345" s="13">
        <v>1311896.8241975501</v>
      </c>
      <c r="J345" s="13">
        <f t="shared" si="100"/>
        <v>98143055.848684669</v>
      </c>
      <c r="K345">
        <f t="shared" si="101"/>
        <v>568.89245806300187</v>
      </c>
      <c r="L345">
        <f t="shared" si="102"/>
        <v>91.593030662897391</v>
      </c>
      <c r="M345">
        <f t="shared" si="103"/>
        <v>73.392013972848702</v>
      </c>
      <c r="N345">
        <f t="shared" si="104"/>
        <v>1.0655087419616629</v>
      </c>
      <c r="O345">
        <f t="shared" si="105"/>
        <v>109065238.5861318</v>
      </c>
      <c r="P345">
        <f t="shared" si="106"/>
        <v>18.507456780291097</v>
      </c>
      <c r="Q345" s="11">
        <v>1025.02690667812</v>
      </c>
      <c r="R345">
        <f t="shared" si="107"/>
        <v>9.1082144860739866</v>
      </c>
      <c r="S345">
        <f t="shared" si="108"/>
        <v>0.20133445590866758</v>
      </c>
      <c r="T345">
        <v>2</v>
      </c>
      <c r="U345">
        <v>18.505094192928802</v>
      </c>
      <c r="V345">
        <f t="shared" si="109"/>
        <v>108807866.58341984</v>
      </c>
      <c r="W345" s="34">
        <f t="shared" si="110"/>
        <v>2.359798649399167E-3</v>
      </c>
      <c r="X345">
        <f t="shared" si="111"/>
        <v>104096858.04716662</v>
      </c>
      <c r="Y345" s="34">
        <f t="shared" si="112"/>
        <v>4.5554207769339036E-2</v>
      </c>
      <c r="Z345">
        <f t="shared" si="113"/>
        <v>32917153.377373628</v>
      </c>
      <c r="AA345" s="35">
        <f t="shared" si="114"/>
        <v>77861.591761071235</v>
      </c>
      <c r="AB345" s="35">
        <v>33308217.062173702</v>
      </c>
      <c r="AC345" s="34">
        <f t="shared" si="115"/>
        <v>9.4924064538836617E-3</v>
      </c>
      <c r="AD345" s="71">
        <v>1010629.5388425899</v>
      </c>
      <c r="AE345">
        <f t="shared" si="116"/>
        <v>33927782.916216217</v>
      </c>
      <c r="AF345" s="34">
        <f t="shared" si="117"/>
        <v>2.8269965870725576E-2</v>
      </c>
      <c r="AG345" s="72">
        <v>1029107.40015917</v>
      </c>
      <c r="AH345">
        <v>344</v>
      </c>
      <c r="AI345" s="72">
        <f t="shared" si="118"/>
        <v>33946260.777532801</v>
      </c>
      <c r="AJ345" s="34">
        <f t="shared" si="119"/>
        <v>2.8829985659589719E-2</v>
      </c>
    </row>
    <row r="346" spans="1:36" ht="15.6" x14ac:dyDescent="0.25">
      <c r="A346" s="15" t="s">
        <v>20</v>
      </c>
      <c r="B346" s="16">
        <v>2.12756042489803</v>
      </c>
      <c r="C346" s="16">
        <v>1017.63470936141</v>
      </c>
      <c r="D346" s="17">
        <v>0.25</v>
      </c>
      <c r="E346" s="17">
        <v>0.227487309422821</v>
      </c>
      <c r="F346" s="18">
        <v>9.0014756406153501E-2</v>
      </c>
      <c r="G346" s="18">
        <v>4.0999999999999996</v>
      </c>
      <c r="H346" s="19">
        <v>45400865.315806396</v>
      </c>
      <c r="I346" s="19">
        <v>2629602.2467525098</v>
      </c>
      <c r="J346" s="19">
        <f t="shared" si="100"/>
        <v>72753222.230286211</v>
      </c>
      <c r="K346">
        <f t="shared" si="101"/>
        <v>566.05987379053659</v>
      </c>
      <c r="L346">
        <f t="shared" si="102"/>
        <v>112.88724811422833</v>
      </c>
      <c r="M346">
        <f t="shared" si="103"/>
        <v>238.7436547114105</v>
      </c>
      <c r="N346">
        <f t="shared" si="104"/>
        <v>0.89395342317827664</v>
      </c>
      <c r="O346">
        <f t="shared" si="105"/>
        <v>109728766.11481184</v>
      </c>
      <c r="P346">
        <f t="shared" si="106"/>
        <v>18.513522116164964</v>
      </c>
      <c r="Q346" s="16">
        <v>1017.63470936141</v>
      </c>
      <c r="R346">
        <f t="shared" si="107"/>
        <v>1.7777576571365568</v>
      </c>
      <c r="S346">
        <f t="shared" si="108"/>
        <v>9.4326895433657187E-2</v>
      </c>
      <c r="T346">
        <v>2</v>
      </c>
      <c r="U346">
        <v>18.443068904741299</v>
      </c>
      <c r="V346">
        <f t="shared" si="109"/>
        <v>102264065.6444387</v>
      </c>
      <c r="W346" s="34">
        <f t="shared" si="110"/>
        <v>6.8028655881928385E-2</v>
      </c>
      <c r="X346">
        <f t="shared" si="111"/>
        <v>70592391.84567216</v>
      </c>
      <c r="Y346" s="34">
        <f t="shared" si="112"/>
        <v>0.35666467103248339</v>
      </c>
      <c r="Z346">
        <f t="shared" si="113"/>
        <v>42312305.472495623</v>
      </c>
      <c r="AA346" s="35">
        <f t="shared" si="114"/>
        <v>3088559.8433107734</v>
      </c>
      <c r="AB346" s="35">
        <v>40204238.7612077</v>
      </c>
      <c r="AC346" s="34">
        <f t="shared" si="115"/>
        <v>0.11446095836392531</v>
      </c>
      <c r="AD346" s="71">
        <v>3340032.1947240802</v>
      </c>
      <c r="AE346">
        <f t="shared" si="116"/>
        <v>45652337.667219706</v>
      </c>
      <c r="AF346" s="34">
        <f t="shared" si="117"/>
        <v>5.5389330063222164E-3</v>
      </c>
      <c r="AG346" s="72">
        <v>687021.17203548097</v>
      </c>
      <c r="AH346">
        <v>345</v>
      </c>
      <c r="AI346" s="72">
        <f t="shared" si="118"/>
        <v>42999326.644531101</v>
      </c>
      <c r="AJ346" s="34">
        <f t="shared" si="119"/>
        <v>5.2896319366829231E-2</v>
      </c>
    </row>
    <row r="347" spans="1:36" ht="15.6" x14ac:dyDescent="0.25">
      <c r="A347" s="10">
        <v>7</v>
      </c>
      <c r="B347" s="11">
        <v>4.1348979873114002</v>
      </c>
      <c r="C347" s="11">
        <v>1016.16245961945</v>
      </c>
      <c r="D347" s="12">
        <v>8.0395753818048504E-2</v>
      </c>
      <c r="E347" s="12">
        <v>6.6037769383457803E-2</v>
      </c>
      <c r="F347" s="10">
        <v>0.17836946364954001</v>
      </c>
      <c r="G347" s="10">
        <v>3.1162122428525501</v>
      </c>
      <c r="H347" s="13">
        <v>34007154.688863501</v>
      </c>
      <c r="I347" s="13">
        <v>1339348.2924412501</v>
      </c>
      <c r="J347" s="13">
        <f t="shared" si="100"/>
        <v>99806313.542751178</v>
      </c>
      <c r="K347">
        <f t="shared" si="101"/>
        <v>569.36398042317705</v>
      </c>
      <c r="L347">
        <f t="shared" si="102"/>
        <v>90.415259599984452</v>
      </c>
      <c r="M347">
        <f t="shared" si="103"/>
        <v>73.216761600753159</v>
      </c>
      <c r="N347">
        <f t="shared" si="104"/>
        <v>1.0631544573858818</v>
      </c>
      <c r="O347">
        <f t="shared" si="105"/>
        <v>113528570.50947428</v>
      </c>
      <c r="P347">
        <f t="shared" si="106"/>
        <v>18.547565085759359</v>
      </c>
      <c r="Q347" s="11">
        <v>1016.16245961945</v>
      </c>
      <c r="R347">
        <f t="shared" si="107"/>
        <v>8.9847718133440413</v>
      </c>
      <c r="S347">
        <f t="shared" si="108"/>
        <v>0.19646445412752223</v>
      </c>
      <c r="T347">
        <v>2</v>
      </c>
      <c r="U347">
        <v>18.526198780549102</v>
      </c>
      <c r="V347">
        <f t="shared" si="109"/>
        <v>111128614.81622051</v>
      </c>
      <c r="W347" s="34">
        <f t="shared" si="110"/>
        <v>2.1139662751707838E-2</v>
      </c>
      <c r="X347">
        <f t="shared" si="111"/>
        <v>105732948.66832286</v>
      </c>
      <c r="Y347" s="34">
        <f t="shared" si="112"/>
        <v>6.8666607939900468E-2</v>
      </c>
      <c r="Z347">
        <f t="shared" si="113"/>
        <v>33288254.907595765</v>
      </c>
      <c r="AA347" s="35">
        <f t="shared" si="114"/>
        <v>718899.78126773611</v>
      </c>
      <c r="AB347" s="35">
        <v>33976305.406973302</v>
      </c>
      <c r="AC347" s="34">
        <f t="shared" si="115"/>
        <v>9.0714092879699111E-4</v>
      </c>
      <c r="AD347" s="71">
        <v>953454.86863602803</v>
      </c>
      <c r="AE347">
        <f t="shared" si="116"/>
        <v>34241709.776231796</v>
      </c>
      <c r="AF347" s="34">
        <f t="shared" si="117"/>
        <v>6.8972276426614888E-3</v>
      </c>
      <c r="AG347" s="72">
        <v>1150577.68892307</v>
      </c>
      <c r="AH347">
        <v>346</v>
      </c>
      <c r="AI347" s="72">
        <f t="shared" si="118"/>
        <v>34438832.596518837</v>
      </c>
      <c r="AJ347" s="34">
        <f t="shared" si="119"/>
        <v>1.2693737879714465E-2</v>
      </c>
    </row>
    <row r="348" spans="1:36" ht="15.6" x14ac:dyDescent="0.25">
      <c r="A348" s="15" t="s">
        <v>20</v>
      </c>
      <c r="B348" s="16">
        <v>2.1276595868736998</v>
      </c>
      <c r="C348" s="16">
        <v>1025.4556498971999</v>
      </c>
      <c r="D348" s="17">
        <v>0.25</v>
      </c>
      <c r="E348" s="17">
        <v>0.22729449929638698</v>
      </c>
      <c r="F348" s="18">
        <v>9.0785688539036402E-2</v>
      </c>
      <c r="G348" s="18">
        <v>4.0999999999999996</v>
      </c>
      <c r="H348" s="19">
        <v>45391567.568708599</v>
      </c>
      <c r="I348" s="19">
        <v>2636213.9639918599</v>
      </c>
      <c r="J348" s="19">
        <f t="shared" si="100"/>
        <v>71651521.48582989</v>
      </c>
      <c r="K348">
        <f t="shared" si="101"/>
        <v>566.00718419590919</v>
      </c>
      <c r="L348">
        <f t="shared" si="102"/>
        <v>113.36435294663944</v>
      </c>
      <c r="M348">
        <f t="shared" si="103"/>
        <v>238.64724964819351</v>
      </c>
      <c r="N348">
        <f t="shared" si="104"/>
        <v>0.89426505756707242</v>
      </c>
      <c r="O348">
        <f t="shared" si="105"/>
        <v>109206515.30656137</v>
      </c>
      <c r="P348">
        <f t="shared" si="106"/>
        <v>18.508751283474755</v>
      </c>
      <c r="Q348" s="16">
        <v>1025.4556498971999</v>
      </c>
      <c r="R348">
        <f t="shared" si="107"/>
        <v>1.7862654182289428</v>
      </c>
      <c r="S348">
        <f t="shared" si="108"/>
        <v>9.5174446409458879E-2</v>
      </c>
      <c r="T348">
        <v>2</v>
      </c>
      <c r="U348">
        <v>18.421460755672399</v>
      </c>
      <c r="V348">
        <f t="shared" si="109"/>
        <v>100078031.60082863</v>
      </c>
      <c r="W348" s="34">
        <f t="shared" si="110"/>
        <v>8.3589185865948726E-2</v>
      </c>
      <c r="X348">
        <f t="shared" si="111"/>
        <v>69400046.50900203</v>
      </c>
      <c r="Y348" s="34">
        <f t="shared" si="112"/>
        <v>0.36450635464208131</v>
      </c>
      <c r="Z348">
        <f t="shared" si="113"/>
        <v>41597323.390461043</v>
      </c>
      <c r="AA348" s="35">
        <f t="shared" si="114"/>
        <v>3794244.1782475561</v>
      </c>
      <c r="AB348" s="35">
        <v>40252200.3466966</v>
      </c>
      <c r="AC348" s="34">
        <f t="shared" si="115"/>
        <v>0.11322295080980863</v>
      </c>
      <c r="AD348" s="71">
        <v>3488640.00016768</v>
      </c>
      <c r="AE348">
        <f t="shared" si="116"/>
        <v>45085963.390628725</v>
      </c>
      <c r="AF348" s="34">
        <f t="shared" si="117"/>
        <v>6.7326200536538955E-3</v>
      </c>
      <c r="AG348" s="72">
        <v>1243178.42465306</v>
      </c>
      <c r="AH348">
        <v>347</v>
      </c>
      <c r="AI348" s="72">
        <f t="shared" si="118"/>
        <v>42840501.815114103</v>
      </c>
      <c r="AJ348" s="34">
        <f t="shared" si="119"/>
        <v>5.6201314258049841E-2</v>
      </c>
    </row>
    <row r="349" spans="1:36" ht="15.6" x14ac:dyDescent="0.25">
      <c r="A349" s="10">
        <v>7</v>
      </c>
      <c r="B349" s="11">
        <v>4.1348923048634898</v>
      </c>
      <c r="C349" s="11">
        <v>1020.95234590384</v>
      </c>
      <c r="D349" s="12">
        <v>8.0207170402118388E-2</v>
      </c>
      <c r="E349" s="12">
        <v>6.6031106407515902E-2</v>
      </c>
      <c r="F349" s="10">
        <v>0.17652301685664401</v>
      </c>
      <c r="G349" s="10">
        <v>3.1163852472575702</v>
      </c>
      <c r="H349" s="13">
        <v>34336887.411207899</v>
      </c>
      <c r="I349" s="13">
        <v>1345123.58709906</v>
      </c>
      <c r="J349" s="13">
        <f t="shared" si="100"/>
        <v>97958978.623560563</v>
      </c>
      <c r="K349">
        <f t="shared" si="101"/>
        <v>569.57557423352489</v>
      </c>
      <c r="L349">
        <f t="shared" si="102"/>
        <v>89.857330196800902</v>
      </c>
      <c r="M349">
        <f t="shared" si="103"/>
        <v>73.11913840481715</v>
      </c>
      <c r="N349">
        <f t="shared" si="104"/>
        <v>1.0620887305641933</v>
      </c>
      <c r="O349">
        <f t="shared" si="105"/>
        <v>115450408.27673645</v>
      </c>
      <c r="P349">
        <f t="shared" si="106"/>
        <v>18.564351630152952</v>
      </c>
      <c r="Q349" s="11">
        <v>1020.95234590384</v>
      </c>
      <c r="R349">
        <f t="shared" si="107"/>
        <v>8.9372503909502363</v>
      </c>
      <c r="S349">
        <f t="shared" si="108"/>
        <v>0.19421967979347804</v>
      </c>
      <c r="T349">
        <v>2</v>
      </c>
      <c r="U349">
        <v>18.511690243894702</v>
      </c>
      <c r="V349">
        <f t="shared" si="109"/>
        <v>109527941.03002813</v>
      </c>
      <c r="W349" s="34">
        <f t="shared" si="110"/>
        <v>5.1298798636658531E-2</v>
      </c>
      <c r="X349">
        <f t="shared" si="111"/>
        <v>104051390.61631708</v>
      </c>
      <c r="Y349" s="34">
        <f t="shared" si="112"/>
        <v>9.8735187086525927E-2</v>
      </c>
      <c r="Z349">
        <f t="shared" si="113"/>
        <v>32575446.338090733</v>
      </c>
      <c r="AA349" s="35">
        <f t="shared" si="114"/>
        <v>1761441.0731171668</v>
      </c>
      <c r="AB349" s="35">
        <v>33064378.214320701</v>
      </c>
      <c r="AC349" s="34">
        <f t="shared" si="115"/>
        <v>3.7059538380634909E-2</v>
      </c>
      <c r="AD349" s="71">
        <v>956925.61239374196</v>
      </c>
      <c r="AE349">
        <f t="shared" si="116"/>
        <v>33532371.950484473</v>
      </c>
      <c r="AF349" s="34">
        <f t="shared" si="117"/>
        <v>2.3430063741328645E-2</v>
      </c>
      <c r="AG349" s="72">
        <v>1069894.5687712301</v>
      </c>
      <c r="AH349">
        <v>348</v>
      </c>
      <c r="AI349" s="72">
        <f t="shared" si="118"/>
        <v>33645340.906861961</v>
      </c>
      <c r="AJ349" s="34">
        <f t="shared" si="119"/>
        <v>2.0140046360760437E-2</v>
      </c>
    </row>
    <row r="350" spans="1:36" ht="15.6" x14ac:dyDescent="0.25">
      <c r="A350" s="14">
        <v>5</v>
      </c>
      <c r="B350" s="11">
        <v>3.33584995689333</v>
      </c>
      <c r="C350" s="11">
        <v>1009.92570843668</v>
      </c>
      <c r="D350" s="12">
        <v>0.12535082766653902</v>
      </c>
      <c r="E350" s="12">
        <v>9.9409370541799311E-2</v>
      </c>
      <c r="F350" s="10">
        <v>0.20678585870867799</v>
      </c>
      <c r="G350" s="10">
        <v>3.09724153239143</v>
      </c>
      <c r="H350" s="13">
        <v>39052310.934353501</v>
      </c>
      <c r="I350" s="13">
        <v>2140291.3232722902</v>
      </c>
      <c r="J350" s="13">
        <f t="shared" si="100"/>
        <v>107599929.43622093</v>
      </c>
      <c r="K350">
        <f t="shared" si="101"/>
        <v>565.98808567477113</v>
      </c>
      <c r="L350">
        <f t="shared" si="102"/>
        <v>121.17159591936378</v>
      </c>
      <c r="M350">
        <f t="shared" si="103"/>
        <v>112.38009910416916</v>
      </c>
      <c r="N350">
        <f t="shared" si="104"/>
        <v>1.0151385460348592</v>
      </c>
      <c r="O350">
        <f t="shared" si="105"/>
        <v>102505110.35646713</v>
      </c>
      <c r="P350">
        <f t="shared" si="106"/>
        <v>18.445423212436175</v>
      </c>
      <c r="Q350" s="11">
        <v>1009.92570843668</v>
      </c>
      <c r="R350">
        <f t="shared" si="107"/>
        <v>6.3776485580392377</v>
      </c>
      <c r="S350">
        <f t="shared" si="108"/>
        <v>0.23166205434195883</v>
      </c>
      <c r="T350">
        <v>2</v>
      </c>
      <c r="U350">
        <v>18.488996001759901</v>
      </c>
      <c r="V350">
        <f t="shared" si="109"/>
        <v>107070280.26952355</v>
      </c>
      <c r="W350" s="34">
        <f t="shared" si="110"/>
        <v>4.4536022615660725E-2</v>
      </c>
      <c r="X350">
        <f t="shared" si="111"/>
        <v>107431276.17201158</v>
      </c>
      <c r="Y350" s="34">
        <f t="shared" si="112"/>
        <v>4.8057758275791763E-2</v>
      </c>
      <c r="Z350">
        <f t="shared" si="113"/>
        <v>40791545.537319683</v>
      </c>
      <c r="AA350" s="35">
        <f t="shared" si="114"/>
        <v>1739234.6029661819</v>
      </c>
      <c r="AB350" s="35">
        <v>40439240.272399202</v>
      </c>
      <c r="AC350" s="34">
        <f t="shared" si="115"/>
        <v>3.5514654699362457E-2</v>
      </c>
      <c r="AD350" s="71">
        <v>-939898.117826842</v>
      </c>
      <c r="AE350">
        <f t="shared" si="116"/>
        <v>39851647.419492841</v>
      </c>
      <c r="AF350" s="34">
        <f t="shared" si="117"/>
        <v>2.0468352986408818E-2</v>
      </c>
      <c r="AG350" s="72">
        <v>-755253.62699125404</v>
      </c>
      <c r="AH350">
        <v>349</v>
      </c>
      <c r="AI350" s="72">
        <f t="shared" si="118"/>
        <v>40036291.910328425</v>
      </c>
      <c r="AJ350" s="34">
        <f t="shared" si="119"/>
        <v>2.5196485238197196E-2</v>
      </c>
    </row>
    <row r="351" spans="1:36" ht="15.6" x14ac:dyDescent="0.25">
      <c r="A351" s="10">
        <v>6</v>
      </c>
      <c r="B351" s="11">
        <v>3.6387200213514199</v>
      </c>
      <c r="C351" s="11">
        <v>1021.55529250775</v>
      </c>
      <c r="D351" s="12">
        <v>9.9409370541799311E-2</v>
      </c>
      <c r="E351" s="12">
        <v>8.0264479179101997E-2</v>
      </c>
      <c r="F351" s="10">
        <v>0.19239284962269401</v>
      </c>
      <c r="G351" s="10">
        <v>3.0988108715913101</v>
      </c>
      <c r="H351" s="13">
        <v>35542692.529379897</v>
      </c>
      <c r="I351" s="13">
        <v>1644381.1190764201</v>
      </c>
      <c r="J351" s="13">
        <f t="shared" si="100"/>
        <v>101176199.49009205</v>
      </c>
      <c r="K351">
        <f t="shared" si="101"/>
        <v>567.38096345787028</v>
      </c>
      <c r="L351">
        <f t="shared" si="102"/>
        <v>104.22306321857683</v>
      </c>
      <c r="M351">
        <f t="shared" si="103"/>
        <v>89.836924860450651</v>
      </c>
      <c r="N351">
        <f t="shared" si="104"/>
        <v>1.0401781995703203</v>
      </c>
      <c r="O351">
        <f t="shared" si="105"/>
        <v>105799514.03437002</v>
      </c>
      <c r="P351">
        <f t="shared" si="106"/>
        <v>18.477056484130003</v>
      </c>
      <c r="Q351" s="11">
        <v>1021.55529250775</v>
      </c>
      <c r="R351">
        <f t="shared" si="107"/>
        <v>7.4601531723622445</v>
      </c>
      <c r="S351">
        <f t="shared" si="108"/>
        <v>0.21367953872268686</v>
      </c>
      <c r="T351">
        <v>2</v>
      </c>
      <c r="U351">
        <v>18.476659789736299</v>
      </c>
      <c r="V351">
        <f t="shared" si="109"/>
        <v>105757552.2838418</v>
      </c>
      <c r="W351" s="34">
        <f t="shared" si="110"/>
        <v>3.9661572088681493E-4</v>
      </c>
      <c r="X351">
        <f t="shared" si="111"/>
        <v>104142734.6540284</v>
      </c>
      <c r="Y351" s="34">
        <f t="shared" si="112"/>
        <v>1.5659612385397141E-2</v>
      </c>
      <c r="Z351">
        <f t="shared" si="113"/>
        <v>35528595.738760099</v>
      </c>
      <c r="AA351" s="35">
        <f t="shared" si="114"/>
        <v>14096.790619798005</v>
      </c>
      <c r="AB351" s="35">
        <v>35736136.054894</v>
      </c>
      <c r="AC351" s="34">
        <f t="shared" si="115"/>
        <v>5.4425681271671068E-3</v>
      </c>
      <c r="AD351" s="71">
        <v>493362.691325591</v>
      </c>
      <c r="AE351">
        <f t="shared" si="116"/>
        <v>36021958.430085689</v>
      </c>
      <c r="AF351" s="34">
        <f t="shared" si="117"/>
        <v>1.3484231683056276E-2</v>
      </c>
      <c r="AG351" s="72">
        <v>818420.80064488505</v>
      </c>
      <c r="AH351">
        <v>350</v>
      </c>
      <c r="AI351" s="72">
        <f t="shared" si="118"/>
        <v>36347016.539404981</v>
      </c>
      <c r="AJ351" s="34">
        <f t="shared" si="119"/>
        <v>2.2629799623656053E-2</v>
      </c>
    </row>
    <row r="352" spans="1:36" ht="15.6" x14ac:dyDescent="0.25">
      <c r="A352" s="10">
        <v>6</v>
      </c>
      <c r="B352" s="11">
        <v>3.3377694800549902</v>
      </c>
      <c r="C352" s="11">
        <v>1011.98173732308</v>
      </c>
      <c r="D352" s="12">
        <v>0.11334755506888899</v>
      </c>
      <c r="E352" s="12">
        <v>8.7946913112906602E-2</v>
      </c>
      <c r="F352" s="10">
        <v>0.22389765861907099</v>
      </c>
      <c r="G352" s="10">
        <v>3.49501462970077</v>
      </c>
      <c r="H352" s="13">
        <v>46205790.355550103</v>
      </c>
      <c r="I352" s="13">
        <v>2512162.6538762501</v>
      </c>
      <c r="J352" s="13">
        <f t="shared" si="100"/>
        <v>110802958.76889572</v>
      </c>
      <c r="K352">
        <f t="shared" si="101"/>
        <v>566.41229391248658</v>
      </c>
      <c r="L352">
        <f t="shared" si="102"/>
        <v>119.94680436400853</v>
      </c>
      <c r="M352">
        <f t="shared" si="103"/>
        <v>100.6472340908978</v>
      </c>
      <c r="N352">
        <f t="shared" si="104"/>
        <v>1.0402997068258952</v>
      </c>
      <c r="O352">
        <f t="shared" si="105"/>
        <v>105949825.87066463</v>
      </c>
      <c r="P352">
        <f t="shared" si="106"/>
        <v>18.478476199172416</v>
      </c>
      <c r="Q352" s="11">
        <v>1011.98173732308</v>
      </c>
      <c r="R352">
        <f t="shared" si="107"/>
        <v>7.0533549108804499</v>
      </c>
      <c r="S352">
        <f t="shared" si="108"/>
        <v>0.25347088427189934</v>
      </c>
      <c r="T352">
        <v>2</v>
      </c>
      <c r="U352">
        <v>18.4973117324373</v>
      </c>
      <c r="V352">
        <f t="shared" si="109"/>
        <v>107964360.19550058</v>
      </c>
      <c r="W352" s="34">
        <f t="shared" si="110"/>
        <v>1.901404092249424E-2</v>
      </c>
      <c r="X352">
        <f t="shared" si="111"/>
        <v>110252731.1750343</v>
      </c>
      <c r="Y352" s="34">
        <f t="shared" si="112"/>
        <v>4.0612669903038141E-2</v>
      </c>
      <c r="Z352">
        <f t="shared" si="113"/>
        <v>47084349.144226722</v>
      </c>
      <c r="AA352" s="35">
        <f t="shared" si="114"/>
        <v>878558.78867661953</v>
      </c>
      <c r="AB352" s="35">
        <v>48052042.124703497</v>
      </c>
      <c r="AC352" s="34">
        <f t="shared" si="115"/>
        <v>3.9957151580930106E-2</v>
      </c>
      <c r="AD352" s="71">
        <v>493340.54875579203</v>
      </c>
      <c r="AE352">
        <f t="shared" si="116"/>
        <v>47577689.692982517</v>
      </c>
      <c r="AF352" s="34">
        <f t="shared" si="117"/>
        <v>2.9691069601358432E-2</v>
      </c>
      <c r="AG352" s="72">
        <v>358057.28270230698</v>
      </c>
      <c r="AH352">
        <v>351</v>
      </c>
      <c r="AI352" s="72">
        <f t="shared" si="118"/>
        <v>47442406.426929027</v>
      </c>
      <c r="AJ352" s="34">
        <f t="shared" si="119"/>
        <v>2.6763227332835468E-2</v>
      </c>
    </row>
    <row r="353" spans="1:36" ht="15.6" x14ac:dyDescent="0.25">
      <c r="A353" s="10">
        <v>7</v>
      </c>
      <c r="B353" s="11">
        <v>3.8811340832924799</v>
      </c>
      <c r="C353" s="11">
        <v>1026.4256483051099</v>
      </c>
      <c r="D353" s="12">
        <v>8.7946913112906602E-2</v>
      </c>
      <c r="E353" s="12">
        <v>6.8135155629100594E-2</v>
      </c>
      <c r="F353" s="10">
        <v>0.22501365219244501</v>
      </c>
      <c r="G353" s="10">
        <v>3.49640665696786</v>
      </c>
      <c r="H353" s="13">
        <v>45724163.138136297</v>
      </c>
      <c r="I353" s="13">
        <v>2131074.79278793</v>
      </c>
      <c r="J353" s="13">
        <f t="shared" si="100"/>
        <v>106845692.50637339</v>
      </c>
      <c r="K353">
        <f t="shared" si="101"/>
        <v>568.1322651801936</v>
      </c>
      <c r="L353">
        <f t="shared" si="102"/>
        <v>106.09287750115632</v>
      </c>
      <c r="M353">
        <f t="shared" si="103"/>
        <v>78.041034371003605</v>
      </c>
      <c r="N353">
        <f t="shared" si="104"/>
        <v>1.0838440646764371</v>
      </c>
      <c r="O353">
        <f t="shared" si="105"/>
        <v>113728888.51681072</v>
      </c>
      <c r="P353">
        <f t="shared" si="106"/>
        <v>18.549328003113757</v>
      </c>
      <c r="Q353" s="11">
        <v>1026.4256483051099</v>
      </c>
      <c r="R353">
        <f t="shared" si="107"/>
        <v>9.3252194730168902</v>
      </c>
      <c r="S353">
        <f t="shared" si="108"/>
        <v>0.25490986551613615</v>
      </c>
      <c r="T353">
        <v>2</v>
      </c>
      <c r="U353">
        <v>18.510083250981999</v>
      </c>
      <c r="V353">
        <f t="shared" si="109"/>
        <v>109352071.75323817</v>
      </c>
      <c r="W353" s="34">
        <f t="shared" si="110"/>
        <v>3.8484652586098116E-2</v>
      </c>
      <c r="X353">
        <f t="shared" si="111"/>
        <v>109764160.33118728</v>
      </c>
      <c r="Y353" s="34">
        <f t="shared" si="112"/>
        <v>3.4861223364874398E-2</v>
      </c>
      <c r="Z353">
        <f t="shared" si="113"/>
        <v>43964484.604975045</v>
      </c>
      <c r="AA353" s="35">
        <f t="shared" si="114"/>
        <v>1759678.5331612527</v>
      </c>
      <c r="AB353" s="35">
        <v>45709134.574803203</v>
      </c>
      <c r="AC353" s="34">
        <f t="shared" si="115"/>
        <v>3.286788057266712E-4</v>
      </c>
      <c r="AD353" s="71">
        <v>1432303.8180145801</v>
      </c>
      <c r="AE353">
        <f t="shared" si="116"/>
        <v>45396788.422989622</v>
      </c>
      <c r="AF353" s="34">
        <f t="shared" si="117"/>
        <v>7.1597748909619386E-3</v>
      </c>
      <c r="AG353" s="72">
        <v>2130744.0302631999</v>
      </c>
      <c r="AH353">
        <v>352</v>
      </c>
      <c r="AI353" s="72">
        <f t="shared" si="118"/>
        <v>46095228.635238245</v>
      </c>
      <c r="AJ353" s="34">
        <f t="shared" si="119"/>
        <v>8.1153042862901516E-3</v>
      </c>
    </row>
    <row r="354" spans="1:36" ht="15.6" x14ac:dyDescent="0.25">
      <c r="A354" s="10">
        <v>2</v>
      </c>
      <c r="B354" s="11">
        <v>2.1379145490714699</v>
      </c>
      <c r="C354" s="11">
        <v>1030.5627792948901</v>
      </c>
      <c r="D354" s="12">
        <v>0.19499629495711499</v>
      </c>
      <c r="E354" s="12">
        <v>0.17423925297401499</v>
      </c>
      <c r="F354" s="10">
        <v>0.10639382971195201</v>
      </c>
      <c r="G354" s="10">
        <v>2.7548493576015201</v>
      </c>
      <c r="H354" s="13">
        <v>27605302.6544904</v>
      </c>
      <c r="I354" s="13">
        <v>1533345.89454812</v>
      </c>
      <c r="J354" s="13">
        <f t="shared" si="100"/>
        <v>75844918.031679541</v>
      </c>
      <c r="K354">
        <f t="shared" si="101"/>
        <v>565.94757464805696</v>
      </c>
      <c r="L354">
        <f t="shared" si="102"/>
        <v>108.38541215128231</v>
      </c>
      <c r="M354">
        <f t="shared" si="103"/>
        <v>184.61777396556499</v>
      </c>
      <c r="N354">
        <f t="shared" si="104"/>
        <v>0.91780728832488756</v>
      </c>
      <c r="O354">
        <f t="shared" si="105"/>
        <v>100733128.44617024</v>
      </c>
      <c r="P354">
        <f t="shared" si="106"/>
        <v>18.427985285176781</v>
      </c>
      <c r="Q354" s="11">
        <v>1030.5627792948901</v>
      </c>
      <c r="R354">
        <f t="shared" si="107"/>
        <v>2.2188805007349637</v>
      </c>
      <c r="S354">
        <f t="shared" si="108"/>
        <v>0.11249012627331301</v>
      </c>
      <c r="T354">
        <v>2</v>
      </c>
      <c r="U354">
        <v>18.403388721848302</v>
      </c>
      <c r="V354">
        <f t="shared" si="109"/>
        <v>98285662.686317265</v>
      </c>
      <c r="W354" s="34">
        <f t="shared" si="110"/>
        <v>2.4296532805102466E-2</v>
      </c>
      <c r="X354">
        <f t="shared" si="111"/>
        <v>74042766.256555349</v>
      </c>
      <c r="Y354" s="34">
        <f t="shared" si="112"/>
        <v>0.26496111657921639</v>
      </c>
      <c r="Z354">
        <f t="shared" si="113"/>
        <v>26934589.512950789</v>
      </c>
      <c r="AA354" s="35">
        <f t="shared" si="114"/>
        <v>670713.14153961092</v>
      </c>
      <c r="AB354" s="35">
        <v>27233769.988069698</v>
      </c>
      <c r="AC354" s="34">
        <f t="shared" si="115"/>
        <v>1.3458742730366942E-2</v>
      </c>
      <c r="AD354" s="71">
        <v>-1580469.5165013301</v>
      </c>
      <c r="AE354">
        <f t="shared" si="116"/>
        <v>25354119.996449459</v>
      </c>
      <c r="AF354" s="34">
        <f t="shared" si="117"/>
        <v>8.1548921459651286E-2</v>
      </c>
      <c r="AG354" s="72">
        <v>-606586.73140289995</v>
      </c>
      <c r="AH354">
        <v>353</v>
      </c>
      <c r="AI354" s="72">
        <f t="shared" si="118"/>
        <v>26328002.781547889</v>
      </c>
      <c r="AJ354" s="34">
        <f t="shared" si="119"/>
        <v>4.6270091254903875E-2</v>
      </c>
    </row>
    <row r="355" spans="1:36" ht="15.6" x14ac:dyDescent="0.25">
      <c r="A355" s="20">
        <v>3</v>
      </c>
      <c r="B355" s="21">
        <v>2.5387637270945298</v>
      </c>
      <c r="C355" s="21">
        <v>1027.8718658667401</v>
      </c>
      <c r="D355" s="22">
        <v>0.244750835362223</v>
      </c>
      <c r="E355" s="22">
        <v>0.20712833688424398</v>
      </c>
      <c r="F355" s="20">
        <v>0.153654768717949</v>
      </c>
      <c r="G355" s="20">
        <v>2.6108482043248</v>
      </c>
      <c r="H355" s="23">
        <v>34632893.653125897</v>
      </c>
      <c r="I355" s="23">
        <v>2398033.68266366</v>
      </c>
      <c r="J355" s="23">
        <f t="shared" si="100"/>
        <v>89454996.515676752</v>
      </c>
      <c r="K355">
        <f t="shared" si="101"/>
        <v>564.34380410425456</v>
      </c>
      <c r="L355">
        <f t="shared" si="102"/>
        <v>145.71212684937794</v>
      </c>
      <c r="M355">
        <f t="shared" si="103"/>
        <v>225.93958612323351</v>
      </c>
      <c r="N355">
        <f t="shared" si="104"/>
        <v>0.91822909837351518</v>
      </c>
      <c r="O355">
        <f t="shared" si="105"/>
        <v>99142623.779007345</v>
      </c>
      <c r="P355">
        <f t="shared" si="106"/>
        <v>18.41207001559895</v>
      </c>
      <c r="Q355" s="21">
        <v>1027.8718658667401</v>
      </c>
      <c r="R355">
        <f t="shared" si="107"/>
        <v>2.9066674199267495</v>
      </c>
      <c r="S355">
        <f t="shared" si="108"/>
        <v>0.1668279278143123</v>
      </c>
      <c r="T355">
        <v>2</v>
      </c>
      <c r="U355">
        <v>18.405087894071499</v>
      </c>
      <c r="V355">
        <f t="shared" si="109"/>
        <v>98452808.919195324</v>
      </c>
      <c r="W355" s="34">
        <f t="shared" si="110"/>
        <v>6.9578031478130398E-3</v>
      </c>
      <c r="X355">
        <f t="shared" si="111"/>
        <v>86281187.833203077</v>
      </c>
      <c r="Y355" s="34">
        <f t="shared" si="112"/>
        <v>0.1297266045174767</v>
      </c>
      <c r="Z355">
        <f t="shared" si="113"/>
        <v>34391924.796648301</v>
      </c>
      <c r="AA355" s="35">
        <f t="shared" si="114"/>
        <v>240968.85647759587</v>
      </c>
      <c r="AB355" s="35">
        <v>30382566.987582602</v>
      </c>
      <c r="AC355" s="34">
        <f t="shared" si="115"/>
        <v>0.12272513836451172</v>
      </c>
      <c r="AD355" s="71">
        <v>622753.16861998499</v>
      </c>
      <c r="AE355">
        <f t="shared" si="116"/>
        <v>35014677.965268284</v>
      </c>
      <c r="AF355" s="34">
        <f t="shared" si="117"/>
        <v>1.1023748577472039E-2</v>
      </c>
      <c r="AG355" s="72">
        <v>-359340.82643376902</v>
      </c>
      <c r="AH355">
        <v>354</v>
      </c>
      <c r="AI355" s="72">
        <f t="shared" si="118"/>
        <v>34032583.970214531</v>
      </c>
      <c r="AJ355" s="34">
        <f t="shared" si="119"/>
        <v>1.7333512149574123E-2</v>
      </c>
    </row>
    <row r="356" spans="1:36" ht="15.6" x14ac:dyDescent="0.25">
      <c r="A356" s="20">
        <v>4</v>
      </c>
      <c r="B356" s="21">
        <v>2.7409061669199102</v>
      </c>
      <c r="C356" s="21">
        <v>1029.92916454646</v>
      </c>
      <c r="D356" s="22">
        <v>0.20712833688424398</v>
      </c>
      <c r="E356" s="22">
        <v>0.175760677055945</v>
      </c>
      <c r="F356" s="20">
        <v>0.15136761844409699</v>
      </c>
      <c r="G356" s="20">
        <v>2.61414589578238</v>
      </c>
      <c r="H356" s="23">
        <v>31968576.866985701</v>
      </c>
      <c r="I356" s="23">
        <v>2047498.3495978501</v>
      </c>
      <c r="J356" s="23">
        <f t="shared" si="100"/>
        <v>88544128.770661443</v>
      </c>
      <c r="K356">
        <f t="shared" si="101"/>
        <v>564.80310487755321</v>
      </c>
      <c r="L356">
        <f t="shared" si="102"/>
        <v>133.10353738261864</v>
      </c>
      <c r="M356">
        <f t="shared" si="103"/>
        <v>191.44450697009449</v>
      </c>
      <c r="N356">
        <f t="shared" si="104"/>
        <v>0.93182342184967659</v>
      </c>
      <c r="O356">
        <f t="shared" si="105"/>
        <v>98598489.439393371</v>
      </c>
      <c r="P356">
        <f t="shared" si="106"/>
        <v>18.406566499368221</v>
      </c>
      <c r="Q356" s="21">
        <v>1029.92916454646</v>
      </c>
      <c r="R356">
        <f t="shared" si="107"/>
        <v>3.3797952541439322</v>
      </c>
      <c r="S356">
        <f t="shared" si="108"/>
        <v>0.16412918814403507</v>
      </c>
      <c r="T356">
        <v>2</v>
      </c>
      <c r="U356">
        <v>18.399814267044899</v>
      </c>
      <c r="V356">
        <f t="shared" si="109"/>
        <v>97934972.164322674</v>
      </c>
      <c r="W356" s="34">
        <f t="shared" si="110"/>
        <v>6.7294872248377458E-3</v>
      </c>
      <c r="X356">
        <f t="shared" si="111"/>
        <v>86936109.884423673</v>
      </c>
      <c r="Y356" s="34">
        <f t="shared" si="112"/>
        <v>0.11828152359411492</v>
      </c>
      <c r="Z356">
        <f t="shared" si="113"/>
        <v>31753444.737363078</v>
      </c>
      <c r="AA356" s="35">
        <f t="shared" si="114"/>
        <v>215132.12962262332</v>
      </c>
      <c r="AB356" s="35">
        <v>29622469.343516201</v>
      </c>
      <c r="AC356" s="34">
        <f t="shared" si="115"/>
        <v>7.3387925062511974E-2</v>
      </c>
      <c r="AD356" s="71">
        <v>-3158465.39750484</v>
      </c>
      <c r="AE356">
        <f t="shared" si="116"/>
        <v>28594979.339858238</v>
      </c>
      <c r="AF356" s="34">
        <f t="shared" si="117"/>
        <v>0.10552854889863472</v>
      </c>
      <c r="AG356" s="72">
        <v>-1685008.7746789199</v>
      </c>
      <c r="AH356">
        <v>355</v>
      </c>
      <c r="AI356" s="72">
        <f t="shared" si="118"/>
        <v>30068435.962684158</v>
      </c>
      <c r="AJ356" s="34">
        <f t="shared" si="119"/>
        <v>5.9437769538744752E-2</v>
      </c>
    </row>
    <row r="357" spans="1:36" ht="15.6" x14ac:dyDescent="0.25">
      <c r="A357" s="20">
        <v>5</v>
      </c>
      <c r="B357" s="21">
        <v>2.8511254618073498</v>
      </c>
      <c r="C357" s="21">
        <v>1027.5414202345401</v>
      </c>
      <c r="D357" s="22">
        <v>0.175760677055945</v>
      </c>
      <c r="E357" s="22">
        <v>0.15003279181157397</v>
      </c>
      <c r="F357" s="20">
        <v>0.14629697596459501</v>
      </c>
      <c r="G357" s="20">
        <v>2.61670644411682</v>
      </c>
      <c r="H357" s="23">
        <v>29132762.6252665</v>
      </c>
      <c r="I357" s="23">
        <v>1688590.7291288199</v>
      </c>
      <c r="J357" s="23">
        <f t="shared" si="100"/>
        <v>87918373.665171683</v>
      </c>
      <c r="K357">
        <f t="shared" si="101"/>
        <v>565.33130199538437</v>
      </c>
      <c r="L357">
        <f t="shared" si="102"/>
        <v>120.60173656622078</v>
      </c>
      <c r="M357">
        <f t="shared" si="103"/>
        <v>162.89673443375949</v>
      </c>
      <c r="N357">
        <f t="shared" si="104"/>
        <v>0.94487882367964871</v>
      </c>
      <c r="O357">
        <f t="shared" si="105"/>
        <v>97700545.624015883</v>
      </c>
      <c r="P357">
        <f t="shared" si="106"/>
        <v>18.397417701685399</v>
      </c>
      <c r="Q357" s="21">
        <v>1027.5414202345401</v>
      </c>
      <c r="R357">
        <f t="shared" si="107"/>
        <v>3.7393152326574497</v>
      </c>
      <c r="S357">
        <f t="shared" si="108"/>
        <v>0.15817189270272883</v>
      </c>
      <c r="T357">
        <v>2</v>
      </c>
      <c r="U357">
        <v>18.4076827321332</v>
      </c>
      <c r="V357">
        <f t="shared" si="109"/>
        <v>98708609.752399758</v>
      </c>
      <c r="W357" s="34">
        <f t="shared" si="110"/>
        <v>1.0317896608922126E-2</v>
      </c>
      <c r="X357">
        <f t="shared" si="111"/>
        <v>87614854.388349518</v>
      </c>
      <c r="Y357" s="34">
        <f t="shared" si="112"/>
        <v>0.10323065415089339</v>
      </c>
      <c r="Z357">
        <f t="shared" si="113"/>
        <v>29433351.457966272</v>
      </c>
      <c r="AA357" s="35">
        <f t="shared" si="114"/>
        <v>300588.83269977197</v>
      </c>
      <c r="AB357" s="35">
        <v>28644473.2963842</v>
      </c>
      <c r="AC357" s="34">
        <f t="shared" si="115"/>
        <v>1.6760831616388205E-2</v>
      </c>
      <c r="AD357" s="71">
        <v>-2577088.3920728201</v>
      </c>
      <c r="AE357">
        <f t="shared" si="116"/>
        <v>26856263.065893453</v>
      </c>
      <c r="AF357" s="34">
        <f t="shared" si="117"/>
        <v>7.8142247910215901E-2</v>
      </c>
      <c r="AG357" s="72">
        <v>-1892964.2450967799</v>
      </c>
      <c r="AH357">
        <v>356</v>
      </c>
      <c r="AI357" s="72">
        <f t="shared" si="118"/>
        <v>27540387.212869491</v>
      </c>
      <c r="AJ357" s="34">
        <f t="shared" si="119"/>
        <v>5.4659265682409398E-2</v>
      </c>
    </row>
    <row r="358" spans="1:36" ht="15.6" x14ac:dyDescent="0.25">
      <c r="A358" s="20">
        <v>8</v>
      </c>
      <c r="B358" s="21">
        <v>2.53674342642109</v>
      </c>
      <c r="C358" s="21">
        <v>1029.1525146666199</v>
      </c>
      <c r="D358" s="22">
        <v>0.153774562436608</v>
      </c>
      <c r="E358" s="22">
        <v>0.14654264295062402</v>
      </c>
      <c r="F358" s="20">
        <v>4.6998798056458103E-2</v>
      </c>
      <c r="G358" s="20">
        <v>3.5891097904736302</v>
      </c>
      <c r="H358" s="23">
        <v>21018812.974406</v>
      </c>
      <c r="I358" s="23">
        <v>706683.44814233296</v>
      </c>
      <c r="J358" s="23">
        <f t="shared" si="100"/>
        <v>53754236.930327937</v>
      </c>
      <c r="K358">
        <f t="shared" si="101"/>
        <v>569.97650828821929</v>
      </c>
      <c r="L358">
        <f t="shared" si="102"/>
        <v>64.202992273278682</v>
      </c>
      <c r="M358">
        <f t="shared" si="103"/>
        <v>150.15860269361602</v>
      </c>
      <c r="N358">
        <f t="shared" si="104"/>
        <v>0.89619106522314229</v>
      </c>
      <c r="O358">
        <f t="shared" si="105"/>
        <v>101780730.37406841</v>
      </c>
      <c r="P358">
        <f t="shared" si="106"/>
        <v>18.438331355106961</v>
      </c>
      <c r="Q358" s="21">
        <v>1029.1525146666199</v>
      </c>
      <c r="R358">
        <f t="shared" si="107"/>
        <v>1.902038782661754</v>
      </c>
      <c r="S358">
        <f t="shared" si="108"/>
        <v>4.8139114107804956E-2</v>
      </c>
      <c r="T358">
        <v>2</v>
      </c>
      <c r="U358">
        <v>18.406722621497199</v>
      </c>
      <c r="V358">
        <f t="shared" si="109"/>
        <v>98613884.04716678</v>
      </c>
      <c r="W358" s="34">
        <f t="shared" si="110"/>
        <v>3.1114399702799493E-2</v>
      </c>
      <c r="X358">
        <f t="shared" si="111"/>
        <v>54683567.906179048</v>
      </c>
      <c r="Y358" s="34">
        <f t="shared" si="112"/>
        <v>0.46273162213314917</v>
      </c>
      <c r="Z358">
        <f t="shared" si="113"/>
        <v>20364825.226241946</v>
      </c>
      <c r="AA358" s="35">
        <f t="shared" si="114"/>
        <v>653987.74816405401</v>
      </c>
      <c r="AB358" s="35">
        <v>21231733.066043399</v>
      </c>
      <c r="AC358" s="34">
        <f t="shared" si="115"/>
        <v>1.012997698284226E-2</v>
      </c>
      <c r="AD358" s="71">
        <v>-644571.65429011302</v>
      </c>
      <c r="AE358">
        <f t="shared" si="116"/>
        <v>19720253.571951833</v>
      </c>
      <c r="AF358" s="34">
        <f t="shared" si="117"/>
        <v>6.178081531223413E-2</v>
      </c>
      <c r="AG358" s="72">
        <v>1362729.96503512</v>
      </c>
      <c r="AH358">
        <v>357</v>
      </c>
      <c r="AI358" s="72">
        <f t="shared" si="118"/>
        <v>21727555.191277064</v>
      </c>
      <c r="AJ358" s="34">
        <f t="shared" si="119"/>
        <v>3.3719421631187213E-2</v>
      </c>
    </row>
    <row r="359" spans="1:36" ht="15.6" x14ac:dyDescent="0.25">
      <c r="A359" s="20">
        <v>9</v>
      </c>
      <c r="B359" s="21">
        <v>2.7766839744518999</v>
      </c>
      <c r="C359" s="21">
        <v>1027.04852747773</v>
      </c>
      <c r="D359" s="22">
        <v>0.14654264295062402</v>
      </c>
      <c r="E359" s="22">
        <v>0.14119032527335901</v>
      </c>
      <c r="F359" s="20">
        <v>3.6499053546567503E-2</v>
      </c>
      <c r="G359" s="20">
        <v>3.58957480549256</v>
      </c>
      <c r="H359" s="23">
        <v>18844824.3512007</v>
      </c>
      <c r="I359" s="23">
        <v>544330.64875135699</v>
      </c>
      <c r="J359" s="23">
        <f t="shared" si="100"/>
        <v>48529822.226504065</v>
      </c>
      <c r="K359">
        <f t="shared" si="101"/>
        <v>572.08420018324762</v>
      </c>
      <c r="L359">
        <f t="shared" si="102"/>
        <v>55.335127880260785</v>
      </c>
      <c r="M359">
        <f t="shared" si="103"/>
        <v>143.86648411199153</v>
      </c>
      <c r="N359">
        <f t="shared" si="104"/>
        <v>0.88880062681069083</v>
      </c>
      <c r="O359">
        <f t="shared" si="105"/>
        <v>106744084.1456048</v>
      </c>
      <c r="P359">
        <f t="shared" si="106"/>
        <v>18.485944790697616</v>
      </c>
      <c r="Q359" s="21">
        <v>1027.04852747773</v>
      </c>
      <c r="R359">
        <f t="shared" si="107"/>
        <v>1.865761165611143</v>
      </c>
      <c r="S359">
        <f t="shared" si="108"/>
        <v>3.7181808820536143E-2</v>
      </c>
      <c r="T359">
        <v>2</v>
      </c>
      <c r="U359">
        <v>18.410386134055798</v>
      </c>
      <c r="V359">
        <f t="shared" si="109"/>
        <v>98975819.823151514</v>
      </c>
      <c r="W359" s="34">
        <f t="shared" si="110"/>
        <v>7.2774658985850213E-2</v>
      </c>
      <c r="X359">
        <f t="shared" si="111"/>
        <v>49880363.771375716</v>
      </c>
      <c r="Y359" s="34">
        <f t="shared" si="112"/>
        <v>0.53271074298285093</v>
      </c>
      <c r="Z359">
        <f t="shared" si="113"/>
        <v>17473398.685393825</v>
      </c>
      <c r="AA359" s="35">
        <f t="shared" si="114"/>
        <v>1371425.6658068746</v>
      </c>
      <c r="AB359" s="35">
        <v>18912981.6060462</v>
      </c>
      <c r="AC359" s="34">
        <f t="shared" si="115"/>
        <v>3.6167625431413131E-3</v>
      </c>
      <c r="AD359" s="71">
        <v>-647328.24081581796</v>
      </c>
      <c r="AE359">
        <f t="shared" si="116"/>
        <v>16826070.444578007</v>
      </c>
      <c r="AF359" s="34">
        <f t="shared" si="117"/>
        <v>0.10712511133031961</v>
      </c>
      <c r="AG359" s="72">
        <v>1914363.2997603901</v>
      </c>
      <c r="AH359">
        <v>358</v>
      </c>
      <c r="AI359" s="72">
        <f t="shared" si="118"/>
        <v>19387761.985154215</v>
      </c>
      <c r="AJ359" s="34">
        <f t="shared" si="119"/>
        <v>2.8810968138258189E-2</v>
      </c>
    </row>
    <row r="360" spans="1:36" ht="15.6" x14ac:dyDescent="0.25">
      <c r="A360" s="15" t="s">
        <v>21</v>
      </c>
      <c r="B360" s="24">
        <v>1.18515929117862</v>
      </c>
      <c r="C360" s="24">
        <v>993.690184461689</v>
      </c>
      <c r="D360" s="25">
        <v>0.22</v>
      </c>
      <c r="E360" s="25">
        <v>0.19535707300674698</v>
      </c>
      <c r="F360" s="26">
        <v>0.1119624125091</v>
      </c>
      <c r="G360" s="26">
        <v>2.7</v>
      </c>
      <c r="H360" s="27">
        <v>35092695.396569103</v>
      </c>
      <c r="I360" s="27">
        <v>2014705.5020574899</v>
      </c>
      <c r="J360" s="27">
        <f t="shared" si="100"/>
        <v>83816985.959621564</v>
      </c>
      <c r="K360">
        <f t="shared" si="101"/>
        <v>566.49787541102262</v>
      </c>
      <c r="L360">
        <f t="shared" si="102"/>
        <v>118.15314547478951</v>
      </c>
      <c r="M360">
        <f t="shared" si="103"/>
        <v>207.67853650337346</v>
      </c>
      <c r="N360">
        <f t="shared" si="104"/>
        <v>0.91148463377112865</v>
      </c>
      <c r="O360">
        <f t="shared" si="105"/>
        <v>120686397.33386216</v>
      </c>
      <c r="P360">
        <f t="shared" si="106"/>
        <v>18.608705981571546</v>
      </c>
      <c r="Q360" s="24">
        <v>993.690184461689</v>
      </c>
      <c r="R360">
        <f t="shared" si="107"/>
        <v>1.1910579789343299</v>
      </c>
      <c r="S360">
        <f t="shared" si="108"/>
        <v>0.11874120863026429</v>
      </c>
      <c r="T360">
        <v>3</v>
      </c>
      <c r="U360">
        <v>18.516708075658801</v>
      </c>
      <c r="V360">
        <f t="shared" si="109"/>
        <v>110078915.00287221</v>
      </c>
      <c r="W360" s="34">
        <f t="shared" si="110"/>
        <v>8.7892940425140176E-2</v>
      </c>
      <c r="X360">
        <f t="shared" si="111"/>
        <v>77196804.552317053</v>
      </c>
      <c r="Y360" s="34">
        <f t="shared" si="112"/>
        <v>0.36035206736047631</v>
      </c>
      <c r="Z360">
        <f t="shared" si="113"/>
        <v>32008295.210720867</v>
      </c>
      <c r="AA360" s="35">
        <f t="shared" si="114"/>
        <v>3084400.1858482361</v>
      </c>
      <c r="AB360" s="35">
        <v>30288768.299570899</v>
      </c>
      <c r="AC360" s="34">
        <f t="shared" si="115"/>
        <v>0.13689250833288422</v>
      </c>
      <c r="AD360" s="71">
        <v>-3299313.0592768998</v>
      </c>
      <c r="AE360">
        <f t="shared" si="116"/>
        <v>28708982.151443966</v>
      </c>
      <c r="AF360" s="34">
        <f t="shared" si="117"/>
        <v>0.18191002922361021</v>
      </c>
      <c r="AG360" s="72">
        <v>-1252387.49900151</v>
      </c>
      <c r="AH360">
        <v>359</v>
      </c>
      <c r="AI360" s="72">
        <f t="shared" si="118"/>
        <v>30755907.711719356</v>
      </c>
      <c r="AJ360" s="34">
        <f t="shared" si="119"/>
        <v>0.12358092291975212</v>
      </c>
    </row>
    <row r="361" spans="1:36" ht="15.6" x14ac:dyDescent="0.25">
      <c r="A361" s="8">
        <v>1</v>
      </c>
      <c r="B361" s="6">
        <v>2.0923103037841599</v>
      </c>
      <c r="C361" s="6">
        <v>975.86717716862802</v>
      </c>
      <c r="D361" s="7">
        <v>0.199293032889131</v>
      </c>
      <c r="E361" s="7">
        <v>0.16854593866077899</v>
      </c>
      <c r="F361" s="8">
        <v>0.15420345326432899</v>
      </c>
      <c r="G361" s="8">
        <v>3.1423890447514902</v>
      </c>
      <c r="H361" s="9">
        <v>40302723.455659702</v>
      </c>
      <c r="I361" s="9">
        <v>2358185.1426241999</v>
      </c>
      <c r="J361" s="9">
        <f t="shared" si="100"/>
        <v>102194177.65527533</v>
      </c>
      <c r="K361">
        <f t="shared" si="101"/>
        <v>565.13902903675285</v>
      </c>
      <c r="L361">
        <f t="shared" si="102"/>
        <v>131.81950909449026</v>
      </c>
      <c r="M361">
        <f t="shared" si="103"/>
        <v>183.91948577495498</v>
      </c>
      <c r="N361">
        <f t="shared" si="104"/>
        <v>0.93649071728127509</v>
      </c>
      <c r="O361">
        <f t="shared" si="105"/>
        <v>103894193.3902946</v>
      </c>
      <c r="P361">
        <f t="shared" si="106"/>
        <v>18.458883567985076</v>
      </c>
      <c r="Q361" s="6">
        <v>975.86717716862802</v>
      </c>
      <c r="R361">
        <f t="shared" si="107"/>
        <v>2.6582762805287068</v>
      </c>
      <c r="S361">
        <f t="shared" si="108"/>
        <v>0.16747643679002297</v>
      </c>
      <c r="T361">
        <v>3</v>
      </c>
      <c r="U361">
        <v>18.553321262197901</v>
      </c>
      <c r="V361">
        <f t="shared" si="109"/>
        <v>114183945.40934598</v>
      </c>
      <c r="W361" s="34">
        <f t="shared" si="110"/>
        <v>9.9040684404722634E-2</v>
      </c>
      <c r="X361">
        <f t="shared" si="111"/>
        <v>97971567.309815049</v>
      </c>
      <c r="Y361" s="34">
        <f t="shared" si="112"/>
        <v>5.7006324292160265E-2</v>
      </c>
      <c r="Z361">
        <f t="shared" si="113"/>
        <v>44294332.770082511</v>
      </c>
      <c r="AA361" s="35">
        <f t="shared" si="114"/>
        <v>3991609.3144228086</v>
      </c>
      <c r="AB361" s="35">
        <v>38828390.6262004</v>
      </c>
      <c r="AC361" s="34">
        <f t="shared" si="115"/>
        <v>3.6581469018621915E-2</v>
      </c>
      <c r="AD361" s="71">
        <v>-3745296.42817121</v>
      </c>
      <c r="AE361">
        <f t="shared" si="116"/>
        <v>40549036.341911301</v>
      </c>
      <c r="AF361" s="34">
        <f t="shared" si="117"/>
        <v>6.111569272051488E-3</v>
      </c>
      <c r="AG361" s="72">
        <v>-5350153.4133160803</v>
      </c>
      <c r="AH361">
        <v>360</v>
      </c>
      <c r="AI361" s="72">
        <f t="shared" si="118"/>
        <v>38944179.356766433</v>
      </c>
      <c r="AJ361" s="34">
        <f t="shared" si="119"/>
        <v>3.3708493680034167E-2</v>
      </c>
    </row>
    <row r="362" spans="1:36" ht="15.6" x14ac:dyDescent="0.25">
      <c r="A362" s="15" t="s">
        <v>21</v>
      </c>
      <c r="B362" s="24">
        <v>1.87696849591907</v>
      </c>
      <c r="C362" s="24">
        <v>993.61091982026096</v>
      </c>
      <c r="D362" s="25">
        <v>0.22</v>
      </c>
      <c r="E362" s="25">
        <v>0.19890387604589402</v>
      </c>
      <c r="F362" s="26">
        <v>9.5847905288986804E-2</v>
      </c>
      <c r="G362" s="26">
        <v>1.6</v>
      </c>
      <c r="H362" s="27">
        <v>19192458.075189501</v>
      </c>
      <c r="I362" s="27">
        <v>1044408.4265435</v>
      </c>
      <c r="J362" s="27">
        <f t="shared" si="100"/>
        <v>79139885.039994597</v>
      </c>
      <c r="K362">
        <f t="shared" si="101"/>
        <v>567.00516964635085</v>
      </c>
      <c r="L362">
        <f t="shared" si="102"/>
        <v>109.36915169040266</v>
      </c>
      <c r="M362">
        <f t="shared" si="103"/>
        <v>209.45193802294702</v>
      </c>
      <c r="N362">
        <f t="shared" si="104"/>
        <v>0.90461232649072731</v>
      </c>
      <c r="O362">
        <f t="shared" si="105"/>
        <v>121242050.59976187</v>
      </c>
      <c r="P362">
        <f t="shared" si="106"/>
        <v>18.613299523568759</v>
      </c>
      <c r="Q362" s="24">
        <v>993.61091982026096</v>
      </c>
      <c r="R362">
        <f t="shared" si="107"/>
        <v>1.7291804876790238</v>
      </c>
      <c r="S362">
        <f t="shared" si="108"/>
        <v>0.10075768638005202</v>
      </c>
      <c r="T362">
        <v>3</v>
      </c>
      <c r="U362">
        <v>18.511208943538101</v>
      </c>
      <c r="V362">
        <f t="shared" si="109"/>
        <v>109475237.87699321</v>
      </c>
      <c r="W362" s="34">
        <f t="shared" si="110"/>
        <v>9.7052241071150069E-2</v>
      </c>
      <c r="X362">
        <f t="shared" si="111"/>
        <v>76553587.70246008</v>
      </c>
      <c r="Y362" s="34">
        <f t="shared" si="112"/>
        <v>0.36858880789491993</v>
      </c>
      <c r="Z362">
        <f t="shared" si="113"/>
        <v>17329787.007328268</v>
      </c>
      <c r="AA362" s="35">
        <f t="shared" si="114"/>
        <v>1862671.0678612329</v>
      </c>
      <c r="AB362" s="35">
        <v>22918007.094162699</v>
      </c>
      <c r="AC362" s="34">
        <f t="shared" si="115"/>
        <v>0.1941152615458514</v>
      </c>
      <c r="AD362" s="71">
        <v>-3269459.6990829799</v>
      </c>
      <c r="AE362">
        <f t="shared" si="116"/>
        <v>14060327.308245288</v>
      </c>
      <c r="AF362" s="34">
        <f t="shared" si="117"/>
        <v>0.26740351584139332</v>
      </c>
      <c r="AG362" s="72">
        <v>-407913.97451393201</v>
      </c>
      <c r="AH362">
        <v>361</v>
      </c>
      <c r="AI362" s="72">
        <f t="shared" si="118"/>
        <v>16921873.032814335</v>
      </c>
      <c r="AJ362" s="34">
        <f t="shared" si="119"/>
        <v>0.11830610927895679</v>
      </c>
    </row>
    <row r="363" spans="1:36" ht="15.6" x14ac:dyDescent="0.25">
      <c r="A363" s="10">
        <v>2</v>
      </c>
      <c r="B363" s="11">
        <v>2.6006844148360901</v>
      </c>
      <c r="C363" s="11">
        <v>1003.11991223036</v>
      </c>
      <c r="D363" s="12">
        <v>0.195460997570895</v>
      </c>
      <c r="E363" s="12">
        <v>0.15549093846769799</v>
      </c>
      <c r="F363" s="10">
        <v>0.20438665991518601</v>
      </c>
      <c r="G363" s="10">
        <v>2.1276003413271898</v>
      </c>
      <c r="H363" s="13">
        <v>31045137.554664899</v>
      </c>
      <c r="I363" s="13">
        <v>2050197.9140562401</v>
      </c>
      <c r="J363" s="13">
        <f t="shared" si="100"/>
        <v>108185255.30540022</v>
      </c>
      <c r="K363">
        <f t="shared" si="101"/>
        <v>564.49758577335967</v>
      </c>
      <c r="L363">
        <f t="shared" si="102"/>
        <v>150.20985941999018</v>
      </c>
      <c r="M363">
        <f t="shared" si="103"/>
        <v>175.47596801929649</v>
      </c>
      <c r="N363">
        <f t="shared" si="104"/>
        <v>0.95802125676885208</v>
      </c>
      <c r="O363">
        <f t="shared" si="105"/>
        <v>101398131.47652115</v>
      </c>
      <c r="P363">
        <f t="shared" si="106"/>
        <v>18.434565221698328</v>
      </c>
      <c r="Q363" s="11">
        <v>1003.11991223036</v>
      </c>
      <c r="R363">
        <f t="shared" si="107"/>
        <v>3.9586322547136468</v>
      </c>
      <c r="S363">
        <f t="shared" si="108"/>
        <v>0.22864196481657784</v>
      </c>
      <c r="T363">
        <v>3</v>
      </c>
      <c r="U363">
        <v>18.478587275068801</v>
      </c>
      <c r="V363">
        <f t="shared" si="109"/>
        <v>105961594.99616615</v>
      </c>
      <c r="W363" s="34">
        <f t="shared" si="110"/>
        <v>4.5005400525567681E-2</v>
      </c>
      <c r="X363">
        <f t="shared" si="111"/>
        <v>103208619.90629123</v>
      </c>
      <c r="Y363" s="34">
        <f t="shared" si="112"/>
        <v>1.7855244504079475E-2</v>
      </c>
      <c r="Z363">
        <f t="shared" si="113"/>
        <v>32442336.404683933</v>
      </c>
      <c r="AA363" s="35">
        <f t="shared" si="114"/>
        <v>1397198.850019034</v>
      </c>
      <c r="AB363" s="35">
        <v>30467983.769679401</v>
      </c>
      <c r="AC363" s="34">
        <f t="shared" si="115"/>
        <v>1.8590794902075523E-2</v>
      </c>
      <c r="AD363" s="71">
        <v>-5209947.9327408299</v>
      </c>
      <c r="AE363">
        <f t="shared" si="116"/>
        <v>27232388.471943103</v>
      </c>
      <c r="AF363" s="34">
        <f t="shared" si="117"/>
        <v>0.12281308388497977</v>
      </c>
      <c r="AG363" s="72">
        <v>-2304106.85338759</v>
      </c>
      <c r="AH363">
        <v>362</v>
      </c>
      <c r="AI363" s="72">
        <f t="shared" si="118"/>
        <v>30138229.551296342</v>
      </c>
      <c r="AJ363" s="34">
        <f t="shared" si="119"/>
        <v>2.9212561927665959E-2</v>
      </c>
    </row>
    <row r="364" spans="1:36" ht="15.6" x14ac:dyDescent="0.25">
      <c r="A364" s="14">
        <v>3</v>
      </c>
      <c r="B364" s="11">
        <v>3.0783999000248201</v>
      </c>
      <c r="C364" s="11">
        <v>1004.18101434594</v>
      </c>
      <c r="D364" s="12">
        <v>0.15549093846769799</v>
      </c>
      <c r="E364" s="12">
        <v>0.115489062664165</v>
      </c>
      <c r="F364" s="10">
        <v>0.25709643631873702</v>
      </c>
      <c r="G364" s="10">
        <v>2.13103325939128</v>
      </c>
      <c r="H364" s="13">
        <v>37797592.449821897</v>
      </c>
      <c r="I364" s="13">
        <v>2498631.9166887701</v>
      </c>
      <c r="J364" s="13">
        <f t="shared" si="100"/>
        <v>119779715.44212021</v>
      </c>
      <c r="K364">
        <f t="shared" si="101"/>
        <v>565.46266113503486</v>
      </c>
      <c r="L364">
        <f t="shared" si="102"/>
        <v>150.39802905044641</v>
      </c>
      <c r="M364">
        <f t="shared" si="103"/>
        <v>135.4900005659315</v>
      </c>
      <c r="N364">
        <f t="shared" si="104"/>
        <v>1.0104291749328316</v>
      </c>
      <c r="O364">
        <f t="shared" si="105"/>
        <v>116714788.58820473</v>
      </c>
      <c r="P364">
        <f t="shared" si="106"/>
        <v>18.575243812348951</v>
      </c>
      <c r="Q364" s="11">
        <v>1004.18101434594</v>
      </c>
      <c r="R364">
        <f t="shared" si="107"/>
        <v>6.082969996504267</v>
      </c>
      <c r="S364">
        <f t="shared" si="108"/>
        <v>0.29718903584939255</v>
      </c>
      <c r="T364">
        <v>3</v>
      </c>
      <c r="U364">
        <v>18.5009409117357</v>
      </c>
      <c r="V364">
        <f t="shared" si="109"/>
        <v>108356894.07356255</v>
      </c>
      <c r="W364" s="34">
        <f t="shared" si="110"/>
        <v>7.1609558786339039E-2</v>
      </c>
      <c r="X364">
        <f t="shared" si="111"/>
        <v>114177350.3895134</v>
      </c>
      <c r="Y364" s="34">
        <f t="shared" si="112"/>
        <v>2.17405028907173E-2</v>
      </c>
      <c r="Z364">
        <f t="shared" si="113"/>
        <v>35090923.531304292</v>
      </c>
      <c r="AA364" s="35">
        <f t="shared" si="114"/>
        <v>2706668.9185176045</v>
      </c>
      <c r="AB364" s="35">
        <v>33740379.200845301</v>
      </c>
      <c r="AC364" s="34">
        <f t="shared" si="115"/>
        <v>0.1073405205467184</v>
      </c>
      <c r="AD364" s="71">
        <v>-1110511.5775011899</v>
      </c>
      <c r="AE364">
        <f t="shared" si="116"/>
        <v>33980411.9538031</v>
      </c>
      <c r="AF364" s="34">
        <f t="shared" si="117"/>
        <v>0.10099004324379353</v>
      </c>
      <c r="AG364" s="72">
        <v>-700509.44799221505</v>
      </c>
      <c r="AH364">
        <v>363</v>
      </c>
      <c r="AI364" s="72">
        <f t="shared" si="118"/>
        <v>34390414.083312079</v>
      </c>
      <c r="AJ364" s="34">
        <f t="shared" si="119"/>
        <v>9.0142735176400687E-2</v>
      </c>
    </row>
    <row r="365" spans="1:36" ht="15.6" x14ac:dyDescent="0.25">
      <c r="A365" s="10">
        <v>2</v>
      </c>
      <c r="B365" s="11">
        <v>2.6004051861719</v>
      </c>
      <c r="C365" s="11">
        <v>1004.18695835608</v>
      </c>
      <c r="D365" s="12">
        <v>0.19554951965890199</v>
      </c>
      <c r="E365" s="12">
        <v>0.15553754827192001</v>
      </c>
      <c r="F365" s="10">
        <v>0.204508405932912</v>
      </c>
      <c r="G365" s="10">
        <v>2.12685170859426</v>
      </c>
      <c r="H365" s="13">
        <v>30834094.471397601</v>
      </c>
      <c r="I365" s="13">
        <v>2040955.2316585199</v>
      </c>
      <c r="J365" s="13">
        <f t="shared" si="100"/>
        <v>107904019.73492263</v>
      </c>
      <c r="K365">
        <f t="shared" si="101"/>
        <v>564.46390297558969</v>
      </c>
      <c r="L365">
        <f t="shared" si="102"/>
        <v>150.28410938899518</v>
      </c>
      <c r="M365">
        <f t="shared" si="103"/>
        <v>175.543533965411</v>
      </c>
      <c r="N365">
        <f t="shared" si="104"/>
        <v>0.95801146278905192</v>
      </c>
      <c r="O365">
        <f t="shared" si="105"/>
        <v>100695536.6401885</v>
      </c>
      <c r="P365">
        <f t="shared" si="106"/>
        <v>18.427612033371712</v>
      </c>
      <c r="Q365" s="11">
        <v>1004.18695835608</v>
      </c>
      <c r="R365">
        <f t="shared" si="107"/>
        <v>3.9588995941545781</v>
      </c>
      <c r="S365">
        <f t="shared" si="108"/>
        <v>0.22879499811482279</v>
      </c>
      <c r="T365">
        <v>3</v>
      </c>
      <c r="U365">
        <v>18.4755767662603</v>
      </c>
      <c r="V365">
        <f t="shared" si="109"/>
        <v>105643076.37319295</v>
      </c>
      <c r="W365" s="34">
        <f t="shared" si="110"/>
        <v>4.9133654758535178E-2</v>
      </c>
      <c r="X365">
        <f t="shared" si="111"/>
        <v>102936964.05097024</v>
      </c>
      <c r="Y365" s="34">
        <f t="shared" si="112"/>
        <v>2.2259451466959731E-2</v>
      </c>
      <c r="Z365">
        <f t="shared" si="113"/>
        <v>32349086.223947309</v>
      </c>
      <c r="AA365" s="35">
        <f t="shared" si="114"/>
        <v>1514991.7525497079</v>
      </c>
      <c r="AB365" s="35">
        <v>30408895.676709998</v>
      </c>
      <c r="AC365" s="34">
        <f t="shared" si="115"/>
        <v>1.378989076789742E-2</v>
      </c>
      <c r="AD365" s="71">
        <v>-5183139.1865054201</v>
      </c>
      <c r="AE365">
        <f t="shared" si="116"/>
        <v>27165947.037441887</v>
      </c>
      <c r="AF365" s="34">
        <f t="shared" si="117"/>
        <v>0.11896400711097159</v>
      </c>
      <c r="AG365" s="72">
        <v>-2283195.6002383502</v>
      </c>
      <c r="AH365">
        <v>364</v>
      </c>
      <c r="AI365" s="72">
        <f t="shared" si="118"/>
        <v>30065890.62370896</v>
      </c>
      <c r="AJ365" s="34">
        <f t="shared" si="119"/>
        <v>2.4914104365907179E-2</v>
      </c>
    </row>
    <row r="366" spans="1:36" ht="15.6" x14ac:dyDescent="0.25">
      <c r="A366" s="15" t="s">
        <v>21</v>
      </c>
      <c r="B366" s="16">
        <v>2.0243908591710702</v>
      </c>
      <c r="C366" s="16">
        <v>1002.04135918212</v>
      </c>
      <c r="D366" s="17">
        <v>0.25</v>
      </c>
      <c r="E366" s="17">
        <v>0.23057976902399901</v>
      </c>
      <c r="F366" s="18">
        <v>7.7649863958420606E-2</v>
      </c>
      <c r="G366" s="18">
        <v>2</v>
      </c>
      <c r="H366" s="19">
        <v>23186697.649935201</v>
      </c>
      <c r="I366" s="19">
        <v>1282554.98307732</v>
      </c>
      <c r="J366" s="19">
        <f t="shared" si="100"/>
        <v>70793023.97218965</v>
      </c>
      <c r="K366">
        <f t="shared" si="101"/>
        <v>567.35470436474759</v>
      </c>
      <c r="L366">
        <f t="shared" si="102"/>
        <v>104.96742067939057</v>
      </c>
      <c r="M366">
        <f t="shared" si="103"/>
        <v>240.2898845119995</v>
      </c>
      <c r="N366">
        <f t="shared" si="104"/>
        <v>0.88876422185346782</v>
      </c>
      <c r="O366">
        <f t="shared" si="105"/>
        <v>124270433.8043651</v>
      </c>
      <c r="P366">
        <f t="shared" si="106"/>
        <v>18.637970666597401</v>
      </c>
      <c r="Q366" s="16">
        <v>1002.04135918212</v>
      </c>
      <c r="R366">
        <f t="shared" si="107"/>
        <v>1.5588861949986754</v>
      </c>
      <c r="S366">
        <f t="shared" si="108"/>
        <v>8.0830370420030023E-2</v>
      </c>
      <c r="T366">
        <v>3</v>
      </c>
      <c r="U366">
        <v>18.489068657488399</v>
      </c>
      <c r="V366">
        <f t="shared" si="109"/>
        <v>107078059.82134815</v>
      </c>
      <c r="W366" s="34">
        <f t="shared" si="110"/>
        <v>0.13834645503919579</v>
      </c>
      <c r="X366">
        <f t="shared" si="111"/>
        <v>68825091.537157714</v>
      </c>
      <c r="Y366" s="34">
        <f t="shared" si="112"/>
        <v>0.44616680387945845</v>
      </c>
      <c r="Z366">
        <f t="shared" si="113"/>
        <v>19978900.226001013</v>
      </c>
      <c r="AA366" s="35">
        <f t="shared" si="114"/>
        <v>3207797.4239341877</v>
      </c>
      <c r="AB366" s="35">
        <v>22686648.9581431</v>
      </c>
      <c r="AC366" s="34">
        <f t="shared" si="115"/>
        <v>2.1566188481933223E-2</v>
      </c>
      <c r="AD366" s="71">
        <v>3198218.4521082598</v>
      </c>
      <c r="AE366">
        <f t="shared" si="116"/>
        <v>23177118.678109273</v>
      </c>
      <c r="AF366" s="34">
        <f t="shared" si="117"/>
        <v>4.1312359226602783E-4</v>
      </c>
      <c r="AG366" s="72">
        <v>2701028.3352704602</v>
      </c>
      <c r="AH366">
        <v>365</v>
      </c>
      <c r="AI366" s="72">
        <f t="shared" si="118"/>
        <v>22679928.561271474</v>
      </c>
      <c r="AJ366" s="34">
        <f t="shared" si="119"/>
        <v>2.1856026947638371E-2</v>
      </c>
    </row>
    <row r="367" spans="1:36" ht="15.6" x14ac:dyDescent="0.25">
      <c r="A367" s="15" t="s">
        <v>21</v>
      </c>
      <c r="B367" s="16">
        <v>2.0243908591710702</v>
      </c>
      <c r="C367" s="16">
        <v>991.91588102726996</v>
      </c>
      <c r="D367" s="17">
        <v>0.25</v>
      </c>
      <c r="E367" s="17">
        <v>0.230606209237006</v>
      </c>
      <c r="F367" s="18">
        <v>7.75441453938185E-2</v>
      </c>
      <c r="G367" s="18">
        <v>2</v>
      </c>
      <c r="H367" s="19">
        <v>23584085.748557702</v>
      </c>
      <c r="I367" s="19">
        <v>1304083.4771425701</v>
      </c>
      <c r="J367" s="19">
        <f t="shared" si="100"/>
        <v>72474241.446389511</v>
      </c>
      <c r="K367">
        <f t="shared" si="101"/>
        <v>567.49095264492212</v>
      </c>
      <c r="L367">
        <f t="shared" si="102"/>
        <v>104.90853537957601</v>
      </c>
      <c r="M367">
        <f t="shared" si="103"/>
        <v>240.30310461850303</v>
      </c>
      <c r="N367">
        <f t="shared" si="104"/>
        <v>0.88872986748161797</v>
      </c>
      <c r="O367">
        <f t="shared" si="105"/>
        <v>126476095.52527921</v>
      </c>
      <c r="P367">
        <f t="shared" si="106"/>
        <v>18.655563880095503</v>
      </c>
      <c r="Q367" s="16">
        <v>991.91588102726996</v>
      </c>
      <c r="R367">
        <f t="shared" si="107"/>
        <v>1.5575495616081108</v>
      </c>
      <c r="S367">
        <f t="shared" si="108"/>
        <v>8.0715758297938228E-2</v>
      </c>
      <c r="T367">
        <v>3</v>
      </c>
      <c r="U367">
        <v>18.518076945047898</v>
      </c>
      <c r="V367">
        <f t="shared" si="109"/>
        <v>110229701.8402022</v>
      </c>
      <c r="W367" s="34">
        <f t="shared" si="110"/>
        <v>0.12845426337366486</v>
      </c>
      <c r="X367">
        <f t="shared" si="111"/>
        <v>70634680.119129404</v>
      </c>
      <c r="Y367" s="34">
        <f t="shared" si="112"/>
        <v>0.44151754664966386</v>
      </c>
      <c r="Z367">
        <f t="shared" si="113"/>
        <v>20554609.386385374</v>
      </c>
      <c r="AA367" s="35">
        <f t="shared" si="114"/>
        <v>3029476.3621723279</v>
      </c>
      <c r="AB367" s="35">
        <v>22348820.985318501</v>
      </c>
      <c r="AC367" s="34">
        <f t="shared" si="115"/>
        <v>5.2377046810675905E-2</v>
      </c>
      <c r="AD367" s="71">
        <v>3020727.5760394498</v>
      </c>
      <c r="AE367">
        <f t="shared" si="116"/>
        <v>23575336.962424822</v>
      </c>
      <c r="AF367" s="34">
        <f t="shared" si="117"/>
        <v>3.7096142823406214E-4</v>
      </c>
      <c r="AG367" s="72">
        <v>2760161.07623751</v>
      </c>
      <c r="AH367">
        <v>366</v>
      </c>
      <c r="AI367" s="72">
        <f t="shared" si="118"/>
        <v>23314770.462622885</v>
      </c>
      <c r="AJ367" s="34">
        <f t="shared" si="119"/>
        <v>1.1419365109427114E-2</v>
      </c>
    </row>
    <row r="368" spans="1:36" ht="15.6" x14ac:dyDescent="0.25">
      <c r="A368" s="15" t="s">
        <v>21</v>
      </c>
      <c r="B368" s="16">
        <v>2.0243908591710702</v>
      </c>
      <c r="C368" s="16">
        <v>996.83537491256902</v>
      </c>
      <c r="D368" s="17">
        <v>0.25</v>
      </c>
      <c r="E368" s="17">
        <v>0.23025516954237901</v>
      </c>
      <c r="F368" s="18">
        <v>7.89477427333906E-2</v>
      </c>
      <c r="G368" s="18">
        <v>2</v>
      </c>
      <c r="H368" s="19">
        <v>23358569.315871701</v>
      </c>
      <c r="I368" s="19">
        <v>1298715.5393968199</v>
      </c>
      <c r="J368" s="19">
        <f t="shared" si="100"/>
        <v>72192725.056337819</v>
      </c>
      <c r="K368">
        <f t="shared" si="101"/>
        <v>567.28741567543989</v>
      </c>
      <c r="L368">
        <f t="shared" si="102"/>
        <v>105.83474780644362</v>
      </c>
      <c r="M368">
        <f t="shared" si="103"/>
        <v>240.1275847711895</v>
      </c>
      <c r="N368">
        <f t="shared" si="104"/>
        <v>0.88933864787456507</v>
      </c>
      <c r="O368">
        <f t="shared" si="105"/>
        <v>124085432.42627442</v>
      </c>
      <c r="P368">
        <f t="shared" si="106"/>
        <v>18.63648085751726</v>
      </c>
      <c r="Q368" s="16">
        <v>996.83537491256902</v>
      </c>
      <c r="R368">
        <f t="shared" si="107"/>
        <v>1.5730455309067097</v>
      </c>
      <c r="S368">
        <f t="shared" si="108"/>
        <v>8.2238504633307216E-2</v>
      </c>
      <c r="T368">
        <v>3</v>
      </c>
      <c r="U368">
        <v>18.503793740432901</v>
      </c>
      <c r="V368">
        <f t="shared" si="109"/>
        <v>108666459.08854137</v>
      </c>
      <c r="W368" s="34">
        <f t="shared" si="110"/>
        <v>0.12426094696405443</v>
      </c>
      <c r="X368">
        <f t="shared" si="111"/>
        <v>70248992.527263895</v>
      </c>
      <c r="Y368" s="34">
        <f t="shared" si="112"/>
        <v>0.43386591678275804</v>
      </c>
      <c r="Z368">
        <f t="shared" si="113"/>
        <v>20456011.372955978</v>
      </c>
      <c r="AA368" s="35">
        <f t="shared" si="114"/>
        <v>2902557.9429157227</v>
      </c>
      <c r="AB368" s="35">
        <v>22525187.0098265</v>
      </c>
      <c r="AC368" s="34">
        <f t="shared" si="115"/>
        <v>3.5677797504444476E-2</v>
      </c>
      <c r="AD368" s="71">
        <v>3080799.0721781799</v>
      </c>
      <c r="AE368">
        <f t="shared" si="116"/>
        <v>23536810.445134159</v>
      </c>
      <c r="AF368" s="34">
        <f t="shared" si="117"/>
        <v>7.6306526676420674E-3</v>
      </c>
      <c r="AG368" s="72">
        <v>2695899.1440421701</v>
      </c>
      <c r="AH368">
        <v>367</v>
      </c>
      <c r="AI368" s="72">
        <f t="shared" si="118"/>
        <v>23151910.516998149</v>
      </c>
      <c r="AJ368" s="34">
        <f t="shared" si="119"/>
        <v>8.8472370066402344E-3</v>
      </c>
    </row>
    <row r="369" spans="1:36" ht="15.6" x14ac:dyDescent="0.25">
      <c r="A369" s="10">
        <v>7</v>
      </c>
      <c r="B369" s="11">
        <v>2.07681650624211</v>
      </c>
      <c r="C369" s="11">
        <v>979.22812706306502</v>
      </c>
      <c r="D369" s="12">
        <v>0.112155133969061</v>
      </c>
      <c r="E369" s="12">
        <v>0.10720772400753001</v>
      </c>
      <c r="F369" s="10">
        <v>4.40729059473981E-2</v>
      </c>
      <c r="G369" s="10">
        <v>3.9223582703821598</v>
      </c>
      <c r="H369" s="13">
        <v>21885341.308026601</v>
      </c>
      <c r="I369" s="13">
        <v>623256.31486364198</v>
      </c>
      <c r="J369" s="13">
        <f t="shared" si="100"/>
        <v>59009086.0315383</v>
      </c>
      <c r="K369">
        <f t="shared" si="101"/>
        <v>573.89437041661631</v>
      </c>
      <c r="L369">
        <f t="shared" si="102"/>
        <v>53.28499530886463</v>
      </c>
      <c r="M369">
        <f t="shared" si="103"/>
        <v>109.68142898829549</v>
      </c>
      <c r="N369">
        <f t="shared" si="104"/>
        <v>0.91172762969193388</v>
      </c>
      <c r="O369">
        <f t="shared" si="105"/>
        <v>114851326.63113433</v>
      </c>
      <c r="P369">
        <f t="shared" si="106"/>
        <v>18.559149038022085</v>
      </c>
      <c r="Q369" s="11">
        <v>979.22812706306502</v>
      </c>
      <c r="R369">
        <f t="shared" si="107"/>
        <v>1.7567733437904427</v>
      </c>
      <c r="S369">
        <f t="shared" si="108"/>
        <v>4.5073630290041321E-2</v>
      </c>
      <c r="T369">
        <v>3</v>
      </c>
      <c r="U369">
        <v>18.548773905327401</v>
      </c>
      <c r="V369">
        <f t="shared" si="109"/>
        <v>113665889.04698412</v>
      </c>
      <c r="W369" s="34">
        <f t="shared" si="110"/>
        <v>1.0321496659393895E-2</v>
      </c>
      <c r="X369">
        <f t="shared" si="111"/>
        <v>60299292.577802218</v>
      </c>
      <c r="Y369" s="34">
        <f t="shared" si="112"/>
        <v>0.47497957275265762</v>
      </c>
      <c r="Z369">
        <f t="shared" si="113"/>
        <v>21659451.830826111</v>
      </c>
      <c r="AA369" s="35">
        <f t="shared" si="114"/>
        <v>225889.47720048949</v>
      </c>
      <c r="AB369" s="35">
        <v>22098704.136847001</v>
      </c>
      <c r="AC369" s="34">
        <f t="shared" si="115"/>
        <v>9.7491204645799908E-3</v>
      </c>
      <c r="AD369" s="71">
        <v>1400980.71298948</v>
      </c>
      <c r="AE369">
        <f t="shared" si="116"/>
        <v>23060432.54381559</v>
      </c>
      <c r="AF369" s="34">
        <f t="shared" si="117"/>
        <v>5.3693073333885677E-2</v>
      </c>
      <c r="AG369" s="72">
        <v>3469645.5862453501</v>
      </c>
      <c r="AH369">
        <v>368</v>
      </c>
      <c r="AI369" s="72">
        <f t="shared" si="118"/>
        <v>25129097.417071462</v>
      </c>
      <c r="AJ369" s="34">
        <f t="shared" si="119"/>
        <v>0.14821592514324605</v>
      </c>
    </row>
    <row r="370" spans="1:36" ht="15.6" x14ac:dyDescent="0.25">
      <c r="A370" s="10">
        <v>8</v>
      </c>
      <c r="B370" s="11">
        <v>2.24934678965576</v>
      </c>
      <c r="C370" s="11">
        <v>979.22965412398605</v>
      </c>
      <c r="D370" s="12">
        <v>0.10720772400753001</v>
      </c>
      <c r="E370" s="12">
        <v>0.103083910115344</v>
      </c>
      <c r="F370" s="10">
        <v>3.84297955280146E-2</v>
      </c>
      <c r="G370" s="10">
        <v>3.9256158856331602</v>
      </c>
      <c r="H370" s="13">
        <v>21398632.154395401</v>
      </c>
      <c r="I370" s="13">
        <v>551719.44293047395</v>
      </c>
      <c r="J370" s="13">
        <f t="shared" si="100"/>
        <v>55727365.2459452</v>
      </c>
      <c r="K370">
        <f t="shared" si="101"/>
        <v>576.28507868492795</v>
      </c>
      <c r="L370">
        <f t="shared" si="102"/>
        <v>48.749281157165939</v>
      </c>
      <c r="M370">
        <f t="shared" si="103"/>
        <v>105.145817061437</v>
      </c>
      <c r="N370">
        <f t="shared" si="104"/>
        <v>0.90796350418575444</v>
      </c>
      <c r="O370">
        <f t="shared" si="105"/>
        <v>123152037.76702157</v>
      </c>
      <c r="P370">
        <f t="shared" si="106"/>
        <v>18.628930229426171</v>
      </c>
      <c r="Q370" s="11">
        <v>979.22965412398605</v>
      </c>
      <c r="R370">
        <f t="shared" si="107"/>
        <v>1.8081647042261326</v>
      </c>
      <c r="S370">
        <f t="shared" si="108"/>
        <v>3.9187701047322054E-2</v>
      </c>
      <c r="T370">
        <v>3</v>
      </c>
      <c r="U370">
        <v>18.546974249206698</v>
      </c>
      <c r="V370">
        <f t="shared" si="109"/>
        <v>113461513.49206509</v>
      </c>
      <c r="W370" s="34">
        <f t="shared" si="110"/>
        <v>7.8687486221616296E-2</v>
      </c>
      <c r="X370">
        <f t="shared" si="111"/>
        <v>57455076.534530148</v>
      </c>
      <c r="Y370" s="34">
        <f t="shared" si="112"/>
        <v>0.533462234354389</v>
      </c>
      <c r="Z370">
        <f t="shared" si="113"/>
        <v>19714827.581584979</v>
      </c>
      <c r="AA370" s="35">
        <f t="shared" si="114"/>
        <v>1683804.5728104226</v>
      </c>
      <c r="AB370" s="35">
        <v>20719382.445845202</v>
      </c>
      <c r="AC370" s="34">
        <f t="shared" si="115"/>
        <v>3.1742669515008141E-2</v>
      </c>
      <c r="AD370" s="71">
        <v>1655845.4044623501</v>
      </c>
      <c r="AE370">
        <f t="shared" si="116"/>
        <v>21370672.986047328</v>
      </c>
      <c r="AF370" s="34">
        <f t="shared" si="117"/>
        <v>1.3065867082691538E-3</v>
      </c>
      <c r="AG370" s="72">
        <v>3254006.4736473099</v>
      </c>
      <c r="AH370">
        <v>369</v>
      </c>
      <c r="AI370" s="72">
        <f t="shared" si="118"/>
        <v>22968834.05523229</v>
      </c>
      <c r="AJ370" s="34">
        <f t="shared" si="119"/>
        <v>7.3378610815288028E-2</v>
      </c>
    </row>
    <row r="371" spans="1:36" ht="15.6" x14ac:dyDescent="0.25">
      <c r="A371" s="14">
        <v>2</v>
      </c>
      <c r="B371" s="11">
        <v>1.9356330472463901</v>
      </c>
      <c r="C371" s="11">
        <v>1006.08478222673</v>
      </c>
      <c r="D371" s="12">
        <v>0.206619925484401</v>
      </c>
      <c r="E371" s="12">
        <v>0.19040387235009501</v>
      </c>
      <c r="F371" s="10">
        <v>7.8444557757591002E-2</v>
      </c>
      <c r="G371" s="10">
        <v>4.0533207331199304</v>
      </c>
      <c r="H371" s="13">
        <v>33659115.322620101</v>
      </c>
      <c r="I371" s="13">
        <v>1721735.2235139001</v>
      </c>
      <c r="J371" s="13">
        <f t="shared" si="100"/>
        <v>70490674.216306865</v>
      </c>
      <c r="K371">
        <f t="shared" si="101"/>
        <v>566.30895276671367</v>
      </c>
      <c r="L371">
        <f t="shared" si="102"/>
        <v>95.82951564365861</v>
      </c>
      <c r="M371">
        <f t="shared" si="103"/>
        <v>198.51189891724803</v>
      </c>
      <c r="N371">
        <f t="shared" si="104"/>
        <v>0.9000949934957494</v>
      </c>
      <c r="O371">
        <f t="shared" si="105"/>
        <v>96272907.444532588</v>
      </c>
      <c r="P371">
        <f t="shared" si="106"/>
        <v>18.382697502238514</v>
      </c>
      <c r="Q371" s="11">
        <v>1006.08478222673</v>
      </c>
      <c r="R371">
        <f t="shared" si="107"/>
        <v>1.6500802387285674</v>
      </c>
      <c r="S371">
        <f t="shared" si="108"/>
        <v>8.1692338470600104E-2</v>
      </c>
      <c r="T371">
        <v>3</v>
      </c>
      <c r="U371">
        <v>18.476624373471999</v>
      </c>
      <c r="V371">
        <f t="shared" si="109"/>
        <v>105753806.81274408</v>
      </c>
      <c r="W371" s="34">
        <f t="shared" si="110"/>
        <v>9.8479412535389471E-2</v>
      </c>
      <c r="X371">
        <f t="shared" si="111"/>
        <v>68793928.030580014</v>
      </c>
      <c r="Y371" s="34">
        <f t="shared" si="112"/>
        <v>0.285427958325498</v>
      </c>
      <c r="Z371">
        <f t="shared" si="113"/>
        <v>36973845.226052657</v>
      </c>
      <c r="AA371" s="35">
        <f t="shared" si="114"/>
        <v>3314729.9034325555</v>
      </c>
      <c r="AB371" s="35">
        <v>34633374.861473098</v>
      </c>
      <c r="AC371" s="34">
        <f t="shared" si="115"/>
        <v>2.8944894407199724E-2</v>
      </c>
      <c r="AD371" s="71">
        <v>-2469160.1086078701</v>
      </c>
      <c r="AE371">
        <f t="shared" si="116"/>
        <v>34504685.117444783</v>
      </c>
      <c r="AF371" s="34">
        <f t="shared" si="117"/>
        <v>2.5121569201090373E-2</v>
      </c>
      <c r="AG371" s="72">
        <v>-3067778.9523410099</v>
      </c>
      <c r="AH371">
        <v>370</v>
      </c>
      <c r="AI371" s="72">
        <f t="shared" si="118"/>
        <v>33906066.273711644</v>
      </c>
      <c r="AJ371" s="34">
        <f t="shared" si="119"/>
        <v>7.3368223949006519E-3</v>
      </c>
    </row>
    <row r="372" spans="1:36" ht="15.6" x14ac:dyDescent="0.25">
      <c r="A372" s="10">
        <v>1</v>
      </c>
      <c r="B372" s="11">
        <v>2.0768432847730498</v>
      </c>
      <c r="C372" s="11">
        <v>995.073954828301</v>
      </c>
      <c r="D372" s="12">
        <v>0.224789136962774</v>
      </c>
      <c r="E372" s="12">
        <v>0.20196988652485398</v>
      </c>
      <c r="F372" s="10">
        <v>0.101468887052989</v>
      </c>
      <c r="G372" s="10">
        <v>3.8519112012691199</v>
      </c>
      <c r="H372" s="13">
        <v>38769534.455934897</v>
      </c>
      <c r="I372" s="13">
        <v>2171198.7282070201</v>
      </c>
      <c r="J372" s="13">
        <f t="shared" si="100"/>
        <v>80996853.604337588</v>
      </c>
      <c r="K372">
        <f t="shared" si="101"/>
        <v>565.43405027914082</v>
      </c>
      <c r="L372">
        <f t="shared" si="102"/>
        <v>113.59040980402868</v>
      </c>
      <c r="M372">
        <f t="shared" si="103"/>
        <v>213.37951174381396</v>
      </c>
      <c r="N372">
        <f t="shared" si="104"/>
        <v>0.90544178311097845</v>
      </c>
      <c r="O372">
        <f t="shared" si="105"/>
        <v>97861556.977090567</v>
      </c>
      <c r="P372">
        <f t="shared" si="106"/>
        <v>18.399064353948948</v>
      </c>
      <c r="Q372" s="11">
        <v>995.073954828301</v>
      </c>
      <c r="R372">
        <f t="shared" si="107"/>
        <v>1.9562360768874534</v>
      </c>
      <c r="S372">
        <f t="shared" si="108"/>
        <v>0.10699394570416684</v>
      </c>
      <c r="T372">
        <v>3</v>
      </c>
      <c r="U372">
        <v>18.504630298675501</v>
      </c>
      <c r="V372">
        <f t="shared" si="109"/>
        <v>108757402.94519876</v>
      </c>
      <c r="W372" s="34">
        <f t="shared" si="110"/>
        <v>0.11133938907858286</v>
      </c>
      <c r="X372">
        <f t="shared" si="111"/>
        <v>78840101.77715908</v>
      </c>
      <c r="Y372" s="34">
        <f t="shared" si="112"/>
        <v>0.19437106650964503</v>
      </c>
      <c r="Z372">
        <f t="shared" si="113"/>
        <v>43086110.737119757</v>
      </c>
      <c r="AA372" s="35">
        <f t="shared" si="114"/>
        <v>4316576.2811848596</v>
      </c>
      <c r="AB372" s="35">
        <v>37539047.551929303</v>
      </c>
      <c r="AC372" s="34">
        <f t="shared" si="115"/>
        <v>3.1738500894411173E-2</v>
      </c>
      <c r="AD372" s="71">
        <v>-3174906.9201654899</v>
      </c>
      <c r="AE372">
        <f t="shared" si="116"/>
        <v>39911203.81695427</v>
      </c>
      <c r="AF372" s="34">
        <f t="shared" si="117"/>
        <v>2.9447590151410873E-2</v>
      </c>
      <c r="AG372" s="72">
        <v>-3566590.16798147</v>
      </c>
      <c r="AH372">
        <v>371</v>
      </c>
      <c r="AI372" s="72">
        <f t="shared" si="118"/>
        <v>39519520.569138288</v>
      </c>
      <c r="AJ372" s="34">
        <f t="shared" si="119"/>
        <v>1.9344728373146158E-2</v>
      </c>
    </row>
    <row r="373" spans="1:36" ht="15.6" x14ac:dyDescent="0.25">
      <c r="A373" s="10">
        <v>2</v>
      </c>
      <c r="B373" s="11">
        <v>2.8095962181404399</v>
      </c>
      <c r="C373" s="11">
        <v>998.25873712414</v>
      </c>
      <c r="D373" s="12">
        <v>0.20237047438967598</v>
      </c>
      <c r="E373" s="12">
        <v>0.16839575972418599</v>
      </c>
      <c r="F373" s="10">
        <v>0.16780083500027801</v>
      </c>
      <c r="G373" s="10">
        <v>2.9625165518187</v>
      </c>
      <c r="H373" s="13">
        <v>36917801.277636603</v>
      </c>
      <c r="I373" s="13">
        <v>2414944.3393088798</v>
      </c>
      <c r="J373" s="13">
        <f t="shared" si="100"/>
        <v>100721515.72818328</v>
      </c>
      <c r="K373">
        <f t="shared" si="101"/>
        <v>564.51887087888224</v>
      </c>
      <c r="L373">
        <f t="shared" si="102"/>
        <v>138.48959369351405</v>
      </c>
      <c r="M373">
        <f t="shared" si="103"/>
        <v>185.38311705693101</v>
      </c>
      <c r="N373">
        <f t="shared" si="104"/>
        <v>0.94029623818895214</v>
      </c>
      <c r="O373">
        <f t="shared" si="105"/>
        <v>95695871.636301309</v>
      </c>
      <c r="P373">
        <f t="shared" si="106"/>
        <v>18.376685716896045</v>
      </c>
      <c r="Q373" s="11">
        <v>998.25873712414</v>
      </c>
      <c r="R373">
        <f t="shared" si="107"/>
        <v>3.7264635794730965</v>
      </c>
      <c r="S373">
        <f t="shared" si="108"/>
        <v>0.18368348579870941</v>
      </c>
      <c r="T373">
        <v>3</v>
      </c>
      <c r="U373">
        <v>18.488984281633901</v>
      </c>
      <c r="V373">
        <f t="shared" si="109"/>
        <v>107069025.39970152</v>
      </c>
      <c r="W373" s="34">
        <f t="shared" si="110"/>
        <v>0.11884685900165745</v>
      </c>
      <c r="X373">
        <f t="shared" si="111"/>
        <v>98419685.439622045</v>
      </c>
      <c r="Y373" s="34">
        <f t="shared" si="112"/>
        <v>2.8463232078315519E-2</v>
      </c>
      <c r="Z373">
        <f t="shared" si="113"/>
        <v>41305366.000731088</v>
      </c>
      <c r="AA373" s="35">
        <f t="shared" si="114"/>
        <v>4387564.7230944857</v>
      </c>
      <c r="AB373" s="35">
        <v>36843330.449705496</v>
      </c>
      <c r="AC373" s="34">
        <f t="shared" si="115"/>
        <v>2.0172064790927209E-3</v>
      </c>
      <c r="AD373" s="71">
        <v>-4203565.9405336296</v>
      </c>
      <c r="AE373">
        <f t="shared" si="116"/>
        <v>37101800.060197458</v>
      </c>
      <c r="AF373" s="34">
        <f t="shared" si="117"/>
        <v>4.9840124870143502E-3</v>
      </c>
      <c r="AG373" s="72">
        <v>-4258778.3905622903</v>
      </c>
      <c r="AH373">
        <v>372</v>
      </c>
      <c r="AI373" s="72">
        <f t="shared" si="118"/>
        <v>37046587.6101688</v>
      </c>
      <c r="AJ373" s="34">
        <f t="shared" si="119"/>
        <v>3.488461611342252E-3</v>
      </c>
    </row>
    <row r="374" spans="1:36" ht="15.6" x14ac:dyDescent="0.25">
      <c r="A374" s="10">
        <v>3</v>
      </c>
      <c r="B374" s="11">
        <v>3.12172097549383</v>
      </c>
      <c r="C374" s="11">
        <v>1000.94190553687</v>
      </c>
      <c r="D374" s="12">
        <v>0.16839575972418599</v>
      </c>
      <c r="E374" s="12">
        <v>0.13578493017635099</v>
      </c>
      <c r="F374" s="10">
        <v>0.19354095082995701</v>
      </c>
      <c r="G374" s="10">
        <v>2.9651091469956499</v>
      </c>
      <c r="H374" s="13">
        <v>37860713.299080104</v>
      </c>
      <c r="I374" s="13">
        <v>2412128.6640804801</v>
      </c>
      <c r="J374" s="13">
        <f t="shared" si="100"/>
        <v>106804983.74395831</v>
      </c>
      <c r="K374">
        <f t="shared" si="101"/>
        <v>564.82388525395061</v>
      </c>
      <c r="L374">
        <f t="shared" si="102"/>
        <v>135.71799971471177</v>
      </c>
      <c r="M374">
        <f t="shared" si="103"/>
        <v>152.0903449502685</v>
      </c>
      <c r="N374">
        <f t="shared" si="104"/>
        <v>0.97048266289560525</v>
      </c>
      <c r="O374">
        <f t="shared" si="105"/>
        <v>96944433.18483901</v>
      </c>
      <c r="P374">
        <f t="shared" si="106"/>
        <v>18.389648518559703</v>
      </c>
      <c r="Q374" s="11">
        <v>1000.94190553687</v>
      </c>
      <c r="R374">
        <f t="shared" si="107"/>
        <v>4.9476776998167882</v>
      </c>
      <c r="S374">
        <f t="shared" si="108"/>
        <v>0.21510215868860502</v>
      </c>
      <c r="T374">
        <v>3</v>
      </c>
      <c r="U374">
        <v>18.492347735913299</v>
      </c>
      <c r="V374">
        <f t="shared" si="109"/>
        <v>107429753.47750059</v>
      </c>
      <c r="W374" s="34">
        <f t="shared" si="110"/>
        <v>0.10815804423416198</v>
      </c>
      <c r="X374">
        <f t="shared" si="111"/>
        <v>104999551.8001072</v>
      </c>
      <c r="Y374" s="34">
        <f t="shared" si="112"/>
        <v>8.309005840397149E-2</v>
      </c>
      <c r="Z374">
        <f t="shared" si="113"/>
        <v>41955654.002818935</v>
      </c>
      <c r="AA374" s="35">
        <f t="shared" si="114"/>
        <v>4094940.703738831</v>
      </c>
      <c r="AB374" s="35">
        <v>39755763.688785002</v>
      </c>
      <c r="AC374" s="34">
        <f t="shared" si="115"/>
        <v>5.0053214125549549E-2</v>
      </c>
      <c r="AD374" s="71">
        <v>-4416624.9139119703</v>
      </c>
      <c r="AE374">
        <f t="shared" si="116"/>
        <v>37539029.088906966</v>
      </c>
      <c r="AF374" s="34">
        <f t="shared" si="117"/>
        <v>8.4965174224795551E-3</v>
      </c>
      <c r="AG374" s="72">
        <v>-4175348.7560201301</v>
      </c>
      <c r="AH374">
        <v>373</v>
      </c>
      <c r="AI374" s="72">
        <f t="shared" si="118"/>
        <v>37780305.246798806</v>
      </c>
      <c r="AJ374" s="34">
        <f t="shared" si="119"/>
        <v>2.1237859848575913E-3</v>
      </c>
    </row>
    <row r="375" spans="1:36" ht="15.6" x14ac:dyDescent="0.25">
      <c r="A375" s="10">
        <v>4</v>
      </c>
      <c r="B375" s="11">
        <v>3.5296230023896702</v>
      </c>
      <c r="C375" s="11">
        <v>1001.27018259273</v>
      </c>
      <c r="D375" s="12">
        <v>0.13578493017635099</v>
      </c>
      <c r="E375" s="12">
        <v>0.106866876026562</v>
      </c>
      <c r="F375" s="10">
        <v>0.212812812371904</v>
      </c>
      <c r="G375" s="10">
        <v>2.9673949461462601</v>
      </c>
      <c r="H375" s="13">
        <v>40200752.5734962</v>
      </c>
      <c r="I375" s="13">
        <v>2419374.5289424802</v>
      </c>
      <c r="J375" s="13">
        <f t="shared" si="100"/>
        <v>111695277.89142524</v>
      </c>
      <c r="K375">
        <f t="shared" si="101"/>
        <v>565.77165644252409</v>
      </c>
      <c r="L375">
        <f t="shared" si="102"/>
        <v>127.91018488541373</v>
      </c>
      <c r="M375">
        <f t="shared" si="103"/>
        <v>121.32590310145649</v>
      </c>
      <c r="N375">
        <f t="shared" si="104"/>
        <v>1.0073073516951658</v>
      </c>
      <c r="O375">
        <f t="shared" si="105"/>
        <v>105145744.47724387</v>
      </c>
      <c r="P375">
        <f t="shared" si="106"/>
        <v>18.470857988321534</v>
      </c>
      <c r="Q375" s="11">
        <v>1001.27018259273</v>
      </c>
      <c r="R375">
        <f t="shared" si="107"/>
        <v>6.6030761973210668</v>
      </c>
      <c r="S375">
        <f t="shared" si="108"/>
        <v>0.23928920925548991</v>
      </c>
      <c r="T375">
        <v>3</v>
      </c>
      <c r="U375">
        <v>18.518027346436099</v>
      </c>
      <c r="V375">
        <f t="shared" si="109"/>
        <v>110224234.73559342</v>
      </c>
      <c r="W375" s="34">
        <f t="shared" si="110"/>
        <v>4.8299532079005475E-2</v>
      </c>
      <c r="X375">
        <f t="shared" si="111"/>
        <v>111133970.3273914</v>
      </c>
      <c r="Y375" s="34">
        <f t="shared" si="112"/>
        <v>5.6951671034518474E-2</v>
      </c>
      <c r="Z375">
        <f t="shared" si="113"/>
        <v>42142430.112019941</v>
      </c>
      <c r="AA375" s="35">
        <f t="shared" si="114"/>
        <v>1941677.5385237411</v>
      </c>
      <c r="AB375" s="35">
        <v>41660518.338489801</v>
      </c>
      <c r="AC375" s="34">
        <f t="shared" si="115"/>
        <v>3.6311901433308091E-2</v>
      </c>
      <c r="AD375" s="71">
        <v>-2562868.6658904501</v>
      </c>
      <c r="AE375">
        <f t="shared" si="116"/>
        <v>39579561.446129493</v>
      </c>
      <c r="AF375" s="34">
        <f t="shared" si="117"/>
        <v>1.5452226329122243E-2</v>
      </c>
      <c r="AG375" s="72">
        <v>-2108004.35488078</v>
      </c>
      <c r="AH375">
        <v>374</v>
      </c>
      <c r="AI375" s="72">
        <f t="shared" si="118"/>
        <v>40034425.757139161</v>
      </c>
      <c r="AJ375" s="34">
        <f t="shared" si="119"/>
        <v>4.1374055386887432E-3</v>
      </c>
    </row>
    <row r="376" spans="1:36" ht="15.6" x14ac:dyDescent="0.25">
      <c r="A376" s="10">
        <v>2</v>
      </c>
      <c r="B376" s="11">
        <v>2.2662344437601498</v>
      </c>
      <c r="C376" s="11">
        <v>1005.86677754274</v>
      </c>
      <c r="D376" s="12">
        <v>0.21109175444505801</v>
      </c>
      <c r="E376" s="12">
        <v>0.19658536076322999</v>
      </c>
      <c r="F376" s="10">
        <v>6.8688257834431096E-2</v>
      </c>
      <c r="G376" s="10">
        <v>3.4531742140261099</v>
      </c>
      <c r="H376" s="13">
        <v>28539192.067334998</v>
      </c>
      <c r="I376" s="13">
        <v>1381784.31781403</v>
      </c>
      <c r="J376" s="13">
        <f t="shared" si="100"/>
        <v>66756543.975523986</v>
      </c>
      <c r="K376">
        <f t="shared" si="101"/>
        <v>567.01898692590441</v>
      </c>
      <c r="L376">
        <f t="shared" si="102"/>
        <v>90.693994560932552</v>
      </c>
      <c r="M376">
        <f t="shared" si="103"/>
        <v>203.838557604144</v>
      </c>
      <c r="N376">
        <f t="shared" si="104"/>
        <v>0.89364751609410842</v>
      </c>
      <c r="O376">
        <f t="shared" si="105"/>
        <v>101971404.6906314</v>
      </c>
      <c r="P376">
        <f t="shared" si="106"/>
        <v>18.440202985773933</v>
      </c>
      <c r="Q376" s="11">
        <v>1005.86677754274</v>
      </c>
      <c r="R376">
        <f t="shared" si="107"/>
        <v>1.7781550873704659</v>
      </c>
      <c r="S376">
        <f t="shared" si="108"/>
        <v>7.1161211174116112E-2</v>
      </c>
      <c r="T376">
        <v>3</v>
      </c>
      <c r="U376">
        <v>18.475391074489401</v>
      </c>
      <c r="V376">
        <f t="shared" si="109"/>
        <v>105623461.14450769</v>
      </c>
      <c r="W376" s="34">
        <f t="shared" si="110"/>
        <v>3.5814515500263759E-2</v>
      </c>
      <c r="X376">
        <f t="shared" si="111"/>
        <v>66244406.350115053</v>
      </c>
      <c r="Y376" s="34">
        <f t="shared" si="112"/>
        <v>0.35036291251363688</v>
      </c>
      <c r="Z376">
        <f t="shared" si="113"/>
        <v>29561309.403995574</v>
      </c>
      <c r="AA376" s="35">
        <f t="shared" si="114"/>
        <v>1022117.3366605751</v>
      </c>
      <c r="AB376" s="35">
        <v>29547934.4819507</v>
      </c>
      <c r="AC376" s="34">
        <f t="shared" si="115"/>
        <v>3.5345864460202242E-2</v>
      </c>
      <c r="AD376" s="71">
        <v>-2711547.5247368198</v>
      </c>
      <c r="AE376">
        <f t="shared" si="116"/>
        <v>26849761.879258752</v>
      </c>
      <c r="AF376" s="34">
        <f t="shared" si="117"/>
        <v>5.9196847061760788E-2</v>
      </c>
      <c r="AG376" s="72">
        <v>-466230.27641456999</v>
      </c>
      <c r="AH376">
        <v>375</v>
      </c>
      <c r="AI376" s="72">
        <f t="shared" si="118"/>
        <v>29095079.127581004</v>
      </c>
      <c r="AJ376" s="34">
        <f t="shared" si="119"/>
        <v>1.9478023727316912E-2</v>
      </c>
    </row>
    <row r="377" spans="1:36" ht="15.6" x14ac:dyDescent="0.25">
      <c r="A377" s="10">
        <v>4</v>
      </c>
      <c r="B377" s="11">
        <v>2.6197203510333398</v>
      </c>
      <c r="C377" s="11">
        <v>998.86954013840398</v>
      </c>
      <c r="D377" s="12">
        <v>0.15947772155648701</v>
      </c>
      <c r="E377" s="12">
        <v>0.125369034210633</v>
      </c>
      <c r="F377" s="10">
        <v>0.213743416143339</v>
      </c>
      <c r="G377" s="10">
        <v>3.04538176058443</v>
      </c>
      <c r="H377" s="13">
        <v>41635247.767525397</v>
      </c>
      <c r="I377" s="13">
        <v>2603879.36032977</v>
      </c>
      <c r="J377" s="13">
        <f t="shared" si="100"/>
        <v>111820323.68212534</v>
      </c>
      <c r="K377">
        <f t="shared" si="101"/>
        <v>564.93815949424481</v>
      </c>
      <c r="L377">
        <f t="shared" si="102"/>
        <v>138.8139007878224</v>
      </c>
      <c r="M377">
        <f t="shared" si="103"/>
        <v>142.42337788356002</v>
      </c>
      <c r="N377">
        <f t="shared" si="104"/>
        <v>0.98631815726387395</v>
      </c>
      <c r="O377">
        <f t="shared" si="105"/>
        <v>99854909.983659372</v>
      </c>
      <c r="P377">
        <f t="shared" si="106"/>
        <v>18.419228790214106</v>
      </c>
      <c r="Q377" s="11">
        <v>998.86954013840398</v>
      </c>
      <c r="R377">
        <f t="shared" si="107"/>
        <v>4.538231715030645</v>
      </c>
      <c r="S377">
        <f t="shared" si="108"/>
        <v>0.24047209725798546</v>
      </c>
      <c r="T377">
        <v>3</v>
      </c>
      <c r="U377">
        <v>18.495806935626099</v>
      </c>
      <c r="V377">
        <f t="shared" si="109"/>
        <v>107802017.94723798</v>
      </c>
      <c r="W377" s="34">
        <f t="shared" si="110"/>
        <v>7.9586551776763964E-2</v>
      </c>
      <c r="X377">
        <f t="shared" si="111"/>
        <v>107226929.4637609</v>
      </c>
      <c r="Y377" s="34">
        <f t="shared" si="112"/>
        <v>7.3827310858403564E-2</v>
      </c>
      <c r="Z377">
        <f t="shared" si="113"/>
        <v>44948853.569713958</v>
      </c>
      <c r="AA377" s="35">
        <f t="shared" si="114"/>
        <v>3313605.8021885604</v>
      </c>
      <c r="AB377" s="35">
        <v>43041308.8687502</v>
      </c>
      <c r="AC377" s="34">
        <f t="shared" si="115"/>
        <v>3.3770931521188159E-2</v>
      </c>
      <c r="AD377" s="71">
        <v>-2452180.9194538798</v>
      </c>
      <c r="AE377">
        <f t="shared" si="116"/>
        <v>42496672.650260076</v>
      </c>
      <c r="AF377" s="34">
        <f t="shared" si="117"/>
        <v>2.0689798402174314E-2</v>
      </c>
      <c r="AG377" s="72">
        <v>-3216996.01170746</v>
      </c>
      <c r="AH377">
        <v>376</v>
      </c>
      <c r="AI377" s="72">
        <f t="shared" si="118"/>
        <v>41731857.558006495</v>
      </c>
      <c r="AJ377" s="34">
        <f t="shared" si="119"/>
        <v>2.3203846659092435E-3</v>
      </c>
    </row>
    <row r="378" spans="1:36" ht="15.6" x14ac:dyDescent="0.25">
      <c r="A378" s="10">
        <v>2</v>
      </c>
      <c r="B378" s="11">
        <v>1.75767410699352</v>
      </c>
      <c r="C378" s="11">
        <v>1003.0618493977601</v>
      </c>
      <c r="D378" s="12">
        <v>0.21498534327918101</v>
      </c>
      <c r="E378" s="12">
        <v>0.20197338115647401</v>
      </c>
      <c r="F378" s="10">
        <v>6.0496740151268498E-2</v>
      </c>
      <c r="G378" s="10">
        <v>4.0527060950216596</v>
      </c>
      <c r="H378" s="13">
        <v>31742620.668106802</v>
      </c>
      <c r="I378" s="13">
        <v>1518681.14293967</v>
      </c>
      <c r="J378" s="13">
        <f t="shared" si="100"/>
        <v>63300593.288719043</v>
      </c>
      <c r="K378">
        <f t="shared" si="101"/>
        <v>567.41592940748569</v>
      </c>
      <c r="L378">
        <f t="shared" si="102"/>
        <v>85.925517637491083</v>
      </c>
      <c r="M378">
        <f t="shared" si="103"/>
        <v>208.47936221782751</v>
      </c>
      <c r="N378">
        <f t="shared" si="104"/>
        <v>0.88800759004582508</v>
      </c>
      <c r="O378">
        <f t="shared" si="105"/>
        <v>102649971.87432358</v>
      </c>
      <c r="P378">
        <f t="shared" si="106"/>
        <v>18.446835427433307</v>
      </c>
      <c r="Q378" s="11">
        <v>1003.0618493977601</v>
      </c>
      <c r="R378">
        <f t="shared" si="107"/>
        <v>1.2765227496224025</v>
      </c>
      <c r="S378">
        <f t="shared" si="108"/>
        <v>6.2403990364832032E-2</v>
      </c>
      <c r="T378">
        <v>3</v>
      </c>
      <c r="U378">
        <v>18.488444350934699</v>
      </c>
      <c r="V378">
        <f t="shared" si="109"/>
        <v>107011231.14980361</v>
      </c>
      <c r="W378" s="34">
        <f t="shared" si="110"/>
        <v>4.2486706969775009E-2</v>
      </c>
      <c r="X378">
        <f t="shared" si="111"/>
        <v>61367282.035863638</v>
      </c>
      <c r="Y378" s="34">
        <f t="shared" si="112"/>
        <v>0.40216951923769806</v>
      </c>
      <c r="Z378">
        <f t="shared" si="113"/>
        <v>33091260.090885378</v>
      </c>
      <c r="AA378" s="35">
        <f t="shared" si="114"/>
        <v>1348639.4227785766</v>
      </c>
      <c r="AB378" s="35">
        <v>33473923.215227898</v>
      </c>
      <c r="AC378" s="34">
        <f t="shared" si="115"/>
        <v>5.4541890703454478E-2</v>
      </c>
      <c r="AD378" s="71">
        <v>-2688824.1345228599</v>
      </c>
      <c r="AE378">
        <f t="shared" si="116"/>
        <v>30402435.956362519</v>
      </c>
      <c r="AF378" s="34">
        <f t="shared" si="117"/>
        <v>4.2220354952948937E-2</v>
      </c>
      <c r="AG378" s="72">
        <v>-2742701.9829600402</v>
      </c>
      <c r="AH378">
        <v>377</v>
      </c>
      <c r="AI378" s="72">
        <f t="shared" si="118"/>
        <v>30348558.107925337</v>
      </c>
      <c r="AJ378" s="34">
        <f t="shared" si="119"/>
        <v>4.3917689555548908E-2</v>
      </c>
    </row>
    <row r="379" spans="1:36" ht="15.6" x14ac:dyDescent="0.25">
      <c r="A379" s="14">
        <v>4</v>
      </c>
      <c r="B379" s="11">
        <v>2.8822576931634001</v>
      </c>
      <c r="C379" s="11">
        <v>1004.00283163594</v>
      </c>
      <c r="D379" s="12">
        <v>0.16679556678732702</v>
      </c>
      <c r="E379" s="12">
        <v>0.13276712077765002</v>
      </c>
      <c r="F379" s="10">
        <v>0.203890652488325</v>
      </c>
      <c r="G379" s="10">
        <v>2.9655236532716001</v>
      </c>
      <c r="H379" s="13">
        <v>38431250.761598803</v>
      </c>
      <c r="I379" s="13">
        <v>2508369.5291248001</v>
      </c>
      <c r="J379" s="13">
        <f t="shared" si="100"/>
        <v>108178934.60734349</v>
      </c>
      <c r="K379">
        <f t="shared" si="101"/>
        <v>564.69193209444802</v>
      </c>
      <c r="L379">
        <f t="shared" si="102"/>
        <v>138.62030487405556</v>
      </c>
      <c r="M379">
        <f t="shared" si="103"/>
        <v>149.78134378248853</v>
      </c>
      <c r="N379">
        <f t="shared" si="104"/>
        <v>0.97621252365644895</v>
      </c>
      <c r="O379">
        <f t="shared" si="105"/>
        <v>95766122.193907484</v>
      </c>
      <c r="P379">
        <f t="shared" si="106"/>
        <v>18.377419549855301</v>
      </c>
      <c r="Q379" s="11">
        <v>1004.00283163594</v>
      </c>
      <c r="R379">
        <f t="shared" si="107"/>
        <v>4.7410712532212731</v>
      </c>
      <c r="S379">
        <f t="shared" si="108"/>
        <v>0.22801873132649672</v>
      </c>
      <c r="T379">
        <v>3</v>
      </c>
      <c r="U379">
        <v>18.482325031931499</v>
      </c>
      <c r="V379">
        <f t="shared" si="109"/>
        <v>106358394.78364158</v>
      </c>
      <c r="W379" s="34">
        <f t="shared" si="110"/>
        <v>0.11060563325605721</v>
      </c>
      <c r="X379">
        <f t="shared" si="111"/>
        <v>105066395.38834344</v>
      </c>
      <c r="Y379" s="34">
        <f t="shared" si="112"/>
        <v>9.7114438607054987E-2</v>
      </c>
      <c r="Z379">
        <f t="shared" si="113"/>
        <v>42681963.588907771</v>
      </c>
      <c r="AA379" s="35">
        <f t="shared" si="114"/>
        <v>4250712.8273089677</v>
      </c>
      <c r="AB379" s="35">
        <v>40404231.5405773</v>
      </c>
      <c r="AC379" s="34">
        <f t="shared" si="115"/>
        <v>5.1337927855055261E-2</v>
      </c>
      <c r="AD379" s="71">
        <v>-3728698.3427304798</v>
      </c>
      <c r="AE379">
        <f t="shared" si="116"/>
        <v>38953265.246177293</v>
      </c>
      <c r="AF379" s="34">
        <f t="shared" si="117"/>
        <v>1.3583073000062141E-2</v>
      </c>
      <c r="AG379" s="72">
        <v>-3819160.9780950798</v>
      </c>
      <c r="AH379">
        <v>378</v>
      </c>
      <c r="AI379" s="72">
        <f t="shared" si="118"/>
        <v>38862802.610812694</v>
      </c>
      <c r="AJ379" s="34">
        <f t="shared" si="119"/>
        <v>1.1229190844995997E-2</v>
      </c>
    </row>
    <row r="380" spans="1:36" ht="15.6" x14ac:dyDescent="0.25">
      <c r="A380" s="10">
        <v>1</v>
      </c>
      <c r="B380" s="11">
        <v>2.0684753552884798</v>
      </c>
      <c r="C380" s="11">
        <v>1003.34465109516</v>
      </c>
      <c r="D380" s="12">
        <v>0.23077490811519899</v>
      </c>
      <c r="E380" s="12">
        <v>0.21497035898127301</v>
      </c>
      <c r="F380" s="10">
        <v>6.8455031614089695E-2</v>
      </c>
      <c r="G380" s="10">
        <v>4.0514339182412096</v>
      </c>
      <c r="H380" s="13">
        <v>34081828.701761901</v>
      </c>
      <c r="I380" s="13">
        <v>1646419.89123281</v>
      </c>
      <c r="J380" s="13">
        <f t="shared" si="100"/>
        <v>66897792.172805637</v>
      </c>
      <c r="K380">
        <f t="shared" si="101"/>
        <v>566.55756684850348</v>
      </c>
      <c r="L380">
        <f t="shared" si="102"/>
        <v>94.626565521817014</v>
      </c>
      <c r="M380">
        <f t="shared" si="103"/>
        <v>222.872633548236</v>
      </c>
      <c r="N380">
        <f t="shared" si="104"/>
        <v>0.88859580442287822</v>
      </c>
      <c r="O380">
        <f t="shared" si="105"/>
        <v>100045323.68880497</v>
      </c>
      <c r="P380">
        <f t="shared" si="106"/>
        <v>18.421133878159601</v>
      </c>
      <c r="Q380" s="11">
        <v>1003.34465109516</v>
      </c>
      <c r="R380">
        <f t="shared" si="107"/>
        <v>1.5500644260374346</v>
      </c>
      <c r="S380">
        <f t="shared" si="108"/>
        <v>7.0910814865866575E-2</v>
      </c>
      <c r="T380">
        <v>3</v>
      </c>
      <c r="U380">
        <v>18.4849496302432</v>
      </c>
      <c r="V380">
        <f t="shared" si="109"/>
        <v>106637909.49349032</v>
      </c>
      <c r="W380" s="34">
        <f t="shared" si="110"/>
        <v>6.5895991552707242E-2</v>
      </c>
      <c r="X380">
        <f t="shared" si="111"/>
        <v>65558221.272048771</v>
      </c>
      <c r="Y380" s="34">
        <f t="shared" si="112"/>
        <v>0.34471478671036865</v>
      </c>
      <c r="Z380">
        <f t="shared" si="113"/>
        <v>36327684.597994022</v>
      </c>
      <c r="AA380" s="35">
        <f t="shared" si="114"/>
        <v>2245855.8962321207</v>
      </c>
      <c r="AB380" s="35">
        <v>35651755.614647597</v>
      </c>
      <c r="AC380" s="34">
        <f t="shared" si="115"/>
        <v>4.6063458819172357E-2</v>
      </c>
      <c r="AD380" s="71">
        <v>-1757093.59321867</v>
      </c>
      <c r="AE380">
        <f t="shared" si="116"/>
        <v>34570591.004775353</v>
      </c>
      <c r="AF380" s="34">
        <f t="shared" si="117"/>
        <v>1.434084735565214E-2</v>
      </c>
      <c r="AG380" s="72">
        <v>-1439669.4596175801</v>
      </c>
      <c r="AH380">
        <v>379</v>
      </c>
      <c r="AI380" s="72">
        <f t="shared" si="118"/>
        <v>34888015.138376445</v>
      </c>
      <c r="AJ380" s="34">
        <f t="shared" si="119"/>
        <v>2.3654436024228547E-2</v>
      </c>
    </row>
    <row r="381" spans="1:36" ht="15.6" x14ac:dyDescent="0.25">
      <c r="A381" s="10">
        <v>2</v>
      </c>
      <c r="B381" s="11">
        <v>1.7576731239349199</v>
      </c>
      <c r="C381" s="11">
        <v>999.72215968476496</v>
      </c>
      <c r="D381" s="12">
        <v>0.21497035898127301</v>
      </c>
      <c r="E381" s="12">
        <v>0.20196935743067301</v>
      </c>
      <c r="F381" s="10">
        <v>6.0449992328938502E-2</v>
      </c>
      <c r="G381" s="10">
        <v>4.0527069120483903</v>
      </c>
      <c r="H381" s="13">
        <v>31348184.839235201</v>
      </c>
      <c r="I381" s="13">
        <v>1474228.92949936</v>
      </c>
      <c r="J381" s="13">
        <f t="shared" si="100"/>
        <v>63769492.959781781</v>
      </c>
      <c r="K381">
        <f t="shared" si="101"/>
        <v>567.32995147332542</v>
      </c>
      <c r="L381">
        <f t="shared" si="102"/>
        <v>85.882813058297785</v>
      </c>
      <c r="M381">
        <f t="shared" si="103"/>
        <v>208.46985820597303</v>
      </c>
      <c r="N381">
        <f t="shared" si="104"/>
        <v>0.88797574080699682</v>
      </c>
      <c r="O381">
        <f t="shared" si="105"/>
        <v>101428461.83022571</v>
      </c>
      <c r="P381">
        <f t="shared" si="106"/>
        <v>18.434864298396668</v>
      </c>
      <c r="Q381" s="11">
        <v>999.72215968476496</v>
      </c>
      <c r="R381">
        <f t="shared" si="107"/>
        <v>1.2761384569096972</v>
      </c>
      <c r="S381">
        <f t="shared" si="108"/>
        <v>6.2354233582363257E-2</v>
      </c>
      <c r="T381">
        <v>3</v>
      </c>
      <c r="U381">
        <v>18.497939579743399</v>
      </c>
      <c r="V381">
        <f t="shared" si="109"/>
        <v>108032166.61201458</v>
      </c>
      <c r="W381" s="34">
        <f t="shared" si="110"/>
        <v>6.5107018904046562E-2</v>
      </c>
      <c r="X381">
        <f t="shared" si="111"/>
        <v>61887096.489286311</v>
      </c>
      <c r="Y381" s="34">
        <f t="shared" si="112"/>
        <v>0.38984486826907649</v>
      </c>
      <c r="Z381">
        <f t="shared" si="113"/>
        <v>33389171.702170838</v>
      </c>
      <c r="AA381" s="35">
        <f t="shared" si="114"/>
        <v>2040986.8629356362</v>
      </c>
      <c r="AB381" s="35">
        <v>33537627.971668702</v>
      </c>
      <c r="AC381" s="34">
        <f t="shared" si="115"/>
        <v>6.9842740294589756E-2</v>
      </c>
      <c r="AD381" s="71">
        <v>-2777798.1002646401</v>
      </c>
      <c r="AE381">
        <f t="shared" si="116"/>
        <v>30611373.601906199</v>
      </c>
      <c r="AF381" s="34">
        <f t="shared" si="117"/>
        <v>2.3504111676884522E-2</v>
      </c>
      <c r="AG381" s="72">
        <v>-2873537.8233241099</v>
      </c>
      <c r="AH381">
        <v>380</v>
      </c>
      <c r="AI381" s="72">
        <f t="shared" si="118"/>
        <v>30515633.878846727</v>
      </c>
      <c r="AJ381" s="34">
        <f t="shared" si="119"/>
        <v>2.655818716962707E-2</v>
      </c>
    </row>
    <row r="382" spans="1:36" ht="15.6" x14ac:dyDescent="0.25">
      <c r="A382" s="10">
        <v>4</v>
      </c>
      <c r="B382" s="11">
        <v>2.89671949230513</v>
      </c>
      <c r="C382" s="11">
        <v>1002.53649631696</v>
      </c>
      <c r="D382" s="12">
        <v>0.16514141801631002</v>
      </c>
      <c r="E382" s="12">
        <v>0.13096495417878198</v>
      </c>
      <c r="F382" s="10">
        <v>0.20682746642947999</v>
      </c>
      <c r="G382" s="10">
        <v>2.9648542594279701</v>
      </c>
      <c r="H382" s="13">
        <v>39170756.276560798</v>
      </c>
      <c r="I382" s="13">
        <v>2505070.9800610598</v>
      </c>
      <c r="J382" s="13">
        <f t="shared" si="100"/>
        <v>109310786.48529214</v>
      </c>
      <c r="K382">
        <f t="shared" si="101"/>
        <v>564.76257896208131</v>
      </c>
      <c r="L382">
        <f t="shared" si="102"/>
        <v>138.93015459822482</v>
      </c>
      <c r="M382">
        <f t="shared" si="103"/>
        <v>148.05318609754599</v>
      </c>
      <c r="N382">
        <f t="shared" si="104"/>
        <v>0.978758215686519</v>
      </c>
      <c r="O382">
        <f t="shared" si="105"/>
        <v>97159812.287789196</v>
      </c>
      <c r="P382">
        <f t="shared" si="106"/>
        <v>18.391867730105737</v>
      </c>
      <c r="Q382" s="11">
        <v>1002.53649631696</v>
      </c>
      <c r="R382">
        <f t="shared" si="107"/>
        <v>4.8312905185562736</v>
      </c>
      <c r="S382">
        <f t="shared" si="108"/>
        <v>0.23171451030552798</v>
      </c>
      <c r="T382">
        <v>3</v>
      </c>
      <c r="U382">
        <v>18.4876805981039</v>
      </c>
      <c r="V382">
        <f t="shared" si="109"/>
        <v>106929532.22195068</v>
      </c>
      <c r="W382" s="34">
        <f t="shared" si="110"/>
        <v>0.10055309601899384</v>
      </c>
      <c r="X382">
        <f t="shared" si="111"/>
        <v>106086486.45146269</v>
      </c>
      <c r="Y382" s="34">
        <f t="shared" si="112"/>
        <v>9.187619812636641E-2</v>
      </c>
      <c r="Z382">
        <f t="shared" si="113"/>
        <v>43109497.09357442</v>
      </c>
      <c r="AA382" s="35">
        <f t="shared" si="114"/>
        <v>3938740.8170136213</v>
      </c>
      <c r="AB382" s="35">
        <v>40975481.872846</v>
      </c>
      <c r="AC382" s="34">
        <f t="shared" si="115"/>
        <v>4.6073289561813308E-2</v>
      </c>
      <c r="AD382" s="71">
        <v>-3636531.2258787602</v>
      </c>
      <c r="AE382">
        <f t="shared" si="116"/>
        <v>39472965.867695659</v>
      </c>
      <c r="AF382" s="34">
        <f t="shared" si="117"/>
        <v>7.7151839755439915E-3</v>
      </c>
      <c r="AG382" s="72">
        <v>-3763659.66692698</v>
      </c>
      <c r="AH382">
        <v>381</v>
      </c>
      <c r="AI382" s="72">
        <f t="shared" si="118"/>
        <v>39345837.42664744</v>
      </c>
      <c r="AJ382" s="34">
        <f t="shared" si="119"/>
        <v>4.4696903182185246E-3</v>
      </c>
    </row>
    <row r="383" spans="1:36" ht="15.6" x14ac:dyDescent="0.25">
      <c r="A383" s="10">
        <v>1</v>
      </c>
      <c r="B383" s="11">
        <v>2.07099427759238</v>
      </c>
      <c r="C383" s="11">
        <v>1002.59882901074</v>
      </c>
      <c r="D383" s="12">
        <v>0.228712699076702</v>
      </c>
      <c r="E383" s="12">
        <v>0.21108759125133</v>
      </c>
      <c r="F383" s="10">
        <v>7.7028538610366903E-2</v>
      </c>
      <c r="G383" s="10">
        <v>4.0015932355602404</v>
      </c>
      <c r="H383" s="13">
        <v>34881442.854763702</v>
      </c>
      <c r="I383" s="13">
        <v>1776929.42458133</v>
      </c>
      <c r="J383" s="13">
        <f t="shared" si="100"/>
        <v>70543252.590366155</v>
      </c>
      <c r="K383">
        <f t="shared" si="101"/>
        <v>566.09312974655177</v>
      </c>
      <c r="L383">
        <f t="shared" si="102"/>
        <v>99.887198634185722</v>
      </c>
      <c r="M383">
        <f t="shared" si="103"/>
        <v>219.90014516401601</v>
      </c>
      <c r="N383">
        <f t="shared" si="104"/>
        <v>0.89335122245590826</v>
      </c>
      <c r="O383">
        <f t="shared" si="105"/>
        <v>97685348.758698866</v>
      </c>
      <c r="P383">
        <f t="shared" si="106"/>
        <v>18.397262144239498</v>
      </c>
      <c r="Q383" s="11">
        <v>1002.59882901074</v>
      </c>
      <c r="R383">
        <f t="shared" si="107"/>
        <v>1.6619208144023281</v>
      </c>
      <c r="S383">
        <f t="shared" si="108"/>
        <v>8.0156964361813951E-2</v>
      </c>
      <c r="T383">
        <v>3</v>
      </c>
      <c r="U383">
        <v>18.486313991845901</v>
      </c>
      <c r="V383">
        <f t="shared" si="109"/>
        <v>106783501.46005516</v>
      </c>
      <c r="W383" s="34">
        <f t="shared" si="110"/>
        <v>9.31373314111867E-2</v>
      </c>
      <c r="X383">
        <f t="shared" si="111"/>
        <v>69038883.364096925</v>
      </c>
      <c r="Y383" s="34">
        <f t="shared" si="112"/>
        <v>0.29325242483767022</v>
      </c>
      <c r="Z383">
        <f t="shared" si="113"/>
        <v>38130207.358028203</v>
      </c>
      <c r="AA383" s="35">
        <f t="shared" si="114"/>
        <v>3248764.5032645017</v>
      </c>
      <c r="AB383" s="35">
        <v>35952194.189119197</v>
      </c>
      <c r="AC383" s="34">
        <f t="shared" si="115"/>
        <v>3.0696876239145167E-2</v>
      </c>
      <c r="AD383" s="71">
        <v>-2272529.2013305901</v>
      </c>
      <c r="AE383">
        <f t="shared" si="116"/>
        <v>35857678.156697616</v>
      </c>
      <c r="AF383" s="34">
        <f t="shared" si="117"/>
        <v>2.7987239690705386E-2</v>
      </c>
      <c r="AG383" s="72">
        <v>-2044850.75481097</v>
      </c>
      <c r="AH383">
        <v>382</v>
      </c>
      <c r="AI383" s="72">
        <f t="shared" si="118"/>
        <v>36085356.603217237</v>
      </c>
      <c r="AJ383" s="34">
        <f t="shared" si="119"/>
        <v>3.4514448082502945E-2</v>
      </c>
    </row>
    <row r="384" spans="1:36" ht="15.6" x14ac:dyDescent="0.25">
      <c r="A384" s="10">
        <v>2</v>
      </c>
      <c r="B384" s="11">
        <v>1.9173783857342099</v>
      </c>
      <c r="C384" s="11">
        <v>1000.51812106875</v>
      </c>
      <c r="D384" s="12">
        <v>0.21108759125133</v>
      </c>
      <c r="E384" s="12">
        <v>0.196589707102404</v>
      </c>
      <c r="F384" s="10">
        <v>6.8649318186845401E-2</v>
      </c>
      <c r="G384" s="10">
        <v>4.0030070086893801</v>
      </c>
      <c r="H384" s="13">
        <v>31927792.706990901</v>
      </c>
      <c r="I384" s="13">
        <v>1575237.0046983999</v>
      </c>
      <c r="J384" s="13">
        <f t="shared" si="100"/>
        <v>67391707.326454654</v>
      </c>
      <c r="K384">
        <f t="shared" si="101"/>
        <v>566.77779809484446</v>
      </c>
      <c r="L384">
        <f t="shared" si="102"/>
        <v>90.648104530444684</v>
      </c>
      <c r="M384">
        <f t="shared" si="103"/>
        <v>203.83864917686699</v>
      </c>
      <c r="N384">
        <f t="shared" si="104"/>
        <v>0.89360312572721057</v>
      </c>
      <c r="O384">
        <f t="shared" si="105"/>
        <v>98464377.146375179</v>
      </c>
      <c r="P384">
        <f t="shared" si="106"/>
        <v>18.405205387393686</v>
      </c>
      <c r="Q384" s="11">
        <v>1000.51812106875</v>
      </c>
      <c r="R384">
        <f t="shared" si="107"/>
        <v>1.5043094602387461</v>
      </c>
      <c r="S384">
        <f t="shared" si="108"/>
        <v>7.1119400433651031E-2</v>
      </c>
      <c r="T384">
        <v>3</v>
      </c>
      <c r="U384">
        <v>18.4935380500762</v>
      </c>
      <c r="V384">
        <f t="shared" si="109"/>
        <v>107557704.77059272</v>
      </c>
      <c r="W384" s="34">
        <f t="shared" si="110"/>
        <v>9.2351446154984362E-2</v>
      </c>
      <c r="X384">
        <f t="shared" si="111"/>
        <v>65886217.756441295</v>
      </c>
      <c r="Y384" s="34">
        <f t="shared" si="112"/>
        <v>0.33086239241125592</v>
      </c>
      <c r="Z384">
        <f t="shared" si="113"/>
        <v>34876370.536018074</v>
      </c>
      <c r="AA384" s="35">
        <f t="shared" si="114"/>
        <v>2948577.8290271722</v>
      </c>
      <c r="AB384" s="35">
        <v>33520777.257352401</v>
      </c>
      <c r="AC384" s="34">
        <f t="shared" si="115"/>
        <v>4.9893350441751638E-2</v>
      </c>
      <c r="AD384" s="71">
        <v>-2752840.3427712899</v>
      </c>
      <c r="AE384">
        <f t="shared" si="116"/>
        <v>32123530.193246782</v>
      </c>
      <c r="AF384" s="34">
        <f t="shared" si="117"/>
        <v>6.1306300768177377E-3</v>
      </c>
      <c r="AG384" s="72">
        <v>-2872984.7994257198</v>
      </c>
      <c r="AH384">
        <v>383</v>
      </c>
      <c r="AI384" s="72">
        <f t="shared" si="118"/>
        <v>32003385.736592352</v>
      </c>
      <c r="AJ384" s="34">
        <f t="shared" si="119"/>
        <v>2.3676246677991988E-3</v>
      </c>
    </row>
    <row r="385" spans="1:36" ht="15.6" x14ac:dyDescent="0.25">
      <c r="A385" s="10">
        <v>4</v>
      </c>
      <c r="B385" s="11">
        <v>3.3319477471376402</v>
      </c>
      <c r="C385" s="11">
        <v>1000.11266075934</v>
      </c>
      <c r="D385" s="12">
        <v>0.16124880724686699</v>
      </c>
      <c r="E385" s="12">
        <v>0.128822400101891</v>
      </c>
      <c r="F385" s="10">
        <v>0.20097085127727601</v>
      </c>
      <c r="G385" s="10">
        <v>3.0460624829426601</v>
      </c>
      <c r="H385" s="13">
        <v>38913160.634390101</v>
      </c>
      <c r="I385" s="13">
        <v>2417937.4220213201</v>
      </c>
      <c r="J385" s="13">
        <f t="shared" si="100"/>
        <v>109001019.94354844</v>
      </c>
      <c r="K385">
        <f t="shared" si="101"/>
        <v>564.85366251460039</v>
      </c>
      <c r="L385">
        <f t="shared" si="102"/>
        <v>135.33726330183163</v>
      </c>
      <c r="M385">
        <f t="shared" si="103"/>
        <v>145.03560367437902</v>
      </c>
      <c r="N385">
        <f t="shared" si="104"/>
        <v>0.97900247464374535</v>
      </c>
      <c r="O385">
        <f t="shared" si="105"/>
        <v>96417644.943940252</v>
      </c>
      <c r="P385">
        <f t="shared" si="106"/>
        <v>18.384199781668766</v>
      </c>
      <c r="Q385" s="11">
        <v>1000.11266075934</v>
      </c>
      <c r="R385">
        <f t="shared" si="107"/>
        <v>5.5235980286500137</v>
      </c>
      <c r="S385">
        <f t="shared" si="108"/>
        <v>0.22435785237600978</v>
      </c>
      <c r="T385">
        <v>3</v>
      </c>
      <c r="U385">
        <v>18.502640409252098</v>
      </c>
      <c r="V385">
        <f t="shared" si="109"/>
        <v>108541202.91777521</v>
      </c>
      <c r="W385" s="34">
        <f t="shared" si="110"/>
        <v>0.12574003421141344</v>
      </c>
      <c r="X385">
        <f t="shared" si="111"/>
        <v>107624400.47416976</v>
      </c>
      <c r="Y385" s="34">
        <f t="shared" si="112"/>
        <v>0.1162313758725948</v>
      </c>
      <c r="Z385">
        <f t="shared" si="113"/>
        <v>43806102.783832535</v>
      </c>
      <c r="AA385" s="35">
        <f t="shared" si="114"/>
        <v>4892942.1494424343</v>
      </c>
      <c r="AB385" s="35">
        <v>42075484.324961901</v>
      </c>
      <c r="AC385" s="34">
        <f t="shared" si="115"/>
        <v>8.1266174194471574E-2</v>
      </c>
      <c r="AD385" s="71">
        <v>-4451271.9982139803</v>
      </c>
      <c r="AE385">
        <f t="shared" si="116"/>
        <v>39354830.785618559</v>
      </c>
      <c r="AF385" s="34">
        <f t="shared" si="117"/>
        <v>1.1350148485192049E-2</v>
      </c>
      <c r="AG385" s="72">
        <v>-4307306.3990238197</v>
      </c>
      <c r="AH385">
        <v>384</v>
      </c>
      <c r="AI385" s="72">
        <f t="shared" si="118"/>
        <v>39498796.384808719</v>
      </c>
      <c r="AJ385" s="34">
        <f t="shared" si="119"/>
        <v>1.5049811962615388E-2</v>
      </c>
    </row>
    <row r="386" spans="1:36" ht="15.6" x14ac:dyDescent="0.25">
      <c r="A386" s="10">
        <v>2</v>
      </c>
      <c r="B386" s="11">
        <v>1.9348875726274499</v>
      </c>
      <c r="C386" s="11">
        <v>1006.24833326705</v>
      </c>
      <c r="D386" s="12">
        <v>0.20616209465318</v>
      </c>
      <c r="E386" s="12">
        <v>0.189802098855995</v>
      </c>
      <c r="F386" s="10">
        <v>7.9316540563081003E-2</v>
      </c>
      <c r="G386" s="10">
        <v>4.0033691896638297</v>
      </c>
      <c r="H386" s="13">
        <v>33733651.304409496</v>
      </c>
      <c r="I386" s="13">
        <v>1715998.1967990401</v>
      </c>
      <c r="J386" s="13">
        <f t="shared" ref="J386:J449" si="120">3583.195*EXP(-2.23341*(C386+273)*0.001)*POWER(B386*(D386-E386)/D386/SQRT(0.56*(D386-E386)),(-0.3486*(C386+273)*0.001+0.46339))*POWER(((D386-E386)/D386),0.42437)*1000000</f>
        <v>70802145.34406887</v>
      </c>
      <c r="K386">
        <f t="shared" ref="K386:K449" si="121">560*(1+2.2*10^(-5)*H386/(G386*1000)/((D386-E386)*1000))</f>
        <v>566.34549094952717</v>
      </c>
      <c r="L386">
        <f t="shared" ref="L386:L449" si="122">(K386*(D386-E386)*1000)^(1/2)</f>
        <v>96.256998975082013</v>
      </c>
      <c r="M386">
        <f t="shared" ref="M386:M449" si="123">(D386+E386)/2*1000</f>
        <v>197.9820967545875</v>
      </c>
      <c r="N386">
        <f t="shared" ref="N386:N449" si="124">0.8049-0.3393*F386+(0.2488+0.0393*F386+0.0732*F386*F386)*L386/M386</f>
        <v>0.9006914934820579</v>
      </c>
      <c r="O386">
        <f t="shared" ref="O386:O449" si="125">H386/1000/(N386*G386*L386)*10^6</f>
        <v>97191733.98758705</v>
      </c>
      <c r="P386">
        <f t="shared" ref="P386:P449" si="126">LN(O386)</f>
        <v>18.392196224534484</v>
      </c>
      <c r="Q386" s="11">
        <v>1006.24833326705</v>
      </c>
      <c r="R386">
        <f t="shared" ref="R386:R449" si="127">S386*B386*1000/L386</f>
        <v>1.6611484287999403</v>
      </c>
      <c r="S386">
        <f t="shared" ref="S386:S449" si="128">LN(1/(1-F386))</f>
        <v>8.2638994053450418E-2</v>
      </c>
      <c r="T386">
        <v>3</v>
      </c>
      <c r="U386">
        <v>18.4760675721922</v>
      </c>
      <c r="V386">
        <f t="shared" ref="V386:V449" si="129">EXP(U386)</f>
        <v>105694939.34802783</v>
      </c>
      <c r="W386" s="34">
        <f t="shared" ref="W386:W449" si="130">ABS(V386-O386)/O386</f>
        <v>8.7488976804619742E-2</v>
      </c>
      <c r="X386">
        <f t="shared" ref="X386:X449" si="131">6310.7*EXP(-2.62*(C386+273)*0.001-0.669*(D386-E386)/D386)*POWER(B386*(D386-E386)/D386/SQRT(K386*0.01*(D386-E386)),0.115)*POWER(((D386-E386)/D386),0.407)*1000000</f>
        <v>69083656.381827533</v>
      </c>
      <c r="Y386" s="34">
        <f t="shared" ref="Y386:Y449" si="132">ABS(X386-O386)/O386</f>
        <v>0.28920234728345695</v>
      </c>
      <c r="Z386">
        <f t="shared" ref="Z386:Z449" si="133">(H386/O386)*V386</f>
        <v>36684973.940916114</v>
      </c>
      <c r="AA386" s="35">
        <f t="shared" ref="AA386:AA449" si="134">ABS(H386-Z386)</f>
        <v>2951322.6365066171</v>
      </c>
      <c r="AB386" s="35">
        <v>34199466.693890199</v>
      </c>
      <c r="AC386" s="34">
        <f t="shared" ref="AC386:AC449" si="135">ABS(AB386-H386)/H386</f>
        <v>1.3808626444769514E-2</v>
      </c>
      <c r="AD386" s="71">
        <v>-2445394.7358505302</v>
      </c>
      <c r="AE386">
        <f t="shared" ref="AE386:AE449" si="136">AD386+Z386</f>
        <v>34239579.205065586</v>
      </c>
      <c r="AF386" s="34">
        <f t="shared" ref="AF386:AF449" si="137">ABS(AE386-H386)/H386</f>
        <v>1.4997721298849045E-2</v>
      </c>
      <c r="AG386" s="72">
        <v>-3089774.5888559902</v>
      </c>
      <c r="AH386">
        <v>385</v>
      </c>
      <c r="AI386" s="72">
        <f t="shared" si="118"/>
        <v>33595199.352060124</v>
      </c>
      <c r="AJ386" s="34">
        <f t="shared" si="119"/>
        <v>4.1042682009129099E-3</v>
      </c>
    </row>
    <row r="387" spans="1:36" ht="15.6" x14ac:dyDescent="0.25">
      <c r="A387" s="10">
        <v>2</v>
      </c>
      <c r="B387" s="11">
        <v>1.6486574008594399</v>
      </c>
      <c r="C387" s="11">
        <v>992.29627344138999</v>
      </c>
      <c r="D387" s="12">
        <v>0.19916859220184302</v>
      </c>
      <c r="E387" s="12">
        <v>0.174648850481229</v>
      </c>
      <c r="F387" s="10">
        <v>0.1230487025059</v>
      </c>
      <c r="G387" s="10">
        <v>3.1732664153374901</v>
      </c>
      <c r="H387" s="13">
        <v>33875729.888948902</v>
      </c>
      <c r="I387" s="13">
        <v>1905032.2747821801</v>
      </c>
      <c r="J387" s="13">
        <f t="shared" si="120"/>
        <v>88360302.342317119</v>
      </c>
      <c r="K387">
        <f t="shared" si="121"/>
        <v>565.36385393107685</v>
      </c>
      <c r="L387">
        <f t="shared" si="122"/>
        <v>117.73943976663452</v>
      </c>
      <c r="M387">
        <f t="shared" si="123"/>
        <v>186.90872134153602</v>
      </c>
      <c r="N387">
        <f t="shared" si="124"/>
        <v>0.9236205869887637</v>
      </c>
      <c r="O387">
        <f t="shared" si="125"/>
        <v>98167234.48397477</v>
      </c>
      <c r="P387">
        <f t="shared" si="126"/>
        <v>18.402183056588139</v>
      </c>
      <c r="Q387" s="11">
        <v>992.29627344138999</v>
      </c>
      <c r="R387">
        <f t="shared" si="127"/>
        <v>1.83859390748242</v>
      </c>
      <c r="S387">
        <f t="shared" si="128"/>
        <v>0.13130382122597445</v>
      </c>
      <c r="T387">
        <v>3</v>
      </c>
      <c r="U387">
        <v>18.512084287210701</v>
      </c>
      <c r="V387">
        <f t="shared" si="129"/>
        <v>109571108.2874323</v>
      </c>
      <c r="W387" s="34">
        <f t="shared" si="130"/>
        <v>0.11616782181349057</v>
      </c>
      <c r="X387">
        <f t="shared" si="131"/>
        <v>83953210.663678452</v>
      </c>
      <c r="Y387" s="34">
        <f t="shared" si="132"/>
        <v>0.1447939721946295</v>
      </c>
      <c r="Z387">
        <f t="shared" si="133"/>
        <v>37810999.642490253</v>
      </c>
      <c r="AA387" s="35">
        <f t="shared" si="134"/>
        <v>3935269.7535413504</v>
      </c>
      <c r="AB387" s="35">
        <v>32614929.913895201</v>
      </c>
      <c r="AC387" s="34">
        <f t="shared" si="135"/>
        <v>3.7218385528130143E-2</v>
      </c>
      <c r="AD387" s="71">
        <v>-2475624.8368389402</v>
      </c>
      <c r="AE387">
        <f t="shared" si="136"/>
        <v>35335374.805651315</v>
      </c>
      <c r="AF387" s="34">
        <f t="shared" si="137"/>
        <v>4.3088220430597547E-2</v>
      </c>
      <c r="AG387" s="72">
        <v>-3598527.7934585302</v>
      </c>
      <c r="AH387">
        <v>386</v>
      </c>
      <c r="AI387" s="72">
        <f t="shared" ref="AI387:AI450" si="138">AG387+Z387</f>
        <v>34212471.849031724</v>
      </c>
      <c r="AJ387" s="34">
        <f t="shared" ref="AJ387:AJ450" si="139">ABS(AI387-H387)/H387</f>
        <v>9.9405078853422747E-3</v>
      </c>
    </row>
    <row r="388" spans="1:36" ht="15.6" x14ac:dyDescent="0.25">
      <c r="A388" s="10">
        <v>3</v>
      </c>
      <c r="B388" s="11">
        <v>1.68471646839387</v>
      </c>
      <c r="C388" s="11">
        <v>986.856923656616</v>
      </c>
      <c r="D388" s="12">
        <v>0.174648850481229</v>
      </c>
      <c r="E388" s="12">
        <v>0.15463151044103698</v>
      </c>
      <c r="F388" s="10">
        <v>0.114549194372768</v>
      </c>
      <c r="G388" s="10">
        <v>3.1750897582294102</v>
      </c>
      <c r="H388" s="13">
        <v>30546406.1064073</v>
      </c>
      <c r="I388" s="13">
        <v>1593742.2240830101</v>
      </c>
      <c r="J388" s="13">
        <f t="shared" si="120"/>
        <v>86965908.207037061</v>
      </c>
      <c r="K388">
        <f t="shared" si="121"/>
        <v>565.92118261439282</v>
      </c>
      <c r="L388">
        <f t="shared" si="122"/>
        <v>106.43418975282285</v>
      </c>
      <c r="M388">
        <f t="shared" si="123"/>
        <v>164.64018046113299</v>
      </c>
      <c r="N388">
        <f t="shared" si="124"/>
        <v>0.93040523877307502</v>
      </c>
      <c r="O388">
        <f t="shared" si="125"/>
        <v>97151790.437478334</v>
      </c>
      <c r="P388">
        <f t="shared" si="126"/>
        <v>18.391785163236822</v>
      </c>
      <c r="Q388" s="11">
        <v>986.856923656616</v>
      </c>
      <c r="R388">
        <f t="shared" si="127"/>
        <v>1.9256958193594116</v>
      </c>
      <c r="S388">
        <f t="shared" si="128"/>
        <v>0.12165837877712234</v>
      </c>
      <c r="T388">
        <v>3</v>
      </c>
      <c r="U388">
        <v>18.527747442402202</v>
      </c>
      <c r="V388">
        <f t="shared" si="129"/>
        <v>111300848.794447</v>
      </c>
      <c r="W388" s="34">
        <f t="shared" si="130"/>
        <v>0.14563867833268851</v>
      </c>
      <c r="X388">
        <f t="shared" si="131"/>
        <v>83677121.12424244</v>
      </c>
      <c r="Y388" s="34">
        <f t="shared" si="132"/>
        <v>0.13869707652899579</v>
      </c>
      <c r="Z388">
        <f t="shared" si="133"/>
        <v>34995144.319558024</v>
      </c>
      <c r="AA388" s="35">
        <f t="shared" si="134"/>
        <v>4448738.2131507248</v>
      </c>
      <c r="AB388" s="35">
        <v>31221734.454363201</v>
      </c>
      <c r="AC388" s="34">
        <f t="shared" si="135"/>
        <v>2.210827504890164E-2</v>
      </c>
      <c r="AD388" s="71">
        <v>-1544755.89874687</v>
      </c>
      <c r="AE388">
        <f t="shared" si="136"/>
        <v>33450388.420811154</v>
      </c>
      <c r="AF388" s="34">
        <f t="shared" si="137"/>
        <v>9.5067887995986727E-2</v>
      </c>
      <c r="AG388" s="72">
        <v>-2933232.7865551398</v>
      </c>
      <c r="AH388">
        <v>387</v>
      </c>
      <c r="AI388" s="72">
        <f t="shared" si="138"/>
        <v>32061911.533002883</v>
      </c>
      <c r="AJ388" s="34">
        <f t="shared" si="139"/>
        <v>4.9613215424308028E-2</v>
      </c>
    </row>
    <row r="389" spans="1:36" ht="15.6" x14ac:dyDescent="0.25">
      <c r="A389" s="14">
        <v>4</v>
      </c>
      <c r="B389" s="11">
        <v>2.15074830953992</v>
      </c>
      <c r="C389" s="11">
        <v>995.64875847875805</v>
      </c>
      <c r="D389" s="12">
        <v>0.154883861251738</v>
      </c>
      <c r="E389" s="12">
        <v>0.12241275800085999</v>
      </c>
      <c r="F389" s="10">
        <v>0.20951280338883599</v>
      </c>
      <c r="G389" s="10">
        <v>2.9486107589813302</v>
      </c>
      <c r="H389" s="13">
        <v>39672961.909142204</v>
      </c>
      <c r="I389" s="13">
        <v>2516640.6060375599</v>
      </c>
      <c r="J389" s="13">
        <f t="shared" si="120"/>
        <v>111398119.83972891</v>
      </c>
      <c r="K389">
        <f t="shared" si="121"/>
        <v>565.10494235761985</v>
      </c>
      <c r="L389">
        <f t="shared" si="122"/>
        <v>135.46062502024617</v>
      </c>
      <c r="M389">
        <f t="shared" si="123"/>
        <v>138.64830962629898</v>
      </c>
      <c r="N389">
        <f t="shared" si="124"/>
        <v>0.98807593891138867</v>
      </c>
      <c r="O389">
        <f t="shared" si="125"/>
        <v>100524930.28381759</v>
      </c>
      <c r="P389">
        <f t="shared" si="126"/>
        <v>18.42591631722653</v>
      </c>
      <c r="Q389" s="11">
        <v>995.64875847875805</v>
      </c>
      <c r="R389">
        <f t="shared" si="127"/>
        <v>3.7328444540618335</v>
      </c>
      <c r="S389">
        <f t="shared" si="128"/>
        <v>0.23510581903409378</v>
      </c>
      <c r="T389">
        <v>3</v>
      </c>
      <c r="U389">
        <v>18.499199413553299</v>
      </c>
      <c r="V389">
        <f t="shared" si="129"/>
        <v>108168354.95739724</v>
      </c>
      <c r="W389" s="34">
        <f t="shared" si="130"/>
        <v>7.6035115388785102E-2</v>
      </c>
      <c r="X389">
        <f t="shared" si="131"/>
        <v>105205717.68022588</v>
      </c>
      <c r="Y389" s="34">
        <f t="shared" si="132"/>
        <v>4.6563448322647569E-2</v>
      </c>
      <c r="Z389">
        <f t="shared" si="133"/>
        <v>42689500.145718709</v>
      </c>
      <c r="AA389" s="35">
        <f t="shared" si="134"/>
        <v>3016538.236576505</v>
      </c>
      <c r="AB389" s="35">
        <v>40636607.271778002</v>
      </c>
      <c r="AC389" s="34">
        <f t="shared" si="135"/>
        <v>2.4289725703936844E-2</v>
      </c>
      <c r="AD389" s="71">
        <v>-1301534.2052937199</v>
      </c>
      <c r="AE389">
        <f t="shared" si="136"/>
        <v>41387965.940424986</v>
      </c>
      <c r="AF389" s="34">
        <f t="shared" si="137"/>
        <v>4.3228535222815778E-2</v>
      </c>
      <c r="AG389" s="72">
        <v>-2002229.61452871</v>
      </c>
      <c r="AH389">
        <v>388</v>
      </c>
      <c r="AI389" s="72">
        <f t="shared" si="138"/>
        <v>40687270.53119</v>
      </c>
      <c r="AJ389" s="34">
        <f t="shared" si="139"/>
        <v>2.5566748063094842E-2</v>
      </c>
    </row>
    <row r="390" spans="1:36" ht="15.6" x14ac:dyDescent="0.25">
      <c r="A390" s="10">
        <v>5</v>
      </c>
      <c r="B390" s="11">
        <v>2.58741802254292</v>
      </c>
      <c r="C390" s="11">
        <v>998.08680867031001</v>
      </c>
      <c r="D390" s="12">
        <v>0.12241275800085999</v>
      </c>
      <c r="E390" s="12">
        <v>9.4191315793728705E-2</v>
      </c>
      <c r="F390" s="10">
        <v>0.230355129275052</v>
      </c>
      <c r="G390" s="10">
        <v>2.95080383450368</v>
      </c>
      <c r="H390" s="13">
        <v>43298054.467300199</v>
      </c>
      <c r="I390" s="13">
        <v>2515242.5191162801</v>
      </c>
      <c r="J390" s="13">
        <f t="shared" si="120"/>
        <v>116054399.00004634</v>
      </c>
      <c r="K390">
        <f t="shared" si="121"/>
        <v>566.40559604377484</v>
      </c>
      <c r="L390">
        <f t="shared" si="122"/>
        <v>126.43094081175359</v>
      </c>
      <c r="M390">
        <f t="shared" si="123"/>
        <v>108.30203689729434</v>
      </c>
      <c r="N390">
        <f t="shared" si="124"/>
        <v>1.0322904449746391</v>
      </c>
      <c r="O390">
        <f t="shared" si="125"/>
        <v>112427555.03263608</v>
      </c>
      <c r="P390">
        <f t="shared" si="126"/>
        <v>18.537819616915044</v>
      </c>
      <c r="Q390" s="11">
        <v>998.08680867031001</v>
      </c>
      <c r="R390">
        <f t="shared" si="127"/>
        <v>5.3582889363858328</v>
      </c>
      <c r="S390">
        <f t="shared" si="128"/>
        <v>0.26182607737371655</v>
      </c>
      <c r="T390">
        <v>3</v>
      </c>
      <c r="U390">
        <v>18.5082826990737</v>
      </c>
      <c r="V390">
        <f t="shared" si="129"/>
        <v>109155354.82443327</v>
      </c>
      <c r="W390" s="34">
        <f t="shared" si="130"/>
        <v>2.9104966369258294E-2</v>
      </c>
      <c r="X390">
        <f t="shared" si="131"/>
        <v>111534709.37905806</v>
      </c>
      <c r="Y390" s="34">
        <f t="shared" si="132"/>
        <v>7.9415197930688183E-3</v>
      </c>
      <c r="Z390">
        <f t="shared" si="133"/>
        <v>42037866.048175111</v>
      </c>
      <c r="AA390" s="35">
        <f t="shared" si="134"/>
        <v>1260188.4191250876</v>
      </c>
      <c r="AB390" s="35">
        <v>42272012.771759301</v>
      </c>
      <c r="AC390" s="34">
        <f t="shared" si="135"/>
        <v>2.3697177810051269E-2</v>
      </c>
      <c r="AD390" s="71">
        <v>704135.75300733605</v>
      </c>
      <c r="AE390">
        <f t="shared" si="136"/>
        <v>42742001.801182449</v>
      </c>
      <c r="AF390" s="34">
        <f t="shared" si="137"/>
        <v>1.2842439988561041E-2</v>
      </c>
      <c r="AG390" s="72">
        <v>1579385.3370237499</v>
      </c>
      <c r="AH390">
        <v>389</v>
      </c>
      <c r="AI390" s="72">
        <f t="shared" si="138"/>
        <v>43617251.385198861</v>
      </c>
      <c r="AJ390" s="34">
        <f t="shared" si="139"/>
        <v>7.3720845388036563E-3</v>
      </c>
    </row>
    <row r="391" spans="1:36" ht="15.6" x14ac:dyDescent="0.25">
      <c r="A391" s="10">
        <v>1</v>
      </c>
      <c r="B391" s="11">
        <v>1.66737245845286</v>
      </c>
      <c r="C391" s="11">
        <v>1001.38594182221</v>
      </c>
      <c r="D391" s="12">
        <v>0.21914244116126599</v>
      </c>
      <c r="E391" s="12">
        <v>0.18830614020831501</v>
      </c>
      <c r="F391" s="10">
        <v>0.14064932314026299</v>
      </c>
      <c r="G391" s="10">
        <v>2.7526881930035501</v>
      </c>
      <c r="H391" s="13">
        <v>33329061.0081813</v>
      </c>
      <c r="I391" s="13">
        <v>2042260.1292270899</v>
      </c>
      <c r="J391" s="13">
        <f t="shared" si="120"/>
        <v>91530840.178514481</v>
      </c>
      <c r="K391">
        <f t="shared" si="121"/>
        <v>564.83742773708434</v>
      </c>
      <c r="L391">
        <f t="shared" si="122"/>
        <v>131.97536478900687</v>
      </c>
      <c r="M391">
        <f t="shared" si="123"/>
        <v>203.7242906847905</v>
      </c>
      <c r="N391">
        <f t="shared" si="124"/>
        <v>0.92287258078194923</v>
      </c>
      <c r="O391">
        <f t="shared" si="125"/>
        <v>99410313.677314565</v>
      </c>
      <c r="P391">
        <f t="shared" si="126"/>
        <v>18.414766425573298</v>
      </c>
      <c r="Q391" s="11">
        <v>1001.38594182221</v>
      </c>
      <c r="R391">
        <f t="shared" si="127"/>
        <v>1.9150340627403648</v>
      </c>
      <c r="S391">
        <f t="shared" si="128"/>
        <v>0.15157820181823456</v>
      </c>
      <c r="T391">
        <v>3</v>
      </c>
      <c r="U391">
        <v>18.4840935163888</v>
      </c>
      <c r="V391">
        <f t="shared" si="129"/>
        <v>106546654.36973017</v>
      </c>
      <c r="W391" s="34">
        <f t="shared" si="130"/>
        <v>7.1786723413630307E-2</v>
      </c>
      <c r="X391">
        <f t="shared" si="131"/>
        <v>85850049.354992151</v>
      </c>
      <c r="Y391" s="34">
        <f t="shared" si="132"/>
        <v>0.1364070167441476</v>
      </c>
      <c r="Z391">
        <f t="shared" si="133"/>
        <v>35721645.092411622</v>
      </c>
      <c r="AA391" s="35">
        <f t="shared" si="134"/>
        <v>2392584.0842303224</v>
      </c>
      <c r="AB391" s="35">
        <v>31642124.614379</v>
      </c>
      <c r="AC391" s="34">
        <f t="shared" si="135"/>
        <v>5.0614579072245904E-2</v>
      </c>
      <c r="AD391" s="71">
        <v>-3777889.6053850302</v>
      </c>
      <c r="AE391">
        <f t="shared" si="136"/>
        <v>31943755.487026591</v>
      </c>
      <c r="AF391" s="34">
        <f t="shared" si="137"/>
        <v>4.1564492945500554E-2</v>
      </c>
      <c r="AG391" s="72">
        <v>-2514107.0731986999</v>
      </c>
      <c r="AH391">
        <v>390</v>
      </c>
      <c r="AI391" s="72">
        <f t="shared" si="138"/>
        <v>33207538.019212924</v>
      </c>
      <c r="AJ391" s="34">
        <f t="shared" si="139"/>
        <v>3.6461569960985628E-3</v>
      </c>
    </row>
    <row r="392" spans="1:36" ht="15.6" x14ac:dyDescent="0.25">
      <c r="A392" s="10">
        <v>2</v>
      </c>
      <c r="B392" s="11">
        <v>1.82746529827078</v>
      </c>
      <c r="C392" s="11">
        <v>994.19019466154896</v>
      </c>
      <c r="D392" s="12">
        <v>0.18830614020831501</v>
      </c>
      <c r="E392" s="12">
        <v>0.16283247459374101</v>
      </c>
      <c r="F392" s="10">
        <v>0.135206132806545</v>
      </c>
      <c r="G392" s="10">
        <v>2.7553876053175901</v>
      </c>
      <c r="H392" s="13">
        <v>31176261.163771</v>
      </c>
      <c r="I392" s="13">
        <v>1782760.1855015701</v>
      </c>
      <c r="J392" s="13">
        <f t="shared" si="120"/>
        <v>91898336.922621757</v>
      </c>
      <c r="K392">
        <f t="shared" si="121"/>
        <v>565.47218277346906</v>
      </c>
      <c r="L392">
        <f t="shared" si="122"/>
        <v>120.01937051290774</v>
      </c>
      <c r="M392">
        <f t="shared" si="123"/>
        <v>175.569307401028</v>
      </c>
      <c r="N392">
        <f t="shared" si="124"/>
        <v>0.93365165348594858</v>
      </c>
      <c r="O392">
        <f t="shared" si="125"/>
        <v>100972966.37881993</v>
      </c>
      <c r="P392">
        <f t="shared" si="126"/>
        <v>18.43036337936266</v>
      </c>
      <c r="Q392" s="11">
        <v>994.19019466154896</v>
      </c>
      <c r="R392">
        <f t="shared" si="127"/>
        <v>2.2118522077434823</v>
      </c>
      <c r="S392">
        <f t="shared" si="128"/>
        <v>0.14526410427172087</v>
      </c>
      <c r="T392">
        <v>3</v>
      </c>
      <c r="U392">
        <v>18.502810314237902</v>
      </c>
      <c r="V392">
        <f t="shared" si="129"/>
        <v>108559646.17607243</v>
      </c>
      <c r="W392" s="34">
        <f t="shared" si="130"/>
        <v>7.5135752363554284E-2</v>
      </c>
      <c r="X392">
        <f t="shared" si="131"/>
        <v>87881685.942496866</v>
      </c>
      <c r="Y392" s="34">
        <f t="shared" si="132"/>
        <v>0.12965134041133891</v>
      </c>
      <c r="Z392">
        <f t="shared" si="133"/>
        <v>33518713.002193589</v>
      </c>
      <c r="AA392" s="35">
        <f t="shared" si="134"/>
        <v>2342451.838422589</v>
      </c>
      <c r="AB392" s="35">
        <v>30557781.637291599</v>
      </c>
      <c r="AC392" s="34">
        <f t="shared" si="135"/>
        <v>1.9838155808051712E-2</v>
      </c>
      <c r="AD392" s="71">
        <v>-2372706.4444818501</v>
      </c>
      <c r="AE392">
        <f t="shared" si="136"/>
        <v>31146006.557711739</v>
      </c>
      <c r="AF392" s="34">
        <f t="shared" si="137"/>
        <v>9.7043727919557713E-4</v>
      </c>
      <c r="AG392" s="72">
        <v>-2770560.1959150899</v>
      </c>
      <c r="AH392">
        <v>391</v>
      </c>
      <c r="AI392" s="72">
        <f t="shared" si="138"/>
        <v>30748152.806278497</v>
      </c>
      <c r="AJ392" s="34">
        <f t="shared" si="139"/>
        <v>1.3731869746780114E-2</v>
      </c>
    </row>
    <row r="393" spans="1:36" ht="15.6" x14ac:dyDescent="0.25">
      <c r="A393" s="10">
        <v>3</v>
      </c>
      <c r="B393" s="11">
        <v>2.0066627675684199</v>
      </c>
      <c r="C393" s="11">
        <v>1003.07568444394</v>
      </c>
      <c r="D393" s="12">
        <v>0.16305141833442999</v>
      </c>
      <c r="E393" s="12">
        <v>0.131621734721205</v>
      </c>
      <c r="F393" s="10">
        <v>0.19264119144094699</v>
      </c>
      <c r="G393" s="10">
        <v>3.05869301447937</v>
      </c>
      <c r="H393" s="13">
        <v>39976597.475172698</v>
      </c>
      <c r="I393" s="13">
        <v>2507596.47430665</v>
      </c>
      <c r="J393" s="13">
        <f t="shared" si="120"/>
        <v>105131716.22706349</v>
      </c>
      <c r="K393">
        <f t="shared" si="121"/>
        <v>565.12319203049003</v>
      </c>
      <c r="L393">
        <f t="shared" si="122"/>
        <v>133.27281466230872</v>
      </c>
      <c r="M393">
        <f t="shared" si="123"/>
        <v>147.3365765278175</v>
      </c>
      <c r="N393">
        <f t="shared" si="124"/>
        <v>0.97389340412340897</v>
      </c>
      <c r="O393">
        <f t="shared" si="125"/>
        <v>100697094.95521747</v>
      </c>
      <c r="P393">
        <f t="shared" si="126"/>
        <v>18.427627508764395</v>
      </c>
      <c r="Q393" s="11">
        <v>1003.07568444394</v>
      </c>
      <c r="R393">
        <f t="shared" si="127"/>
        <v>3.2219618519836914</v>
      </c>
      <c r="S393">
        <f t="shared" si="128"/>
        <v>0.21398708925505117</v>
      </c>
      <c r="T393">
        <v>3</v>
      </c>
      <c r="U393">
        <v>18.475164561202199</v>
      </c>
      <c r="V393">
        <f t="shared" si="129"/>
        <v>105599538.73659205</v>
      </c>
      <c r="W393" s="34">
        <f t="shared" si="130"/>
        <v>4.8685056739271662E-2</v>
      </c>
      <c r="X393">
        <f t="shared" si="131"/>
        <v>99267091.87099272</v>
      </c>
      <c r="Y393" s="34">
        <f t="shared" si="132"/>
        <v>1.4201036135756488E-2</v>
      </c>
      <c r="Z393">
        <f t="shared" si="133"/>
        <v>41922860.391494505</v>
      </c>
      <c r="AA393" s="35">
        <f t="shared" si="134"/>
        <v>1946262.9163218066</v>
      </c>
      <c r="AB393" s="35">
        <v>38880173.846501097</v>
      </c>
      <c r="AC393" s="34">
        <f t="shared" si="135"/>
        <v>2.7426637030641011E-2</v>
      </c>
      <c r="AD393" s="71">
        <v>-1966128.83822517</v>
      </c>
      <c r="AE393">
        <f t="shared" si="136"/>
        <v>39956731.553269334</v>
      </c>
      <c r="AF393" s="34">
        <f t="shared" si="137"/>
        <v>4.969387881422877E-4</v>
      </c>
      <c r="AG393" s="72">
        <v>-3112841.0295698298</v>
      </c>
      <c r="AH393">
        <v>392</v>
      </c>
      <c r="AI393" s="72">
        <f t="shared" si="138"/>
        <v>38810019.361924678</v>
      </c>
      <c r="AJ393" s="34">
        <f t="shared" si="139"/>
        <v>2.9181525865789829E-2</v>
      </c>
    </row>
    <row r="394" spans="1:36" ht="15.6" x14ac:dyDescent="0.25">
      <c r="A394" s="10">
        <v>5</v>
      </c>
      <c r="B394" s="11">
        <v>2.7883848581604398</v>
      </c>
      <c r="C394" s="11">
        <v>986.01671264289701</v>
      </c>
      <c r="D394" s="12">
        <v>0.10552570792443901</v>
      </c>
      <c r="E394" s="12">
        <v>8.131286570315259E-2</v>
      </c>
      <c r="F394" s="10">
        <v>0.229232472823827</v>
      </c>
      <c r="G394" s="10">
        <v>3.06246078301383</v>
      </c>
      <c r="H394" s="13">
        <v>47719097.981417499</v>
      </c>
      <c r="I394" s="13">
        <v>2396294.82474356</v>
      </c>
      <c r="J394" s="13">
        <f t="shared" si="120"/>
        <v>120198280.01979499</v>
      </c>
      <c r="K394">
        <f t="shared" si="121"/>
        <v>567.92841958354506</v>
      </c>
      <c r="L394">
        <f t="shared" si="122"/>
        <v>117.26534533425009</v>
      </c>
      <c r="M394">
        <f t="shared" si="123"/>
        <v>93.419286813795793</v>
      </c>
      <c r="N394">
        <f t="shared" si="124"/>
        <v>1.0555664565415952</v>
      </c>
      <c r="O394">
        <f t="shared" si="125"/>
        <v>125882808.03604324</v>
      </c>
      <c r="P394">
        <f t="shared" si="126"/>
        <v>18.650861937157018</v>
      </c>
      <c r="Q394" s="11">
        <v>986.01671264289701</v>
      </c>
      <c r="R394">
        <f t="shared" si="127"/>
        <v>6.1911513837166838</v>
      </c>
      <c r="S394">
        <f t="shared" si="128"/>
        <v>0.26036847205773478</v>
      </c>
      <c r="T394">
        <v>3</v>
      </c>
      <c r="U394">
        <v>18.5556994868084</v>
      </c>
      <c r="V394">
        <f t="shared" si="129"/>
        <v>114455823.64405264</v>
      </c>
      <c r="W394" s="34">
        <f t="shared" si="130"/>
        <v>9.0774781483415792E-2</v>
      </c>
      <c r="X394">
        <f t="shared" si="131"/>
        <v>116917182.72023219</v>
      </c>
      <c r="Y394" s="34">
        <f t="shared" si="132"/>
        <v>7.1221999697083191E-2</v>
      </c>
      <c r="Z394">
        <f t="shared" si="133"/>
        <v>43387407.289568618</v>
      </c>
      <c r="AA394" s="35">
        <f t="shared" si="134"/>
        <v>4331690.6918488815</v>
      </c>
      <c r="AB394" s="35">
        <v>44248538.508685403</v>
      </c>
      <c r="AC394" s="34">
        <f t="shared" si="135"/>
        <v>7.2728941231948313E-2</v>
      </c>
      <c r="AD394" s="71">
        <v>982644.128485883</v>
      </c>
      <c r="AE394">
        <f t="shared" si="136"/>
        <v>44370051.418054499</v>
      </c>
      <c r="AF394" s="34">
        <f t="shared" si="137"/>
        <v>7.0182520312248309E-2</v>
      </c>
      <c r="AG394" s="72">
        <v>3021918.2349581602</v>
      </c>
      <c r="AH394">
        <v>393</v>
      </c>
      <c r="AI394" s="72">
        <f t="shared" si="138"/>
        <v>46409325.524526775</v>
      </c>
      <c r="AJ394" s="34">
        <f t="shared" si="139"/>
        <v>2.744755270522441E-2</v>
      </c>
    </row>
    <row r="395" spans="1:36" ht="15.6" x14ac:dyDescent="0.25">
      <c r="A395" s="10">
        <v>1</v>
      </c>
      <c r="B395" s="11">
        <v>1.6675739019243501</v>
      </c>
      <c r="C395" s="11">
        <v>1002.35066298463</v>
      </c>
      <c r="D395" s="12">
        <v>0.21860782274929202</v>
      </c>
      <c r="E395" s="12">
        <v>0.18807577952160801</v>
      </c>
      <c r="F395" s="10">
        <v>0.13960197145158099</v>
      </c>
      <c r="G395" s="10">
        <v>2.7527335007084299</v>
      </c>
      <c r="H395" s="13">
        <v>32998999.265659899</v>
      </c>
      <c r="I395" s="13">
        <v>2013562.8980369801</v>
      </c>
      <c r="J395" s="13">
        <f t="shared" si="120"/>
        <v>91022792.452351362</v>
      </c>
      <c r="K395">
        <f t="shared" si="121"/>
        <v>564.83717100060937</v>
      </c>
      <c r="L395">
        <f t="shared" si="122"/>
        <v>131.32262912991558</v>
      </c>
      <c r="M395">
        <f t="shared" si="123"/>
        <v>203.34180113545003</v>
      </c>
      <c r="N395">
        <f t="shared" si="124"/>
        <v>0.92267811336417549</v>
      </c>
      <c r="O395">
        <f t="shared" si="125"/>
        <v>98934283.642158285</v>
      </c>
      <c r="P395">
        <f t="shared" si="126"/>
        <v>18.40996638609068</v>
      </c>
      <c r="Q395" s="11">
        <v>1002.35066298463</v>
      </c>
      <c r="R395">
        <f t="shared" si="127"/>
        <v>1.9093183093920036</v>
      </c>
      <c r="S395">
        <f t="shared" si="128"/>
        <v>0.15036017291101636</v>
      </c>
      <c r="T395">
        <v>3</v>
      </c>
      <c r="U395">
        <v>18.481465115012899</v>
      </c>
      <c r="V395">
        <f t="shared" si="129"/>
        <v>106266974.71299815</v>
      </c>
      <c r="W395" s="34">
        <f t="shared" si="130"/>
        <v>7.411678541446709E-2</v>
      </c>
      <c r="X395">
        <f t="shared" si="131"/>
        <v>85409600.131877646</v>
      </c>
      <c r="Y395" s="34">
        <f t="shared" si="132"/>
        <v>0.13670370889022584</v>
      </c>
      <c r="Z395">
        <f t="shared" si="133"/>
        <v>35444779.013124973</v>
      </c>
      <c r="AA395" s="35">
        <f t="shared" si="134"/>
        <v>2445779.7474650741</v>
      </c>
      <c r="AB395" s="35">
        <v>31516919.127365299</v>
      </c>
      <c r="AC395" s="34">
        <f t="shared" si="135"/>
        <v>4.491288133809903E-2</v>
      </c>
      <c r="AD395" s="71">
        <v>-3710646.3621230698</v>
      </c>
      <c r="AE395">
        <f t="shared" si="136"/>
        <v>31734132.651001904</v>
      </c>
      <c r="AF395" s="34">
        <f t="shared" si="137"/>
        <v>3.8330453735130873E-2</v>
      </c>
      <c r="AG395" s="72">
        <v>-2426468.3746087998</v>
      </c>
      <c r="AH395">
        <v>394</v>
      </c>
      <c r="AI395" s="72">
        <f t="shared" si="138"/>
        <v>33018310.638516173</v>
      </c>
      <c r="AJ395" s="34">
        <f t="shared" si="139"/>
        <v>5.8521086354186645E-4</v>
      </c>
    </row>
    <row r="396" spans="1:36" ht="15.6" x14ac:dyDescent="0.25">
      <c r="A396" s="10">
        <v>2</v>
      </c>
      <c r="B396" s="11">
        <v>1.8274632618570701</v>
      </c>
      <c r="C396" s="11">
        <v>995.23697754669001</v>
      </c>
      <c r="D396" s="12">
        <v>0.18807577952160801</v>
      </c>
      <c r="E396" s="12">
        <v>0.162848426483237</v>
      </c>
      <c r="F396" s="10">
        <v>0.13406269979327601</v>
      </c>
      <c r="G396" s="10">
        <v>2.7554081444998402</v>
      </c>
      <c r="H396" s="13">
        <v>31023480.686153099</v>
      </c>
      <c r="I396" s="13">
        <v>1749208.43040796</v>
      </c>
      <c r="J396" s="13">
        <f t="shared" si="120"/>
        <v>91322604.701632962</v>
      </c>
      <c r="K396">
        <f t="shared" si="121"/>
        <v>565.49849212205322</v>
      </c>
      <c r="L396">
        <f t="shared" si="122"/>
        <v>119.44048770592619</v>
      </c>
      <c r="M396">
        <f t="shared" si="123"/>
        <v>175.46210300242248</v>
      </c>
      <c r="N396">
        <f t="shared" si="124"/>
        <v>0.93325759945657905</v>
      </c>
      <c r="O396">
        <f t="shared" si="125"/>
        <v>101007002.03431365</v>
      </c>
      <c r="P396">
        <f t="shared" si="126"/>
        <v>18.430700399474937</v>
      </c>
      <c r="Q396" s="11">
        <v>995.23697754669001</v>
      </c>
      <c r="R396">
        <f t="shared" si="127"/>
        <v>2.2023531344725544</v>
      </c>
      <c r="S396">
        <f t="shared" si="128"/>
        <v>0.1439427746496886</v>
      </c>
      <c r="T396">
        <v>3</v>
      </c>
      <c r="U396">
        <v>18.499941415183201</v>
      </c>
      <c r="V396">
        <f t="shared" si="129"/>
        <v>108248645.83737758</v>
      </c>
      <c r="W396" s="34">
        <f t="shared" si="130"/>
        <v>7.1694473226755415E-2</v>
      </c>
      <c r="X396">
        <f t="shared" si="131"/>
        <v>87368699.155014694</v>
      </c>
      <c r="Y396" s="34">
        <f t="shared" si="132"/>
        <v>0.13502334100229815</v>
      </c>
      <c r="Z396">
        <f t="shared" si="133"/>
        <v>33247692.791607268</v>
      </c>
      <c r="AA396" s="35">
        <f t="shared" si="134"/>
        <v>2224212.1054541692</v>
      </c>
      <c r="AB396" s="35">
        <v>30361032.646370199</v>
      </c>
      <c r="AC396" s="34">
        <f t="shared" si="135"/>
        <v>2.1353117868510959E-2</v>
      </c>
      <c r="AD396" s="71">
        <v>-2321278.7031088099</v>
      </c>
      <c r="AE396">
        <f t="shared" si="136"/>
        <v>30926414.088498458</v>
      </c>
      <c r="AF396" s="34">
        <f t="shared" si="137"/>
        <v>3.1288106784860218E-3</v>
      </c>
      <c r="AG396" s="72">
        <v>-2687183.2291753902</v>
      </c>
      <c r="AH396">
        <v>395</v>
      </c>
      <c r="AI396" s="72">
        <f t="shared" si="138"/>
        <v>30560509.562431879</v>
      </c>
      <c r="AJ396" s="34">
        <f t="shared" si="139"/>
        <v>1.4923248890246554E-2</v>
      </c>
    </row>
    <row r="397" spans="1:36" ht="15.6" x14ac:dyDescent="0.25">
      <c r="A397" s="10">
        <v>3</v>
      </c>
      <c r="B397" s="11">
        <v>2.0103472573387</v>
      </c>
      <c r="C397" s="11">
        <v>999.84247365646002</v>
      </c>
      <c r="D397" s="12">
        <v>0.163028898770301</v>
      </c>
      <c r="E397" s="12">
        <v>0.13053634622151999</v>
      </c>
      <c r="F397" s="10">
        <v>0.19918330101972401</v>
      </c>
      <c r="G397" s="10">
        <v>3.0591014925881299</v>
      </c>
      <c r="H397" s="13">
        <v>41589789.6975279</v>
      </c>
      <c r="I397" s="13">
        <v>2617347.6825324502</v>
      </c>
      <c r="J397" s="13">
        <f t="shared" si="120"/>
        <v>107574061.65778598</v>
      </c>
      <c r="K397">
        <f t="shared" si="121"/>
        <v>565.15489372618549</v>
      </c>
      <c r="L397">
        <f t="shared" si="122"/>
        <v>135.51134669317852</v>
      </c>
      <c r="M397">
        <f t="shared" si="123"/>
        <v>146.78262249591052</v>
      </c>
      <c r="N397">
        <f t="shared" si="124"/>
        <v>0.97691996629786504</v>
      </c>
      <c r="O397">
        <f t="shared" si="125"/>
        <v>102697102.68003024</v>
      </c>
      <c r="P397">
        <f t="shared" si="126"/>
        <v>18.447294463011353</v>
      </c>
      <c r="Q397" s="11">
        <v>999.84247365646002</v>
      </c>
      <c r="R397">
        <f t="shared" si="127"/>
        <v>3.2952573599403028</v>
      </c>
      <c r="S397">
        <f t="shared" si="128"/>
        <v>0.22212319832607177</v>
      </c>
      <c r="T397">
        <v>3</v>
      </c>
      <c r="U397">
        <v>18.4849956097374</v>
      </c>
      <c r="V397">
        <f t="shared" si="129"/>
        <v>106642812.7633554</v>
      </c>
      <c r="W397" s="34">
        <f t="shared" si="130"/>
        <v>3.8420851030419749E-2</v>
      </c>
      <c r="X397">
        <f t="shared" si="131"/>
        <v>101254180.68913411</v>
      </c>
      <c r="Y397" s="34">
        <f t="shared" si="132"/>
        <v>1.405026970811238E-2</v>
      </c>
      <c r="Z397">
        <f t="shared" si="133"/>
        <v>43187704.811883107</v>
      </c>
      <c r="AA397" s="35">
        <f t="shared" si="134"/>
        <v>1597915.1143552065</v>
      </c>
      <c r="AB397" s="35">
        <v>40266686.7359109</v>
      </c>
      <c r="AC397" s="34">
        <f t="shared" si="135"/>
        <v>3.1813167877010107E-2</v>
      </c>
      <c r="AD397" s="71">
        <v>-1877431.8832622101</v>
      </c>
      <c r="AE397">
        <f t="shared" si="136"/>
        <v>41310272.928620897</v>
      </c>
      <c r="AF397" s="34">
        <f t="shared" si="137"/>
        <v>6.7208026522821681E-3</v>
      </c>
      <c r="AG397" s="72">
        <v>-3057337.1495037102</v>
      </c>
      <c r="AH397">
        <v>396</v>
      </c>
      <c r="AI397" s="72">
        <f t="shared" si="138"/>
        <v>40130367.662379399</v>
      </c>
      <c r="AJ397" s="34">
        <f t="shared" si="139"/>
        <v>3.509087316292079E-2</v>
      </c>
    </row>
    <row r="398" spans="1:36" ht="15.6" x14ac:dyDescent="0.25">
      <c r="A398" s="10">
        <v>4</v>
      </c>
      <c r="B398" s="11">
        <v>2.4515063664744998</v>
      </c>
      <c r="C398" s="11">
        <v>1004.71062238525</v>
      </c>
      <c r="D398" s="12">
        <v>0.13053634622151999</v>
      </c>
      <c r="E398" s="12">
        <v>0.100403390603044</v>
      </c>
      <c r="F398" s="10">
        <v>0.230662878211394</v>
      </c>
      <c r="G398" s="10">
        <v>3.0613148939006898</v>
      </c>
      <c r="H398" s="13">
        <v>45172118.987694196</v>
      </c>
      <c r="I398" s="13">
        <v>2607913.82749078</v>
      </c>
      <c r="J398" s="13">
        <f t="shared" si="120"/>
        <v>113826878.60959491</v>
      </c>
      <c r="K398">
        <f t="shared" si="121"/>
        <v>566.03297373951864</v>
      </c>
      <c r="L398">
        <f t="shared" si="122"/>
        <v>130.59956537556664</v>
      </c>
      <c r="M398">
        <f t="shared" si="123"/>
        <v>115.46986841228198</v>
      </c>
      <c r="N398">
        <f t="shared" si="124"/>
        <v>1.0226934153209752</v>
      </c>
      <c r="O398">
        <f t="shared" si="125"/>
        <v>110477863.6764867</v>
      </c>
      <c r="P398">
        <f t="shared" si="126"/>
        <v>18.520325730134026</v>
      </c>
      <c r="Q398" s="11">
        <v>1004.71062238525</v>
      </c>
      <c r="R398">
        <f t="shared" si="127"/>
        <v>4.9222885626988875</v>
      </c>
      <c r="S398">
        <f t="shared" si="128"/>
        <v>0.26222601569910464</v>
      </c>
      <c r="T398">
        <v>3</v>
      </c>
      <c r="U398">
        <v>18.484130165832902</v>
      </c>
      <c r="V398">
        <f t="shared" si="129"/>
        <v>106550559.31694035</v>
      </c>
      <c r="W398" s="34">
        <f t="shared" si="130"/>
        <v>3.5548337276386052E-2</v>
      </c>
      <c r="X398">
        <f t="shared" si="131"/>
        <v>108583333.52244391</v>
      </c>
      <c r="Y398" s="34">
        <f t="shared" si="132"/>
        <v>1.7148504605325864E-2</v>
      </c>
      <c r="Z398">
        <f t="shared" si="133"/>
        <v>43566325.266430601</v>
      </c>
      <c r="AA398" s="35">
        <f t="shared" si="134"/>
        <v>1605793.7212635949</v>
      </c>
      <c r="AB398" s="35">
        <v>43703995.177178301</v>
      </c>
      <c r="AC398" s="34">
        <f t="shared" si="135"/>
        <v>3.2500662873836898E-2</v>
      </c>
      <c r="AD398" s="71">
        <v>714158.43254698406</v>
      </c>
      <c r="AE398">
        <f t="shared" si="136"/>
        <v>44280483.698977582</v>
      </c>
      <c r="AF398" s="34">
        <f t="shared" si="137"/>
        <v>1.9738619942967783E-2</v>
      </c>
      <c r="AG398" s="72">
        <v>1028415.78713107</v>
      </c>
      <c r="AH398">
        <v>397</v>
      </c>
      <c r="AI398" s="72">
        <f t="shared" si="138"/>
        <v>44594741.053561673</v>
      </c>
      <c r="AJ398" s="34">
        <f t="shared" si="139"/>
        <v>1.278173234002623E-2</v>
      </c>
    </row>
    <row r="399" spans="1:36" ht="15.6" x14ac:dyDescent="0.25">
      <c r="A399" s="10">
        <v>2</v>
      </c>
      <c r="B399" s="11">
        <v>2.25662514564852</v>
      </c>
      <c r="C399" s="11">
        <v>1006.67674596006</v>
      </c>
      <c r="D399" s="12">
        <v>0.203962664395756</v>
      </c>
      <c r="E399" s="12">
        <v>0.18596800117191201</v>
      </c>
      <c r="F399" s="10">
        <v>8.8182045829537106E-2</v>
      </c>
      <c r="G399" s="10">
        <v>4.10349446975881</v>
      </c>
      <c r="H399" s="13">
        <v>36858956.365450397</v>
      </c>
      <c r="I399" s="13">
        <v>1878791.7839180301</v>
      </c>
      <c r="J399" s="13">
        <f t="shared" si="120"/>
        <v>74254493.059525624</v>
      </c>
      <c r="K399">
        <f t="shared" si="121"/>
        <v>566.14973166836444</v>
      </c>
      <c r="L399">
        <f t="shared" si="122"/>
        <v>100.93400693345065</v>
      </c>
      <c r="M399">
        <f t="shared" si="123"/>
        <v>194.96533278383399</v>
      </c>
      <c r="N399">
        <f t="shared" si="124"/>
        <v>0.90587297758635965</v>
      </c>
      <c r="O399">
        <f t="shared" si="125"/>
        <v>98239097.186092094</v>
      </c>
      <c r="P399">
        <f t="shared" si="126"/>
        <v>18.402914832439894</v>
      </c>
      <c r="Q399" s="11">
        <v>1006.67674596006</v>
      </c>
      <c r="R399">
        <f t="shared" si="127"/>
        <v>2.06392451088609</v>
      </c>
      <c r="S399">
        <f t="shared" si="128"/>
        <v>9.2314920488057964E-2</v>
      </c>
      <c r="T399">
        <v>3</v>
      </c>
      <c r="U399">
        <v>18.4712511488991</v>
      </c>
      <c r="V399">
        <f t="shared" si="129"/>
        <v>105187091.76640074</v>
      </c>
      <c r="W399" s="34">
        <f t="shared" si="130"/>
        <v>7.0725350490011302E-2</v>
      </c>
      <c r="X399">
        <f t="shared" si="131"/>
        <v>73391409.258860484</v>
      </c>
      <c r="Y399" s="34">
        <f t="shared" si="132"/>
        <v>0.25293074385815251</v>
      </c>
      <c r="Z399">
        <f t="shared" si="133"/>
        <v>39465818.973092906</v>
      </c>
      <c r="AA399" s="35">
        <f t="shared" si="134"/>
        <v>2606862.607642509</v>
      </c>
      <c r="AB399" s="35">
        <v>36324429.436517902</v>
      </c>
      <c r="AC399" s="34">
        <f t="shared" si="135"/>
        <v>1.450195506440145E-2</v>
      </c>
      <c r="AD399" s="71">
        <v>-2549198.9539298802</v>
      </c>
      <c r="AE399">
        <f t="shared" si="136"/>
        <v>36916620.019163027</v>
      </c>
      <c r="AF399" s="34">
        <f t="shared" si="137"/>
        <v>1.564440760093823E-3</v>
      </c>
      <c r="AG399" s="72">
        <v>-2810761.46741036</v>
      </c>
      <c r="AH399">
        <v>398</v>
      </c>
      <c r="AI399" s="72">
        <f t="shared" si="138"/>
        <v>36655057.505682543</v>
      </c>
      <c r="AJ399" s="34">
        <f t="shared" si="139"/>
        <v>5.5318674176835355E-3</v>
      </c>
    </row>
    <row r="400" spans="1:36" ht="15.6" x14ac:dyDescent="0.25">
      <c r="A400" s="10">
        <v>1</v>
      </c>
      <c r="B400" s="11">
        <v>2.0708587193540802</v>
      </c>
      <c r="C400" s="11">
        <v>985.51191984869195</v>
      </c>
      <c r="D400" s="12">
        <v>0.22885003431440601</v>
      </c>
      <c r="E400" s="12">
        <v>0.21135966854716198</v>
      </c>
      <c r="F400" s="10">
        <v>7.6393811512713405E-2</v>
      </c>
      <c r="G400" s="10">
        <v>3.70163695814079</v>
      </c>
      <c r="H400" s="13">
        <v>33543092.123053499</v>
      </c>
      <c r="I400" s="13">
        <v>1718389.78817355</v>
      </c>
      <c r="J400" s="13">
        <f t="shared" si="120"/>
        <v>73228814.397398457</v>
      </c>
      <c r="K400">
        <f t="shared" si="121"/>
        <v>566.38294479622664</v>
      </c>
      <c r="L400">
        <f t="shared" si="122"/>
        <v>99.530120409928088</v>
      </c>
      <c r="M400">
        <f t="shared" si="123"/>
        <v>220.10485143078401</v>
      </c>
      <c r="N400">
        <f t="shared" si="124"/>
        <v>0.89303626528490976</v>
      </c>
      <c r="O400">
        <f t="shared" si="125"/>
        <v>101949628.44841412</v>
      </c>
      <c r="P400">
        <f t="shared" si="126"/>
        <v>18.439989410528995</v>
      </c>
      <c r="Q400" s="11">
        <v>985.51191984869195</v>
      </c>
      <c r="R400">
        <f t="shared" si="127"/>
        <v>1.6534704133068938</v>
      </c>
      <c r="S400">
        <f t="shared" si="128"/>
        <v>7.9469501126575942E-2</v>
      </c>
      <c r="T400">
        <v>3</v>
      </c>
      <c r="U400">
        <v>18.535543551414101</v>
      </c>
      <c r="V400">
        <f t="shared" si="129"/>
        <v>112171953.54647778</v>
      </c>
      <c r="W400" s="34">
        <f t="shared" si="130"/>
        <v>0.10026838992587497</v>
      </c>
      <c r="X400">
        <f t="shared" si="131"/>
        <v>71948270.915238813</v>
      </c>
      <c r="Y400" s="34">
        <f t="shared" si="132"/>
        <v>0.29427628123584387</v>
      </c>
      <c r="Z400">
        <f t="shared" si="133"/>
        <v>36906403.963367373</v>
      </c>
      <c r="AA400" s="35">
        <f t="shared" si="134"/>
        <v>3363311.8403138742</v>
      </c>
      <c r="AB400" s="35">
        <v>33928369.457331099</v>
      </c>
      <c r="AC400" s="34">
        <f t="shared" si="135"/>
        <v>1.1486041086021602E-2</v>
      </c>
      <c r="AD400" s="71">
        <v>-2615951.71445448</v>
      </c>
      <c r="AE400">
        <f t="shared" si="136"/>
        <v>34290452.248912893</v>
      </c>
      <c r="AF400" s="34">
        <f t="shared" si="137"/>
        <v>2.2280597242427418E-2</v>
      </c>
      <c r="AG400" s="72">
        <v>-2889334.3370704302</v>
      </c>
      <c r="AH400">
        <v>399</v>
      </c>
      <c r="AI400" s="72">
        <f t="shared" si="138"/>
        <v>34017069.626296945</v>
      </c>
      <c r="AJ400" s="34">
        <f t="shared" si="139"/>
        <v>1.4130405792782921E-2</v>
      </c>
    </row>
    <row r="401" spans="1:36" ht="15.6" x14ac:dyDescent="0.25">
      <c r="A401" s="10">
        <v>2</v>
      </c>
      <c r="B401" s="11">
        <v>1.9149299598240801</v>
      </c>
      <c r="C401" s="11">
        <v>982.14465770849802</v>
      </c>
      <c r="D401" s="12">
        <v>0.21135966854716198</v>
      </c>
      <c r="E401" s="12">
        <v>0.19695899401580602</v>
      </c>
      <c r="F401" s="10">
        <v>6.8101282056744594E-2</v>
      </c>
      <c r="G401" s="10">
        <v>3.7030726591759899</v>
      </c>
      <c r="H401" s="13">
        <v>31372246.395404302</v>
      </c>
      <c r="I401" s="13">
        <v>1538955.14521556</v>
      </c>
      <c r="J401" s="13">
        <f t="shared" si="120"/>
        <v>70135778.854489192</v>
      </c>
      <c r="K401">
        <f t="shared" si="121"/>
        <v>567.2478843756835</v>
      </c>
      <c r="L401">
        <f t="shared" si="122"/>
        <v>90.38114937028881</v>
      </c>
      <c r="M401">
        <f t="shared" si="123"/>
        <v>204.15933128148401</v>
      </c>
      <c r="N401">
        <f t="shared" si="124"/>
        <v>0.89327188883031039</v>
      </c>
      <c r="O401">
        <f t="shared" si="125"/>
        <v>104935359.99910277</v>
      </c>
      <c r="P401">
        <f t="shared" si="126"/>
        <v>18.468855099494416</v>
      </c>
      <c r="Q401" s="11">
        <v>982.14465770849802</v>
      </c>
      <c r="R401">
        <f t="shared" si="127"/>
        <v>1.4943624609305326</v>
      </c>
      <c r="S401">
        <f t="shared" si="128"/>
        <v>7.0531141936451131E-2</v>
      </c>
      <c r="T401">
        <v>3</v>
      </c>
      <c r="U401">
        <v>18.5467095841122</v>
      </c>
      <c r="V401">
        <f t="shared" si="129"/>
        <v>113431488.16337828</v>
      </c>
      <c r="W401" s="34">
        <f t="shared" si="130"/>
        <v>8.0965350138867936E-2</v>
      </c>
      <c r="X401">
        <f t="shared" si="131"/>
        <v>68885285.045032665</v>
      </c>
      <c r="Y401" s="34">
        <f t="shared" si="132"/>
        <v>0.34354554036292767</v>
      </c>
      <c r="Z401">
        <f t="shared" si="133"/>
        <v>33912311.309451051</v>
      </c>
      <c r="AA401" s="35">
        <f t="shared" si="134"/>
        <v>2540064.9140467495</v>
      </c>
      <c r="AB401" s="35">
        <v>32039952.689814501</v>
      </c>
      <c r="AC401" s="34">
        <f t="shared" si="135"/>
        <v>2.1283343436573631E-2</v>
      </c>
      <c r="AD401" s="71">
        <v>-3161714.9800658799</v>
      </c>
      <c r="AE401">
        <f t="shared" si="136"/>
        <v>30750596.329385173</v>
      </c>
      <c r="AF401" s="34">
        <f t="shared" si="137"/>
        <v>1.9815286995520796E-2</v>
      </c>
      <c r="AG401" s="72">
        <v>-3073059.7407815401</v>
      </c>
      <c r="AH401">
        <v>400</v>
      </c>
      <c r="AI401" s="72">
        <f t="shared" si="138"/>
        <v>30839251.568669513</v>
      </c>
      <c r="AJ401" s="34">
        <f t="shared" si="139"/>
        <v>1.6989373984161581E-2</v>
      </c>
    </row>
    <row r="402" spans="1:36" ht="15.6" x14ac:dyDescent="0.25">
      <c r="A402" s="10">
        <v>3</v>
      </c>
      <c r="B402" s="11">
        <v>2.78009533153682</v>
      </c>
      <c r="C402" s="11">
        <v>985.75193344146601</v>
      </c>
      <c r="D402" s="12">
        <v>0.197329049585064</v>
      </c>
      <c r="E402" s="12">
        <v>0.164798174881672</v>
      </c>
      <c r="F402" s="10">
        <v>0.16477248293380301</v>
      </c>
      <c r="G402" s="10">
        <v>3.0376567255153502</v>
      </c>
      <c r="H402" s="13">
        <v>37679351.897999801</v>
      </c>
      <c r="I402" s="13">
        <v>2512520.3647454199</v>
      </c>
      <c r="J402" s="13">
        <f t="shared" si="120"/>
        <v>103312295.93155338</v>
      </c>
      <c r="K402">
        <f t="shared" si="121"/>
        <v>564.69763961992157</v>
      </c>
      <c r="L402">
        <f t="shared" si="122"/>
        <v>135.53637209168937</v>
      </c>
      <c r="M402">
        <f t="shared" si="123"/>
        <v>181.06361223336799</v>
      </c>
      <c r="N402">
        <f t="shared" si="124"/>
        <v>0.94156857996731369</v>
      </c>
      <c r="O402">
        <f t="shared" si="125"/>
        <v>97197907.505307496</v>
      </c>
      <c r="P402">
        <f t="shared" si="126"/>
        <v>18.392259741475769</v>
      </c>
      <c r="Q402" s="11">
        <v>985.75193344146601</v>
      </c>
      <c r="R402">
        <f t="shared" si="127"/>
        <v>3.6931729728306286</v>
      </c>
      <c r="S402">
        <f t="shared" si="128"/>
        <v>0.18005111571761698</v>
      </c>
      <c r="T402">
        <v>3</v>
      </c>
      <c r="U402">
        <v>18.524910458908</v>
      </c>
      <c r="V402">
        <f t="shared" si="129"/>
        <v>110985537.60133286</v>
      </c>
      <c r="W402" s="34">
        <f t="shared" si="130"/>
        <v>0.14185109998661738</v>
      </c>
      <c r="X402">
        <f t="shared" si="131"/>
        <v>101068554.6450446</v>
      </c>
      <c r="Y402" s="34">
        <f t="shared" si="132"/>
        <v>3.9822329915134673E-2</v>
      </c>
      <c r="Z402">
        <f t="shared" si="133"/>
        <v>43024209.41151391</v>
      </c>
      <c r="AA402" s="35">
        <f t="shared" si="134"/>
        <v>5344857.513514109</v>
      </c>
      <c r="AB402" s="35">
        <v>39024105.157402202</v>
      </c>
      <c r="AC402" s="34">
        <f t="shared" si="135"/>
        <v>3.5689394632973707E-2</v>
      </c>
      <c r="AD402" s="71">
        <v>-4117926.3377340301</v>
      </c>
      <c r="AE402">
        <f t="shared" si="136"/>
        <v>38906283.073779881</v>
      </c>
      <c r="AF402" s="34">
        <f t="shared" si="137"/>
        <v>3.2562427801344739E-2</v>
      </c>
      <c r="AG402" s="72">
        <v>-5016251.7955116397</v>
      </c>
      <c r="AH402">
        <v>401</v>
      </c>
      <c r="AI402" s="72">
        <f t="shared" si="138"/>
        <v>38007957.616002269</v>
      </c>
      <c r="AJ402" s="34">
        <f t="shared" si="139"/>
        <v>8.7211085501688879E-3</v>
      </c>
    </row>
    <row r="403" spans="1:36" ht="15.6" x14ac:dyDescent="0.25">
      <c r="A403" s="10">
        <v>4</v>
      </c>
      <c r="B403" s="11">
        <v>3.0821108196874398</v>
      </c>
      <c r="C403" s="11">
        <v>986.24225773165199</v>
      </c>
      <c r="D403" s="12">
        <v>0.164798174881672</v>
      </c>
      <c r="E403" s="12">
        <v>0.13293387576882501</v>
      </c>
      <c r="F403" s="10">
        <v>0.19323621462585799</v>
      </c>
      <c r="G403" s="10">
        <v>3.0400878479962299</v>
      </c>
      <c r="H403" s="13">
        <v>39554990.500526004</v>
      </c>
      <c r="I403" s="13">
        <v>2510059.55309253</v>
      </c>
      <c r="J403" s="13">
        <f t="shared" si="120"/>
        <v>111138990.60557702</v>
      </c>
      <c r="K403">
        <f t="shared" si="121"/>
        <v>565.03061971874808</v>
      </c>
      <c r="L403">
        <f t="shared" si="122"/>
        <v>134.18012026613889</v>
      </c>
      <c r="M403">
        <f t="shared" si="123"/>
        <v>148.8660253252485</v>
      </c>
      <c r="N403">
        <f t="shared" si="124"/>
        <v>0.97289904118305737</v>
      </c>
      <c r="O403">
        <f t="shared" si="125"/>
        <v>99668793.007271364</v>
      </c>
      <c r="P403">
        <f t="shared" si="126"/>
        <v>18.417363176980391</v>
      </c>
      <c r="Q403" s="11">
        <v>986.24225773165199</v>
      </c>
      <c r="R403">
        <f t="shared" si="127"/>
        <v>4.9322080939492539</v>
      </c>
      <c r="S403">
        <f t="shared" si="128"/>
        <v>0.21472436065451039</v>
      </c>
      <c r="T403">
        <v>3</v>
      </c>
      <c r="U403">
        <v>18.5344752728777</v>
      </c>
      <c r="V403">
        <f t="shared" si="129"/>
        <v>112052186.63971585</v>
      </c>
      <c r="W403" s="34">
        <f t="shared" si="130"/>
        <v>0.12424544592951027</v>
      </c>
      <c r="X403">
        <f t="shared" si="131"/>
        <v>109038138.4880296</v>
      </c>
      <c r="Y403" s="34">
        <f t="shared" si="132"/>
        <v>9.4004805296224389E-2</v>
      </c>
      <c r="Z403">
        <f t="shared" si="133"/>
        <v>44469517.934001401</v>
      </c>
      <c r="AA403" s="35">
        <f t="shared" si="134"/>
        <v>4914527.4334753975</v>
      </c>
      <c r="AB403" s="35">
        <v>42824657.684528902</v>
      </c>
      <c r="AC403" s="34">
        <f t="shared" si="135"/>
        <v>8.2661306263224071E-2</v>
      </c>
      <c r="AD403" s="71">
        <v>-4620554.5924851596</v>
      </c>
      <c r="AE403">
        <f t="shared" si="136"/>
        <v>39848963.341516241</v>
      </c>
      <c r="AF403" s="34">
        <f t="shared" si="137"/>
        <v>7.4320038323945148E-3</v>
      </c>
      <c r="AG403" s="72">
        <v>-5177975.7688881103</v>
      </c>
      <c r="AH403">
        <v>402</v>
      </c>
      <c r="AI403" s="72">
        <f t="shared" si="138"/>
        <v>39291542.165113293</v>
      </c>
      <c r="AJ403" s="34">
        <f t="shared" si="139"/>
        <v>6.6603058698549693E-3</v>
      </c>
    </row>
    <row r="404" spans="1:36" ht="15.6" x14ac:dyDescent="0.25">
      <c r="A404" s="10">
        <v>5</v>
      </c>
      <c r="B404" s="11">
        <v>3.4806806276830899</v>
      </c>
      <c r="C404" s="11">
        <v>994.106595369817</v>
      </c>
      <c r="D404" s="12">
        <v>0.13293387576882501</v>
      </c>
      <c r="E404" s="12">
        <v>0.104418285629574</v>
      </c>
      <c r="F404" s="10">
        <v>0.21434833777828899</v>
      </c>
      <c r="G404" s="10">
        <v>3.0422777439119302</v>
      </c>
      <c r="H404" s="13">
        <v>42383889.956817597</v>
      </c>
      <c r="I404" s="13">
        <v>2524918.4054797799</v>
      </c>
      <c r="J404" s="13">
        <f t="shared" si="120"/>
        <v>114350944.99203198</v>
      </c>
      <c r="K404">
        <f t="shared" si="121"/>
        <v>566.01908251416785</v>
      </c>
      <c r="L404">
        <f t="shared" si="122"/>
        <v>127.04474868316638</v>
      </c>
      <c r="M404">
        <f t="shared" si="123"/>
        <v>118.6760806991995</v>
      </c>
      <c r="N404">
        <f t="shared" si="124"/>
        <v>1.0111344781029683</v>
      </c>
      <c r="O404">
        <f t="shared" si="125"/>
        <v>108451687.79911098</v>
      </c>
      <c r="P404">
        <f t="shared" si="126"/>
        <v>18.501815358040087</v>
      </c>
      <c r="Q404" s="11">
        <v>994.106595369817</v>
      </c>
      <c r="R404">
        <f t="shared" si="127"/>
        <v>6.6093682615281306</v>
      </c>
      <c r="S404">
        <f t="shared" si="128"/>
        <v>0.2412417626202244</v>
      </c>
      <c r="T404">
        <v>3</v>
      </c>
      <c r="U404">
        <v>18.538759431532199</v>
      </c>
      <c r="V404">
        <f t="shared" si="129"/>
        <v>112533265.7586886</v>
      </c>
      <c r="W404" s="34">
        <f t="shared" si="130"/>
        <v>3.7634987914047735E-2</v>
      </c>
      <c r="X404">
        <f t="shared" si="131"/>
        <v>113455515.89374828</v>
      </c>
      <c r="Y404" s="34">
        <f t="shared" si="132"/>
        <v>4.6138775672224464E-2</v>
      </c>
      <c r="Z404">
        <f t="shared" si="133"/>
        <v>43979007.143092759</v>
      </c>
      <c r="AA404" s="35">
        <f t="shared" si="134"/>
        <v>1595117.1862751618</v>
      </c>
      <c r="AB404" s="35">
        <v>43779513.539561003</v>
      </c>
      <c r="AC404" s="34">
        <f t="shared" si="135"/>
        <v>3.2928161718174608E-2</v>
      </c>
      <c r="AD404" s="71">
        <v>-2474679.6430565198</v>
      </c>
      <c r="AE404">
        <f t="shared" si="136"/>
        <v>41504327.50003624</v>
      </c>
      <c r="AF404" s="34">
        <f t="shared" si="137"/>
        <v>2.0752282475192601E-2</v>
      </c>
      <c r="AG404" s="72">
        <v>-2321305.2795430301</v>
      </c>
      <c r="AH404">
        <v>403</v>
      </c>
      <c r="AI404" s="72">
        <f t="shared" si="138"/>
        <v>41657701.863549732</v>
      </c>
      <c r="AJ404" s="34">
        <f t="shared" si="139"/>
        <v>1.713358764397829E-2</v>
      </c>
    </row>
    <row r="405" spans="1:36" ht="15.6" x14ac:dyDescent="0.25">
      <c r="A405" s="10">
        <v>6</v>
      </c>
      <c r="B405" s="11">
        <v>4.0365897419217296</v>
      </c>
      <c r="C405" s="11">
        <v>1003.21825568821</v>
      </c>
      <c r="D405" s="12">
        <v>0.104418285629574</v>
      </c>
      <c r="E405" s="12">
        <v>7.8407863219396509E-2</v>
      </c>
      <c r="F405" s="10">
        <v>0.24886001768495999</v>
      </c>
      <c r="G405" s="10">
        <v>3.0440563291281602</v>
      </c>
      <c r="H405" s="13">
        <v>45821549.284128599</v>
      </c>
      <c r="I405" s="13">
        <v>2488977.64338757</v>
      </c>
      <c r="J405" s="13">
        <f t="shared" si="120"/>
        <v>119471485.28980124</v>
      </c>
      <c r="K405">
        <f t="shared" si="121"/>
        <v>567.12984990157759</v>
      </c>
      <c r="L405">
        <f t="shared" si="122"/>
        <v>121.45487621895052</v>
      </c>
      <c r="M405">
        <f t="shared" si="123"/>
        <v>91.413074424485259</v>
      </c>
      <c r="N405">
        <f t="shared" si="124"/>
        <v>1.070044460559862</v>
      </c>
      <c r="O405">
        <f t="shared" si="125"/>
        <v>115824465.76356655</v>
      </c>
      <c r="P405">
        <f t="shared" si="126"/>
        <v>18.567586376811423</v>
      </c>
      <c r="Q405" s="11">
        <v>1003.21825568821</v>
      </c>
      <c r="R405">
        <f t="shared" si="127"/>
        <v>9.5107226282974899</v>
      </c>
      <c r="S405">
        <f t="shared" si="128"/>
        <v>0.28616325002667103</v>
      </c>
      <c r="T405">
        <v>3</v>
      </c>
      <c r="U405">
        <v>18.579472134623401</v>
      </c>
      <c r="V405">
        <f t="shared" si="129"/>
        <v>117209341.15553823</v>
      </c>
      <c r="W405" s="34">
        <f t="shared" si="130"/>
        <v>1.1956674117527424E-2</v>
      </c>
      <c r="X405">
        <f t="shared" si="131"/>
        <v>119659279.43567014</v>
      </c>
      <c r="Y405" s="34">
        <f t="shared" si="132"/>
        <v>3.3108839715536617E-2</v>
      </c>
      <c r="Z405">
        <f t="shared" si="133"/>
        <v>46369422.616479151</v>
      </c>
      <c r="AA405" s="35">
        <f t="shared" si="134"/>
        <v>547873.33235055208</v>
      </c>
      <c r="AB405" s="35">
        <v>46366874.9557392</v>
      </c>
      <c r="AC405" s="34">
        <f t="shared" si="135"/>
        <v>1.1901074497266901E-2</v>
      </c>
      <c r="AD405" s="71">
        <v>-41654.7648196761</v>
      </c>
      <c r="AE405">
        <f t="shared" si="136"/>
        <v>46327767.851659477</v>
      </c>
      <c r="AF405" s="34">
        <f t="shared" si="137"/>
        <v>1.1047609158562845E-2</v>
      </c>
      <c r="AG405" s="72">
        <v>199189.42434007401</v>
      </c>
      <c r="AH405">
        <v>404</v>
      </c>
      <c r="AI405" s="72">
        <f t="shared" si="138"/>
        <v>46568612.040819228</v>
      </c>
      <c r="AJ405" s="34">
        <f t="shared" si="139"/>
        <v>1.6303742853788491E-2</v>
      </c>
    </row>
    <row r="406" spans="1:36" ht="15.6" x14ac:dyDescent="0.25">
      <c r="A406" s="10">
        <v>2</v>
      </c>
      <c r="B406" s="11">
        <v>1.9149298596161199</v>
      </c>
      <c r="C406" s="11">
        <v>1004.55709552092</v>
      </c>
      <c r="D406" s="12">
        <v>0.21135847869952201</v>
      </c>
      <c r="E406" s="12">
        <v>0.19693205770852898</v>
      </c>
      <c r="F406" s="10">
        <v>6.8223421825958697E-2</v>
      </c>
      <c r="G406" s="10">
        <v>3.7030727671982699</v>
      </c>
      <c r="H406" s="13">
        <v>30070676.148441602</v>
      </c>
      <c r="I406" s="13">
        <v>1480530.62630628</v>
      </c>
      <c r="J406" s="13">
        <f t="shared" si="120"/>
        <v>66568736.240901984</v>
      </c>
      <c r="K406">
        <f t="shared" si="121"/>
        <v>566.93478583549245</v>
      </c>
      <c r="L406">
        <f t="shared" si="122"/>
        <v>90.436938774492404</v>
      </c>
      <c r="M406">
        <f t="shared" si="123"/>
        <v>204.14526820402551</v>
      </c>
      <c r="N406">
        <f t="shared" si="124"/>
        <v>0.89330960966498318</v>
      </c>
      <c r="O406">
        <f t="shared" si="125"/>
        <v>100515511.72101824</v>
      </c>
      <c r="P406">
        <f t="shared" si="126"/>
        <v>18.425822619036136</v>
      </c>
      <c r="Q406" s="11">
        <v>1004.55709552092</v>
      </c>
      <c r="R406">
        <f t="shared" si="127"/>
        <v>1.4962159184562653</v>
      </c>
      <c r="S406">
        <f t="shared" si="128"/>
        <v>7.0662216023920588E-2</v>
      </c>
      <c r="T406">
        <v>3</v>
      </c>
      <c r="U406">
        <v>18.482138712833901</v>
      </c>
      <c r="V406">
        <f t="shared" si="129"/>
        <v>106338580.02949445</v>
      </c>
      <c r="W406" s="34">
        <f t="shared" si="130"/>
        <v>5.7932036645629292E-2</v>
      </c>
      <c r="X406">
        <f t="shared" si="131"/>
        <v>65007630.084850036</v>
      </c>
      <c r="Y406" s="34">
        <f t="shared" si="132"/>
        <v>0.35325773135116367</v>
      </c>
      <c r="Z406">
        <f t="shared" si="133"/>
        <v>31812731.661031969</v>
      </c>
      <c r="AA406" s="35">
        <f t="shared" si="134"/>
        <v>1742055.5125903673</v>
      </c>
      <c r="AB406" s="35">
        <v>31146656.773430798</v>
      </c>
      <c r="AC406" s="34">
        <f t="shared" si="135"/>
        <v>3.5781723685816051E-2</v>
      </c>
      <c r="AD406" s="71">
        <v>-2648973.60429163</v>
      </c>
      <c r="AE406">
        <f t="shared" si="136"/>
        <v>29163758.05674034</v>
      </c>
      <c r="AF406" s="34">
        <f t="shared" si="137"/>
        <v>3.0159551026532613E-2</v>
      </c>
      <c r="AG406" s="72">
        <v>-2199781.7982992702</v>
      </c>
      <c r="AH406">
        <v>405</v>
      </c>
      <c r="AI406" s="72">
        <f t="shared" si="138"/>
        <v>29612949.862732697</v>
      </c>
      <c r="AJ406" s="34">
        <f t="shared" si="139"/>
        <v>1.5221682527169437E-2</v>
      </c>
    </row>
    <row r="407" spans="1:36" ht="15.6" x14ac:dyDescent="0.25">
      <c r="A407" s="10">
        <v>4</v>
      </c>
      <c r="B407" s="11">
        <v>3.09181316690163</v>
      </c>
      <c r="C407" s="11">
        <v>1007.09986275002</v>
      </c>
      <c r="D407" s="12">
        <v>0.16331355964084598</v>
      </c>
      <c r="E407" s="12">
        <v>0.13149576413547701</v>
      </c>
      <c r="F407" s="10">
        <v>0.194707193058513</v>
      </c>
      <c r="G407" s="10">
        <v>3.0403526837258998</v>
      </c>
      <c r="H407" s="13">
        <v>38410144.125844598</v>
      </c>
      <c r="I407" s="13">
        <v>2504036.26579868</v>
      </c>
      <c r="J407" s="13">
        <f t="shared" si="120"/>
        <v>105292473.08393221</v>
      </c>
      <c r="K407">
        <f t="shared" si="121"/>
        <v>564.89173129719302</v>
      </c>
      <c r="L407">
        <f t="shared" si="122"/>
        <v>134.06569131991947</v>
      </c>
      <c r="M407">
        <f t="shared" si="123"/>
        <v>147.40466188816148</v>
      </c>
      <c r="N407">
        <f t="shared" si="124"/>
        <v>0.974604894222042</v>
      </c>
      <c r="O407">
        <f t="shared" si="125"/>
        <v>96688702.363047019</v>
      </c>
      <c r="P407">
        <f t="shared" si="126"/>
        <v>18.387007121778577</v>
      </c>
      <c r="Q407" s="11">
        <v>1007.09986275002</v>
      </c>
      <c r="R407">
        <f t="shared" si="127"/>
        <v>4.9940448634396963</v>
      </c>
      <c r="S407">
        <f t="shared" si="128"/>
        <v>0.21654933236819274</v>
      </c>
      <c r="T407">
        <v>3</v>
      </c>
      <c r="U407">
        <v>18.475536049713899</v>
      </c>
      <c r="V407">
        <f t="shared" si="129"/>
        <v>105638775.03954016</v>
      </c>
      <c r="W407" s="34">
        <f t="shared" si="130"/>
        <v>9.2565857827808878E-2</v>
      </c>
      <c r="X407">
        <f t="shared" si="131"/>
        <v>103594725.64832063</v>
      </c>
      <c r="Y407" s="34">
        <f t="shared" si="132"/>
        <v>7.1425338395202112E-2</v>
      </c>
      <c r="Z407">
        <f t="shared" si="133"/>
        <v>41965612.066143177</v>
      </c>
      <c r="AA407" s="35">
        <f t="shared" si="134"/>
        <v>3555467.9402985796</v>
      </c>
      <c r="AB407" s="35">
        <v>39750560.676302701</v>
      </c>
      <c r="AC407" s="34">
        <f t="shared" si="135"/>
        <v>3.4897462140898151E-2</v>
      </c>
      <c r="AD407" s="71">
        <v>-3913158.7393701999</v>
      </c>
      <c r="AE407">
        <f t="shared" si="136"/>
        <v>38052453.32677298</v>
      </c>
      <c r="AF407" s="34">
        <f t="shared" si="137"/>
        <v>9.3124045017821764E-3</v>
      </c>
      <c r="AG407" s="72">
        <v>-3850249.9911856698</v>
      </c>
      <c r="AH407">
        <v>406</v>
      </c>
      <c r="AI407" s="72">
        <f t="shared" si="138"/>
        <v>38115362.074957505</v>
      </c>
      <c r="AJ407" s="34">
        <f t="shared" si="139"/>
        <v>7.6745885129013694E-3</v>
      </c>
    </row>
    <row r="408" spans="1:36" ht="15.6" x14ac:dyDescent="0.25">
      <c r="A408" s="10">
        <v>1</v>
      </c>
      <c r="B408" s="11">
        <v>2.1388909511327299</v>
      </c>
      <c r="C408" s="11">
        <v>999.209933222465</v>
      </c>
      <c r="D408" s="12">
        <v>0.227233547692099</v>
      </c>
      <c r="E408" s="12">
        <v>0.20835695187127201</v>
      </c>
      <c r="F408" s="10">
        <v>8.3034800681479295E-2</v>
      </c>
      <c r="G408" s="10">
        <v>4.1016836455414802</v>
      </c>
      <c r="H408" s="13">
        <v>37599267.362430997</v>
      </c>
      <c r="I408" s="13">
        <v>1961956.3298726799</v>
      </c>
      <c r="J408" s="13">
        <f t="shared" si="120"/>
        <v>73528477.594420359</v>
      </c>
      <c r="K408">
        <f t="shared" si="121"/>
        <v>565.98279679581685</v>
      </c>
      <c r="L408">
        <f t="shared" si="122"/>
        <v>103.36260685884372</v>
      </c>
      <c r="M408">
        <f t="shared" si="123"/>
        <v>217.79524978168553</v>
      </c>
      <c r="N408">
        <f t="shared" si="124"/>
        <v>0.89659154787507545</v>
      </c>
      <c r="O408">
        <f t="shared" si="125"/>
        <v>98914310.296569645</v>
      </c>
      <c r="P408">
        <f t="shared" si="126"/>
        <v>18.409764480732051</v>
      </c>
      <c r="Q408" s="11">
        <v>999.209933222465</v>
      </c>
      <c r="R408">
        <f t="shared" si="127"/>
        <v>1.793795542384218</v>
      </c>
      <c r="S408">
        <f t="shared" si="128"/>
        <v>8.6685758025398504E-2</v>
      </c>
      <c r="T408">
        <v>3</v>
      </c>
      <c r="U408">
        <v>18.494747571601199</v>
      </c>
      <c r="V408">
        <f t="shared" si="129"/>
        <v>107687876.83678067</v>
      </c>
      <c r="W408" s="34">
        <f t="shared" si="130"/>
        <v>8.8698657594696792E-2</v>
      </c>
      <c r="X408">
        <f t="shared" si="131"/>
        <v>72132193.675045848</v>
      </c>
      <c r="Y408" s="34">
        <f t="shared" si="132"/>
        <v>0.27076078821380212</v>
      </c>
      <c r="Z408">
        <f t="shared" si="133"/>
        <v>40934271.904022723</v>
      </c>
      <c r="AA408" s="35">
        <f t="shared" si="134"/>
        <v>3335004.5415917262</v>
      </c>
      <c r="AB408" s="35">
        <v>37704824.946545303</v>
      </c>
      <c r="AC408" s="34">
        <f t="shared" si="135"/>
        <v>2.8074372592636816E-3</v>
      </c>
      <c r="AD408" s="71">
        <v>-2613828.93079563</v>
      </c>
      <c r="AE408">
        <f t="shared" si="136"/>
        <v>38320442.973227091</v>
      </c>
      <c r="AF408" s="34">
        <f t="shared" si="137"/>
        <v>1.918057614911638E-2</v>
      </c>
      <c r="AG408" s="72">
        <v>-2143125.9943960099</v>
      </c>
      <c r="AH408">
        <v>407</v>
      </c>
      <c r="AI408" s="72">
        <f t="shared" si="138"/>
        <v>38791145.909626715</v>
      </c>
      <c r="AJ408" s="34">
        <f t="shared" si="139"/>
        <v>3.1699515198177423E-2</v>
      </c>
    </row>
    <row r="409" spans="1:36" ht="15.6" x14ac:dyDescent="0.25">
      <c r="A409" s="10">
        <v>2</v>
      </c>
      <c r="B409" s="11">
        <v>1.1708567743398599</v>
      </c>
      <c r="C409" s="11">
        <v>1000.22225129626</v>
      </c>
      <c r="D409" s="12">
        <v>0.20835695187127201</v>
      </c>
      <c r="E409" s="12">
        <v>0.192803202953582</v>
      </c>
      <c r="F409" s="10">
        <v>7.4613721337031105E-2</v>
      </c>
      <c r="G409" s="10">
        <v>4.1031798652531597</v>
      </c>
      <c r="H409" s="13">
        <v>35305274.993645601</v>
      </c>
      <c r="I409" s="13">
        <v>1753959.72144953</v>
      </c>
      <c r="J409" s="13">
        <f t="shared" si="120"/>
        <v>69260983.331186384</v>
      </c>
      <c r="K409">
        <f t="shared" si="121"/>
        <v>566.81545206389512</v>
      </c>
      <c r="L409">
        <f t="shared" si="122"/>
        <v>93.894117089777168</v>
      </c>
      <c r="M409">
        <f t="shared" si="123"/>
        <v>200.58007741242702</v>
      </c>
      <c r="N409">
        <f t="shared" si="124"/>
        <v>0.897613469690968</v>
      </c>
      <c r="O409">
        <f t="shared" si="125"/>
        <v>102091903.21656427</v>
      </c>
      <c r="P409">
        <f t="shared" si="126"/>
        <v>18.441383977508057</v>
      </c>
      <c r="Q409" s="11">
        <v>1000.22225129626</v>
      </c>
      <c r="R409">
        <f t="shared" si="127"/>
        <v>0.96697168841804715</v>
      </c>
      <c r="S409">
        <f t="shared" si="128"/>
        <v>7.7544030085160129E-2</v>
      </c>
      <c r="T409">
        <v>3</v>
      </c>
      <c r="U409">
        <v>18.5025124345979</v>
      </c>
      <c r="V409">
        <f t="shared" si="129"/>
        <v>108527313.28364506</v>
      </c>
      <c r="W409" s="34">
        <f t="shared" si="130"/>
        <v>6.3035459858452908E-2</v>
      </c>
      <c r="X409">
        <f t="shared" si="131"/>
        <v>64549873.115549602</v>
      </c>
      <c r="Y409" s="34">
        <f t="shared" si="132"/>
        <v>0.36772779151132062</v>
      </c>
      <c r="Z409">
        <f t="shared" si="133"/>
        <v>37530759.238299191</v>
      </c>
      <c r="AA409" s="35">
        <f t="shared" si="134"/>
        <v>2225484.24465359</v>
      </c>
      <c r="AB409" s="35">
        <v>35514900.653813303</v>
      </c>
      <c r="AC409" s="34">
        <f t="shared" si="135"/>
        <v>5.9375167083511142E-3</v>
      </c>
      <c r="AD409" s="71">
        <v>-2235693.4420400802</v>
      </c>
      <c r="AE409">
        <f t="shared" si="136"/>
        <v>35295065.796259113</v>
      </c>
      <c r="AF409" s="34">
        <f t="shared" si="137"/>
        <v>2.8916917906250027E-4</v>
      </c>
      <c r="AG409" s="72">
        <v>-4032054.9821643899</v>
      </c>
      <c r="AH409">
        <v>408</v>
      </c>
      <c r="AI409" s="72">
        <f t="shared" si="138"/>
        <v>33498704.256134801</v>
      </c>
      <c r="AJ409" s="34">
        <f t="shared" si="139"/>
        <v>5.1169994790748831E-2</v>
      </c>
    </row>
    <row r="410" spans="1:36" ht="15.6" x14ac:dyDescent="0.25">
      <c r="A410" s="10">
        <v>4</v>
      </c>
      <c r="B410" s="11">
        <v>2.9228197712943098</v>
      </c>
      <c r="C410" s="11">
        <v>992.25421289488304</v>
      </c>
      <c r="D410" s="12">
        <v>0.15538780053697498</v>
      </c>
      <c r="E410" s="12">
        <v>0.12330233650976799</v>
      </c>
      <c r="F410" s="10">
        <v>0.20635357832833401</v>
      </c>
      <c r="G410" s="10">
        <v>3.1118091281388698</v>
      </c>
      <c r="H410" s="13">
        <v>41187579.507867597</v>
      </c>
      <c r="I410" s="13">
        <v>2533343.6472660201</v>
      </c>
      <c r="J410" s="13">
        <f t="shared" si="120"/>
        <v>112427971.41691117</v>
      </c>
      <c r="K410">
        <f t="shared" si="121"/>
        <v>565.08224623920603</v>
      </c>
      <c r="L410">
        <f t="shared" si="122"/>
        <v>134.65112730356685</v>
      </c>
      <c r="M410">
        <f t="shared" si="123"/>
        <v>139.34506852337148</v>
      </c>
      <c r="N410">
        <f t="shared" si="124"/>
        <v>0.98615172394821227</v>
      </c>
      <c r="O410">
        <f t="shared" si="125"/>
        <v>99678062.533858776</v>
      </c>
      <c r="P410">
        <f t="shared" si="126"/>
        <v>18.417456175955156</v>
      </c>
      <c r="Q410" s="11">
        <v>992.25421289488304</v>
      </c>
      <c r="R410">
        <f t="shared" si="127"/>
        <v>5.0167720233780511</v>
      </c>
      <c r="S410">
        <f t="shared" si="128"/>
        <v>0.23111722967226042</v>
      </c>
      <c r="T410">
        <v>3</v>
      </c>
      <c r="U410">
        <v>18.519131713228699</v>
      </c>
      <c r="V410">
        <f t="shared" si="129"/>
        <v>110346029.96109767</v>
      </c>
      <c r="W410" s="34">
        <f t="shared" si="130"/>
        <v>0.10702422535164331</v>
      </c>
      <c r="X410">
        <f t="shared" si="131"/>
        <v>109394201.40913816</v>
      </c>
      <c r="Y410" s="34">
        <f t="shared" si="132"/>
        <v>9.7475197935142352E-2</v>
      </c>
      <c r="Z410">
        <f t="shared" si="133"/>
        <v>45595648.298806347</v>
      </c>
      <c r="AA410" s="35">
        <f t="shared" si="134"/>
        <v>4408068.7909387499</v>
      </c>
      <c r="AB410" s="35">
        <v>44017329.663567498</v>
      </c>
      <c r="AC410" s="34">
        <f t="shared" si="135"/>
        <v>6.8703968271778784E-2</v>
      </c>
      <c r="AD410" s="71">
        <v>-3417907.64175676</v>
      </c>
      <c r="AE410">
        <f t="shared" si="136"/>
        <v>42177740.657049589</v>
      </c>
      <c r="AF410" s="34">
        <f t="shared" si="137"/>
        <v>2.4040284984283976E-2</v>
      </c>
      <c r="AG410" s="72">
        <v>-4096027.72417734</v>
      </c>
      <c r="AH410">
        <v>409</v>
      </c>
      <c r="AI410" s="72">
        <f t="shared" si="138"/>
        <v>41499620.574629009</v>
      </c>
      <c r="AJ410" s="34">
        <f t="shared" si="139"/>
        <v>7.5760962525560907E-3</v>
      </c>
    </row>
    <row r="411" spans="1:36" ht="15.6" x14ac:dyDescent="0.25">
      <c r="A411" s="10">
        <v>5</v>
      </c>
      <c r="B411" s="11">
        <v>3.3439404987953498</v>
      </c>
      <c r="C411" s="11">
        <v>1002.20378581783</v>
      </c>
      <c r="D411" s="12">
        <v>0.12330233650976799</v>
      </c>
      <c r="E411" s="12">
        <v>9.8345425338669801E-2</v>
      </c>
      <c r="F411" s="10">
        <v>0.20224018342734301</v>
      </c>
      <c r="G411" s="10">
        <v>3.1139311657314299</v>
      </c>
      <c r="H411" s="13">
        <v>40077575.5703208</v>
      </c>
      <c r="I411" s="13">
        <v>2147964.9391530501</v>
      </c>
      <c r="J411" s="13">
        <f t="shared" si="120"/>
        <v>108954328.34704199</v>
      </c>
      <c r="K411">
        <f t="shared" si="121"/>
        <v>566.35348937726974</v>
      </c>
      <c r="L411">
        <f t="shared" si="122"/>
        <v>118.88832459846519</v>
      </c>
      <c r="M411">
        <f t="shared" si="123"/>
        <v>110.8238809242189</v>
      </c>
      <c r="N411">
        <f t="shared" si="124"/>
        <v>1.0149228376533015</v>
      </c>
      <c r="O411">
        <f t="shared" si="125"/>
        <v>106664573.60137942</v>
      </c>
      <c r="P411">
        <f t="shared" si="126"/>
        <v>18.485199642410347</v>
      </c>
      <c r="Q411" s="11">
        <v>1002.20378581783</v>
      </c>
      <c r="R411">
        <f t="shared" si="127"/>
        <v>6.3551715096129024</v>
      </c>
      <c r="S411">
        <f t="shared" si="128"/>
        <v>0.22594770857494767</v>
      </c>
      <c r="T411">
        <v>3</v>
      </c>
      <c r="U411">
        <v>18.5099896626324</v>
      </c>
      <c r="V411">
        <f t="shared" si="129"/>
        <v>109341838.15219785</v>
      </c>
      <c r="W411" s="34">
        <f t="shared" si="130"/>
        <v>2.5099847685359378E-2</v>
      </c>
      <c r="X411">
        <f t="shared" si="131"/>
        <v>108961514.3942337</v>
      </c>
      <c r="Y411" s="34">
        <f t="shared" si="132"/>
        <v>2.1534242488403615E-2</v>
      </c>
      <c r="Z411">
        <f t="shared" si="133"/>
        <v>41083516.612734333</v>
      </c>
      <c r="AA411" s="35">
        <f t="shared" si="134"/>
        <v>1005941.0424135327</v>
      </c>
      <c r="AB411" s="35">
        <v>40922775.716247998</v>
      </c>
      <c r="AC411" s="34">
        <f t="shared" si="135"/>
        <v>2.1089103667066775E-2</v>
      </c>
      <c r="AD411" s="71">
        <v>-1251446.9504195801</v>
      </c>
      <c r="AE411">
        <f t="shared" si="136"/>
        <v>39832069.66231475</v>
      </c>
      <c r="AF411" s="34">
        <f t="shared" si="137"/>
        <v>6.1257674525566257E-3</v>
      </c>
      <c r="AG411" s="72">
        <v>-972816.62196862896</v>
      </c>
      <c r="AH411">
        <v>410</v>
      </c>
      <c r="AI411" s="72">
        <f t="shared" si="138"/>
        <v>40110699.990765706</v>
      </c>
      <c r="AJ411" s="34">
        <f t="shared" si="139"/>
        <v>8.2650759117864009E-4</v>
      </c>
    </row>
    <row r="412" spans="1:36" ht="15.6" x14ac:dyDescent="0.25">
      <c r="A412" s="10">
        <v>1</v>
      </c>
      <c r="B412" s="11">
        <v>2.0724402058178901</v>
      </c>
      <c r="C412" s="11">
        <v>985.83111029947804</v>
      </c>
      <c r="D412" s="12">
        <v>0.22764456184704301</v>
      </c>
      <c r="E412" s="12">
        <v>0.20888657184839202</v>
      </c>
      <c r="F412" s="10">
        <v>8.2364162052963402E-2</v>
      </c>
      <c r="G412" s="10">
        <v>4.1016538093928396</v>
      </c>
      <c r="H412" s="13">
        <v>37822012.2775089</v>
      </c>
      <c r="I412" s="13">
        <v>1939402.3501776301</v>
      </c>
      <c r="J412" s="13">
        <f t="shared" si="120"/>
        <v>75623409.783089146</v>
      </c>
      <c r="K412">
        <f t="shared" si="121"/>
        <v>566.05633705639571</v>
      </c>
      <c r="L412">
        <f t="shared" si="122"/>
        <v>103.0440639201351</v>
      </c>
      <c r="M412">
        <f t="shared" si="123"/>
        <v>218.26556684771754</v>
      </c>
      <c r="N412">
        <f t="shared" si="124"/>
        <v>0.89617592984784367</v>
      </c>
      <c r="O412">
        <f t="shared" si="125"/>
        <v>99854898.793341413</v>
      </c>
      <c r="P412">
        <f t="shared" si="126"/>
        <v>18.419228678148325</v>
      </c>
      <c r="Q412" s="11">
        <v>985.83111029947804</v>
      </c>
      <c r="R412">
        <f t="shared" si="127"/>
        <v>1.7287350850620662</v>
      </c>
      <c r="S412">
        <f t="shared" si="128"/>
        <v>8.595465775371515E-2</v>
      </c>
      <c r="T412">
        <v>3</v>
      </c>
      <c r="U412">
        <v>18.5339740488836</v>
      </c>
      <c r="V412">
        <f t="shared" si="129"/>
        <v>111996037.46801226</v>
      </c>
      <c r="W412" s="34">
        <f t="shared" si="130"/>
        <v>0.12158781212925777</v>
      </c>
      <c r="X412">
        <f t="shared" si="131"/>
        <v>74179945.124448255</v>
      </c>
      <c r="Y412" s="34">
        <f t="shared" si="132"/>
        <v>0.25712262471999253</v>
      </c>
      <c r="Z412">
        <f t="shared" si="133"/>
        <v>42420708.000657134</v>
      </c>
      <c r="AA412" s="35">
        <f t="shared" si="134"/>
        <v>4598695.7231482342</v>
      </c>
      <c r="AB412" s="35">
        <v>38376285.184314698</v>
      </c>
      <c r="AC412" s="34">
        <f t="shared" si="135"/>
        <v>1.4654770421493421E-2</v>
      </c>
      <c r="AD412" s="71">
        <v>-2843600.6858442798</v>
      </c>
      <c r="AE412">
        <f t="shared" si="136"/>
        <v>39577107.314812854</v>
      </c>
      <c r="AF412" s="34">
        <f t="shared" si="137"/>
        <v>4.6404062915172621E-2</v>
      </c>
      <c r="AG412" s="72">
        <v>-3003310.44544305</v>
      </c>
      <c r="AH412">
        <v>411</v>
      </c>
      <c r="AI412" s="72">
        <f t="shared" si="138"/>
        <v>39417397.555214085</v>
      </c>
      <c r="AJ412" s="34">
        <f t="shared" si="139"/>
        <v>4.2181396008215327E-2</v>
      </c>
    </row>
    <row r="413" spans="1:36" ht="15.6" x14ac:dyDescent="0.25">
      <c r="A413" s="10">
        <v>2</v>
      </c>
      <c r="B413" s="11">
        <v>1.92630203891145</v>
      </c>
      <c r="C413" s="11">
        <v>984.26734188272803</v>
      </c>
      <c r="D413" s="12">
        <v>0.20888657184839202</v>
      </c>
      <c r="E413" s="12">
        <v>0.193491999166372</v>
      </c>
      <c r="F413" s="10">
        <v>7.3662975309188305E-2</v>
      </c>
      <c r="G413" s="10">
        <v>4.1031404959175699</v>
      </c>
      <c r="H413" s="13">
        <v>35079864.0336987</v>
      </c>
      <c r="I413" s="13">
        <v>1735898.2345481699</v>
      </c>
      <c r="J413" s="13">
        <f t="shared" si="120"/>
        <v>72241525.349808753</v>
      </c>
      <c r="K413">
        <f t="shared" si="121"/>
        <v>566.84202383743423</v>
      </c>
      <c r="L413">
        <f t="shared" si="122"/>
        <v>93.414617352899882</v>
      </c>
      <c r="M413">
        <f t="shared" si="123"/>
        <v>201.18928550738201</v>
      </c>
      <c r="N413">
        <f t="shared" si="124"/>
        <v>0.89695558759675487</v>
      </c>
      <c r="O413">
        <f t="shared" si="125"/>
        <v>102036542.61729048</v>
      </c>
      <c r="P413">
        <f t="shared" si="126"/>
        <v>18.440841568042242</v>
      </c>
      <c r="Q413" s="11">
        <v>984.26734188272803</v>
      </c>
      <c r="R413">
        <f t="shared" si="127"/>
        <v>1.5778595686421293</v>
      </c>
      <c r="S413">
        <f t="shared" si="128"/>
        <v>7.6517153002967769E-2</v>
      </c>
      <c r="T413">
        <v>3</v>
      </c>
      <c r="U413">
        <v>18.539890720673402</v>
      </c>
      <c r="V413">
        <f t="shared" si="129"/>
        <v>112660645.45831576</v>
      </c>
      <c r="W413" s="34">
        <f t="shared" si="130"/>
        <v>0.10412056865620399</v>
      </c>
      <c r="X413">
        <f t="shared" si="131"/>
        <v>70882602.486037016</v>
      </c>
      <c r="Y413" s="34">
        <f t="shared" si="132"/>
        <v>0.30532140086422638</v>
      </c>
      <c r="Z413">
        <f t="shared" si="133"/>
        <v>38732399.425269723</v>
      </c>
      <c r="AA413" s="35">
        <f t="shared" si="134"/>
        <v>3652535.3915710226</v>
      </c>
      <c r="AB413" s="35">
        <v>35926010.720654197</v>
      </c>
      <c r="AC413" s="34">
        <f t="shared" si="135"/>
        <v>2.4120580574162557E-2</v>
      </c>
      <c r="AD413" s="71">
        <v>-3070954.0549158501</v>
      </c>
      <c r="AE413">
        <f t="shared" si="136"/>
        <v>35661445.37035387</v>
      </c>
      <c r="AF413" s="34">
        <f t="shared" si="137"/>
        <v>1.6578779669627178E-2</v>
      </c>
      <c r="AG413" s="72">
        <v>-3625563.8996924902</v>
      </c>
      <c r="AH413">
        <v>412</v>
      </c>
      <c r="AI413" s="72">
        <f t="shared" si="138"/>
        <v>35106835.525577232</v>
      </c>
      <c r="AJ413" s="34">
        <f t="shared" si="139"/>
        <v>7.6885964702207231E-4</v>
      </c>
    </row>
    <row r="414" spans="1:36" ht="15.6" x14ac:dyDescent="0.25">
      <c r="A414" s="10">
        <v>3</v>
      </c>
      <c r="B414" s="11">
        <v>2.4161090050782899</v>
      </c>
      <c r="C414" s="11">
        <v>990.29898570985301</v>
      </c>
      <c r="D414" s="12">
        <v>0.193840610225475</v>
      </c>
      <c r="E414" s="12">
        <v>0.159784350641896</v>
      </c>
      <c r="F414" s="10">
        <v>0.17560148719747401</v>
      </c>
      <c r="G414" s="10">
        <v>3.0924625018263199</v>
      </c>
      <c r="H414" s="13">
        <v>38295234.023815103</v>
      </c>
      <c r="I414" s="13">
        <v>2513706.4902986102</v>
      </c>
      <c r="J414" s="13">
        <f t="shared" si="120"/>
        <v>104625588.81796691</v>
      </c>
      <c r="K414">
        <f t="shared" si="121"/>
        <v>564.47975276304976</v>
      </c>
      <c r="L414">
        <f t="shared" si="122"/>
        <v>138.65088888922753</v>
      </c>
      <c r="M414">
        <f t="shared" si="123"/>
        <v>176.81248043368549</v>
      </c>
      <c r="N414">
        <f t="shared" si="124"/>
        <v>0.9476013706145261</v>
      </c>
      <c r="O414">
        <f t="shared" si="125"/>
        <v>94252297.900388718</v>
      </c>
      <c r="P414">
        <f t="shared" si="126"/>
        <v>18.361485764901165</v>
      </c>
      <c r="Q414" s="11">
        <v>990.29898570985301</v>
      </c>
      <c r="R414">
        <f t="shared" si="127"/>
        <v>3.3649523198821338</v>
      </c>
      <c r="S414">
        <f t="shared" si="128"/>
        <v>0.19310123394304732</v>
      </c>
      <c r="T414">
        <v>3</v>
      </c>
      <c r="U414">
        <v>18.510945474242899</v>
      </c>
      <c r="V414">
        <f t="shared" si="129"/>
        <v>109446398.31256436</v>
      </c>
      <c r="W414" s="34">
        <f t="shared" si="130"/>
        <v>0.16120668408778369</v>
      </c>
      <c r="X414">
        <f t="shared" si="131"/>
        <v>100596451.77929172</v>
      </c>
      <c r="Y414" s="34">
        <f t="shared" si="132"/>
        <v>6.7310336408008542E-2</v>
      </c>
      <c r="Z414">
        <f t="shared" si="133"/>
        <v>44468681.717160009</v>
      </c>
      <c r="AA414" s="35">
        <f t="shared" si="134"/>
        <v>6173447.693344906</v>
      </c>
      <c r="AB414" s="35">
        <v>39772410.136656202</v>
      </c>
      <c r="AC414" s="34">
        <f t="shared" si="135"/>
        <v>3.8573366908333052E-2</v>
      </c>
      <c r="AD414" s="71">
        <v>-4297646.3243340002</v>
      </c>
      <c r="AE414">
        <f t="shared" si="136"/>
        <v>40171035.392826006</v>
      </c>
      <c r="AF414" s="34">
        <f t="shared" si="137"/>
        <v>4.898263235170143E-2</v>
      </c>
      <c r="AG414" s="72">
        <v>-5648133.0532702198</v>
      </c>
      <c r="AH414">
        <v>413</v>
      </c>
      <c r="AI414" s="72">
        <f t="shared" si="138"/>
        <v>38820548.663889788</v>
      </c>
      <c r="AJ414" s="34">
        <f t="shared" si="139"/>
        <v>1.3717493924909865E-2</v>
      </c>
    </row>
    <row r="415" spans="1:36" ht="15.6" x14ac:dyDescent="0.25">
      <c r="A415" s="10">
        <v>4</v>
      </c>
      <c r="B415" s="11">
        <v>2.8890894244947898</v>
      </c>
      <c r="C415" s="11">
        <v>990.98319196859302</v>
      </c>
      <c r="D415" s="12">
        <v>0.159784350641896</v>
      </c>
      <c r="E415" s="12">
        <v>0.127884077364226</v>
      </c>
      <c r="F415" s="10">
        <v>0.19952092340243599</v>
      </c>
      <c r="G415" s="10">
        <v>3.09496248945293</v>
      </c>
      <c r="H415" s="13">
        <v>39868757.828084096</v>
      </c>
      <c r="I415" s="13">
        <v>2511183.3286663499</v>
      </c>
      <c r="J415" s="13">
        <f t="shared" si="120"/>
        <v>111113913.44684668</v>
      </c>
      <c r="K415">
        <f t="shared" si="121"/>
        <v>564.9750061195441</v>
      </c>
      <c r="L415">
        <f t="shared" si="122"/>
        <v>134.24923497088071</v>
      </c>
      <c r="M415">
        <f t="shared" si="123"/>
        <v>143.83421400306102</v>
      </c>
      <c r="N415">
        <f t="shared" si="124"/>
        <v>0.97946119642389906</v>
      </c>
      <c r="O415">
        <f t="shared" si="125"/>
        <v>97966650.648090363</v>
      </c>
      <c r="P415">
        <f t="shared" si="126"/>
        <v>18.400137679210548</v>
      </c>
      <c r="Q415" s="11">
        <v>990.98319196859302</v>
      </c>
      <c r="R415">
        <f t="shared" si="127"/>
        <v>4.7892419893608711</v>
      </c>
      <c r="S415">
        <f t="shared" si="128"/>
        <v>0.2225448848038159</v>
      </c>
      <c r="T415">
        <v>3</v>
      </c>
      <c r="U415">
        <v>18.519693442514001</v>
      </c>
      <c r="V415">
        <f t="shared" si="129"/>
        <v>110408031.97018538</v>
      </c>
      <c r="W415" s="34">
        <f t="shared" si="130"/>
        <v>0.12699608733982515</v>
      </c>
      <c r="X415">
        <f t="shared" si="131"/>
        <v>108233095.45918143</v>
      </c>
      <c r="Y415" s="34">
        <f t="shared" si="132"/>
        <v>0.1047953027195912</v>
      </c>
      <c r="Z415">
        <f t="shared" si="133"/>
        <v>44931934.079349801</v>
      </c>
      <c r="AA415" s="35">
        <f t="shared" si="134"/>
        <v>5063176.2512657046</v>
      </c>
      <c r="AB415" s="35">
        <v>43065290.163063601</v>
      </c>
      <c r="AC415" s="34">
        <f t="shared" si="135"/>
        <v>8.0176371402467514E-2</v>
      </c>
      <c r="AD415" s="71">
        <v>-3872287.3888273798</v>
      </c>
      <c r="AE415">
        <f t="shared" si="136"/>
        <v>41059646.690522417</v>
      </c>
      <c r="AF415" s="34">
        <f t="shared" si="137"/>
        <v>2.9870227398944512E-2</v>
      </c>
      <c r="AG415" s="72">
        <v>-4583869.8471034197</v>
      </c>
      <c r="AH415">
        <v>414</v>
      </c>
      <c r="AI415" s="72">
        <f t="shared" si="138"/>
        <v>40348064.232246384</v>
      </c>
      <c r="AJ415" s="34">
        <f t="shared" si="139"/>
        <v>1.2022105284269924E-2</v>
      </c>
    </row>
    <row r="416" spans="1:36" ht="15.6" x14ac:dyDescent="0.25">
      <c r="A416" s="10">
        <v>5</v>
      </c>
      <c r="B416" s="11">
        <v>3.3178340424806598</v>
      </c>
      <c r="C416" s="11">
        <v>998.37286994158103</v>
      </c>
      <c r="D416" s="12">
        <v>0.127884077364226</v>
      </c>
      <c r="E416" s="12">
        <v>0.10077597375340901</v>
      </c>
      <c r="F416" s="10">
        <v>0.21180840749174501</v>
      </c>
      <c r="G416" s="10">
        <v>3.09710642095322</v>
      </c>
      <c r="H416" s="13">
        <v>40533337.548194803</v>
      </c>
      <c r="I416" s="13">
        <v>2287476.2804486998</v>
      </c>
      <c r="J416" s="13">
        <f t="shared" si="120"/>
        <v>112320843.90777086</v>
      </c>
      <c r="K416">
        <f t="shared" si="121"/>
        <v>565.94795682925326</v>
      </c>
      <c r="L416">
        <f t="shared" si="122"/>
        <v>123.86192252689112</v>
      </c>
      <c r="M416">
        <f t="shared" si="123"/>
        <v>114.3300255588175</v>
      </c>
      <c r="N416">
        <f t="shared" si="124"/>
        <v>1.0151521138443729</v>
      </c>
      <c r="O416">
        <f t="shared" si="125"/>
        <v>104084796.36125973</v>
      </c>
      <c r="P416">
        <f t="shared" si="126"/>
        <v>18.460716474516207</v>
      </c>
      <c r="Q416" s="11">
        <v>998.37286994158103</v>
      </c>
      <c r="R416">
        <f t="shared" si="127"/>
        <v>6.3755769678327878</v>
      </c>
      <c r="S416">
        <f t="shared" si="128"/>
        <v>0.23801408097660731</v>
      </c>
      <c r="T416">
        <v>3</v>
      </c>
      <c r="U416">
        <v>18.522091609662201</v>
      </c>
      <c r="V416">
        <f t="shared" si="129"/>
        <v>110673126.62895353</v>
      </c>
      <c r="W416" s="34">
        <f t="shared" si="130"/>
        <v>6.3297719724856705E-2</v>
      </c>
      <c r="X416">
        <f t="shared" si="131"/>
        <v>111400301.74328144</v>
      </c>
      <c r="Y416" s="34">
        <f t="shared" si="132"/>
        <v>7.0284091795990059E-2</v>
      </c>
      <c r="Z416">
        <f t="shared" si="133"/>
        <v>43099005.387833446</v>
      </c>
      <c r="AA416" s="35">
        <f t="shared" si="134"/>
        <v>2565667.839638643</v>
      </c>
      <c r="AB416" s="35">
        <v>42938558.592982799</v>
      </c>
      <c r="AC416" s="34">
        <f t="shared" si="135"/>
        <v>5.9339328816141734E-2</v>
      </c>
      <c r="AD416" s="71">
        <v>-1449758.6514542401</v>
      </c>
      <c r="AE416">
        <f t="shared" si="136"/>
        <v>41649246.736379206</v>
      </c>
      <c r="AF416" s="34">
        <f t="shared" si="137"/>
        <v>2.7530651450983244E-2</v>
      </c>
      <c r="AG416" s="72">
        <v>-1358440.0850943101</v>
      </c>
      <c r="AH416">
        <v>415</v>
      </c>
      <c r="AI416" s="72">
        <f t="shared" si="138"/>
        <v>41740565.302739136</v>
      </c>
      <c r="AJ416" s="34">
        <f t="shared" si="139"/>
        <v>2.978357637361885E-2</v>
      </c>
    </row>
    <row r="417" spans="1:36" ht="15.6" x14ac:dyDescent="0.25">
      <c r="A417" s="10">
        <v>1</v>
      </c>
      <c r="B417" s="11">
        <v>2.1388193840857799</v>
      </c>
      <c r="C417" s="11">
        <v>981.53178577624703</v>
      </c>
      <c r="D417" s="12">
        <v>0.227487309422821</v>
      </c>
      <c r="E417" s="12">
        <v>0.20845353965483901</v>
      </c>
      <c r="F417" s="10">
        <v>8.3632825645037503E-2</v>
      </c>
      <c r="G417" s="10">
        <v>4.1016652270602503</v>
      </c>
      <c r="H417" s="13">
        <v>38696939.983069003</v>
      </c>
      <c r="I417" s="13">
        <v>2148299.3976433799</v>
      </c>
      <c r="J417" s="13">
        <f t="shared" si="120"/>
        <v>76988026.504181758</v>
      </c>
      <c r="K417">
        <f t="shared" si="121"/>
        <v>566.10663987244629</v>
      </c>
      <c r="L417">
        <f t="shared" si="122"/>
        <v>103.80338841992604</v>
      </c>
      <c r="M417">
        <f t="shared" si="123"/>
        <v>217.97042453883</v>
      </c>
      <c r="N417">
        <f t="shared" si="124"/>
        <v>0.89681771872072102</v>
      </c>
      <c r="O417">
        <f t="shared" si="125"/>
        <v>101344620.92670807</v>
      </c>
      <c r="P417">
        <f t="shared" si="126"/>
        <v>18.434037355222994</v>
      </c>
      <c r="Q417" s="11">
        <v>981.53178577624703</v>
      </c>
      <c r="R417">
        <f t="shared" si="127"/>
        <v>1.7995609724263686</v>
      </c>
      <c r="S417">
        <f t="shared" si="128"/>
        <v>8.7338149259368364E-2</v>
      </c>
      <c r="T417">
        <v>3</v>
      </c>
      <c r="U417">
        <v>18.5458613635342</v>
      </c>
      <c r="V417">
        <f t="shared" si="129"/>
        <v>113335314.03512856</v>
      </c>
      <c r="W417" s="34">
        <f t="shared" si="130"/>
        <v>0.11831602899863922</v>
      </c>
      <c r="X417">
        <f t="shared" si="131"/>
        <v>75767506.83694613</v>
      </c>
      <c r="Y417" s="34">
        <f t="shared" si="132"/>
        <v>0.25237761862328328</v>
      </c>
      <c r="Z417">
        <f t="shared" si="133"/>
        <v>43275408.256264396</v>
      </c>
      <c r="AA417" s="35">
        <f t="shared" si="134"/>
        <v>4578468.2731953934</v>
      </c>
      <c r="AB417" s="35">
        <v>38879827.125345796</v>
      </c>
      <c r="AC417" s="34">
        <f t="shared" si="135"/>
        <v>4.7261396471351995E-3</v>
      </c>
      <c r="AD417" s="71">
        <v>-2924606.9793106499</v>
      </c>
      <c r="AE417">
        <f t="shared" si="136"/>
        <v>40350801.276953749</v>
      </c>
      <c r="AF417" s="34">
        <f t="shared" si="137"/>
        <v>4.2738813317237938E-2</v>
      </c>
      <c r="AG417" s="72">
        <v>-3097450.42763039</v>
      </c>
      <c r="AH417">
        <v>416</v>
      </c>
      <c r="AI417" s="72">
        <f t="shared" si="138"/>
        <v>40177957.828634009</v>
      </c>
      <c r="AJ417" s="34">
        <f t="shared" si="139"/>
        <v>3.8272221168211051E-2</v>
      </c>
    </row>
    <row r="418" spans="1:36" ht="15.6" x14ac:dyDescent="0.25">
      <c r="A418" s="10">
        <v>2</v>
      </c>
      <c r="B418" s="11">
        <v>1.17085793140335</v>
      </c>
      <c r="C418" s="11">
        <v>986.33625385857204</v>
      </c>
      <c r="D418" s="12">
        <v>0.20845353965483901</v>
      </c>
      <c r="E418" s="12">
        <v>0.19281173842833499</v>
      </c>
      <c r="F418" s="10">
        <v>7.5001370163227901E-2</v>
      </c>
      <c r="G418" s="10">
        <v>4.1031720312523996</v>
      </c>
      <c r="H418" s="13">
        <v>35799608.554318197</v>
      </c>
      <c r="I418" s="13">
        <v>1885335.8143307499</v>
      </c>
      <c r="J418" s="13">
        <f t="shared" si="120"/>
        <v>71581305.391258091</v>
      </c>
      <c r="K418">
        <f t="shared" si="121"/>
        <v>566.87198966018002</v>
      </c>
      <c r="L418">
        <f t="shared" si="122"/>
        <v>94.164212857844134</v>
      </c>
      <c r="M418">
        <f t="shared" si="123"/>
        <v>200.63263904158703</v>
      </c>
      <c r="N418">
        <f t="shared" si="124"/>
        <v>0.89779959755235839</v>
      </c>
      <c r="O418">
        <f t="shared" si="125"/>
        <v>103203224.20028087</v>
      </c>
      <c r="P418">
        <f t="shared" si="126"/>
        <v>18.45221065277449</v>
      </c>
      <c r="Q418" s="11">
        <v>986.33625385857204</v>
      </c>
      <c r="R418">
        <f t="shared" si="127"/>
        <v>0.96940887357576555</v>
      </c>
      <c r="S418">
        <f t="shared" si="128"/>
        <v>7.7963022728352607E-2</v>
      </c>
      <c r="T418">
        <v>3</v>
      </c>
      <c r="U418">
        <v>18.542492827722299</v>
      </c>
      <c r="V418">
        <f t="shared" si="129"/>
        <v>112954182.25945868</v>
      </c>
      <c r="W418" s="34">
        <f t="shared" si="130"/>
        <v>9.4483075841261005E-2</v>
      </c>
      <c r="X418">
        <f t="shared" si="131"/>
        <v>67083268.495409168</v>
      </c>
      <c r="Y418" s="34">
        <f t="shared" si="132"/>
        <v>0.34998863635089228</v>
      </c>
      <c r="Z418">
        <f t="shared" si="133"/>
        <v>39182065.684443302</v>
      </c>
      <c r="AA418" s="35">
        <f t="shared" si="134"/>
        <v>3382457.1301251054</v>
      </c>
      <c r="AB418" s="35">
        <v>36021215.261494897</v>
      </c>
      <c r="AC418" s="34">
        <f t="shared" si="135"/>
        <v>6.1901991704870121E-3</v>
      </c>
      <c r="AD418" s="71">
        <v>-2579340.1506016599</v>
      </c>
      <c r="AE418">
        <f t="shared" si="136"/>
        <v>36602725.53384164</v>
      </c>
      <c r="AF418" s="34">
        <f t="shared" si="137"/>
        <v>2.2433680477396439E-2</v>
      </c>
      <c r="AG418" s="72">
        <v>-4213388.6377176503</v>
      </c>
      <c r="AH418">
        <v>417</v>
      </c>
      <c r="AI418" s="72">
        <f t="shared" si="138"/>
        <v>34968677.046725653</v>
      </c>
      <c r="AJ418" s="34">
        <f t="shared" si="139"/>
        <v>2.3210631097593828E-2</v>
      </c>
    </row>
    <row r="419" spans="1:36" ht="15.6" x14ac:dyDescent="0.25">
      <c r="A419" s="10">
        <v>4</v>
      </c>
      <c r="B419" s="11">
        <v>2.89930619990171</v>
      </c>
      <c r="C419" s="11">
        <v>981.97570268617505</v>
      </c>
      <c r="D419" s="12">
        <v>0.15758631972161699</v>
      </c>
      <c r="E419" s="12">
        <v>0.12603757366719301</v>
      </c>
      <c r="F419" s="10">
        <v>0.20007281614613701</v>
      </c>
      <c r="G419" s="10">
        <v>3.1114568534021299</v>
      </c>
      <c r="H419" s="13">
        <v>40701523.991736203</v>
      </c>
      <c r="I419" s="13">
        <v>2520218.2712041899</v>
      </c>
      <c r="J419" s="13">
        <f t="shared" si="120"/>
        <v>114062595.50053746</v>
      </c>
      <c r="K419">
        <f t="shared" si="121"/>
        <v>565.108289399863</v>
      </c>
      <c r="L419">
        <f t="shared" si="122"/>
        <v>133.52324859561429</v>
      </c>
      <c r="M419">
        <f t="shared" si="123"/>
        <v>141.81194669440501</v>
      </c>
      <c r="N419">
        <f t="shared" si="124"/>
        <v>0.98143546184853792</v>
      </c>
      <c r="O419">
        <f t="shared" si="125"/>
        <v>99822456.167674109</v>
      </c>
      <c r="P419">
        <f t="shared" si="126"/>
        <v>18.418903727670497</v>
      </c>
      <c r="Q419" s="11">
        <v>981.97570268617505</v>
      </c>
      <c r="R419">
        <f t="shared" si="127"/>
        <v>4.8472861167729206</v>
      </c>
      <c r="S419">
        <f t="shared" si="128"/>
        <v>0.22323457563946925</v>
      </c>
      <c r="T419">
        <v>3</v>
      </c>
      <c r="U419">
        <v>18.546588523691</v>
      </c>
      <c r="V419">
        <f t="shared" si="129"/>
        <v>113417756.930815</v>
      </c>
      <c r="W419" s="34">
        <f t="shared" si="130"/>
        <v>0.13619481312205486</v>
      </c>
      <c r="X419">
        <f t="shared" si="131"/>
        <v>111051293.44555444</v>
      </c>
      <c r="Y419" s="34">
        <f t="shared" si="132"/>
        <v>0.1124880884419332</v>
      </c>
      <c r="Z419">
        <f t="shared" si="133"/>
        <v>46244860.445573546</v>
      </c>
      <c r="AA419" s="35">
        <f t="shared" si="134"/>
        <v>5543336.4538373426</v>
      </c>
      <c r="AB419" s="35">
        <v>44814787.731362998</v>
      </c>
      <c r="AC419" s="34">
        <f t="shared" si="135"/>
        <v>0.10105920703268821</v>
      </c>
      <c r="AD419" s="71">
        <v>-4088251.1423731502</v>
      </c>
      <c r="AE419">
        <f t="shared" si="136"/>
        <v>42156609.303200394</v>
      </c>
      <c r="AF419" s="34">
        <f t="shared" si="137"/>
        <v>3.5750143207404772E-2</v>
      </c>
      <c r="AG419" s="72">
        <v>-4967315.2450137502</v>
      </c>
      <c r="AH419">
        <v>418</v>
      </c>
      <c r="AI419" s="72">
        <f t="shared" si="138"/>
        <v>41277545.200559795</v>
      </c>
      <c r="AJ419" s="34">
        <f t="shared" si="139"/>
        <v>1.4152325326701364E-2</v>
      </c>
    </row>
    <row r="420" spans="1:36" ht="15.6" x14ac:dyDescent="0.25">
      <c r="A420" s="10">
        <v>5</v>
      </c>
      <c r="B420" s="11">
        <v>3.3241868834795198</v>
      </c>
      <c r="C420" s="11">
        <v>989.99966631295501</v>
      </c>
      <c r="D420" s="12">
        <v>0.12603757366719301</v>
      </c>
      <c r="E420" s="12">
        <v>9.9792291160194196E-2</v>
      </c>
      <c r="F420" s="10">
        <v>0.20806871215269701</v>
      </c>
      <c r="G420" s="10">
        <v>3.1135595417233799</v>
      </c>
      <c r="H420" s="13">
        <v>41713407.920948803</v>
      </c>
      <c r="I420" s="13">
        <v>2319903.9691944099</v>
      </c>
      <c r="J420" s="13">
        <f t="shared" si="120"/>
        <v>114159483.3892609</v>
      </c>
      <c r="K420">
        <f t="shared" si="121"/>
        <v>566.28894726571252</v>
      </c>
      <c r="L420">
        <f t="shared" si="122"/>
        <v>121.91149823367597</v>
      </c>
      <c r="M420">
        <f t="shared" si="123"/>
        <v>112.91493241369361</v>
      </c>
      <c r="N420">
        <f t="shared" si="124"/>
        <v>1.0151757038131717</v>
      </c>
      <c r="O420">
        <f t="shared" si="125"/>
        <v>108251173.58106206</v>
      </c>
      <c r="P420">
        <f t="shared" si="126"/>
        <v>18.499964766183599</v>
      </c>
      <c r="Q420" s="11">
        <v>989.99966631295501</v>
      </c>
      <c r="R420">
        <f t="shared" si="127"/>
        <v>6.3609133167369016</v>
      </c>
      <c r="S420">
        <f t="shared" si="128"/>
        <v>0.23328064869994075</v>
      </c>
      <c r="T420">
        <v>3</v>
      </c>
      <c r="U420">
        <v>18.545600330725598</v>
      </c>
      <c r="V420">
        <f t="shared" si="129"/>
        <v>113305733.66068424</v>
      </c>
      <c r="W420" s="34">
        <f t="shared" si="130"/>
        <v>4.6692889438627261E-2</v>
      </c>
      <c r="X420">
        <f t="shared" si="131"/>
        <v>113332107.8254921</v>
      </c>
      <c r="Y420" s="34">
        <f t="shared" si="132"/>
        <v>4.6936528042582963E-2</v>
      </c>
      <c r="Z420">
        <f t="shared" si="133"/>
        <v>43661127.465110026</v>
      </c>
      <c r="AA420" s="35">
        <f t="shared" si="134"/>
        <v>1947719.5441612229</v>
      </c>
      <c r="AB420" s="35">
        <v>43809610.836443298</v>
      </c>
      <c r="AC420" s="34">
        <f t="shared" si="135"/>
        <v>5.0252497217849336E-2</v>
      </c>
      <c r="AD420" s="71">
        <v>-1776087.1514053401</v>
      </c>
      <c r="AE420">
        <f t="shared" si="136"/>
        <v>41885040.313704684</v>
      </c>
      <c r="AF420" s="34">
        <f t="shared" si="137"/>
        <v>4.1145617514910787E-3</v>
      </c>
      <c r="AG420" s="72">
        <v>-1661635.26233945</v>
      </c>
      <c r="AH420">
        <v>419</v>
      </c>
      <c r="AI420" s="72">
        <f t="shared" si="138"/>
        <v>41999492.202770576</v>
      </c>
      <c r="AJ420" s="34">
        <f t="shared" si="139"/>
        <v>6.8583291579516013E-3</v>
      </c>
    </row>
    <row r="421" spans="1:36" ht="15.6" x14ac:dyDescent="0.25">
      <c r="A421" s="14">
        <v>6</v>
      </c>
      <c r="B421" s="11">
        <v>3.6290448902921</v>
      </c>
      <c r="C421" s="11">
        <v>999.69406001833499</v>
      </c>
      <c r="D421" s="12">
        <v>9.9792291160194196E-2</v>
      </c>
      <c r="E421" s="12">
        <v>8.0395753818048504E-2</v>
      </c>
      <c r="F421" s="10">
        <v>0.194174516540421</v>
      </c>
      <c r="G421" s="10">
        <v>3.1151464376276699</v>
      </c>
      <c r="H421" s="13">
        <v>37839923.537294798</v>
      </c>
      <c r="I421" s="13">
        <v>1774303.1212384501</v>
      </c>
      <c r="J421" s="13">
        <f t="shared" si="120"/>
        <v>108220600.02735642</v>
      </c>
      <c r="K421">
        <f t="shared" si="121"/>
        <v>567.7153971132916</v>
      </c>
      <c r="L421">
        <f t="shared" si="122"/>
        <v>104.93670901938478</v>
      </c>
      <c r="M421">
        <f t="shared" si="123"/>
        <v>90.094022489121357</v>
      </c>
      <c r="N421">
        <f t="shared" si="124"/>
        <v>1.040908398091712</v>
      </c>
      <c r="O421">
        <f t="shared" si="125"/>
        <v>111206924.66928932</v>
      </c>
      <c r="P421">
        <f t="shared" si="126"/>
        <v>18.526903210047763</v>
      </c>
      <c r="Q421" s="11">
        <v>999.69406001833499</v>
      </c>
      <c r="R421">
        <f t="shared" si="127"/>
        <v>7.4660959641724345</v>
      </c>
      <c r="S421">
        <f t="shared" si="128"/>
        <v>0.21588808168203866</v>
      </c>
      <c r="T421">
        <v>3</v>
      </c>
      <c r="U421">
        <v>18.538153413217302</v>
      </c>
      <c r="V421">
        <f t="shared" si="129"/>
        <v>112465089.19881211</v>
      </c>
      <c r="W421" s="34">
        <f t="shared" si="130"/>
        <v>1.131372469173445E-2</v>
      </c>
      <c r="X421">
        <f t="shared" si="131"/>
        <v>110560736.39993677</v>
      </c>
      <c r="Y421" s="34">
        <f t="shared" si="132"/>
        <v>5.8106837436086864E-3</v>
      </c>
      <c r="Z421">
        <f t="shared" si="133"/>
        <v>38268034.014552034</v>
      </c>
      <c r="AA421" s="35">
        <f t="shared" si="134"/>
        <v>428110.47725723684</v>
      </c>
      <c r="AB421" s="35">
        <v>39118300.908139497</v>
      </c>
      <c r="AC421" s="34">
        <f t="shared" si="135"/>
        <v>3.3783825424085187E-2</v>
      </c>
      <c r="AD421" s="71">
        <v>92747.601722745196</v>
      </c>
      <c r="AE421">
        <f t="shared" si="136"/>
        <v>38360781.616274782</v>
      </c>
      <c r="AF421" s="34">
        <f t="shared" si="137"/>
        <v>1.3764776201691566E-2</v>
      </c>
      <c r="AG421" s="72">
        <v>892867.00901220494</v>
      </c>
      <c r="AH421">
        <v>420</v>
      </c>
      <c r="AI421" s="72">
        <f t="shared" si="138"/>
        <v>39160901.023564242</v>
      </c>
      <c r="AJ421" s="34">
        <f t="shared" si="139"/>
        <v>3.4909623561144271E-2</v>
      </c>
    </row>
    <row r="422" spans="1:36" ht="15.6" x14ac:dyDescent="0.25">
      <c r="A422" s="10">
        <v>1</v>
      </c>
      <c r="B422" s="11">
        <v>2.13887146101434</v>
      </c>
      <c r="C422" s="11">
        <v>988.90022118579202</v>
      </c>
      <c r="D422" s="12">
        <v>0.22729449929638698</v>
      </c>
      <c r="E422" s="12">
        <v>0.20838423534147502</v>
      </c>
      <c r="F422" s="10">
        <v>8.3160604207335204E-2</v>
      </c>
      <c r="G422" s="10">
        <v>4.10167922229315</v>
      </c>
      <c r="H422" s="13">
        <v>38253246.940971099</v>
      </c>
      <c r="I422" s="13">
        <v>2019182.13764414</v>
      </c>
      <c r="J422" s="13">
        <f t="shared" si="120"/>
        <v>75438784.883444041</v>
      </c>
      <c r="K422">
        <f t="shared" si="121"/>
        <v>566.07602746393241</v>
      </c>
      <c r="L422">
        <f t="shared" si="122"/>
        <v>103.46326448498982</v>
      </c>
      <c r="M422">
        <f t="shared" si="123"/>
        <v>217.83936731893101</v>
      </c>
      <c r="N422">
        <f t="shared" si="124"/>
        <v>0.89664436709796924</v>
      </c>
      <c r="O422">
        <f t="shared" si="125"/>
        <v>100531047.91889864</v>
      </c>
      <c r="P422">
        <f t="shared" si="126"/>
        <v>18.425977172269366</v>
      </c>
      <c r="Q422" s="11">
        <v>988.90022118579202</v>
      </c>
      <c r="R422">
        <f t="shared" si="127"/>
        <v>1.7948704651344416</v>
      </c>
      <c r="S422">
        <f t="shared" si="128"/>
        <v>8.6822962966850478E-2</v>
      </c>
      <c r="T422">
        <v>3</v>
      </c>
      <c r="U422">
        <v>18.524401524188701</v>
      </c>
      <c r="V422">
        <f t="shared" si="129"/>
        <v>110929067.57890384</v>
      </c>
      <c r="W422" s="34">
        <f t="shared" si="130"/>
        <v>0.10343092880513477</v>
      </c>
      <c r="X422">
        <f t="shared" si="131"/>
        <v>74151102.268767759</v>
      </c>
      <c r="Y422" s="34">
        <f t="shared" si="132"/>
        <v>0.2624059551374851</v>
      </c>
      <c r="Z422">
        <f t="shared" si="133"/>
        <v>42209815.801887922</v>
      </c>
      <c r="AA422" s="35">
        <f t="shared" si="134"/>
        <v>3956568.8609168231</v>
      </c>
      <c r="AB422" s="35">
        <v>38271484.2758312</v>
      </c>
      <c r="AC422" s="34">
        <f t="shared" si="135"/>
        <v>4.767525979753699E-4</v>
      </c>
      <c r="AD422" s="71">
        <v>-2824729.1924654702</v>
      </c>
      <c r="AE422">
        <f t="shared" si="136"/>
        <v>39385086.609422453</v>
      </c>
      <c r="AF422" s="34">
        <f t="shared" si="137"/>
        <v>2.9588067914807469E-2</v>
      </c>
      <c r="AG422" s="72">
        <v>-2716456.0251787398</v>
      </c>
      <c r="AH422">
        <v>421</v>
      </c>
      <c r="AI422" s="72">
        <f t="shared" si="138"/>
        <v>39493359.776709184</v>
      </c>
      <c r="AJ422" s="34">
        <f t="shared" si="139"/>
        <v>3.2418498687228132E-2</v>
      </c>
    </row>
    <row r="423" spans="1:36" ht="15.6" x14ac:dyDescent="0.25">
      <c r="A423" s="10">
        <v>2</v>
      </c>
      <c r="B423" s="11">
        <v>1.1708571011539901</v>
      </c>
      <c r="C423" s="11">
        <v>992.00161141889896</v>
      </c>
      <c r="D423" s="12">
        <v>0.20838423534147502</v>
      </c>
      <c r="E423" s="12">
        <v>0.19280973153956898</v>
      </c>
      <c r="F423" s="10">
        <v>7.47035082839555E-2</v>
      </c>
      <c r="G423" s="10">
        <v>4.1031776935392399</v>
      </c>
      <c r="H423" s="13">
        <v>36531264.572353698</v>
      </c>
      <c r="I423" s="13">
        <v>1842410.9006961701</v>
      </c>
      <c r="J423" s="13">
        <f t="shared" si="120"/>
        <v>70567959.751350194</v>
      </c>
      <c r="K423">
        <f t="shared" si="121"/>
        <v>567.04272725562657</v>
      </c>
      <c r="L423">
        <f t="shared" si="122"/>
        <v>93.975577207516636</v>
      </c>
      <c r="M423">
        <f t="shared" si="123"/>
        <v>200.59698344052202</v>
      </c>
      <c r="N423">
        <f t="shared" si="124"/>
        <v>0.89767756150616862</v>
      </c>
      <c r="O423">
        <f t="shared" si="125"/>
        <v>105538036.37856914</v>
      </c>
      <c r="P423">
        <f t="shared" si="126"/>
        <v>18.474581980297508</v>
      </c>
      <c r="Q423" s="11">
        <v>992.00161141889896</v>
      </c>
      <c r="R423">
        <f t="shared" si="127"/>
        <v>0.96734269264465311</v>
      </c>
      <c r="S423">
        <f t="shared" si="128"/>
        <v>7.7641061244072926E-2</v>
      </c>
      <c r="T423">
        <v>3</v>
      </c>
      <c r="U423">
        <v>18.526084942590799</v>
      </c>
      <c r="V423">
        <f t="shared" si="129"/>
        <v>111115964.88163586</v>
      </c>
      <c r="W423" s="34">
        <f t="shared" si="130"/>
        <v>5.2852305144833911E-2</v>
      </c>
      <c r="X423">
        <f t="shared" si="131"/>
        <v>65986104.44831837</v>
      </c>
      <c r="Y423" s="34">
        <f t="shared" si="132"/>
        <v>0.37476471315399895</v>
      </c>
      <c r="Z423">
        <f t="shared" si="133"/>
        <v>38462026.114858396</v>
      </c>
      <c r="AA423" s="35">
        <f t="shared" si="134"/>
        <v>1930761.542504698</v>
      </c>
      <c r="AB423" s="35">
        <v>35758074.790083401</v>
      </c>
      <c r="AC423" s="34">
        <f t="shared" si="135"/>
        <v>2.1165152406342803E-2</v>
      </c>
      <c r="AD423" s="71">
        <v>-2441614.8445196901</v>
      </c>
      <c r="AE423">
        <f t="shared" si="136"/>
        <v>36020411.270338707</v>
      </c>
      <c r="AF423" s="34">
        <f t="shared" si="137"/>
        <v>1.3984002689071913E-2</v>
      </c>
      <c r="AG423" s="72">
        <v>-4146525.1745214299</v>
      </c>
      <c r="AH423">
        <v>422</v>
      </c>
      <c r="AI423" s="72">
        <f t="shared" si="138"/>
        <v>34315500.940336965</v>
      </c>
      <c r="AJ423" s="34">
        <f t="shared" si="139"/>
        <v>6.0653899008291906E-2</v>
      </c>
    </row>
    <row r="424" spans="1:36" ht="15.6" x14ac:dyDescent="0.25">
      <c r="A424" s="10">
        <v>4</v>
      </c>
      <c r="B424" s="11">
        <v>2.9071587227807898</v>
      </c>
      <c r="C424" s="11">
        <v>985.37739666864502</v>
      </c>
      <c r="D424" s="12">
        <v>0.15647028442500602</v>
      </c>
      <c r="E424" s="12">
        <v>0.12517611783044999</v>
      </c>
      <c r="F424" s="10">
        <v>0.199872962545107</v>
      </c>
      <c r="G424" s="10">
        <v>3.1116975471119401</v>
      </c>
      <c r="H424" s="13">
        <v>41200162.063950203</v>
      </c>
      <c r="I424" s="13">
        <v>2502148.2279738402</v>
      </c>
      <c r="J424" s="13">
        <f t="shared" si="120"/>
        <v>112969993.47147731</v>
      </c>
      <c r="K424">
        <f t="shared" si="121"/>
        <v>565.21253356423836</v>
      </c>
      <c r="L424">
        <f t="shared" si="122"/>
        <v>132.99569612092853</v>
      </c>
      <c r="M424">
        <f t="shared" si="123"/>
        <v>140.823201127728</v>
      </c>
      <c r="N424">
        <f t="shared" si="124"/>
        <v>0.9822339593235464</v>
      </c>
      <c r="O424">
        <f t="shared" si="125"/>
        <v>101355895.4148155</v>
      </c>
      <c r="P424">
        <f t="shared" si="126"/>
        <v>18.43414859803897</v>
      </c>
      <c r="Q424" s="11">
        <v>985.37739666864502</v>
      </c>
      <c r="R424">
        <f t="shared" si="127"/>
        <v>4.8742337506904372</v>
      </c>
      <c r="S424">
        <f t="shared" si="128"/>
        <v>0.22298476710247361</v>
      </c>
      <c r="T424">
        <v>3</v>
      </c>
      <c r="U424">
        <v>18.536912080961901</v>
      </c>
      <c r="V424">
        <f t="shared" si="129"/>
        <v>112325569.26919319</v>
      </c>
      <c r="W424" s="34">
        <f t="shared" si="130"/>
        <v>0.10822926293021744</v>
      </c>
      <c r="X424">
        <f t="shared" si="131"/>
        <v>110107804.53143203</v>
      </c>
      <c r="Y424" s="34">
        <f t="shared" si="132"/>
        <v>8.6348298545416813E-2</v>
      </c>
      <c r="Z424">
        <f t="shared" si="133"/>
        <v>45659225.236737043</v>
      </c>
      <c r="AA424" s="35">
        <f t="shared" si="134"/>
        <v>4459063.1727868393</v>
      </c>
      <c r="AB424" s="35">
        <v>44159203.748939097</v>
      </c>
      <c r="AC424" s="34">
        <f t="shared" si="135"/>
        <v>7.1821117606186077E-2</v>
      </c>
      <c r="AD424" s="71">
        <v>-3895754.3539937399</v>
      </c>
      <c r="AE424">
        <f t="shared" si="136"/>
        <v>41763470.882743299</v>
      </c>
      <c r="AF424" s="34">
        <f t="shared" si="137"/>
        <v>1.3672490363478113E-2</v>
      </c>
      <c r="AG424" s="72">
        <v>-4691776.0489951596</v>
      </c>
      <c r="AH424">
        <v>423</v>
      </c>
      <c r="AI424" s="72">
        <f t="shared" si="138"/>
        <v>40967449.187741883</v>
      </c>
      <c r="AJ424" s="34">
        <f t="shared" si="139"/>
        <v>5.6483485634621347E-3</v>
      </c>
    </row>
    <row r="425" spans="1:36" ht="15.6" x14ac:dyDescent="0.25">
      <c r="A425" s="10">
        <v>5</v>
      </c>
      <c r="B425" s="11">
        <v>3.3304265384425999</v>
      </c>
      <c r="C425" s="11">
        <v>996.60648001202003</v>
      </c>
      <c r="D425" s="12">
        <v>0.12517611783044999</v>
      </c>
      <c r="E425" s="12">
        <v>9.9355856872085799E-2</v>
      </c>
      <c r="F425" s="10">
        <v>0.206106809546171</v>
      </c>
      <c r="G425" s="10">
        <v>3.1137769464706802</v>
      </c>
      <c r="H425" s="13">
        <v>41818678.877427101</v>
      </c>
      <c r="I425" s="13">
        <v>2303790.4728388102</v>
      </c>
      <c r="J425" s="13">
        <f t="shared" si="120"/>
        <v>111588949.2461711</v>
      </c>
      <c r="K425">
        <f t="shared" si="121"/>
        <v>566.40815326435859</v>
      </c>
      <c r="L425">
        <f t="shared" si="122"/>
        <v>120.93306547934225</v>
      </c>
      <c r="M425">
        <f t="shared" si="123"/>
        <v>112.26598735126788</v>
      </c>
      <c r="N425">
        <f t="shared" si="124"/>
        <v>1.0150505637519647</v>
      </c>
      <c r="O425">
        <f t="shared" si="125"/>
        <v>109408249.92302684</v>
      </c>
      <c r="P425">
        <f t="shared" si="126"/>
        <v>18.510596855739873</v>
      </c>
      <c r="Q425" s="11">
        <v>996.60648001202003</v>
      </c>
      <c r="R425">
        <f t="shared" si="127"/>
        <v>6.3562730533371914</v>
      </c>
      <c r="S425">
        <f t="shared" si="128"/>
        <v>0.23080634762274715</v>
      </c>
      <c r="T425">
        <v>3</v>
      </c>
      <c r="U425">
        <v>18.526315153645498</v>
      </c>
      <c r="V425">
        <f t="shared" si="129"/>
        <v>111141547.94974475</v>
      </c>
      <c r="W425" s="34">
        <f t="shared" si="130"/>
        <v>1.5842480141464166E-2</v>
      </c>
      <c r="X425">
        <f t="shared" si="131"/>
        <v>111110512.09860076</v>
      </c>
      <c r="Y425" s="34">
        <f t="shared" si="132"/>
        <v>1.55588100236639E-2</v>
      </c>
      <c r="Z425">
        <f t="shared" si="133"/>
        <v>42481190.467085004</v>
      </c>
      <c r="AA425" s="35">
        <f t="shared" si="134"/>
        <v>662511.58965790272</v>
      </c>
      <c r="AB425" s="35">
        <v>42432952.533990704</v>
      </c>
      <c r="AC425" s="34">
        <f t="shared" si="135"/>
        <v>1.4688978060834322E-2</v>
      </c>
      <c r="AD425" s="71">
        <v>-1494119.9586169501</v>
      </c>
      <c r="AE425">
        <f t="shared" si="136"/>
        <v>40987070.508468054</v>
      </c>
      <c r="AF425" s="34">
        <f t="shared" si="137"/>
        <v>1.9886050714240346E-2</v>
      </c>
      <c r="AG425" s="72">
        <v>-1308310.4281349899</v>
      </c>
      <c r="AH425">
        <v>424</v>
      </c>
      <c r="AI425" s="72">
        <f t="shared" si="138"/>
        <v>41172880.038950011</v>
      </c>
      <c r="AJ425" s="34">
        <f t="shared" si="139"/>
        <v>1.5442832146131701E-2</v>
      </c>
    </row>
    <row r="426" spans="1:36" ht="15.6" x14ac:dyDescent="0.25">
      <c r="A426" s="10">
        <v>6</v>
      </c>
      <c r="B426" s="11">
        <v>3.6323163595196699</v>
      </c>
      <c r="C426" s="11">
        <v>1004.6749988046701</v>
      </c>
      <c r="D426" s="12">
        <v>9.9355856872085799E-2</v>
      </c>
      <c r="E426" s="12">
        <v>8.0207170402118388E-2</v>
      </c>
      <c r="F426" s="10">
        <v>0.19253452810321001</v>
      </c>
      <c r="G426" s="10">
        <v>3.1153346956529</v>
      </c>
      <c r="H426" s="13">
        <v>38253217.122349098</v>
      </c>
      <c r="I426" s="13">
        <v>1784012.7816133101</v>
      </c>
      <c r="J426" s="13">
        <f t="shared" si="120"/>
        <v>106283366.03680249</v>
      </c>
      <c r="K426">
        <f t="shared" si="121"/>
        <v>567.90014337531522</v>
      </c>
      <c r="L426">
        <f t="shared" si="122"/>
        <v>104.28107110949452</v>
      </c>
      <c r="M426">
        <f t="shared" si="123"/>
        <v>89.781513637102094</v>
      </c>
      <c r="N426">
        <f t="shared" si="124"/>
        <v>1.0404941149988058</v>
      </c>
      <c r="O426">
        <f t="shared" si="125"/>
        <v>113166567.17826438</v>
      </c>
      <c r="P426">
        <f t="shared" si="126"/>
        <v>18.544371337162843</v>
      </c>
      <c r="Q426" s="11">
        <v>1004.6749988046701</v>
      </c>
      <c r="R426">
        <f t="shared" si="127"/>
        <v>7.4489928891508939</v>
      </c>
      <c r="S426">
        <f t="shared" si="128"/>
        <v>0.21385498406046999</v>
      </c>
      <c r="T426">
        <v>3</v>
      </c>
      <c r="U426">
        <v>18.523513504781398</v>
      </c>
      <c r="V426">
        <f t="shared" si="129"/>
        <v>110830604.13925301</v>
      </c>
      <c r="W426" s="34">
        <f t="shared" si="130"/>
        <v>2.0641812306029166E-2</v>
      </c>
      <c r="X426">
        <f t="shared" si="131"/>
        <v>108854466.45614702</v>
      </c>
      <c r="Y426" s="34">
        <f t="shared" si="132"/>
        <v>3.8104016315390885E-2</v>
      </c>
      <c r="Z426">
        <f t="shared" si="133"/>
        <v>37463601.394407786</v>
      </c>
      <c r="AA426" s="35">
        <f t="shared" si="134"/>
        <v>789615.7279413119</v>
      </c>
      <c r="AB426" s="35">
        <v>38121205.515298001</v>
      </c>
      <c r="AC426" s="34">
        <f t="shared" si="135"/>
        <v>3.450993589084832E-3</v>
      </c>
      <c r="AD426" s="71">
        <v>179911.439381509</v>
      </c>
      <c r="AE426">
        <f t="shared" si="136"/>
        <v>37643512.833789296</v>
      </c>
      <c r="AF426" s="34">
        <f t="shared" si="137"/>
        <v>1.593864083665757E-2</v>
      </c>
      <c r="AG426" s="72">
        <v>895335.75462903804</v>
      </c>
      <c r="AH426">
        <v>425</v>
      </c>
      <c r="AI426" s="72">
        <f t="shared" si="138"/>
        <v>38358937.149036825</v>
      </c>
      <c r="AJ426" s="34">
        <f t="shared" si="139"/>
        <v>2.7636898185475858E-3</v>
      </c>
    </row>
    <row r="427" spans="1:36" ht="15.6" x14ac:dyDescent="0.25">
      <c r="A427" s="10">
        <v>1</v>
      </c>
      <c r="B427" s="11">
        <v>2.0724744801610502</v>
      </c>
      <c r="C427" s="11">
        <v>1003.7831058615</v>
      </c>
      <c r="D427" s="12">
        <v>0.227508265330055</v>
      </c>
      <c r="E427" s="12">
        <v>0.208855290569989</v>
      </c>
      <c r="F427" s="10">
        <v>8.1952097534847002E-2</v>
      </c>
      <c r="G427" s="10">
        <v>4.1016637056862102</v>
      </c>
      <c r="H427" s="13">
        <v>36199354.654026203</v>
      </c>
      <c r="I427" s="13">
        <v>1932366.67523719</v>
      </c>
      <c r="J427" s="13">
        <f t="shared" si="120"/>
        <v>72262715.470363855</v>
      </c>
      <c r="K427">
        <f t="shared" si="121"/>
        <v>565.8291252040018</v>
      </c>
      <c r="L427">
        <f t="shared" si="122"/>
        <v>102.73459198799823</v>
      </c>
      <c r="M427">
        <f t="shared" si="123"/>
        <v>218.181777950022</v>
      </c>
      <c r="N427">
        <f t="shared" si="124"/>
        <v>0.89599337260440515</v>
      </c>
      <c r="O427">
        <f t="shared" si="125"/>
        <v>95878069.422425628</v>
      </c>
      <c r="P427">
        <f t="shared" si="126"/>
        <v>18.378587831975484</v>
      </c>
      <c r="Q427" s="11">
        <v>1003.7831058615</v>
      </c>
      <c r="R427">
        <f t="shared" si="127"/>
        <v>1.7249146087412246</v>
      </c>
      <c r="S427">
        <f t="shared" si="128"/>
        <v>8.5505708388455809E-2</v>
      </c>
      <c r="T427">
        <v>3</v>
      </c>
      <c r="U427">
        <v>18.482418562448</v>
      </c>
      <c r="V427">
        <f t="shared" si="129"/>
        <v>106368343.00446382</v>
      </c>
      <c r="W427" s="34">
        <f t="shared" si="130"/>
        <v>0.10941264926622048</v>
      </c>
      <c r="X427">
        <f t="shared" si="131"/>
        <v>70630723.058240861</v>
      </c>
      <c r="Y427" s="34">
        <f t="shared" si="132"/>
        <v>0.26332764641879075</v>
      </c>
      <c r="Z427">
        <f t="shared" si="133"/>
        <v>40160021.948450692</v>
      </c>
      <c r="AA427" s="35">
        <f t="shared" si="134"/>
        <v>3960667.2944244891</v>
      </c>
      <c r="AB427" s="35">
        <v>37448978.861881897</v>
      </c>
      <c r="AC427" s="34">
        <f t="shared" si="135"/>
        <v>3.452062114915927E-2</v>
      </c>
      <c r="AD427" s="71">
        <v>-2474813.2779519898</v>
      </c>
      <c r="AE427">
        <f t="shared" si="136"/>
        <v>37685208.670498699</v>
      </c>
      <c r="AF427" s="34">
        <f t="shared" si="137"/>
        <v>4.1046422807077168E-2</v>
      </c>
      <c r="AG427" s="72">
        <v>-2037697.5760300199</v>
      </c>
      <c r="AH427">
        <v>426</v>
      </c>
      <c r="AI427" s="72">
        <f t="shared" si="138"/>
        <v>38122324.372420669</v>
      </c>
      <c r="AJ427" s="34">
        <f t="shared" si="139"/>
        <v>5.3121657465255039E-2</v>
      </c>
    </row>
    <row r="428" spans="1:36" ht="15.6" x14ac:dyDescent="0.25">
      <c r="A428" s="10">
        <v>2</v>
      </c>
      <c r="B428" s="11">
        <v>1.9263018711433499</v>
      </c>
      <c r="C428" s="11">
        <v>1000.29055177782</v>
      </c>
      <c r="D428" s="12">
        <v>0.208855290569989</v>
      </c>
      <c r="E428" s="12">
        <v>0.19351023935492701</v>
      </c>
      <c r="F428" s="10">
        <v>7.3437007377050403E-2</v>
      </c>
      <c r="G428" s="10">
        <v>4.1031434911345004</v>
      </c>
      <c r="H428" s="13">
        <v>34533143.782578699</v>
      </c>
      <c r="I428" s="13">
        <v>1709419.1966500899</v>
      </c>
      <c r="J428" s="13">
        <f t="shared" si="120"/>
        <v>69444274.348861545</v>
      </c>
      <c r="K428">
        <f t="shared" si="121"/>
        <v>566.75712226915573</v>
      </c>
      <c r="L428">
        <f t="shared" si="122"/>
        <v>93.257262814867929</v>
      </c>
      <c r="M428">
        <f t="shared" si="123"/>
        <v>201.18276496245801</v>
      </c>
      <c r="N428">
        <f t="shared" si="124"/>
        <v>0.89683363462740973</v>
      </c>
      <c r="O428">
        <f t="shared" si="125"/>
        <v>100629394.61408556</v>
      </c>
      <c r="P428">
        <f t="shared" si="126"/>
        <v>18.426954965932815</v>
      </c>
      <c r="Q428" s="11">
        <v>1000.29055177782</v>
      </c>
      <c r="R428">
        <f t="shared" si="127"/>
        <v>1.5754836830276429</v>
      </c>
      <c r="S428">
        <f t="shared" si="128"/>
        <v>7.627324568886909E-2</v>
      </c>
      <c r="T428">
        <v>3</v>
      </c>
      <c r="U428">
        <v>18.493671780110802</v>
      </c>
      <c r="V428">
        <f t="shared" si="129"/>
        <v>107572089.42798229</v>
      </c>
      <c r="W428" s="34">
        <f t="shared" si="130"/>
        <v>6.8992711727244457E-2</v>
      </c>
      <c r="X428">
        <f t="shared" si="131"/>
        <v>67882998.656077147</v>
      </c>
      <c r="Y428" s="34">
        <f t="shared" si="132"/>
        <v>0.32541580999857023</v>
      </c>
      <c r="Z428">
        <f t="shared" si="133"/>
        <v>36915679.016605638</v>
      </c>
      <c r="AA428" s="35">
        <f t="shared" si="134"/>
        <v>2382535.2340269387</v>
      </c>
      <c r="AB428" s="35">
        <v>34906687.821943402</v>
      </c>
      <c r="AC428" s="34">
        <f t="shared" si="135"/>
        <v>1.0816971710323944E-2</v>
      </c>
      <c r="AD428" s="71">
        <v>-2702628.5487225298</v>
      </c>
      <c r="AE428">
        <f t="shared" si="136"/>
        <v>34213050.46788311</v>
      </c>
      <c r="AF428" s="34">
        <f t="shared" si="137"/>
        <v>9.2691623071129159E-3</v>
      </c>
      <c r="AG428" s="72">
        <v>-3076685.6258201101</v>
      </c>
      <c r="AH428">
        <v>427</v>
      </c>
      <c r="AI428" s="72">
        <f t="shared" si="138"/>
        <v>33838993.39078553</v>
      </c>
      <c r="AJ428" s="34">
        <f t="shared" si="139"/>
        <v>2.0100990403988488E-2</v>
      </c>
    </row>
    <row r="429" spans="1:36" ht="15.6" x14ac:dyDescent="0.25">
      <c r="A429" s="10">
        <v>4</v>
      </c>
      <c r="B429" s="11">
        <v>2.9105277760353001</v>
      </c>
      <c r="C429" s="11">
        <v>1005.1799515113</v>
      </c>
      <c r="D429" s="12">
        <v>0.15759388146741599</v>
      </c>
      <c r="E429" s="12">
        <v>0.12535082766653902</v>
      </c>
      <c r="F429" s="10">
        <v>0.204466105474988</v>
      </c>
      <c r="G429" s="10">
        <v>3.0950902526308899</v>
      </c>
      <c r="H429" s="13">
        <v>40450976.979717404</v>
      </c>
      <c r="I429" s="13">
        <v>2518414.7691426501</v>
      </c>
      <c r="J429" s="13">
        <f t="shared" si="120"/>
        <v>108037535.95934322</v>
      </c>
      <c r="K429">
        <f t="shared" si="121"/>
        <v>564.99378956583575</v>
      </c>
      <c r="L429">
        <f t="shared" si="122"/>
        <v>134.97083075291712</v>
      </c>
      <c r="M429">
        <f t="shared" si="123"/>
        <v>141.47235456697749</v>
      </c>
      <c r="N429">
        <f t="shared" si="124"/>
        <v>0.98347658982700981</v>
      </c>
      <c r="O429">
        <f t="shared" si="125"/>
        <v>98458167.863960102</v>
      </c>
      <c r="P429">
        <f t="shared" si="126"/>
        <v>18.405142324198795</v>
      </c>
      <c r="Q429" s="11">
        <v>1005.1799515113</v>
      </c>
      <c r="R429">
        <f t="shared" si="127"/>
        <v>4.9326171396706746</v>
      </c>
      <c r="S429">
        <f t="shared" si="128"/>
        <v>0.22874182428670084</v>
      </c>
      <c r="T429">
        <v>3</v>
      </c>
      <c r="U429">
        <v>18.481094656163201</v>
      </c>
      <c r="V429">
        <f t="shared" si="129"/>
        <v>106227614.46291173</v>
      </c>
      <c r="W429" s="34">
        <f t="shared" si="130"/>
        <v>7.8911143356706445E-2</v>
      </c>
      <c r="X429">
        <f t="shared" si="131"/>
        <v>105298433.50109287</v>
      </c>
      <c r="Y429" s="34">
        <f t="shared" si="132"/>
        <v>6.9473826149029874E-2</v>
      </c>
      <c r="Z429">
        <f t="shared" si="133"/>
        <v>43643009.823082715</v>
      </c>
      <c r="AA429" s="35">
        <f t="shared" si="134"/>
        <v>3192032.8433653116</v>
      </c>
      <c r="AB429" s="35">
        <v>41723671.346560404</v>
      </c>
      <c r="AC429" s="34">
        <f t="shared" si="135"/>
        <v>3.1462636056507211E-2</v>
      </c>
      <c r="AD429" s="71">
        <v>-3004510.9425019901</v>
      </c>
      <c r="AE429">
        <f t="shared" si="136"/>
        <v>40638498.880580723</v>
      </c>
      <c r="AF429" s="34">
        <f t="shared" si="137"/>
        <v>4.6357817502738026E-3</v>
      </c>
      <c r="AG429" s="72">
        <v>-3481473.6684859199</v>
      </c>
      <c r="AH429">
        <v>428</v>
      </c>
      <c r="AI429" s="72">
        <f t="shared" si="138"/>
        <v>40161536.154596798</v>
      </c>
      <c r="AJ429" s="34">
        <f t="shared" si="139"/>
        <v>7.1553481950691715E-3</v>
      </c>
    </row>
    <row r="430" spans="1:36" ht="15.6" x14ac:dyDescent="0.25">
      <c r="A430" s="10">
        <v>1</v>
      </c>
      <c r="B430" s="11">
        <v>2.1415452303107601</v>
      </c>
      <c r="C430" s="11">
        <v>999.94081659137998</v>
      </c>
      <c r="D430" s="12">
        <v>0.225917780110309</v>
      </c>
      <c r="E430" s="12">
        <v>0.20430185256667202</v>
      </c>
      <c r="F430" s="10">
        <v>9.5638172948549705E-2</v>
      </c>
      <c r="G430" s="10">
        <v>4.1017787195155799</v>
      </c>
      <c r="H430" s="13">
        <v>39004348.367912397</v>
      </c>
      <c r="I430" s="13">
        <v>2092771.0823178401</v>
      </c>
      <c r="J430" s="13">
        <f t="shared" si="120"/>
        <v>78049255.151795805</v>
      </c>
      <c r="K430">
        <f t="shared" si="121"/>
        <v>565.41972974541738</v>
      </c>
      <c r="L430">
        <f t="shared" si="122"/>
        <v>110.55347986345677</v>
      </c>
      <c r="M430">
        <f t="shared" si="123"/>
        <v>215.10981633849053</v>
      </c>
      <c r="N430">
        <f t="shared" si="124"/>
        <v>0.90259395608430903</v>
      </c>
      <c r="O430">
        <f t="shared" si="125"/>
        <v>95296282.836651132</v>
      </c>
      <c r="P430">
        <f t="shared" si="126"/>
        <v>18.372501363001717</v>
      </c>
      <c r="Q430" s="11">
        <v>999.94081659137998</v>
      </c>
      <c r="R430">
        <f t="shared" si="127"/>
        <v>1.9472967776387375</v>
      </c>
      <c r="S430">
        <f t="shared" si="128"/>
        <v>0.10052574750598148</v>
      </c>
      <c r="T430">
        <v>3</v>
      </c>
      <c r="U430">
        <v>18.491062699209301</v>
      </c>
      <c r="V430">
        <f t="shared" si="129"/>
        <v>107291790.96361268</v>
      </c>
      <c r="W430" s="34">
        <f t="shared" si="130"/>
        <v>0.12587592894387323</v>
      </c>
      <c r="X430">
        <f t="shared" si="131"/>
        <v>76273419.164415389</v>
      </c>
      <c r="Y430" s="34">
        <f t="shared" si="132"/>
        <v>0.19961810792602619</v>
      </c>
      <c r="Z430">
        <f t="shared" si="133"/>
        <v>43914056.951573811</v>
      </c>
      <c r="AA430" s="35">
        <f t="shared" si="134"/>
        <v>4909708.5836614147</v>
      </c>
      <c r="AB430" s="35">
        <v>39416228.9304334</v>
      </c>
      <c r="AC430" s="34">
        <f t="shared" si="135"/>
        <v>1.0559862675717558E-2</v>
      </c>
      <c r="AD430" s="71">
        <v>-2908024.3870890699</v>
      </c>
      <c r="AE430">
        <f t="shared" si="136"/>
        <v>41006032.564484745</v>
      </c>
      <c r="AF430" s="34">
        <f t="shared" si="137"/>
        <v>5.1319513857564371E-2</v>
      </c>
      <c r="AG430" s="72">
        <v>-2666160.6075177202</v>
      </c>
      <c r="AH430">
        <v>429</v>
      </c>
      <c r="AI430" s="72">
        <f t="shared" si="138"/>
        <v>41247896.344056092</v>
      </c>
      <c r="AJ430" s="34">
        <f t="shared" si="139"/>
        <v>5.7520457846935574E-2</v>
      </c>
    </row>
    <row r="431" spans="1:36" ht="15.6" x14ac:dyDescent="0.25">
      <c r="A431" s="10">
        <v>2</v>
      </c>
      <c r="B431" s="11">
        <v>2.2558938378451399</v>
      </c>
      <c r="C431" s="11">
        <v>994.14682025431296</v>
      </c>
      <c r="D431" s="12">
        <v>0.20430185256667202</v>
      </c>
      <c r="E431" s="12">
        <v>0.186266036825874</v>
      </c>
      <c r="F431" s="10">
        <v>8.8237046359034593E-2</v>
      </c>
      <c r="G431" s="10">
        <v>4.1034688559997798</v>
      </c>
      <c r="H431" s="13">
        <v>37145994.157169104</v>
      </c>
      <c r="I431" s="13">
        <v>1935098.40710322</v>
      </c>
      <c r="J431" s="13">
        <f t="shared" si="120"/>
        <v>76609394.315386713</v>
      </c>
      <c r="K431">
        <f t="shared" si="121"/>
        <v>566.18351989618532</v>
      </c>
      <c r="L431">
        <f t="shared" si="122"/>
        <v>101.05237078032383</v>
      </c>
      <c r="M431">
        <f t="shared" si="123"/>
        <v>195.28394469627304</v>
      </c>
      <c r="N431">
        <f t="shared" si="124"/>
        <v>0.90579549172092988</v>
      </c>
      <c r="O431">
        <f t="shared" si="125"/>
        <v>98897242.543158278</v>
      </c>
      <c r="P431">
        <f t="shared" si="126"/>
        <v>18.409591914941949</v>
      </c>
      <c r="Q431" s="11">
        <v>994.14682025431296</v>
      </c>
      <c r="R431">
        <f t="shared" si="127"/>
        <v>2.0621855525630428</v>
      </c>
      <c r="S431">
        <f t="shared" si="128"/>
        <v>9.2375241945996597E-2</v>
      </c>
      <c r="T431">
        <v>3</v>
      </c>
      <c r="U431">
        <v>18.506946393436198</v>
      </c>
      <c r="V431">
        <f t="shared" si="129"/>
        <v>109009587.32507508</v>
      </c>
      <c r="W431" s="34">
        <f t="shared" si="130"/>
        <v>0.1022510286624404</v>
      </c>
      <c r="X431">
        <f t="shared" si="131"/>
        <v>75849531.419826508</v>
      </c>
      <c r="Y431" s="34">
        <f t="shared" si="132"/>
        <v>0.23304705501039485</v>
      </c>
      <c r="Z431">
        <f t="shared" si="133"/>
        <v>40944210.270428643</v>
      </c>
      <c r="AA431" s="35">
        <f t="shared" si="134"/>
        <v>3798216.113259539</v>
      </c>
      <c r="AB431" s="35">
        <v>37275472.116291799</v>
      </c>
      <c r="AC431" s="34">
        <f t="shared" si="135"/>
        <v>3.4856506619491308E-3</v>
      </c>
      <c r="AD431" s="71">
        <v>-2885196.5262969602</v>
      </c>
      <c r="AE431">
        <f t="shared" si="136"/>
        <v>38059013.744131684</v>
      </c>
      <c r="AF431" s="34">
        <f t="shared" si="137"/>
        <v>2.4579220658343039E-2</v>
      </c>
      <c r="AG431" s="72">
        <v>-3370693.2012259299</v>
      </c>
      <c r="AH431">
        <v>430</v>
      </c>
      <c r="AI431" s="72">
        <f t="shared" si="138"/>
        <v>37573517.069202714</v>
      </c>
      <c r="AJ431" s="34">
        <f t="shared" si="139"/>
        <v>1.1509260197067548E-2</v>
      </c>
    </row>
    <row r="432" spans="1:36" ht="15.6" x14ac:dyDescent="0.25">
      <c r="A432" s="14">
        <v>3</v>
      </c>
      <c r="B432" s="11">
        <v>2.3422488270291799</v>
      </c>
      <c r="C432" s="11">
        <v>998.61304066377397</v>
      </c>
      <c r="D432" s="12">
        <v>0.186266036825874</v>
      </c>
      <c r="E432" s="12">
        <v>0.17141296081117902</v>
      </c>
      <c r="F432" s="10">
        <v>7.9698405716340695E-2</v>
      </c>
      <c r="G432" s="10">
        <v>4.1046928021231901</v>
      </c>
      <c r="H432" s="13">
        <v>33168682.158645902</v>
      </c>
      <c r="I432" s="13">
        <v>1563053.71959449</v>
      </c>
      <c r="J432" s="13">
        <f t="shared" si="120"/>
        <v>72614932.128600806</v>
      </c>
      <c r="K432">
        <f t="shared" si="121"/>
        <v>566.7025777584314</v>
      </c>
      <c r="L432">
        <f t="shared" si="122"/>
        <v>91.745716331442836</v>
      </c>
      <c r="M432">
        <f t="shared" si="123"/>
        <v>178.83949881852652</v>
      </c>
      <c r="N432">
        <f t="shared" si="124"/>
        <v>0.90733953085004815</v>
      </c>
      <c r="O432">
        <f t="shared" si="125"/>
        <v>97071541.97741282</v>
      </c>
      <c r="P432">
        <f t="shared" si="126"/>
        <v>18.390958810773046</v>
      </c>
      <c r="Q432" s="11">
        <v>998.61304066377397</v>
      </c>
      <c r="R432">
        <f t="shared" si="127"/>
        <v>2.1203471249234878</v>
      </c>
      <c r="S432">
        <f t="shared" si="128"/>
        <v>8.3053842786702858E-2</v>
      </c>
      <c r="T432">
        <v>3</v>
      </c>
      <c r="U432">
        <v>18.493686637141099</v>
      </c>
      <c r="V432">
        <f t="shared" si="129"/>
        <v>107573687.64164641</v>
      </c>
      <c r="W432" s="34">
        <f t="shared" si="130"/>
        <v>0.10818974799717611</v>
      </c>
      <c r="X432">
        <f t="shared" si="131"/>
        <v>72609132.113718107</v>
      </c>
      <c r="Y432" s="34">
        <f t="shared" si="132"/>
        <v>0.25200392788018933</v>
      </c>
      <c r="Z432">
        <f t="shared" si="133"/>
        <v>36757193.522788234</v>
      </c>
      <c r="AA432" s="35">
        <f t="shared" si="134"/>
        <v>3588511.3641423322</v>
      </c>
      <c r="AB432" s="35">
        <v>34488924.603221297</v>
      </c>
      <c r="AC432" s="34">
        <f t="shared" si="135"/>
        <v>3.9803886035045713E-2</v>
      </c>
      <c r="AD432" s="71">
        <v>-2073314.0282953801</v>
      </c>
      <c r="AE432">
        <f t="shared" si="136"/>
        <v>34683879.494492851</v>
      </c>
      <c r="AF432" s="34">
        <f t="shared" si="137"/>
        <v>4.5681565779422777E-2</v>
      </c>
      <c r="AG432" s="72">
        <v>-3076623.9351806198</v>
      </c>
      <c r="AH432">
        <v>431</v>
      </c>
      <c r="AI432" s="72">
        <f t="shared" si="138"/>
        <v>33680569.587607615</v>
      </c>
      <c r="AJ432" s="34">
        <f t="shared" si="139"/>
        <v>1.5432853995023192E-2</v>
      </c>
    </row>
    <row r="433" spans="1:36" ht="15.6" x14ac:dyDescent="0.25">
      <c r="A433" s="10">
        <v>5</v>
      </c>
      <c r="B433" s="11">
        <v>2.8882006851767099</v>
      </c>
      <c r="C433" s="11">
        <v>1006.79061481672</v>
      </c>
      <c r="D433" s="12">
        <v>0.14113080853895302</v>
      </c>
      <c r="E433" s="12">
        <v>0.11334755506888899</v>
      </c>
      <c r="F433" s="10">
        <v>0.19672232820504701</v>
      </c>
      <c r="G433" s="10">
        <v>3.4933318842777501</v>
      </c>
      <c r="H433" s="13">
        <v>43345184.380945697</v>
      </c>
      <c r="I433" s="13">
        <v>2509915.2119333302</v>
      </c>
      <c r="J433" s="13">
        <f t="shared" si="120"/>
        <v>105866515.96207209</v>
      </c>
      <c r="K433">
        <f t="shared" si="121"/>
        <v>565.50210170141395</v>
      </c>
      <c r="L433">
        <f t="shared" si="122"/>
        <v>125.34547550440067</v>
      </c>
      <c r="M433">
        <f t="shared" si="123"/>
        <v>127.23918180392101</v>
      </c>
      <c r="N433">
        <f t="shared" si="124"/>
        <v>0.9936559919122373</v>
      </c>
      <c r="O433">
        <f t="shared" si="125"/>
        <v>99622236.872439295</v>
      </c>
      <c r="P433">
        <f t="shared" si="126"/>
        <v>18.416895959407107</v>
      </c>
      <c r="Q433" s="11">
        <v>1006.79061481672</v>
      </c>
      <c r="R433">
        <f t="shared" si="127"/>
        <v>5.047444374963109</v>
      </c>
      <c r="S433">
        <f t="shared" si="128"/>
        <v>0.21905483178813601</v>
      </c>
      <c r="T433">
        <v>3</v>
      </c>
      <c r="U433">
        <v>18.477195963666102</v>
      </c>
      <c r="V433">
        <f t="shared" si="129"/>
        <v>105814271.93069527</v>
      </c>
      <c r="W433" s="34">
        <f t="shared" si="130"/>
        <v>6.2155149820461525E-2</v>
      </c>
      <c r="X433">
        <f t="shared" si="131"/>
        <v>104090441.02752863</v>
      </c>
      <c r="Y433" s="34">
        <f t="shared" si="132"/>
        <v>4.4851473881384725E-2</v>
      </c>
      <c r="Z433">
        <f t="shared" si="133"/>
        <v>46039310.810138904</v>
      </c>
      <c r="AA433" s="35">
        <f t="shared" si="134"/>
        <v>2694126.4291932061</v>
      </c>
      <c r="AB433" s="35">
        <v>44856471.261119403</v>
      </c>
      <c r="AC433" s="34">
        <f t="shared" si="135"/>
        <v>3.4866315641699265E-2</v>
      </c>
      <c r="AD433" s="71">
        <v>-1773069.6677653899</v>
      </c>
      <c r="AE433">
        <f t="shared" si="136"/>
        <v>44266241.142373517</v>
      </c>
      <c r="AF433" s="34">
        <f t="shared" si="137"/>
        <v>2.1249344640755782E-2</v>
      </c>
      <c r="AG433" s="72">
        <v>-2757359.8620219198</v>
      </c>
      <c r="AH433">
        <v>432</v>
      </c>
      <c r="AI433" s="72">
        <f t="shared" si="138"/>
        <v>43281950.94811698</v>
      </c>
      <c r="AJ433" s="34">
        <f t="shared" si="139"/>
        <v>1.4588340949938142E-3</v>
      </c>
    </row>
    <row r="434" spans="1:36" ht="15.6" x14ac:dyDescent="0.25">
      <c r="A434" s="8">
        <v>8</v>
      </c>
      <c r="B434" s="6">
        <v>5.2460972498550298</v>
      </c>
      <c r="C434" s="6">
        <v>907.010450577234</v>
      </c>
      <c r="D434" s="7">
        <v>3.9984289083215899E-2</v>
      </c>
      <c r="E434" s="7">
        <v>3.2097973779145E-2</v>
      </c>
      <c r="F434" s="8">
        <v>0.196743299792563</v>
      </c>
      <c r="G434" s="8">
        <v>2.25440320555757</v>
      </c>
      <c r="H434" s="9">
        <v>37973124.510657497</v>
      </c>
      <c r="I434" s="9">
        <v>1010838.26930883</v>
      </c>
      <c r="J434" s="9">
        <f t="shared" si="120"/>
        <v>148787959.55685306</v>
      </c>
      <c r="K434">
        <f t="shared" si="121"/>
        <v>586.31366316867332</v>
      </c>
      <c r="L434">
        <f t="shared" si="122"/>
        <v>67.998929512404672</v>
      </c>
      <c r="M434">
        <f t="shared" si="123"/>
        <v>36.041131431180446</v>
      </c>
      <c r="N434">
        <f t="shared" si="124"/>
        <v>1.2274906714785867</v>
      </c>
      <c r="O434">
        <f t="shared" si="125"/>
        <v>201801534.31997082</v>
      </c>
      <c r="P434">
        <f t="shared" si="126"/>
        <v>19.122795269026192</v>
      </c>
      <c r="Q434" s="6">
        <v>907.010450577234</v>
      </c>
      <c r="R434">
        <f t="shared" si="127"/>
        <v>16.902029535272654</v>
      </c>
      <c r="S434">
        <f t="shared" si="128"/>
        <v>0.21908093964848768</v>
      </c>
      <c r="T434">
        <v>4</v>
      </c>
      <c r="U434">
        <v>19.0658027916291</v>
      </c>
      <c r="V434">
        <f t="shared" si="129"/>
        <v>190621966.47567526</v>
      </c>
      <c r="W434" s="34">
        <f t="shared" si="130"/>
        <v>5.5398824800655652E-2</v>
      </c>
      <c r="X434">
        <f t="shared" si="131"/>
        <v>155460820.30179641</v>
      </c>
      <c r="Y434" s="34">
        <f t="shared" si="132"/>
        <v>0.22963509258902801</v>
      </c>
      <c r="Z434">
        <f t="shared" si="133"/>
        <v>35869458.038758099</v>
      </c>
      <c r="AA434" s="35">
        <f t="shared" si="134"/>
        <v>2103666.4718993977</v>
      </c>
      <c r="AB434" s="35">
        <v>43908474.855324499</v>
      </c>
      <c r="AC434" s="34">
        <f t="shared" si="135"/>
        <v>0.15630397606605148</v>
      </c>
      <c r="AD434" s="71">
        <v>5232558.1744277999</v>
      </c>
      <c r="AE434">
        <f t="shared" si="136"/>
        <v>41102016.213185899</v>
      </c>
      <c r="AF434" s="34">
        <f t="shared" si="137"/>
        <v>8.2397530960357263E-2</v>
      </c>
      <c r="AG434" s="72">
        <v>3117871.5193229602</v>
      </c>
      <c r="AH434">
        <v>433</v>
      </c>
      <c r="AI434" s="72">
        <f t="shared" si="138"/>
        <v>38987329.558081061</v>
      </c>
      <c r="AJ434" s="34">
        <f t="shared" si="139"/>
        <v>2.6708496087513637E-2</v>
      </c>
    </row>
    <row r="435" spans="1:36" ht="15.6" x14ac:dyDescent="0.25">
      <c r="A435" s="8">
        <v>9</v>
      </c>
      <c r="B435" s="6">
        <v>5.9822105988626104</v>
      </c>
      <c r="C435" s="6">
        <v>901.09213136329799</v>
      </c>
      <c r="D435" s="7">
        <v>3.2097973779145E-2</v>
      </c>
      <c r="E435" s="7">
        <v>2.66436947724993E-2</v>
      </c>
      <c r="F435" s="8">
        <v>0.169398206361001</v>
      </c>
      <c r="G435" s="8">
        <v>2.2547427608261801</v>
      </c>
      <c r="H435" s="9">
        <v>33017522.6930454</v>
      </c>
      <c r="I435" s="9">
        <v>712211.58952595002</v>
      </c>
      <c r="J435" s="9">
        <f t="shared" si="120"/>
        <v>143620372.17114499</v>
      </c>
      <c r="K435">
        <f t="shared" si="121"/>
        <v>593.07659850272501</v>
      </c>
      <c r="L435">
        <f t="shared" si="122"/>
        <v>56.875348267472212</v>
      </c>
      <c r="M435">
        <f t="shared" si="123"/>
        <v>29.370834275822148</v>
      </c>
      <c r="N435">
        <f t="shared" si="124"/>
        <v>1.2461728633674167</v>
      </c>
      <c r="O435">
        <f t="shared" si="125"/>
        <v>206607044.37146288</v>
      </c>
      <c r="P435">
        <f t="shared" si="126"/>
        <v>19.146329210735828</v>
      </c>
      <c r="Q435" s="6">
        <v>901.09213136329799</v>
      </c>
      <c r="R435">
        <f t="shared" si="127"/>
        <v>19.522112229954899</v>
      </c>
      <c r="S435">
        <f t="shared" si="128"/>
        <v>0.18560478833802146</v>
      </c>
      <c r="T435">
        <v>4</v>
      </c>
      <c r="U435">
        <v>19.135525378540301</v>
      </c>
      <c r="V435">
        <f t="shared" si="129"/>
        <v>204386911.10227624</v>
      </c>
      <c r="W435" s="34">
        <f t="shared" si="130"/>
        <v>1.0745680409594479E-2</v>
      </c>
      <c r="X435">
        <f t="shared" si="131"/>
        <v>154163868.62078255</v>
      </c>
      <c r="Y435" s="34">
        <f t="shared" si="132"/>
        <v>0.25383053085252849</v>
      </c>
      <c r="Z435">
        <f t="shared" si="133"/>
        <v>32662726.9462694</v>
      </c>
      <c r="AA435" s="35">
        <f t="shared" si="134"/>
        <v>354795.74677599967</v>
      </c>
      <c r="AB435" s="35">
        <v>37646902.949879698</v>
      </c>
      <c r="AC435" s="34">
        <f t="shared" si="135"/>
        <v>0.14020980010742604</v>
      </c>
      <c r="AD435" s="71">
        <v>3870031.8144379202</v>
      </c>
      <c r="AE435">
        <f t="shared" si="136"/>
        <v>36532758.760707319</v>
      </c>
      <c r="AF435" s="34">
        <f t="shared" si="137"/>
        <v>0.1064657727456441</v>
      </c>
      <c r="AG435" s="72">
        <v>1759468.1257881201</v>
      </c>
      <c r="AH435">
        <v>434</v>
      </c>
      <c r="AI435" s="72">
        <f t="shared" si="138"/>
        <v>34422195.072057523</v>
      </c>
      <c r="AJ435" s="34">
        <f t="shared" si="139"/>
        <v>4.2543239602527601E-2</v>
      </c>
    </row>
    <row r="436" spans="1:36" ht="15.6" x14ac:dyDescent="0.25">
      <c r="A436" s="8">
        <v>10</v>
      </c>
      <c r="B436" s="6">
        <v>6.4253538502462497</v>
      </c>
      <c r="C436" s="6">
        <v>886.47619687240297</v>
      </c>
      <c r="D436" s="7">
        <v>2.66436947724993E-2</v>
      </c>
      <c r="E436" s="7">
        <v>2.27597448943666E-2</v>
      </c>
      <c r="F436" s="8">
        <v>0.14522861972410001</v>
      </c>
      <c r="G436" s="8">
        <v>2.2549587736893599</v>
      </c>
      <c r="H436" s="9">
        <v>30479601.322480701</v>
      </c>
      <c r="I436" s="9">
        <v>584863.40818362799</v>
      </c>
      <c r="J436" s="9">
        <f t="shared" si="120"/>
        <v>141854197.79628858</v>
      </c>
      <c r="K436">
        <f t="shared" si="121"/>
        <v>602.87535874214041</v>
      </c>
      <c r="L436">
        <f t="shared" si="122"/>
        <v>48.389437650335879</v>
      </c>
      <c r="M436">
        <f t="shared" si="123"/>
        <v>24.70171983343295</v>
      </c>
      <c r="N436">
        <f t="shared" si="124"/>
        <v>1.2572158010962904</v>
      </c>
      <c r="O436">
        <f t="shared" si="125"/>
        <v>222182715.29919565</v>
      </c>
      <c r="P436">
        <f t="shared" si="126"/>
        <v>19.219010643211575</v>
      </c>
      <c r="Q436" s="6">
        <v>886.47619687240297</v>
      </c>
      <c r="R436">
        <f t="shared" si="127"/>
        <v>20.836664470026761</v>
      </c>
      <c r="S436">
        <f t="shared" si="128"/>
        <v>0.15692123729103061</v>
      </c>
      <c r="T436">
        <v>4</v>
      </c>
      <c r="U436">
        <v>19.204674487698899</v>
      </c>
      <c r="V436">
        <f t="shared" si="129"/>
        <v>219020192.71293807</v>
      </c>
      <c r="W436" s="34">
        <f t="shared" si="130"/>
        <v>1.4233882154148947E-2</v>
      </c>
      <c r="X436">
        <f t="shared" si="131"/>
        <v>154352830.25252348</v>
      </c>
      <c r="Y436" s="34">
        <f t="shared" si="132"/>
        <v>0.30528875729748417</v>
      </c>
      <c r="Z436">
        <f t="shared" si="133"/>
        <v>30045758.269151065</v>
      </c>
      <c r="AA436" s="35">
        <f t="shared" si="134"/>
        <v>433843.05332963541</v>
      </c>
      <c r="AB436" s="35">
        <v>32117420.8550185</v>
      </c>
      <c r="AC436" s="34">
        <f t="shared" si="135"/>
        <v>5.3734939483273368E-2</v>
      </c>
      <c r="AD436" s="71">
        <v>1779375.9369677501</v>
      </c>
      <c r="AE436">
        <f t="shared" si="136"/>
        <v>31825134.206118815</v>
      </c>
      <c r="AF436" s="34">
        <f t="shared" si="137"/>
        <v>4.4145357066914623E-2</v>
      </c>
      <c r="AG436" s="72">
        <v>642045.055851146</v>
      </c>
      <c r="AH436">
        <v>435</v>
      </c>
      <c r="AI436" s="72">
        <f t="shared" si="138"/>
        <v>30687803.325002212</v>
      </c>
      <c r="AJ436" s="34">
        <f t="shared" si="139"/>
        <v>6.8308637084419001E-3</v>
      </c>
    </row>
    <row r="437" spans="1:36" ht="15.6" x14ac:dyDescent="0.25">
      <c r="A437" s="8">
        <v>8</v>
      </c>
      <c r="B437" s="6">
        <v>5.1949215769788699</v>
      </c>
      <c r="C437" s="6">
        <v>905.10500624655594</v>
      </c>
      <c r="D437" s="7">
        <v>3.9982759681301897E-2</v>
      </c>
      <c r="E437" s="7">
        <v>3.2244401743458398E-2</v>
      </c>
      <c r="F437" s="8">
        <v>0.19305950985838299</v>
      </c>
      <c r="G437" s="8">
        <v>2.2257573003182598</v>
      </c>
      <c r="H437" s="9">
        <v>39655629.076736502</v>
      </c>
      <c r="I437" s="9">
        <v>1069786.19184398</v>
      </c>
      <c r="J437" s="9">
        <f t="shared" si="120"/>
        <v>148348847.49960509</v>
      </c>
      <c r="K437">
        <f t="shared" si="121"/>
        <v>588.36540121771395</v>
      </c>
      <c r="L437">
        <f t="shared" si="122"/>
        <v>67.475788790243655</v>
      </c>
      <c r="M437">
        <f t="shared" si="123"/>
        <v>36.113580712380148</v>
      </c>
      <c r="N437">
        <f t="shared" si="124"/>
        <v>1.2235348244880118</v>
      </c>
      <c r="O437">
        <f t="shared" si="125"/>
        <v>215805610.97214901</v>
      </c>
      <c r="P437">
        <f t="shared" si="126"/>
        <v>19.189888611248019</v>
      </c>
      <c r="Q437" s="6">
        <v>905.10500624655594</v>
      </c>
      <c r="R437">
        <f t="shared" si="127"/>
        <v>16.514642061998359</v>
      </c>
      <c r="S437">
        <f t="shared" si="128"/>
        <v>0.21450535551104966</v>
      </c>
      <c r="T437">
        <v>4</v>
      </c>
      <c r="U437">
        <v>19.062887927721899</v>
      </c>
      <c r="V437">
        <f t="shared" si="129"/>
        <v>190067138.40267622</v>
      </c>
      <c r="W437" s="34">
        <f t="shared" si="130"/>
        <v>0.11926692940710652</v>
      </c>
      <c r="X437">
        <f t="shared" si="131"/>
        <v>155050517.33992246</v>
      </c>
      <c r="Y437" s="34">
        <f t="shared" si="132"/>
        <v>0.28152694157737801</v>
      </c>
      <c r="Z437">
        <f t="shared" si="133"/>
        <v>34926023.963046968</v>
      </c>
      <c r="AA437" s="35">
        <f t="shared" si="134"/>
        <v>4729605.1136895344</v>
      </c>
      <c r="AB437" s="35">
        <v>43005084.663380802</v>
      </c>
      <c r="AC437" s="34">
        <f t="shared" si="135"/>
        <v>8.4463559515418632E-2</v>
      </c>
      <c r="AD437" s="71">
        <v>5368761.9629979096</v>
      </c>
      <c r="AE437">
        <f t="shared" si="136"/>
        <v>40294785.926044881</v>
      </c>
      <c r="AF437" s="34">
        <f t="shared" si="137"/>
        <v>1.6117682765076413E-2</v>
      </c>
      <c r="AG437" s="72">
        <v>2970582.6698564701</v>
      </c>
      <c r="AH437">
        <v>436</v>
      </c>
      <c r="AI437" s="72">
        <f t="shared" si="138"/>
        <v>37896606.632903442</v>
      </c>
      <c r="AJ437" s="34">
        <f t="shared" si="139"/>
        <v>4.43574464656512E-2</v>
      </c>
    </row>
    <row r="438" spans="1:36" ht="15.6" x14ac:dyDescent="0.25">
      <c r="A438" s="8">
        <v>9</v>
      </c>
      <c r="B438" s="6">
        <v>5.8871748781076798</v>
      </c>
      <c r="C438" s="6">
        <v>893.43223975161004</v>
      </c>
      <c r="D438" s="7">
        <v>3.2244401743458398E-2</v>
      </c>
      <c r="E438" s="7">
        <v>2.68365926061148E-2</v>
      </c>
      <c r="F438" s="8">
        <v>0.16719459460824099</v>
      </c>
      <c r="G438" s="8">
        <v>2.2260925067364199</v>
      </c>
      <c r="H438" s="9">
        <v>34618518.0163652</v>
      </c>
      <c r="I438" s="9">
        <v>762187.53739526903</v>
      </c>
      <c r="J438" s="9">
        <f t="shared" si="120"/>
        <v>146215835.63042796</v>
      </c>
      <c r="K438">
        <f t="shared" si="121"/>
        <v>595.42865106620729</v>
      </c>
      <c r="L438">
        <f t="shared" si="122"/>
        <v>56.744731031806019</v>
      </c>
      <c r="M438">
        <f t="shared" si="123"/>
        <v>29.540497174786601</v>
      </c>
      <c r="N438">
        <f t="shared" si="124"/>
        <v>1.2426465547543013</v>
      </c>
      <c r="O438">
        <f t="shared" si="125"/>
        <v>220542403.15250662</v>
      </c>
      <c r="P438">
        <f t="shared" si="126"/>
        <v>19.21160053890954</v>
      </c>
      <c r="Q438" s="6">
        <v>893.43223975161004</v>
      </c>
      <c r="R438">
        <f t="shared" si="127"/>
        <v>18.981316082122497</v>
      </c>
      <c r="S438">
        <f t="shared" si="128"/>
        <v>0.1829552710783317</v>
      </c>
      <c r="T438">
        <v>4</v>
      </c>
      <c r="U438">
        <v>19.151523230569101</v>
      </c>
      <c r="V438">
        <f t="shared" si="129"/>
        <v>207682957.19507843</v>
      </c>
      <c r="W438" s="34">
        <f t="shared" si="130"/>
        <v>5.8308269854735327E-2</v>
      </c>
      <c r="X438">
        <f t="shared" si="131"/>
        <v>156201352.14475629</v>
      </c>
      <c r="Y438" s="34">
        <f t="shared" si="132"/>
        <v>0.29174004675762077</v>
      </c>
      <c r="Z438">
        <f t="shared" si="133"/>
        <v>32599972.125895962</v>
      </c>
      <c r="AA438" s="35">
        <f t="shared" si="134"/>
        <v>2018545.8904692382</v>
      </c>
      <c r="AB438" s="35">
        <v>37355777.910161898</v>
      </c>
      <c r="AC438" s="34">
        <f t="shared" si="135"/>
        <v>7.9069239546959033E-2</v>
      </c>
      <c r="AD438" s="71">
        <v>3539792.4794958602</v>
      </c>
      <c r="AE438">
        <f t="shared" si="136"/>
        <v>36139764.605391823</v>
      </c>
      <c r="AF438" s="34">
        <f t="shared" si="137"/>
        <v>4.3943145928646746E-2</v>
      </c>
      <c r="AG438" s="72">
        <v>1666639.29508097</v>
      </c>
      <c r="AH438">
        <v>437</v>
      </c>
      <c r="AI438" s="72">
        <f t="shared" si="138"/>
        <v>34266611.420976929</v>
      </c>
      <c r="AJ438" s="34">
        <f t="shared" si="139"/>
        <v>1.0165270368359333E-2</v>
      </c>
    </row>
    <row r="439" spans="1:36" ht="15.6" x14ac:dyDescent="0.25">
      <c r="A439" s="10">
        <v>10</v>
      </c>
      <c r="B439" s="11">
        <v>5.7605829982931702</v>
      </c>
      <c r="C439" s="11">
        <v>895.61093011911896</v>
      </c>
      <c r="D439" s="12">
        <v>3.89127056517551E-2</v>
      </c>
      <c r="E439" s="12">
        <v>3.1249293387999099E-2</v>
      </c>
      <c r="F439" s="10">
        <v>0.19643375499672</v>
      </c>
      <c r="G439" s="10">
        <v>3.14667391321075</v>
      </c>
      <c r="H439" s="13">
        <v>58018777.854201898</v>
      </c>
      <c r="I439" s="13">
        <v>1596085.2139119301</v>
      </c>
      <c r="J439" s="13">
        <f t="shared" si="120"/>
        <v>155121927.81639594</v>
      </c>
      <c r="K439">
        <f t="shared" si="121"/>
        <v>589.64185337940785</v>
      </c>
      <c r="L439">
        <f t="shared" si="122"/>
        <v>67.22104291374518</v>
      </c>
      <c r="M439">
        <f t="shared" si="123"/>
        <v>35.080999519877103</v>
      </c>
      <c r="N439">
        <f t="shared" si="124"/>
        <v>1.2351970480885335</v>
      </c>
      <c r="O439">
        <f t="shared" si="125"/>
        <v>222062561.61637476</v>
      </c>
      <c r="P439">
        <f t="shared" si="126"/>
        <v>19.218469709218603</v>
      </c>
      <c r="Q439" s="11">
        <v>895.61093011911896</v>
      </c>
      <c r="R439">
        <f t="shared" si="127"/>
        <v>18.741370232858706</v>
      </c>
      <c r="S439">
        <f t="shared" si="128"/>
        <v>0.21869565164821994</v>
      </c>
      <c r="T439">
        <v>4</v>
      </c>
      <c r="U439">
        <v>19.14143377509</v>
      </c>
      <c r="V439">
        <f t="shared" si="129"/>
        <v>205598084.54571629</v>
      </c>
      <c r="W439" s="34">
        <f t="shared" si="130"/>
        <v>7.4143416840798948E-2</v>
      </c>
      <c r="X439">
        <f t="shared" si="131"/>
        <v>162025681.81904051</v>
      </c>
      <c r="Y439" s="34">
        <f t="shared" si="132"/>
        <v>0.27036020552195222</v>
      </c>
      <c r="Z439">
        <f t="shared" si="133"/>
        <v>53717067.423164092</v>
      </c>
      <c r="AA439" s="35">
        <f t="shared" si="134"/>
        <v>4301710.431037806</v>
      </c>
      <c r="AB439" s="35">
        <v>56414953.706275202</v>
      </c>
      <c r="AC439" s="34">
        <f t="shared" si="135"/>
        <v>2.7643190829648643E-2</v>
      </c>
      <c r="AD439" s="71">
        <v>3174134.8212857102</v>
      </c>
      <c r="AE439">
        <f t="shared" si="136"/>
        <v>56891202.244449802</v>
      </c>
      <c r="AF439" s="34">
        <f t="shared" si="137"/>
        <v>1.943466669680002E-2</v>
      </c>
      <c r="AG439" s="72">
        <v>3548821.6667604898</v>
      </c>
      <c r="AH439">
        <v>438</v>
      </c>
      <c r="AI439" s="72">
        <f t="shared" si="138"/>
        <v>57265889.089924581</v>
      </c>
      <c r="AJ439" s="34">
        <f t="shared" si="139"/>
        <v>1.2976639497117399E-2</v>
      </c>
    </row>
    <row r="440" spans="1:36" ht="15.6" x14ac:dyDescent="0.25">
      <c r="A440" s="10">
        <v>11</v>
      </c>
      <c r="B440" s="11">
        <v>6.2618385487272903</v>
      </c>
      <c r="C440" s="11">
        <v>891.56468266102797</v>
      </c>
      <c r="D440" s="12">
        <v>3.1249293387999099E-2</v>
      </c>
      <c r="E440" s="12">
        <v>2.61603001221484E-2</v>
      </c>
      <c r="F440" s="10">
        <v>0.16233199271403101</v>
      </c>
      <c r="G440" s="10">
        <v>3.1469565961438599</v>
      </c>
      <c r="H440" s="13">
        <v>47843005.780824699</v>
      </c>
      <c r="I440" s="13">
        <v>1039385.1500768</v>
      </c>
      <c r="J440" s="13">
        <f t="shared" si="120"/>
        <v>145801976.48430201</v>
      </c>
      <c r="K440">
        <f t="shared" si="121"/>
        <v>596.80497570686782</v>
      </c>
      <c r="L440">
        <f t="shared" si="122"/>
        <v>55.110221396746724</v>
      </c>
      <c r="M440">
        <f t="shared" si="123"/>
        <v>28.704796755073751</v>
      </c>
      <c r="N440">
        <f t="shared" si="124"/>
        <v>1.2434424808178846</v>
      </c>
      <c r="O440">
        <f t="shared" si="125"/>
        <v>221855320.0888606</v>
      </c>
      <c r="P440">
        <f t="shared" si="126"/>
        <v>19.217536016068987</v>
      </c>
      <c r="Q440" s="11">
        <v>891.56468266102797</v>
      </c>
      <c r="R440">
        <f t="shared" si="127"/>
        <v>20.12659194919453</v>
      </c>
      <c r="S440">
        <f t="shared" si="128"/>
        <v>0.17713342968696152</v>
      </c>
      <c r="T440">
        <v>4</v>
      </c>
      <c r="U440">
        <v>19.1768751298758</v>
      </c>
      <c r="V440">
        <f t="shared" si="129"/>
        <v>213015423.079404</v>
      </c>
      <c r="W440" s="34">
        <f t="shared" si="130"/>
        <v>3.9845323546516376E-2</v>
      </c>
      <c r="X440">
        <f t="shared" si="131"/>
        <v>156709285.39090902</v>
      </c>
      <c r="Y440" s="34">
        <f t="shared" si="132"/>
        <v>0.29364197654515739</v>
      </c>
      <c r="Z440">
        <f t="shared" si="133"/>
        <v>45936685.736049891</v>
      </c>
      <c r="AA440" s="35">
        <f t="shared" si="134"/>
        <v>1906320.044774808</v>
      </c>
      <c r="AB440" s="35">
        <v>48733800.989627503</v>
      </c>
      <c r="AC440" s="34">
        <f t="shared" si="135"/>
        <v>1.8619131349808121E-2</v>
      </c>
      <c r="AD440" s="71">
        <v>2266371.01803583</v>
      </c>
      <c r="AE440">
        <f t="shared" si="136"/>
        <v>48203056.75408572</v>
      </c>
      <c r="AF440" s="34">
        <f t="shared" si="137"/>
        <v>7.5256762693895829E-3</v>
      </c>
      <c r="AG440" s="72">
        <v>1835594.81576547</v>
      </c>
      <c r="AH440">
        <v>439</v>
      </c>
      <c r="AI440" s="72">
        <f t="shared" si="138"/>
        <v>47772280.551815361</v>
      </c>
      <c r="AJ440" s="34">
        <f t="shared" si="139"/>
        <v>1.4782772916346351E-3</v>
      </c>
    </row>
    <row r="441" spans="1:36" ht="15.6" x14ac:dyDescent="0.25">
      <c r="A441" s="14">
        <v>12</v>
      </c>
      <c r="B441" s="11">
        <v>7</v>
      </c>
      <c r="C441" s="11">
        <v>876.27394962405003</v>
      </c>
      <c r="D441" s="12">
        <v>2.61603001221484E-2</v>
      </c>
      <c r="E441" s="12">
        <v>2.24306298848213E-2</v>
      </c>
      <c r="F441" s="10">
        <v>0.142026946378325</v>
      </c>
      <c r="G441" s="10">
        <v>3.1471294287920002</v>
      </c>
      <c r="H441" s="13">
        <v>43087746.836618401</v>
      </c>
      <c r="I441" s="13">
        <v>810619.38878032705</v>
      </c>
      <c r="J441" s="13">
        <f t="shared" si="120"/>
        <v>146068601.81729797</v>
      </c>
      <c r="K441">
        <f t="shared" si="121"/>
        <v>605.22509139730369</v>
      </c>
      <c r="L441">
        <f t="shared" si="122"/>
        <v>47.510946215247046</v>
      </c>
      <c r="M441">
        <f t="shared" si="123"/>
        <v>24.29546500348485</v>
      </c>
      <c r="N441">
        <f t="shared" si="124"/>
        <v>1.257053276616698</v>
      </c>
      <c r="O441">
        <f t="shared" si="125"/>
        <v>229240747.589847</v>
      </c>
      <c r="P441">
        <f t="shared" si="126"/>
        <v>19.250283308809163</v>
      </c>
      <c r="Q441" s="11">
        <v>876.27394962405003</v>
      </c>
      <c r="R441">
        <f t="shared" si="127"/>
        <v>22.569074867525522</v>
      </c>
      <c r="S441">
        <f t="shared" si="128"/>
        <v>0.15318258602269844</v>
      </c>
      <c r="T441">
        <v>4</v>
      </c>
      <c r="U441">
        <v>19.259184343697299</v>
      </c>
      <c r="V441">
        <f t="shared" si="129"/>
        <v>231290335.67734566</v>
      </c>
      <c r="W441" s="34">
        <f t="shared" si="130"/>
        <v>8.9407668970166998E-3</v>
      </c>
      <c r="X441">
        <f t="shared" si="131"/>
        <v>158931210.45067358</v>
      </c>
      <c r="Y441" s="34">
        <f t="shared" si="132"/>
        <v>0.30670610647706426</v>
      </c>
      <c r="Z441">
        <f t="shared" si="133"/>
        <v>43472984.337202273</v>
      </c>
      <c r="AA441" s="35">
        <f t="shared" si="134"/>
        <v>385237.5005838722</v>
      </c>
      <c r="AB441" s="35">
        <v>43522733.029963903</v>
      </c>
      <c r="AC441" s="34">
        <f t="shared" si="135"/>
        <v>1.009535715559455E-2</v>
      </c>
      <c r="AD441" s="71">
        <v>-181814.77265938499</v>
      </c>
      <c r="AE441">
        <f t="shared" si="136"/>
        <v>43291169.56454289</v>
      </c>
      <c r="AF441" s="34">
        <f t="shared" si="137"/>
        <v>4.7211270688122487E-3</v>
      </c>
      <c r="AG441" s="72">
        <v>-480417.64310377702</v>
      </c>
      <c r="AH441">
        <v>440</v>
      </c>
      <c r="AI441" s="72">
        <f t="shared" si="138"/>
        <v>42992566.694098495</v>
      </c>
      <c r="AJ441" s="34">
        <f t="shared" si="139"/>
        <v>2.2089839805458731E-3</v>
      </c>
    </row>
    <row r="442" spans="1:36" ht="15.6" x14ac:dyDescent="0.25">
      <c r="A442" s="10">
        <v>9</v>
      </c>
      <c r="B442" s="11">
        <v>6.0161688999556802</v>
      </c>
      <c r="C442" s="11">
        <v>877.55409600612802</v>
      </c>
      <c r="D442" s="12">
        <v>0.05</v>
      </c>
      <c r="E442" s="12">
        <v>3.9286753694204299E-2</v>
      </c>
      <c r="F442" s="10">
        <v>0.21383725161268899</v>
      </c>
      <c r="G442" s="10">
        <v>3.1511973610734101</v>
      </c>
      <c r="H442" s="13">
        <v>60912388.643298902</v>
      </c>
      <c r="I442" s="13">
        <v>2008757.86678611</v>
      </c>
      <c r="J442" s="13">
        <f t="shared" si="120"/>
        <v>169999470.18642959</v>
      </c>
      <c r="K442">
        <f t="shared" si="121"/>
        <v>582.2289855926731</v>
      </c>
      <c r="L442">
        <f t="shared" si="122"/>
        <v>78.978240858022943</v>
      </c>
      <c r="M442">
        <f t="shared" si="123"/>
        <v>44.643376847102154</v>
      </c>
      <c r="N442">
        <f t="shared" si="124"/>
        <v>1.193283664873152</v>
      </c>
      <c r="O442">
        <f t="shared" si="125"/>
        <v>205106240.68816143</v>
      </c>
      <c r="P442">
        <f t="shared" si="126"/>
        <v>19.139038650118273</v>
      </c>
      <c r="Q442" s="11">
        <v>877.55409600612802</v>
      </c>
      <c r="R442">
        <f t="shared" si="127"/>
        <v>18.327057897999218</v>
      </c>
      <c r="S442">
        <f t="shared" si="128"/>
        <v>0.24059144896975496</v>
      </c>
      <c r="T442">
        <v>4</v>
      </c>
      <c r="U442">
        <v>19.195944088880701</v>
      </c>
      <c r="V442">
        <f t="shared" si="129"/>
        <v>217116381.68841088</v>
      </c>
      <c r="W442" s="34">
        <f t="shared" si="130"/>
        <v>5.8555707324914476E-2</v>
      </c>
      <c r="X442">
        <f t="shared" si="131"/>
        <v>173112934.10457456</v>
      </c>
      <c r="Y442" s="34">
        <f t="shared" si="132"/>
        <v>0.15598407184610594</v>
      </c>
      <c r="Z442">
        <f t="shared" si="133"/>
        <v>64479156.645157352</v>
      </c>
      <c r="AA442" s="35">
        <f t="shared" si="134"/>
        <v>3566768.0018584505</v>
      </c>
      <c r="AB442" s="35">
        <v>63500468.536729999</v>
      </c>
      <c r="AC442" s="34">
        <f t="shared" si="135"/>
        <v>4.2488563510237866E-2</v>
      </c>
      <c r="AD442" s="71">
        <v>-100343.213914362</v>
      </c>
      <c r="AE442">
        <f t="shared" si="136"/>
        <v>64378813.431242988</v>
      </c>
      <c r="AF442" s="34">
        <f t="shared" si="137"/>
        <v>5.6908370614775335E-2</v>
      </c>
      <c r="AG442" s="72">
        <v>-717969.48538260395</v>
      </c>
      <c r="AH442">
        <v>441</v>
      </c>
      <c r="AI442" s="72">
        <f t="shared" si="138"/>
        <v>63761187.15977475</v>
      </c>
      <c r="AJ442" s="34">
        <f t="shared" si="139"/>
        <v>4.6768786776009173E-2</v>
      </c>
    </row>
    <row r="443" spans="1:36" ht="15.6" x14ac:dyDescent="0.25">
      <c r="A443" s="10">
        <v>10</v>
      </c>
      <c r="B443" s="11">
        <v>6.62768860536635</v>
      </c>
      <c r="C443" s="11">
        <v>883.92130861924102</v>
      </c>
      <c r="D443" s="12">
        <v>3.9286753694204299E-2</v>
      </c>
      <c r="E443" s="12">
        <v>3.1670419191590603E-2</v>
      </c>
      <c r="F443" s="10">
        <v>0.19337299442716999</v>
      </c>
      <c r="G443" s="10">
        <v>3.1516329953930899</v>
      </c>
      <c r="H443" s="13">
        <v>56727298.245949402</v>
      </c>
      <c r="I443" s="13">
        <v>1548857.9807498499</v>
      </c>
      <c r="J443" s="13">
        <f t="shared" si="120"/>
        <v>161245894.52803868</v>
      </c>
      <c r="K443">
        <f t="shared" si="121"/>
        <v>589.11529263429543</v>
      </c>
      <c r="L443">
        <f t="shared" si="122"/>
        <v>66.984320025719072</v>
      </c>
      <c r="M443">
        <f t="shared" si="123"/>
        <v>35.478586442897445</v>
      </c>
      <c r="N443">
        <f t="shared" si="124"/>
        <v>1.2285441675154121</v>
      </c>
      <c r="O443">
        <f t="shared" si="125"/>
        <v>218722032.88497186</v>
      </c>
      <c r="P443">
        <f t="shared" si="126"/>
        <v>19.203312225359831</v>
      </c>
      <c r="Q443" s="11">
        <v>883.92130861924102</v>
      </c>
      <c r="R443">
        <f t="shared" si="127"/>
        <v>21.262438138234405</v>
      </c>
      <c r="S443">
        <f t="shared" si="128"/>
        <v>0.21489391635348584</v>
      </c>
      <c r="T443">
        <v>4</v>
      </c>
      <c r="U443">
        <v>19.219781997171602</v>
      </c>
      <c r="V443">
        <f t="shared" si="129"/>
        <v>222354162.93139538</v>
      </c>
      <c r="W443" s="34">
        <f t="shared" si="130"/>
        <v>1.660614615964958E-2</v>
      </c>
      <c r="X443">
        <f t="shared" si="131"/>
        <v>168807336.73335436</v>
      </c>
      <c r="Y443" s="34">
        <f t="shared" si="132"/>
        <v>0.22821064477700856</v>
      </c>
      <c r="Z443">
        <f t="shared" si="133"/>
        <v>57669320.051863663</v>
      </c>
      <c r="AA443" s="35">
        <f t="shared" si="134"/>
        <v>942021.80591426045</v>
      </c>
      <c r="AB443" s="35">
        <v>58367948.176002502</v>
      </c>
      <c r="AC443" s="34">
        <f t="shared" si="135"/>
        <v>2.8921700500168807E-2</v>
      </c>
      <c r="AD443" s="71">
        <v>-336316.83032977802</v>
      </c>
      <c r="AE443">
        <f t="shared" si="136"/>
        <v>57333003.221533887</v>
      </c>
      <c r="AF443" s="34">
        <f t="shared" si="137"/>
        <v>1.0677486753526727E-2</v>
      </c>
      <c r="AG443" s="72">
        <v>-451101.62963335699</v>
      </c>
      <c r="AH443">
        <v>442</v>
      </c>
      <c r="AI443" s="72">
        <f t="shared" si="138"/>
        <v>57218218.422230303</v>
      </c>
      <c r="AJ443" s="34">
        <f t="shared" si="139"/>
        <v>8.6540376760487602E-3</v>
      </c>
    </row>
    <row r="444" spans="1:36" ht="15.6" x14ac:dyDescent="0.25">
      <c r="A444" s="10">
        <v>11</v>
      </c>
      <c r="B444" s="11">
        <v>7</v>
      </c>
      <c r="C444" s="11">
        <v>887.44883508028204</v>
      </c>
      <c r="D444" s="12">
        <v>3.1670419191590603E-2</v>
      </c>
      <c r="E444" s="12">
        <v>2.6401705479251098E-2</v>
      </c>
      <c r="F444" s="10">
        <v>0.16583708513780299</v>
      </c>
      <c r="G444" s="10">
        <v>3.1519150427035001</v>
      </c>
      <c r="H444" s="13">
        <v>50453721.535552703</v>
      </c>
      <c r="I444" s="13">
        <v>1114864.41370905</v>
      </c>
      <c r="J444" s="13">
        <f t="shared" si="120"/>
        <v>150131856.42209291</v>
      </c>
      <c r="K444">
        <f t="shared" si="121"/>
        <v>597.4304294554114</v>
      </c>
      <c r="L444">
        <f t="shared" si="122"/>
        <v>56.104276983493918</v>
      </c>
      <c r="M444">
        <f t="shared" si="123"/>
        <v>29.036062335420851</v>
      </c>
      <c r="N444">
        <f t="shared" si="124"/>
        <v>1.2458526115507746</v>
      </c>
      <c r="O444">
        <f t="shared" si="125"/>
        <v>229010853.91149852</v>
      </c>
      <c r="P444">
        <f t="shared" si="126"/>
        <v>19.249279957388755</v>
      </c>
      <c r="Q444" s="11">
        <v>887.44883508028204</v>
      </c>
      <c r="R444">
        <f t="shared" si="127"/>
        <v>22.623691939639471</v>
      </c>
      <c r="S444">
        <f t="shared" si="128"/>
        <v>0.18132655413868165</v>
      </c>
      <c r="T444">
        <v>4</v>
      </c>
      <c r="U444">
        <v>19.2211422698735</v>
      </c>
      <c r="V444">
        <f t="shared" si="129"/>
        <v>222656831.03829628</v>
      </c>
      <c r="W444" s="34">
        <f t="shared" si="130"/>
        <v>2.7745509720066602E-2</v>
      </c>
      <c r="X444">
        <f t="shared" si="131"/>
        <v>161534147.52065021</v>
      </c>
      <c r="Y444" s="34">
        <f t="shared" si="132"/>
        <v>0.29464414126382305</v>
      </c>
      <c r="Z444">
        <f t="shared" si="133"/>
        <v>49053857.31427449</v>
      </c>
      <c r="AA444" s="35">
        <f t="shared" si="134"/>
        <v>1399864.221278213</v>
      </c>
      <c r="AB444" s="35">
        <v>50699807.521496803</v>
      </c>
      <c r="AC444" s="34">
        <f t="shared" si="135"/>
        <v>4.8774595501482054E-3</v>
      </c>
      <c r="AD444" s="71">
        <v>-40459.566745342701</v>
      </c>
      <c r="AE444">
        <f t="shared" si="136"/>
        <v>49013397.747529149</v>
      </c>
      <c r="AF444" s="34">
        <f t="shared" si="137"/>
        <v>2.8547424138150358E-2</v>
      </c>
      <c r="AG444" s="72">
        <v>-399314.44205719599</v>
      </c>
      <c r="AH444">
        <v>443</v>
      </c>
      <c r="AI444" s="72">
        <f t="shared" si="138"/>
        <v>48654542.872217298</v>
      </c>
      <c r="AJ444" s="34">
        <f t="shared" si="139"/>
        <v>3.5659979255793783E-2</v>
      </c>
    </row>
    <row r="445" spans="1:36" ht="15.6" x14ac:dyDescent="0.25">
      <c r="A445" s="10">
        <v>12</v>
      </c>
      <c r="B445" s="11">
        <v>7</v>
      </c>
      <c r="C445" s="11">
        <v>876.49572313208705</v>
      </c>
      <c r="D445" s="12">
        <v>2.6401705479251098E-2</v>
      </c>
      <c r="E445" s="12">
        <v>2.2421581884051398E-2</v>
      </c>
      <c r="F445" s="10">
        <v>0.15018367773786701</v>
      </c>
      <c r="G445" s="10">
        <v>3.1520948156330699</v>
      </c>
      <c r="H445" s="13">
        <v>46123969.536929399</v>
      </c>
      <c r="I445" s="13">
        <v>858467.11494161398</v>
      </c>
      <c r="J445" s="13">
        <f t="shared" si="120"/>
        <v>149678059.03191575</v>
      </c>
      <c r="K445">
        <f t="shared" si="121"/>
        <v>605.2940915229002</v>
      </c>
      <c r="L445">
        <f t="shared" si="122"/>
        <v>49.083044890320956</v>
      </c>
      <c r="M445">
        <f t="shared" si="123"/>
        <v>24.411643681651245</v>
      </c>
      <c r="N445">
        <f t="shared" si="124"/>
        <v>1.2693769711317335</v>
      </c>
      <c r="O445">
        <f t="shared" si="125"/>
        <v>234857964.33917946</v>
      </c>
      <c r="P445">
        <f t="shared" si="126"/>
        <v>19.274491482313529</v>
      </c>
      <c r="Q445" s="11">
        <v>876.49572313208705</v>
      </c>
      <c r="R445">
        <f t="shared" si="127"/>
        <v>23.208529802541236</v>
      </c>
      <c r="S445">
        <f t="shared" si="128"/>
        <v>0.16273504430521191</v>
      </c>
      <c r="T445">
        <v>4</v>
      </c>
      <c r="U445">
        <v>19.263395593847701</v>
      </c>
      <c r="V445">
        <f t="shared" si="129"/>
        <v>232266410.94428343</v>
      </c>
      <c r="W445" s="34">
        <f t="shared" si="130"/>
        <v>1.1034556150513745E-2</v>
      </c>
      <c r="X445">
        <f t="shared" si="131"/>
        <v>162033653.47181928</v>
      </c>
      <c r="Y445" s="34">
        <f t="shared" si="132"/>
        <v>0.31007809793577218</v>
      </c>
      <c r="Z445">
        <f t="shared" si="133"/>
        <v>45615012.005189568</v>
      </c>
      <c r="AA445" s="35">
        <f t="shared" si="134"/>
        <v>508957.53173983097</v>
      </c>
      <c r="AB445" s="35">
        <v>46185095.421137303</v>
      </c>
      <c r="AC445" s="34">
        <f t="shared" si="135"/>
        <v>1.3252520288602563E-3</v>
      </c>
      <c r="AD445" s="71">
        <v>-339864.88274125999</v>
      </c>
      <c r="AE445">
        <f t="shared" si="136"/>
        <v>45275147.12244831</v>
      </c>
      <c r="AF445" s="34">
        <f t="shared" si="137"/>
        <v>1.8403065109161395E-2</v>
      </c>
      <c r="AG445" s="72">
        <v>-357068.28184138099</v>
      </c>
      <c r="AH445">
        <v>444</v>
      </c>
      <c r="AI445" s="72">
        <f t="shared" si="138"/>
        <v>45257943.723348185</v>
      </c>
      <c r="AJ445" s="34">
        <f t="shared" si="139"/>
        <v>1.8776046864045933E-2</v>
      </c>
    </row>
    <row r="446" spans="1:36" ht="15.6" x14ac:dyDescent="0.25">
      <c r="A446" s="10">
        <v>9</v>
      </c>
      <c r="B446" s="11">
        <v>6.0253782425963403</v>
      </c>
      <c r="C446" s="11">
        <v>892.53218188021106</v>
      </c>
      <c r="D446" s="12">
        <v>0.05</v>
      </c>
      <c r="E446" s="12">
        <v>3.9139954205615099E-2</v>
      </c>
      <c r="F446" s="10">
        <v>0.216767381125447</v>
      </c>
      <c r="G446" s="10">
        <v>3.1517871855347499</v>
      </c>
      <c r="H446" s="13">
        <v>58591522.341822602</v>
      </c>
      <c r="I446" s="13">
        <v>1950415.05504772</v>
      </c>
      <c r="J446" s="13">
        <f t="shared" si="120"/>
        <v>163026400.40891227</v>
      </c>
      <c r="K446">
        <f t="shared" si="121"/>
        <v>581.08904667065178</v>
      </c>
      <c r="L446">
        <f t="shared" si="122"/>
        <v>79.439622717248255</v>
      </c>
      <c r="M446">
        <f t="shared" si="123"/>
        <v>44.569977102807549</v>
      </c>
      <c r="N446">
        <f t="shared" si="124"/>
        <v>1.1961156123013752</v>
      </c>
      <c r="O446">
        <f t="shared" si="125"/>
        <v>195644464.54597899</v>
      </c>
      <c r="P446">
        <f t="shared" si="126"/>
        <v>19.091809613585536</v>
      </c>
      <c r="Q446" s="11">
        <v>892.53218188021106</v>
      </c>
      <c r="R446">
        <f t="shared" si="127"/>
        <v>18.531731962560855</v>
      </c>
      <c r="S446">
        <f t="shared" si="128"/>
        <v>0.24432554042759194</v>
      </c>
      <c r="T446">
        <v>4</v>
      </c>
      <c r="U446">
        <v>19.149487048741801</v>
      </c>
      <c r="V446">
        <f t="shared" si="129"/>
        <v>207260507.17028731</v>
      </c>
      <c r="W446" s="34">
        <f t="shared" si="130"/>
        <v>5.9373224033018306E-2</v>
      </c>
      <c r="X446">
        <f t="shared" si="131"/>
        <v>167226245.87295893</v>
      </c>
      <c r="Y446" s="34">
        <f t="shared" si="132"/>
        <v>0.14525439673935378</v>
      </c>
      <c r="Z446">
        <f t="shared" si="133"/>
        <v>62070289.924259238</v>
      </c>
      <c r="AA446" s="35">
        <f t="shared" si="134"/>
        <v>3478767.5824366361</v>
      </c>
      <c r="AB446" s="35">
        <v>62169436.143734097</v>
      </c>
      <c r="AC446" s="34">
        <f t="shared" si="135"/>
        <v>6.106538384577153E-2</v>
      </c>
      <c r="AD446" s="71">
        <v>509006.03638609801</v>
      </c>
      <c r="AE446">
        <f t="shared" si="136"/>
        <v>62579295.960645333</v>
      </c>
      <c r="AF446" s="34">
        <f t="shared" si="137"/>
        <v>6.8060590669723225E-2</v>
      </c>
      <c r="AG446" s="72">
        <v>-512879.67205189198</v>
      </c>
      <c r="AH446">
        <v>445</v>
      </c>
      <c r="AI446" s="72">
        <f t="shared" si="138"/>
        <v>61557410.252207346</v>
      </c>
      <c r="AJ446" s="34">
        <f t="shared" si="139"/>
        <v>5.0619744834103669E-2</v>
      </c>
    </row>
    <row r="447" spans="1:36" ht="15.6" x14ac:dyDescent="0.25">
      <c r="A447" s="10">
        <v>10</v>
      </c>
      <c r="B447" s="11">
        <v>6.6385198657638904</v>
      </c>
      <c r="C447" s="11">
        <v>896.806457792424</v>
      </c>
      <c r="D447" s="12">
        <v>3.9139954205615099E-2</v>
      </c>
      <c r="E447" s="12">
        <v>3.1561395156951499E-2</v>
      </c>
      <c r="F447" s="10">
        <v>0.19313373835638001</v>
      </c>
      <c r="G447" s="10">
        <v>3.15222850317938</v>
      </c>
      <c r="H447" s="13">
        <v>53910588.327266403</v>
      </c>
      <c r="I447" s="13">
        <v>1452065.77322347</v>
      </c>
      <c r="J447" s="13">
        <f t="shared" si="120"/>
        <v>154533314.1883263</v>
      </c>
      <c r="K447">
        <f t="shared" si="121"/>
        <v>587.80228229178294</v>
      </c>
      <c r="L447">
        <f t="shared" si="122"/>
        <v>66.743496351985542</v>
      </c>
      <c r="M447">
        <f t="shared" si="123"/>
        <v>35.350674681283301</v>
      </c>
      <c r="N447">
        <f t="shared" si="124"/>
        <v>1.2285997725234865</v>
      </c>
      <c r="O447">
        <f t="shared" si="125"/>
        <v>208562870.56998712</v>
      </c>
      <c r="P447">
        <f t="shared" si="126"/>
        <v>19.155751091255766</v>
      </c>
      <c r="Q447" s="11">
        <v>896.806457792424</v>
      </c>
      <c r="R447">
        <f t="shared" si="127"/>
        <v>21.344532893290385</v>
      </c>
      <c r="S447">
        <f t="shared" si="128"/>
        <v>0.21459734731609986</v>
      </c>
      <c r="T447">
        <v>4</v>
      </c>
      <c r="U447">
        <v>19.177526435663399</v>
      </c>
      <c r="V447">
        <f t="shared" si="129"/>
        <v>213154206.44760299</v>
      </c>
      <c r="W447" s="34">
        <f t="shared" si="130"/>
        <v>2.2014157481952963E-2</v>
      </c>
      <c r="X447">
        <f t="shared" si="131"/>
        <v>163223247.9631106</v>
      </c>
      <c r="Y447" s="34">
        <f t="shared" si="132"/>
        <v>0.21739067209310381</v>
      </c>
      <c r="Z447">
        <f t="shared" si="133"/>
        <v>55097384.508647576</v>
      </c>
      <c r="AA447" s="35">
        <f t="shared" si="134"/>
        <v>1186796.1813811734</v>
      </c>
      <c r="AB447" s="35">
        <v>56923623.3817297</v>
      </c>
      <c r="AC447" s="34">
        <f t="shared" si="135"/>
        <v>5.5889485682711272E-2</v>
      </c>
      <c r="AD447" s="71">
        <v>394571.88427859498</v>
      </c>
      <c r="AE447">
        <f t="shared" si="136"/>
        <v>55491956.392926171</v>
      </c>
      <c r="AF447" s="34">
        <f t="shared" si="137"/>
        <v>2.9333162829906625E-2</v>
      </c>
      <c r="AG447" s="72">
        <v>-176801.47862020499</v>
      </c>
      <c r="AH447">
        <v>446</v>
      </c>
      <c r="AI447" s="72">
        <f t="shared" si="138"/>
        <v>54920583.030027375</v>
      </c>
      <c r="AJ447" s="34">
        <f t="shared" si="139"/>
        <v>1.8734625870334757E-2</v>
      </c>
    </row>
    <row r="448" spans="1:36" ht="15.6" x14ac:dyDescent="0.25">
      <c r="A448" s="10">
        <v>11</v>
      </c>
      <c r="B448" s="11">
        <v>7</v>
      </c>
      <c r="C448" s="11">
        <v>897.72921229405404</v>
      </c>
      <c r="D448" s="12">
        <v>3.1561395156951499E-2</v>
      </c>
      <c r="E448" s="12">
        <v>2.6273058345535401E-2</v>
      </c>
      <c r="F448" s="10">
        <v>0.16702791475867801</v>
      </c>
      <c r="G448" s="10">
        <v>3.1525086890735898</v>
      </c>
      <c r="H448" s="13">
        <v>48976132.9427993</v>
      </c>
      <c r="I448" s="13">
        <v>1067158.0194069</v>
      </c>
      <c r="J448" s="13">
        <f t="shared" si="120"/>
        <v>145605819.54342017</v>
      </c>
      <c r="K448">
        <f t="shared" si="121"/>
        <v>596.19260135898458</v>
      </c>
      <c r="L448">
        <f t="shared" si="122"/>
        <v>56.150398756025247</v>
      </c>
      <c r="M448">
        <f t="shared" si="123"/>
        <v>28.917226751243451</v>
      </c>
      <c r="N448">
        <f t="shared" si="124"/>
        <v>1.2480495437491976</v>
      </c>
      <c r="O448">
        <f t="shared" si="125"/>
        <v>221688685.48533309</v>
      </c>
      <c r="P448">
        <f t="shared" si="126"/>
        <v>19.21678463803536</v>
      </c>
      <c r="Q448" s="11">
        <v>897.72921229405404</v>
      </c>
      <c r="R448">
        <f t="shared" si="127"/>
        <v>22.783204888716355</v>
      </c>
      <c r="S448">
        <f t="shared" si="128"/>
        <v>0.18275514849166385</v>
      </c>
      <c r="T448">
        <v>4</v>
      </c>
      <c r="U448">
        <v>19.188162727131498</v>
      </c>
      <c r="V448">
        <f t="shared" si="129"/>
        <v>215433476.71858728</v>
      </c>
      <c r="W448" s="34">
        <f t="shared" si="130"/>
        <v>2.821618411896646E-2</v>
      </c>
      <c r="X448">
        <f t="shared" si="131"/>
        <v>157689465.44072124</v>
      </c>
      <c r="Y448" s="34">
        <f t="shared" si="132"/>
        <v>0.28868960950578609</v>
      </c>
      <c r="Z448">
        <f t="shared" si="133"/>
        <v>47594213.358250298</v>
      </c>
      <c r="AA448" s="35">
        <f t="shared" si="134"/>
        <v>1381919.5845490023</v>
      </c>
      <c r="AB448" s="35">
        <v>50172639.490850002</v>
      </c>
      <c r="AC448" s="34">
        <f t="shared" si="135"/>
        <v>2.4430400608560453E-2</v>
      </c>
      <c r="AD448" s="71">
        <v>620372.60529056797</v>
      </c>
      <c r="AE448">
        <f t="shared" si="136"/>
        <v>48214585.963540867</v>
      </c>
      <c r="AF448" s="34">
        <f t="shared" si="137"/>
        <v>1.5549348907310967E-2</v>
      </c>
      <c r="AG448" s="72">
        <v>-118759.9839393</v>
      </c>
      <c r="AH448">
        <v>447</v>
      </c>
      <c r="AI448" s="72">
        <f t="shared" si="138"/>
        <v>47475453.374311</v>
      </c>
      <c r="AJ448" s="34">
        <f t="shared" si="139"/>
        <v>3.0641038365380718E-2</v>
      </c>
    </row>
    <row r="449" spans="1:36" ht="15.6" x14ac:dyDescent="0.25">
      <c r="A449" s="10">
        <v>12</v>
      </c>
      <c r="B449" s="11">
        <v>7</v>
      </c>
      <c r="C449" s="11">
        <v>880.76998799051501</v>
      </c>
      <c r="D449" s="12">
        <v>2.6273058345535401E-2</v>
      </c>
      <c r="E449" s="12">
        <v>2.2490647076314301E-2</v>
      </c>
      <c r="F449" s="10">
        <v>0.14341951622237301</v>
      </c>
      <c r="G449" s="10">
        <v>3.1526888255869201</v>
      </c>
      <c r="H449" s="13">
        <v>42835451.398289099</v>
      </c>
      <c r="I449" s="13">
        <v>769278.34268746304</v>
      </c>
      <c r="J449" s="13">
        <f t="shared" si="120"/>
        <v>144532159.01417461</v>
      </c>
      <c r="K449">
        <f t="shared" si="121"/>
        <v>604.25518896000244</v>
      </c>
      <c r="L449">
        <f t="shared" si="122"/>
        <v>47.807338727517958</v>
      </c>
      <c r="M449">
        <f t="shared" si="123"/>
        <v>24.38185271092485</v>
      </c>
      <c r="N449">
        <f t="shared" si="124"/>
        <v>1.2580826504034794</v>
      </c>
      <c r="O449">
        <f t="shared" si="125"/>
        <v>225901179.48171827</v>
      </c>
      <c r="P449">
        <f t="shared" si="126"/>
        <v>19.235608202680549</v>
      </c>
      <c r="Q449" s="11">
        <v>880.76998799051501</v>
      </c>
      <c r="R449">
        <f t="shared" si="127"/>
        <v>22.667000731585386</v>
      </c>
      <c r="S449">
        <f t="shared" si="128"/>
        <v>0.1548069974159714</v>
      </c>
      <c r="T449">
        <v>4</v>
      </c>
      <c r="U449">
        <v>19.2446556835556</v>
      </c>
      <c r="V449">
        <f t="shared" si="129"/>
        <v>227954289.81588566</v>
      </c>
      <c r="W449" s="34">
        <f t="shared" si="130"/>
        <v>9.0885330429784014E-3</v>
      </c>
      <c r="X449">
        <f t="shared" si="131"/>
        <v>157610654.31676945</v>
      </c>
      <c r="Y449" s="34">
        <f t="shared" si="132"/>
        <v>0.30230264986498417</v>
      </c>
      <c r="Z449">
        <f t="shared" si="133"/>
        <v>43224762.813733347</v>
      </c>
      <c r="AA449" s="35">
        <f t="shared" si="134"/>
        <v>389311.41544424742</v>
      </c>
      <c r="AB449" s="35">
        <v>43738163.853186399</v>
      </c>
      <c r="AC449" s="34">
        <f t="shared" si="135"/>
        <v>2.1073956861193597E-2</v>
      </c>
      <c r="AD449" s="71">
        <v>134743.03021424499</v>
      </c>
      <c r="AE449">
        <f t="shared" si="136"/>
        <v>43359505.843947589</v>
      </c>
      <c r="AF449" s="34">
        <f t="shared" si="137"/>
        <v>1.2234129174588819E-2</v>
      </c>
      <c r="AG449" s="72">
        <v>-322301.214498193</v>
      </c>
      <c r="AH449">
        <v>448</v>
      </c>
      <c r="AI449" s="72">
        <f t="shared" si="138"/>
        <v>42902461.599235155</v>
      </c>
      <c r="AJ449" s="34">
        <f t="shared" si="139"/>
        <v>1.5643631328402861E-3</v>
      </c>
    </row>
    <row r="450" spans="1:36" ht="15.6" x14ac:dyDescent="0.25">
      <c r="A450" s="10">
        <v>9</v>
      </c>
      <c r="B450" s="11">
        <v>6.2222850570385999</v>
      </c>
      <c r="C450" s="11">
        <v>880.00445450871302</v>
      </c>
      <c r="D450" s="12">
        <v>4.0174880069073701E-2</v>
      </c>
      <c r="E450" s="12">
        <v>3.3269214794103802E-2</v>
      </c>
      <c r="F450" s="10">
        <v>0.17146333553635201</v>
      </c>
      <c r="G450" s="10">
        <v>3.1515571123180299</v>
      </c>
      <c r="H450" s="13">
        <v>55698453.351182297</v>
      </c>
      <c r="I450" s="13">
        <v>1426558.92396529</v>
      </c>
      <c r="J450" s="13">
        <f t="shared" ref="J450:J513" si="140">3583.195*EXP(-2.23341*(C450+273)*0.001)*POWER(B450*(D450-E450)/D450/SQRT(0.56*(D450-E450)),(-0.3486*(C450+273)*0.001+0.46339))*POWER(((D450-E450)/D450),0.42437)*1000000</f>
        <v>153919413.4159227</v>
      </c>
      <c r="K450">
        <f t="shared" ref="K450:K513" si="141">560*(1+2.2*10^(-5)*H450/(G450*1000)/((D450-E450)*1000))</f>
        <v>591.52993954049873</v>
      </c>
      <c r="L450">
        <f t="shared" ref="L450:L513" si="142">(K450*(D450-E450)*1000)^(1/2)</f>
        <v>63.913283146697026</v>
      </c>
      <c r="M450">
        <f t="shared" ref="M450:M513" si="143">(D450+E450)/2*1000</f>
        <v>36.722047431588749</v>
      </c>
      <c r="N450">
        <f t="shared" ref="N450:N513" si="144">0.8049-0.3393*F450+(0.2488+0.0393*F450+0.0732*F450*F450)*L450/M450</f>
        <v>1.1952228113945234</v>
      </c>
      <c r="O450">
        <f t="shared" ref="O450:O513" si="145">H450/1000/(N450*G450*L450)*10^6</f>
        <v>231354501.14723772</v>
      </c>
      <c r="P450">
        <f t="shared" ref="P450:P513" si="146">LN(O450)</f>
        <v>19.259461729135097</v>
      </c>
      <c r="Q450" s="11">
        <v>880.00445450871302</v>
      </c>
      <c r="R450">
        <f t="shared" ref="R450:R513" si="147">S450*B450*1000/L450</f>
        <v>18.311931484544857</v>
      </c>
      <c r="S450">
        <f t="shared" ref="S450:S513" si="148">LN(1/(1-F450))</f>
        <v>0.18809418906494996</v>
      </c>
      <c r="T450">
        <v>4</v>
      </c>
      <c r="U450">
        <v>19.184298269429799</v>
      </c>
      <c r="V450">
        <f t="shared" ref="V450:V513" si="149">EXP(U450)</f>
        <v>214602549.73545879</v>
      </c>
      <c r="W450" s="34">
        <f t="shared" ref="W450:W513" si="150">ABS(V450-O450)/O450</f>
        <v>7.2408149954764509E-2</v>
      </c>
      <c r="X450">
        <f t="shared" ref="X450:X513" si="151">6310.7*EXP(-2.62*(C450+273)*0.001-0.669*(D450-E450)/D450)*POWER(B450*(D450-E450)/D450/SQRT(K450*0.01*(D450-E450)),0.115)*POWER(((D450-E450)/D450),0.407)*1000000</f>
        <v>162237187.98331788</v>
      </c>
      <c r="Y450" s="34">
        <f t="shared" ref="Y450:Y513" si="152">ABS(X450-O450)/O450</f>
        <v>0.29875067405726619</v>
      </c>
      <c r="Z450">
        <f t="shared" ref="Z450:Z513" si="153">(H450/O450)*V450</f>
        <v>51665431.388681434</v>
      </c>
      <c r="AA450" s="35">
        <f t="shared" ref="AA450:AA513" si="154">ABS(H450-Z450)</f>
        <v>4033021.9625008628</v>
      </c>
      <c r="AB450" s="35">
        <v>53176657.428671703</v>
      </c>
      <c r="AC450" s="34">
        <f t="shared" ref="AC450:AC513" si="155">ABS(AB450-H450)/H450</f>
        <v>4.5275869809355572E-2</v>
      </c>
      <c r="AD450" s="71">
        <v>597341.53661973495</v>
      </c>
      <c r="AE450">
        <f t="shared" ref="AE450:AE513" si="156">AD450+Z450</f>
        <v>52262772.925301172</v>
      </c>
      <c r="AF450" s="34">
        <f t="shared" ref="AF450:AF513" si="157">ABS(AE450-H450)/H450</f>
        <v>6.1683587589388543E-2</v>
      </c>
      <c r="AG450" s="72">
        <v>419659.12109818001</v>
      </c>
      <c r="AH450">
        <v>449</v>
      </c>
      <c r="AI450" s="72">
        <f t="shared" si="138"/>
        <v>52085090.509779617</v>
      </c>
      <c r="AJ450" s="34">
        <f t="shared" si="139"/>
        <v>6.4873665676499076E-2</v>
      </c>
    </row>
    <row r="451" spans="1:36" ht="15.6" x14ac:dyDescent="0.25">
      <c r="A451" s="10">
        <v>9</v>
      </c>
      <c r="B451" s="11">
        <v>6.0018371730420803</v>
      </c>
      <c r="C451" s="11">
        <v>883.32518753418901</v>
      </c>
      <c r="D451" s="12">
        <v>5.0024475411990302E-2</v>
      </c>
      <c r="E451" s="12">
        <v>3.93786723724385E-2</v>
      </c>
      <c r="F451" s="10">
        <v>0.21238732080585901</v>
      </c>
      <c r="G451" s="10">
        <v>3.16120129333616</v>
      </c>
      <c r="H451" s="13">
        <v>59634031.182422303</v>
      </c>
      <c r="I451" s="13">
        <v>1979840.13309742</v>
      </c>
      <c r="J451" s="13">
        <f t="shared" si="140"/>
        <v>166333970.43552884</v>
      </c>
      <c r="K451">
        <f t="shared" si="141"/>
        <v>581.83103359824145</v>
      </c>
      <c r="L451">
        <f t="shared" si="142"/>
        <v>78.702341680446366</v>
      </c>
      <c r="M451">
        <f t="shared" si="143"/>
        <v>44.701573892214398</v>
      </c>
      <c r="N451">
        <f t="shared" si="144"/>
        <v>1.1913874333405932</v>
      </c>
      <c r="O451">
        <f t="shared" si="145"/>
        <v>201187663.90985352</v>
      </c>
      <c r="P451">
        <f t="shared" si="146"/>
        <v>19.119748681734883</v>
      </c>
      <c r="Q451" s="11">
        <v>883.32518753418901</v>
      </c>
      <c r="R451">
        <f t="shared" si="147"/>
        <v>18.206975742875933</v>
      </c>
      <c r="S451">
        <f t="shared" si="148"/>
        <v>0.23874883382701426</v>
      </c>
      <c r="T451">
        <v>4</v>
      </c>
      <c r="U451">
        <v>19.173822475282702</v>
      </c>
      <c r="V451">
        <f t="shared" si="149"/>
        <v>212366152.07399502</v>
      </c>
      <c r="W451" s="34">
        <f t="shared" si="150"/>
        <v>5.556249298242396E-2</v>
      </c>
      <c r="X451">
        <f t="shared" si="151"/>
        <v>170097560.76967862</v>
      </c>
      <c r="Y451" s="34">
        <f t="shared" si="152"/>
        <v>0.15453285025519997</v>
      </c>
      <c r="Z451">
        <f t="shared" si="153"/>
        <v>62947446.621509299</v>
      </c>
      <c r="AA451" s="35">
        <f t="shared" si="154"/>
        <v>3313415.439086996</v>
      </c>
      <c r="AB451" s="35">
        <v>62546846.097787902</v>
      </c>
      <c r="AC451" s="34">
        <f t="shared" si="155"/>
        <v>4.8844843415921525E-2</v>
      </c>
      <c r="AD451" s="71">
        <v>221484.515078064</v>
      </c>
      <c r="AE451">
        <f t="shared" si="156"/>
        <v>63168931.136587359</v>
      </c>
      <c r="AF451" s="34">
        <f t="shared" si="157"/>
        <v>5.9276555417689114E-2</v>
      </c>
      <c r="AG451" s="72">
        <v>-530969.644853784</v>
      </c>
      <c r="AH451">
        <v>450</v>
      </c>
      <c r="AI451" s="72">
        <f t="shared" ref="AI451:AI514" si="158">AG451+Z451</f>
        <v>62416476.976655513</v>
      </c>
      <c r="AJ451" s="34">
        <f t="shared" ref="AJ451:AJ514" si="159">ABS(AI451-H451)/H451</f>
        <v>4.6658690332733413E-2</v>
      </c>
    </row>
    <row r="452" spans="1:36" ht="15.6" x14ac:dyDescent="0.25">
      <c r="A452" s="14">
        <v>10</v>
      </c>
      <c r="B452" s="11">
        <v>6.6240673702684099</v>
      </c>
      <c r="C452" s="11">
        <v>891.24117566443294</v>
      </c>
      <c r="D452" s="12">
        <v>3.93786723724385E-2</v>
      </c>
      <c r="E452" s="12">
        <v>3.1600649213773799E-2</v>
      </c>
      <c r="F452" s="10">
        <v>0.197018356779769</v>
      </c>
      <c r="G452" s="10">
        <v>3.1616338091618701</v>
      </c>
      <c r="H452" s="13">
        <v>57041168.406177901</v>
      </c>
      <c r="I452" s="13">
        <v>1579955.79575708</v>
      </c>
      <c r="J452" s="13">
        <f t="shared" si="140"/>
        <v>158751701.10680521</v>
      </c>
      <c r="K452">
        <f t="shared" si="141"/>
        <v>588.57711099642643</v>
      </c>
      <c r="L452">
        <f t="shared" si="142"/>
        <v>67.660670998669303</v>
      </c>
      <c r="M452">
        <f t="shared" si="143"/>
        <v>35.489660793106147</v>
      </c>
      <c r="N452">
        <f t="shared" si="144"/>
        <v>1.2325649065016626</v>
      </c>
      <c r="O452">
        <f t="shared" si="145"/>
        <v>216336972.1077109</v>
      </c>
      <c r="P452">
        <f t="shared" si="146"/>
        <v>19.19234780607934</v>
      </c>
      <c r="Q452" s="11">
        <v>891.24117566443294</v>
      </c>
      <c r="R452">
        <f t="shared" si="147"/>
        <v>21.481837705344983</v>
      </c>
      <c r="S452">
        <f t="shared" si="148"/>
        <v>0.21942342554545316</v>
      </c>
      <c r="T452">
        <v>4</v>
      </c>
      <c r="U452">
        <v>19.198092327916701</v>
      </c>
      <c r="V452">
        <f t="shared" si="149"/>
        <v>217583300.92240489</v>
      </c>
      <c r="W452" s="34">
        <f t="shared" si="150"/>
        <v>5.7610532427783967E-3</v>
      </c>
      <c r="X452">
        <f t="shared" si="151"/>
        <v>166611271.47596622</v>
      </c>
      <c r="Y452" s="34">
        <f t="shared" si="152"/>
        <v>0.22985299344481447</v>
      </c>
      <c r="Z452">
        <f t="shared" si="153"/>
        <v>57369785.614396185</v>
      </c>
      <c r="AA452" s="35">
        <f t="shared" si="154"/>
        <v>328617.20821828395</v>
      </c>
      <c r="AB452" s="35">
        <v>58549477.499479301</v>
      </c>
      <c r="AC452" s="34">
        <f t="shared" si="155"/>
        <v>2.644246489765174E-2</v>
      </c>
      <c r="AD452" s="71">
        <v>54645.144808284902</v>
      </c>
      <c r="AE452">
        <f t="shared" si="156"/>
        <v>57424430.75920447</v>
      </c>
      <c r="AF452" s="34">
        <f t="shared" si="157"/>
        <v>6.7190480794053877E-3</v>
      </c>
      <c r="AG452" s="72">
        <v>-287473.55290234002</v>
      </c>
      <c r="AH452">
        <v>451</v>
      </c>
      <c r="AI452" s="72">
        <f t="shared" si="158"/>
        <v>57082312.061493844</v>
      </c>
      <c r="AJ452" s="34">
        <f t="shared" si="159"/>
        <v>7.2129755517923362E-4</v>
      </c>
    </row>
    <row r="453" spans="1:36" ht="15.6" x14ac:dyDescent="0.25">
      <c r="A453" s="10">
        <v>11</v>
      </c>
      <c r="B453" s="11">
        <v>7</v>
      </c>
      <c r="C453" s="11">
        <v>896.91316742124604</v>
      </c>
      <c r="D453" s="12">
        <v>3.1600649213773799E-2</v>
      </c>
      <c r="E453" s="12">
        <v>2.6271944191124098E-2</v>
      </c>
      <c r="F453" s="10">
        <v>0.16809450767760301</v>
      </c>
      <c r="G453" s="10">
        <v>3.1619215760883401</v>
      </c>
      <c r="H453" s="13">
        <v>50732533.457842298</v>
      </c>
      <c r="I453" s="13">
        <v>1129839.8774691401</v>
      </c>
      <c r="J453" s="13">
        <f t="shared" si="140"/>
        <v>146414400.4493638</v>
      </c>
      <c r="K453">
        <f t="shared" si="141"/>
        <v>597.09577803087564</v>
      </c>
      <c r="L453">
        <f t="shared" si="142"/>
        <v>56.406978924562679</v>
      </c>
      <c r="M453">
        <f t="shared" si="143"/>
        <v>28.936296702448946</v>
      </c>
      <c r="N453">
        <f t="shared" si="144"/>
        <v>1.249773405056958</v>
      </c>
      <c r="O453">
        <f t="shared" si="145"/>
        <v>227599517.72452575</v>
      </c>
      <c r="P453">
        <f t="shared" si="146"/>
        <v>19.243098141253423</v>
      </c>
      <c r="Q453" s="11">
        <v>896.91316742124604</v>
      </c>
      <c r="R453">
        <f t="shared" si="147"/>
        <v>22.838575537320899</v>
      </c>
      <c r="S453">
        <f t="shared" si="148"/>
        <v>0.18403643557152755</v>
      </c>
      <c r="T453">
        <v>4</v>
      </c>
      <c r="U453">
        <v>19.191366534635801</v>
      </c>
      <c r="V453">
        <f t="shared" si="149"/>
        <v>216124790.93548822</v>
      </c>
      <c r="W453" s="34">
        <f t="shared" si="150"/>
        <v>5.0416305376032998E-2</v>
      </c>
      <c r="X453">
        <f t="shared" si="151"/>
        <v>158356173.71030492</v>
      </c>
      <c r="Y453" s="34">
        <f t="shared" si="152"/>
        <v>0.30423326335000966</v>
      </c>
      <c r="Z453">
        <f t="shared" si="153"/>
        <v>48174786.55853191</v>
      </c>
      <c r="AA453" s="35">
        <f t="shared" si="154"/>
        <v>2557746.8993103877</v>
      </c>
      <c r="AB453" s="35">
        <v>50675865.862394802</v>
      </c>
      <c r="AC453" s="34">
        <f t="shared" si="155"/>
        <v>1.1169872976003691E-3</v>
      </c>
      <c r="AD453" s="71">
        <v>545376.19980577496</v>
      </c>
      <c r="AE453">
        <f t="shared" si="156"/>
        <v>48720162.758337684</v>
      </c>
      <c r="AF453" s="34">
        <f t="shared" si="157"/>
        <v>3.9666276496458687E-2</v>
      </c>
      <c r="AG453" s="72">
        <v>-133049.96689190899</v>
      </c>
      <c r="AH453">
        <v>452</v>
      </c>
      <c r="AI453" s="72">
        <f t="shared" si="158"/>
        <v>48041736.591640003</v>
      </c>
      <c r="AJ453" s="34">
        <f t="shared" si="159"/>
        <v>5.303888220836226E-2</v>
      </c>
    </row>
    <row r="454" spans="1:36" ht="15.6" x14ac:dyDescent="0.25">
      <c r="A454" s="10">
        <v>12</v>
      </c>
      <c r="B454" s="11">
        <v>7</v>
      </c>
      <c r="C454" s="11">
        <v>883.61284988429395</v>
      </c>
      <c r="D454" s="12">
        <v>2.6271944191124098E-2</v>
      </c>
      <c r="E454" s="12">
        <v>2.2395920403590099E-2</v>
      </c>
      <c r="F454" s="10">
        <v>0.14697527643178199</v>
      </c>
      <c r="G454" s="10">
        <v>3.1621029301147998</v>
      </c>
      <c r="H454" s="13">
        <v>45345721.265195899</v>
      </c>
      <c r="I454" s="13">
        <v>832852.15333775105</v>
      </c>
      <c r="J454" s="13">
        <f t="shared" si="140"/>
        <v>144781478.41556415</v>
      </c>
      <c r="K454">
        <f t="shared" si="141"/>
        <v>605.58107732377789</v>
      </c>
      <c r="L454">
        <f t="shared" si="142"/>
        <v>48.448391727563354</v>
      </c>
      <c r="M454">
        <f t="shared" si="143"/>
        <v>24.333932297357102</v>
      </c>
      <c r="N454">
        <f t="shared" si="144"/>
        <v>1.2650357015946256</v>
      </c>
      <c r="O454">
        <f t="shared" si="145"/>
        <v>233979691.6459114</v>
      </c>
      <c r="P454">
        <f t="shared" si="146"/>
        <v>19.270744881717707</v>
      </c>
      <c r="Q454" s="11">
        <v>883.61284988429395</v>
      </c>
      <c r="R454">
        <f t="shared" si="147"/>
        <v>22.968094376722483</v>
      </c>
      <c r="S454">
        <f t="shared" si="148"/>
        <v>0.15896674765701374</v>
      </c>
      <c r="T454">
        <v>4</v>
      </c>
      <c r="U454">
        <v>19.237403969828001</v>
      </c>
      <c r="V454">
        <f t="shared" si="149"/>
        <v>226307209.85729417</v>
      </c>
      <c r="W454" s="34">
        <f t="shared" si="150"/>
        <v>3.279122959196059E-2</v>
      </c>
      <c r="X454">
        <f t="shared" si="151"/>
        <v>157834002.79427671</v>
      </c>
      <c r="Y454" s="34">
        <f t="shared" si="152"/>
        <v>0.32543717070483313</v>
      </c>
      <c r="Z454">
        <f t="shared" si="153"/>
        <v>43858779.30817581</v>
      </c>
      <c r="AA454" s="35">
        <f t="shared" si="154"/>
        <v>1486941.957020089</v>
      </c>
      <c r="AB454" s="35">
        <v>44790114.1462074</v>
      </c>
      <c r="AC454" s="34">
        <f t="shared" si="155"/>
        <v>1.2252691179816847E-2</v>
      </c>
      <c r="AD454" s="71">
        <v>279963.35678968899</v>
      </c>
      <c r="AE454">
        <f t="shared" si="156"/>
        <v>44138742.664965495</v>
      </c>
      <c r="AF454" s="34">
        <f t="shared" si="157"/>
        <v>2.6617254430062243E-2</v>
      </c>
      <c r="AG454" s="72">
        <v>-169546.09903643301</v>
      </c>
      <c r="AH454">
        <v>453</v>
      </c>
      <c r="AI454" s="72">
        <f t="shared" si="158"/>
        <v>43689233.209139377</v>
      </c>
      <c r="AJ454" s="34">
        <f t="shared" si="159"/>
        <v>3.6530195348947345E-2</v>
      </c>
    </row>
    <row r="455" spans="1:36" ht="15.6" x14ac:dyDescent="0.25">
      <c r="A455" s="10">
        <v>9</v>
      </c>
      <c r="B455" s="11">
        <v>6.0159049807393998</v>
      </c>
      <c r="C455" s="11">
        <v>892.53871752820999</v>
      </c>
      <c r="D455" s="12">
        <v>5.0022167348638805E-2</v>
      </c>
      <c r="E455" s="12">
        <v>3.9203661769370901E-2</v>
      </c>
      <c r="F455" s="10">
        <v>0.21584273289733799</v>
      </c>
      <c r="G455" s="10">
        <v>3.1615341631671199</v>
      </c>
      <c r="H455" s="13">
        <v>61366593.437808998</v>
      </c>
      <c r="I455" s="13">
        <v>2076768.11989098</v>
      </c>
      <c r="J455" s="13">
        <f t="shared" si="140"/>
        <v>162690915.70504504</v>
      </c>
      <c r="K455">
        <f t="shared" si="141"/>
        <v>582.10434095541473</v>
      </c>
      <c r="L455">
        <f t="shared" si="142"/>
        <v>79.356783329103123</v>
      </c>
      <c r="M455">
        <f t="shared" si="143"/>
        <v>44.612914559004849</v>
      </c>
      <c r="N455">
        <f t="shared" si="144"/>
        <v>1.1953811232144855</v>
      </c>
      <c r="O455">
        <f t="shared" si="145"/>
        <v>204617930.22599906</v>
      </c>
      <c r="P455">
        <f t="shared" si="146"/>
        <v>19.136655043155226</v>
      </c>
      <c r="Q455" s="11">
        <v>892.53871752820999</v>
      </c>
      <c r="R455">
        <f t="shared" si="147"/>
        <v>18.432467443432699</v>
      </c>
      <c r="S455">
        <f t="shared" si="148"/>
        <v>0.24314568295416369</v>
      </c>
      <c r="T455">
        <v>4</v>
      </c>
      <c r="U455">
        <v>19.147486111068901</v>
      </c>
      <c r="V455">
        <f t="shared" si="149"/>
        <v>206846206.44657865</v>
      </c>
      <c r="W455" s="34">
        <f t="shared" si="150"/>
        <v>1.0889936273514637E-2</v>
      </c>
      <c r="X455">
        <f t="shared" si="151"/>
        <v>166943870.02194402</v>
      </c>
      <c r="Y455" s="34">
        <f t="shared" si="152"/>
        <v>0.18411905624518979</v>
      </c>
      <c r="Z455">
        <f t="shared" si="153"/>
        <v>62034871.729669422</v>
      </c>
      <c r="AA455" s="35">
        <f t="shared" si="154"/>
        <v>668278.29186042398</v>
      </c>
      <c r="AB455" s="35">
        <v>62094386.348026797</v>
      </c>
      <c r="AC455" s="34">
        <f t="shared" si="155"/>
        <v>1.1859757393171407E-2</v>
      </c>
      <c r="AD455" s="71">
        <v>547976.054725011</v>
      </c>
      <c r="AE455">
        <f t="shared" si="156"/>
        <v>62582847.784394436</v>
      </c>
      <c r="AF455" s="34">
        <f t="shared" si="157"/>
        <v>1.9819486115324803E-2</v>
      </c>
      <c r="AG455" s="72">
        <v>-484377.07345641899</v>
      </c>
      <c r="AH455">
        <v>454</v>
      </c>
      <c r="AI455" s="72">
        <f t="shared" si="158"/>
        <v>61550494.656213</v>
      </c>
      <c r="AJ455" s="34">
        <f t="shared" si="159"/>
        <v>2.9967643322156095E-3</v>
      </c>
    </row>
    <row r="456" spans="1:36" ht="15.6" x14ac:dyDescent="0.25">
      <c r="A456" s="10">
        <v>10</v>
      </c>
      <c r="B456" s="11">
        <v>6.6236073505337201</v>
      </c>
      <c r="C456" s="11">
        <v>891.681888444778</v>
      </c>
      <c r="D456" s="12">
        <v>3.9203661769370901E-2</v>
      </c>
      <c r="E456" s="12">
        <v>3.1642442317510198E-2</v>
      </c>
      <c r="F456" s="10">
        <v>0.19237951660150701</v>
      </c>
      <c r="G456" s="10">
        <v>3.1619733731044102</v>
      </c>
      <c r="H456" s="13">
        <v>57012828.583386198</v>
      </c>
      <c r="I456" s="13">
        <v>1562442.50114132</v>
      </c>
      <c r="J456" s="13">
        <f t="shared" si="140"/>
        <v>156840928.42908335</v>
      </c>
      <c r="K456">
        <f t="shared" si="141"/>
        <v>589.37874534065134</v>
      </c>
      <c r="L456">
        <f t="shared" si="142"/>
        <v>66.756438144818574</v>
      </c>
      <c r="M456">
        <f t="shared" si="143"/>
        <v>35.423052043440556</v>
      </c>
      <c r="N456">
        <f t="shared" si="144"/>
        <v>1.2278547710278993</v>
      </c>
      <c r="O456">
        <f t="shared" si="145"/>
        <v>219975453.29130515</v>
      </c>
      <c r="P456">
        <f t="shared" si="146"/>
        <v>19.209026522142963</v>
      </c>
      <c r="Q456" s="11">
        <v>891.681888444778</v>
      </c>
      <c r="R456">
        <f t="shared" si="147"/>
        <v>21.199753200070138</v>
      </c>
      <c r="S456">
        <f t="shared" si="148"/>
        <v>0.21366302956830094</v>
      </c>
      <c r="T456">
        <v>4</v>
      </c>
      <c r="U456">
        <v>19.192774600419401</v>
      </c>
      <c r="V456">
        <f t="shared" si="149"/>
        <v>216429323.20901442</v>
      </c>
      <c r="W456" s="34">
        <f t="shared" si="150"/>
        <v>1.6120571769408894E-2</v>
      </c>
      <c r="X456">
        <f t="shared" si="151"/>
        <v>165128849.96461996</v>
      </c>
      <c r="Y456" s="34">
        <f t="shared" si="152"/>
        <v>0.24933056168796211</v>
      </c>
      <c r="Z456">
        <f t="shared" si="153"/>
        <v>56093749.188430712</v>
      </c>
      <c r="AA456" s="35">
        <f t="shared" si="154"/>
        <v>919079.39495548606</v>
      </c>
      <c r="AB456" s="35">
        <v>57440471.048219301</v>
      </c>
      <c r="AC456" s="34">
        <f t="shared" si="155"/>
        <v>7.5008112289611977E-3</v>
      </c>
      <c r="AD456" s="71">
        <v>153007.61147004901</v>
      </c>
      <c r="AE456">
        <f t="shared" si="156"/>
        <v>56246756.799900763</v>
      </c>
      <c r="AF456" s="34">
        <f t="shared" si="157"/>
        <v>1.3436831718759378E-2</v>
      </c>
      <c r="AG456" s="72">
        <v>-246066.16893714701</v>
      </c>
      <c r="AH456">
        <v>455</v>
      </c>
      <c r="AI456" s="72">
        <f t="shared" si="158"/>
        <v>55847683.019493565</v>
      </c>
      <c r="AJ456" s="34">
        <f t="shared" si="159"/>
        <v>2.043655073504214E-2</v>
      </c>
    </row>
    <row r="457" spans="1:36" ht="15.6" x14ac:dyDescent="0.25">
      <c r="A457" s="10">
        <v>11</v>
      </c>
      <c r="B457" s="11">
        <v>7</v>
      </c>
      <c r="C457" s="11">
        <v>881.75753425533901</v>
      </c>
      <c r="D457" s="12">
        <v>3.1642442317510198E-2</v>
      </c>
      <c r="E457" s="12">
        <v>2.6262974429925697E-2</v>
      </c>
      <c r="F457" s="10">
        <v>0.16947240019451801</v>
      </c>
      <c r="G457" s="10">
        <v>3.1622527761052002</v>
      </c>
      <c r="H457" s="13">
        <v>50846456.934609301</v>
      </c>
      <c r="I457" s="13">
        <v>1132636.8120891501</v>
      </c>
      <c r="J457" s="13">
        <f t="shared" si="140"/>
        <v>154500326.82428202</v>
      </c>
      <c r="K457">
        <f t="shared" si="141"/>
        <v>596.82438495245469</v>
      </c>
      <c r="L457">
        <f t="shared" si="142"/>
        <v>56.66213562317521</v>
      </c>
      <c r="M457">
        <f t="shared" si="143"/>
        <v>28.952708373717947</v>
      </c>
      <c r="N457">
        <f t="shared" si="144"/>
        <v>1.2514630836261182</v>
      </c>
      <c r="O457">
        <f t="shared" si="145"/>
        <v>226753046.74014047</v>
      </c>
      <c r="P457">
        <f t="shared" si="146"/>
        <v>19.239372083429959</v>
      </c>
      <c r="Q457" s="11">
        <v>881.75753425533901</v>
      </c>
      <c r="R457">
        <f t="shared" si="147"/>
        <v>22.940519445044441</v>
      </c>
      <c r="S457">
        <f t="shared" si="148"/>
        <v>0.18569411772302802</v>
      </c>
      <c r="T457">
        <v>4</v>
      </c>
      <c r="U457">
        <v>19.243191260926199</v>
      </c>
      <c r="V457">
        <f t="shared" si="149"/>
        <v>227620712.70396003</v>
      </c>
      <c r="W457" s="34">
        <f t="shared" si="150"/>
        <v>3.8264798479815385E-3</v>
      </c>
      <c r="X457">
        <f t="shared" si="151"/>
        <v>165235300.46919039</v>
      </c>
      <c r="Y457" s="34">
        <f t="shared" si="152"/>
        <v>0.2712984330545713</v>
      </c>
      <c r="Z457">
        <f t="shared" si="153"/>
        <v>51041019.877410844</v>
      </c>
      <c r="AA457" s="35">
        <f t="shared" si="154"/>
        <v>194562.94280154258</v>
      </c>
      <c r="AB457" s="35">
        <v>52331495.4146154</v>
      </c>
      <c r="AC457" s="34">
        <f t="shared" si="155"/>
        <v>2.9206331562411932E-2</v>
      </c>
      <c r="AD457" s="71">
        <v>-497089.32583233301</v>
      </c>
      <c r="AE457">
        <f t="shared" si="156"/>
        <v>50543930.551578514</v>
      </c>
      <c r="AF457" s="34">
        <f t="shared" si="157"/>
        <v>5.9498026267562525E-3</v>
      </c>
      <c r="AG457" s="72">
        <v>-522504.77776783798</v>
      </c>
      <c r="AH457">
        <v>456</v>
      </c>
      <c r="AI457" s="72">
        <f t="shared" si="158"/>
        <v>50518515.099643007</v>
      </c>
      <c r="AJ457" s="34">
        <f t="shared" si="159"/>
        <v>6.4496496852876409E-3</v>
      </c>
    </row>
    <row r="458" spans="1:36" ht="15.6" x14ac:dyDescent="0.25">
      <c r="A458" s="10">
        <v>9</v>
      </c>
      <c r="B458" s="11">
        <v>5.9691448594766596</v>
      </c>
      <c r="C458" s="11">
        <v>878.80892488919699</v>
      </c>
      <c r="D458" s="12">
        <v>0.05</v>
      </c>
      <c r="E458" s="12">
        <v>3.9849835615540299E-2</v>
      </c>
      <c r="F458" s="10">
        <v>0.20259809150618199</v>
      </c>
      <c r="G458" s="10">
        <v>3.1623129548133702</v>
      </c>
      <c r="H458" s="13">
        <v>58825538.783653803</v>
      </c>
      <c r="I458" s="13">
        <v>1889275.7000736899</v>
      </c>
      <c r="J458" s="13">
        <f t="shared" si="140"/>
        <v>165123695.72049019</v>
      </c>
      <c r="K458">
        <f t="shared" si="141"/>
        <v>582.57868779233218</v>
      </c>
      <c r="L458">
        <f t="shared" si="142"/>
        <v>76.897785715682346</v>
      </c>
      <c r="M458">
        <f t="shared" si="143"/>
        <v>44.92491780777015</v>
      </c>
      <c r="N458">
        <f t="shared" si="144"/>
        <v>1.1807999448079793</v>
      </c>
      <c r="O458">
        <f t="shared" si="145"/>
        <v>204866481.08859676</v>
      </c>
      <c r="P458">
        <f t="shared" si="146"/>
        <v>19.137869013144091</v>
      </c>
      <c r="Q458" s="11">
        <v>878.80892488919699</v>
      </c>
      <c r="R458">
        <f t="shared" si="147"/>
        <v>17.573889767771089</v>
      </c>
      <c r="S458">
        <f t="shared" si="148"/>
        <v>0.22639645064193772</v>
      </c>
      <c r="T458">
        <v>4</v>
      </c>
      <c r="U458">
        <v>19.175336556469102</v>
      </c>
      <c r="V458">
        <f t="shared" si="149"/>
        <v>212687935.21090287</v>
      </c>
      <c r="W458" s="34">
        <f t="shared" si="150"/>
        <v>3.8178300719304267E-2</v>
      </c>
      <c r="X458">
        <f t="shared" si="151"/>
        <v>169385095.43493718</v>
      </c>
      <c r="Y458" s="34">
        <f t="shared" si="152"/>
        <v>0.17319273248177317</v>
      </c>
      <c r="Z458">
        <f t="shared" si="153"/>
        <v>61071397.89331124</v>
      </c>
      <c r="AA458" s="35">
        <f t="shared" si="154"/>
        <v>2245859.1096574366</v>
      </c>
      <c r="AB458" s="35">
        <v>60892806.878063597</v>
      </c>
      <c r="AC458" s="34">
        <f t="shared" si="155"/>
        <v>3.5142357165868193E-2</v>
      </c>
      <c r="AD458" s="71">
        <v>135294.94350836199</v>
      </c>
      <c r="AE458">
        <f t="shared" si="156"/>
        <v>61206692.836819604</v>
      </c>
      <c r="AF458" s="34">
        <f t="shared" si="157"/>
        <v>4.0478236194709805E-2</v>
      </c>
      <c r="AG458" s="72">
        <v>-444448.34232817299</v>
      </c>
      <c r="AH458">
        <v>457</v>
      </c>
      <c r="AI458" s="72">
        <f t="shared" si="158"/>
        <v>60626949.550983064</v>
      </c>
      <c r="AJ458" s="34">
        <f t="shared" si="159"/>
        <v>3.0622936985828835E-2</v>
      </c>
    </row>
    <row r="459" spans="1:36" ht="15.6" x14ac:dyDescent="0.25">
      <c r="A459" s="10">
        <v>10</v>
      </c>
      <c r="B459" s="11">
        <v>6.5956660406005101</v>
      </c>
      <c r="C459" s="11">
        <v>884.58609876137405</v>
      </c>
      <c r="D459" s="12">
        <v>3.9849835615540299E-2</v>
      </c>
      <c r="E459" s="12">
        <v>3.1910254486944803E-2</v>
      </c>
      <c r="F459" s="10">
        <v>0.198738768414532</v>
      </c>
      <c r="G459" s="10">
        <v>3.16272596396482</v>
      </c>
      <c r="H459" s="13">
        <v>57190463.681141503</v>
      </c>
      <c r="I459" s="13">
        <v>1580976.7199204301</v>
      </c>
      <c r="J459" s="13">
        <f t="shared" si="140"/>
        <v>162789421.83996573</v>
      </c>
      <c r="K459">
        <f t="shared" si="141"/>
        <v>588.05919264731813</v>
      </c>
      <c r="L459">
        <f t="shared" si="142"/>
        <v>68.329669020417114</v>
      </c>
      <c r="M459">
        <f t="shared" si="143"/>
        <v>35.880045051242554</v>
      </c>
      <c r="N459">
        <f t="shared" si="144"/>
        <v>1.2316607346874124</v>
      </c>
      <c r="O459">
        <f t="shared" si="145"/>
        <v>214863002.55451143</v>
      </c>
      <c r="P459">
        <f t="shared" si="146"/>
        <v>19.185511185574505</v>
      </c>
      <c r="Q459" s="11">
        <v>884.58609876137405</v>
      </c>
      <c r="R459">
        <f t="shared" si="147"/>
        <v>21.387344980493822</v>
      </c>
      <c r="S459">
        <f t="shared" si="148"/>
        <v>0.22156825326613536</v>
      </c>
      <c r="T459">
        <v>4</v>
      </c>
      <c r="U459">
        <v>19.219516230035801</v>
      </c>
      <c r="V459">
        <f t="shared" si="149"/>
        <v>222295076.35436267</v>
      </c>
      <c r="W459" s="34">
        <f t="shared" si="150"/>
        <v>3.4589825663288394E-2</v>
      </c>
      <c r="X459">
        <f t="shared" si="151"/>
        <v>169838331.08133748</v>
      </c>
      <c r="Y459" s="34">
        <f t="shared" si="152"/>
        <v>0.20955060172237444</v>
      </c>
      <c r="Z459">
        <f t="shared" si="153"/>
        <v>59168671.849474818</v>
      </c>
      <c r="AA459" s="35">
        <f t="shared" si="154"/>
        <v>1978208.1683333144</v>
      </c>
      <c r="AB459" s="35">
        <v>59699821.579006404</v>
      </c>
      <c r="AC459" s="34">
        <f t="shared" si="155"/>
        <v>4.387720847754481E-2</v>
      </c>
      <c r="AD459" s="71">
        <v>-305330.214087128</v>
      </c>
      <c r="AE459">
        <f t="shared" si="156"/>
        <v>58863341.635387689</v>
      </c>
      <c r="AF459" s="34">
        <f t="shared" si="157"/>
        <v>2.9250994773763576E-2</v>
      </c>
      <c r="AG459" s="72">
        <v>-438469.23629442998</v>
      </c>
      <c r="AH459">
        <v>458</v>
      </c>
      <c r="AI459" s="72">
        <f t="shared" si="158"/>
        <v>58730202.613180384</v>
      </c>
      <c r="AJ459" s="34">
        <f t="shared" si="159"/>
        <v>2.6923001370010018E-2</v>
      </c>
    </row>
    <row r="460" spans="1:36" ht="15.6" x14ac:dyDescent="0.25">
      <c r="A460" s="10">
        <v>11</v>
      </c>
      <c r="B460" s="11">
        <v>7</v>
      </c>
      <c r="C460" s="11">
        <v>886.48554818702303</v>
      </c>
      <c r="D460" s="12">
        <v>3.1910254486944803E-2</v>
      </c>
      <c r="E460" s="12">
        <v>2.6406867964629002E-2</v>
      </c>
      <c r="F460" s="10">
        <v>0.17192573475354</v>
      </c>
      <c r="G460" s="10">
        <v>3.1630210869217801</v>
      </c>
      <c r="H460" s="13">
        <v>50651053.400345199</v>
      </c>
      <c r="I460" s="13">
        <v>1127445.5784827899</v>
      </c>
      <c r="J460" s="13">
        <f t="shared" si="140"/>
        <v>153059875.64871639</v>
      </c>
      <c r="K460">
        <f t="shared" si="141"/>
        <v>595.84817793575894</v>
      </c>
      <c r="L460">
        <f t="shared" si="142"/>
        <v>57.26414962084116</v>
      </c>
      <c r="M460">
        <f t="shared" si="143"/>
        <v>29.158561225786901</v>
      </c>
      <c r="N460">
        <f t="shared" si="144"/>
        <v>1.2526995315889295</v>
      </c>
      <c r="O460">
        <f t="shared" si="145"/>
        <v>223232109.79682478</v>
      </c>
      <c r="P460">
        <f t="shared" si="146"/>
        <v>19.2237226392213</v>
      </c>
      <c r="Q460" s="11">
        <v>886.48554818702303</v>
      </c>
      <c r="R460">
        <f t="shared" si="147"/>
        <v>23.060973799318244</v>
      </c>
      <c r="S460">
        <f t="shared" si="148"/>
        <v>0.18865243629235112</v>
      </c>
      <c r="T460">
        <v>4</v>
      </c>
      <c r="U460">
        <v>19.228220661500401</v>
      </c>
      <c r="V460">
        <f t="shared" si="149"/>
        <v>224238474.42862174</v>
      </c>
      <c r="W460" s="34">
        <f t="shared" si="150"/>
        <v>4.5081535658687329E-3</v>
      </c>
      <c r="X460">
        <f t="shared" si="151"/>
        <v>163958439.46745047</v>
      </c>
      <c r="Y460" s="34">
        <f t="shared" si="152"/>
        <v>0.26552484041530755</v>
      </c>
      <c r="Z460">
        <f t="shared" si="153"/>
        <v>50879396.127346978</v>
      </c>
      <c r="AA460" s="35">
        <f t="shared" si="154"/>
        <v>228342.72700177878</v>
      </c>
      <c r="AB460" s="35">
        <v>52653315.474733002</v>
      </c>
      <c r="AC460" s="34">
        <f t="shared" si="155"/>
        <v>3.9530512002622198E-2</v>
      </c>
      <c r="AD460" s="71">
        <v>-232099.61353425399</v>
      </c>
      <c r="AE460">
        <f t="shared" si="156"/>
        <v>50647296.513812721</v>
      </c>
      <c r="AF460" s="34">
        <f t="shared" si="157"/>
        <v>7.4171932867489587E-5</v>
      </c>
      <c r="AG460" s="72">
        <v>-393748.41425958002</v>
      </c>
      <c r="AH460">
        <v>459</v>
      </c>
      <c r="AI460" s="72">
        <f t="shared" si="158"/>
        <v>50485647.713087395</v>
      </c>
      <c r="AJ460" s="34">
        <f t="shared" si="159"/>
        <v>3.2655922464324642E-3</v>
      </c>
    </row>
    <row r="461" spans="1:36" ht="15.6" x14ac:dyDescent="0.25">
      <c r="A461" s="10">
        <v>12</v>
      </c>
      <c r="B461" s="11">
        <v>7</v>
      </c>
      <c r="C461" s="11">
        <v>887.479013041695</v>
      </c>
      <c r="D461" s="12">
        <v>2.6406867964629002E-2</v>
      </c>
      <c r="E461" s="12">
        <v>2.24158089958231E-2</v>
      </c>
      <c r="F461" s="10">
        <v>0.15056697660891499</v>
      </c>
      <c r="G461" s="10">
        <v>3.1632090599626501</v>
      </c>
      <c r="H461" s="13">
        <v>45455035.8459277</v>
      </c>
      <c r="I461" s="13">
        <v>844870.76778390701</v>
      </c>
      <c r="J461" s="13">
        <f t="shared" si="140"/>
        <v>144490161.41988039</v>
      </c>
      <c r="K461">
        <f t="shared" si="141"/>
        <v>604.35848161819115</v>
      </c>
      <c r="L461">
        <f t="shared" si="142"/>
        <v>49.112425499421207</v>
      </c>
      <c r="M461">
        <f t="shared" si="143"/>
        <v>24.41133848022605</v>
      </c>
      <c r="N461">
        <f t="shared" si="144"/>
        <v>1.2696091824271805</v>
      </c>
      <c r="O461">
        <f t="shared" si="145"/>
        <v>230458468.20202771</v>
      </c>
      <c r="P461">
        <f t="shared" si="146"/>
        <v>19.255581222830266</v>
      </c>
      <c r="Q461" s="11">
        <v>887.479013041695</v>
      </c>
      <c r="R461">
        <f t="shared" si="147"/>
        <v>23.258946630127891</v>
      </c>
      <c r="S461">
        <f t="shared" si="148"/>
        <v>0.16318618336673857</v>
      </c>
      <c r="T461">
        <v>4</v>
      </c>
      <c r="U461">
        <v>19.2264673130741</v>
      </c>
      <c r="V461">
        <f t="shared" si="149"/>
        <v>223845650.73140752</v>
      </c>
      <c r="W461" s="34">
        <f t="shared" si="150"/>
        <v>2.869418304396246E-2</v>
      </c>
      <c r="X461">
        <f t="shared" si="151"/>
        <v>157595536.7927027</v>
      </c>
      <c r="Y461" s="34">
        <f t="shared" si="152"/>
        <v>0.31616512935185737</v>
      </c>
      <c r="Z461">
        <f t="shared" si="153"/>
        <v>44150740.727094777</v>
      </c>
      <c r="AA461" s="35">
        <f t="shared" si="154"/>
        <v>1304295.1188329235</v>
      </c>
      <c r="AB461" s="35">
        <v>45658605.752783902</v>
      </c>
      <c r="AC461" s="34">
        <f t="shared" si="155"/>
        <v>4.4784896341565497E-3</v>
      </c>
      <c r="AD461" s="71">
        <v>502762.30364853499</v>
      </c>
      <c r="AE461">
        <f t="shared" si="156"/>
        <v>44653503.030743308</v>
      </c>
      <c r="AF461" s="34">
        <f t="shared" si="157"/>
        <v>1.763353169275305E-2</v>
      </c>
      <c r="AG461" s="72">
        <v>5320.0396559303599</v>
      </c>
      <c r="AH461">
        <v>460</v>
      </c>
      <c r="AI461" s="72">
        <f t="shared" si="158"/>
        <v>44156060.766750708</v>
      </c>
      <c r="AJ461" s="34">
        <f t="shared" si="159"/>
        <v>2.8577143434226703E-2</v>
      </c>
    </row>
    <row r="462" spans="1:36" ht="15.6" x14ac:dyDescent="0.25">
      <c r="A462" s="10">
        <v>9</v>
      </c>
      <c r="B462" s="11">
        <v>5.1845960653092504</v>
      </c>
      <c r="C462" s="11">
        <v>876.127475062494</v>
      </c>
      <c r="D462" s="12">
        <v>0.05</v>
      </c>
      <c r="E462" s="12">
        <v>3.9311936161859996E-2</v>
      </c>
      <c r="F462" s="10">
        <v>0.213334607547705</v>
      </c>
      <c r="G462" s="10">
        <v>3.1462646047268401</v>
      </c>
      <c r="H462" s="13">
        <v>66275201.625003703</v>
      </c>
      <c r="I462" s="13">
        <v>2201744.1877884702</v>
      </c>
      <c r="J462" s="13">
        <f t="shared" si="140"/>
        <v>169011156.78313562</v>
      </c>
      <c r="K462">
        <f t="shared" si="141"/>
        <v>584.28105103772498</v>
      </c>
      <c r="L462">
        <f t="shared" si="142"/>
        <v>79.024256863995532</v>
      </c>
      <c r="M462">
        <f t="shared" si="143"/>
        <v>44.655968080930002</v>
      </c>
      <c r="N462">
        <f t="shared" si="144"/>
        <v>1.1935299611914352</v>
      </c>
      <c r="O462">
        <f t="shared" si="145"/>
        <v>223337714.26337892</v>
      </c>
      <c r="P462">
        <f t="shared" si="146"/>
        <v>19.224195597593464</v>
      </c>
      <c r="Q462" s="11">
        <v>876.127475062494</v>
      </c>
      <c r="R462">
        <f t="shared" si="147"/>
        <v>15.742706667968893</v>
      </c>
      <c r="S462">
        <f t="shared" si="148"/>
        <v>0.2399522893959346</v>
      </c>
      <c r="T462">
        <v>4</v>
      </c>
      <c r="U462">
        <v>19.143387906017001</v>
      </c>
      <c r="V462">
        <f t="shared" si="149"/>
        <v>206000242.92835122</v>
      </c>
      <c r="W462" s="34">
        <f t="shared" si="150"/>
        <v>7.762894588677427E-2</v>
      </c>
      <c r="X462">
        <f t="shared" si="151"/>
        <v>170650256.25331339</v>
      </c>
      <c r="Y462" s="34">
        <f t="shared" si="152"/>
        <v>0.23590936346707647</v>
      </c>
      <c r="Z462">
        <f t="shared" si="153"/>
        <v>61130327.58442124</v>
      </c>
      <c r="AA462" s="35">
        <f t="shared" si="154"/>
        <v>5144874.0405824631</v>
      </c>
      <c r="AB462" s="35">
        <v>62158003.8428763</v>
      </c>
      <c r="AC462" s="34">
        <f t="shared" si="155"/>
        <v>6.2122750005699022E-2</v>
      </c>
      <c r="AD462" s="71">
        <v>2416820.35195594</v>
      </c>
      <c r="AE462">
        <f t="shared" si="156"/>
        <v>63547147.936377183</v>
      </c>
      <c r="AF462" s="34">
        <f t="shared" si="157"/>
        <v>4.1162510588233427E-2</v>
      </c>
      <c r="AG462" s="72">
        <v>2633426.53863212</v>
      </c>
      <c r="AH462">
        <v>461</v>
      </c>
      <c r="AI462" s="72">
        <f t="shared" si="158"/>
        <v>63763754.123053357</v>
      </c>
      <c r="AJ462" s="34">
        <f t="shared" si="159"/>
        <v>3.7894226503610517E-2</v>
      </c>
    </row>
    <row r="463" spans="1:36" ht="15.6" x14ac:dyDescent="0.25">
      <c r="A463" s="10">
        <v>9</v>
      </c>
      <c r="B463" s="11">
        <v>5.1971873351912903</v>
      </c>
      <c r="C463" s="11">
        <v>879.01515060881104</v>
      </c>
      <c r="D463" s="12">
        <v>0.05</v>
      </c>
      <c r="E463" s="12">
        <v>3.9089003257066601E-2</v>
      </c>
      <c r="F463" s="10">
        <v>0.217784366126415</v>
      </c>
      <c r="G463" s="10">
        <v>3.1475179408084299</v>
      </c>
      <c r="H463" s="13">
        <v>66549734.889432497</v>
      </c>
      <c r="I463" s="13">
        <v>2246365.4290990899</v>
      </c>
      <c r="J463" s="13">
        <f t="shared" si="140"/>
        <v>169082021.32112631</v>
      </c>
      <c r="K463">
        <f t="shared" si="141"/>
        <v>583.87395644279684</v>
      </c>
      <c r="L463">
        <f t="shared" si="142"/>
        <v>79.816331894111727</v>
      </c>
      <c r="M463">
        <f t="shared" si="143"/>
        <v>44.544501628533304</v>
      </c>
      <c r="N463">
        <f t="shared" si="144"/>
        <v>1.1983711462192361</v>
      </c>
      <c r="O463">
        <f t="shared" si="145"/>
        <v>221052284.02430078</v>
      </c>
      <c r="P463">
        <f t="shared" si="146"/>
        <v>19.213909810797038</v>
      </c>
      <c r="Q463" s="11">
        <v>879.01515060881104</v>
      </c>
      <c r="R463">
        <f t="shared" si="147"/>
        <v>15.993697334682853</v>
      </c>
      <c r="S463">
        <f t="shared" si="148"/>
        <v>0.24562482980653053</v>
      </c>
      <c r="T463">
        <v>4</v>
      </c>
      <c r="U463">
        <v>19.1399856308485</v>
      </c>
      <c r="V463">
        <f t="shared" si="149"/>
        <v>205300564.34159774</v>
      </c>
      <c r="W463" s="34">
        <f t="shared" si="150"/>
        <v>7.1257891553707833E-2</v>
      </c>
      <c r="X463">
        <f t="shared" si="151"/>
        <v>170540974.53702113</v>
      </c>
      <c r="Y463" s="34">
        <f t="shared" si="152"/>
        <v>0.22850390218870947</v>
      </c>
      <c r="Z463">
        <f t="shared" si="153"/>
        <v>61807541.097753316</v>
      </c>
      <c r="AA463" s="35">
        <f t="shared" si="154"/>
        <v>4742193.7916791812</v>
      </c>
      <c r="AB463" s="35">
        <v>62786484.2227275</v>
      </c>
      <c r="AC463" s="34">
        <f t="shared" si="155"/>
        <v>5.6547943774041508E-2</v>
      </c>
      <c r="AD463" s="71">
        <v>2499988.9828032302</v>
      </c>
      <c r="AE463">
        <f t="shared" si="156"/>
        <v>64307530.080556549</v>
      </c>
      <c r="AF463" s="34">
        <f t="shared" si="157"/>
        <v>3.3692167408348163E-2</v>
      </c>
      <c r="AG463" s="72">
        <v>2651837.65805456</v>
      </c>
      <c r="AH463">
        <v>462</v>
      </c>
      <c r="AI463" s="72">
        <f t="shared" si="158"/>
        <v>64459378.755807877</v>
      </c>
      <c r="AJ463" s="34">
        <f t="shared" si="159"/>
        <v>3.1410435174499103E-2</v>
      </c>
    </row>
    <row r="464" spans="1:36" ht="15.6" x14ac:dyDescent="0.25">
      <c r="A464" s="10">
        <v>9</v>
      </c>
      <c r="B464" s="11">
        <v>5.2036866209883001</v>
      </c>
      <c r="C464" s="11">
        <v>879.56602761885802</v>
      </c>
      <c r="D464" s="12">
        <v>5.00222323442183E-2</v>
      </c>
      <c r="E464" s="12">
        <v>3.9038465767319896E-2</v>
      </c>
      <c r="F464" s="10">
        <v>0.21913961256686501</v>
      </c>
      <c r="G464" s="10">
        <v>3.14608849333997</v>
      </c>
      <c r="H464" s="13">
        <v>64464247.063461803</v>
      </c>
      <c r="I464" s="13">
        <v>2166315.2340946398</v>
      </c>
      <c r="J464" s="13">
        <f t="shared" si="140"/>
        <v>169275328.13291937</v>
      </c>
      <c r="K464">
        <f t="shared" si="141"/>
        <v>582.98303577982654</v>
      </c>
      <c r="L464">
        <f t="shared" si="142"/>
        <v>80.020932157137636</v>
      </c>
      <c r="M464">
        <f t="shared" si="143"/>
        <v>44.530349055769094</v>
      </c>
      <c r="N464">
        <f t="shared" si="144"/>
        <v>1.1994318686977543</v>
      </c>
      <c r="O464">
        <f t="shared" si="145"/>
        <v>213485700.22887275</v>
      </c>
      <c r="P464">
        <f t="shared" si="146"/>
        <v>19.179080410539125</v>
      </c>
      <c r="Q464" s="11">
        <v>879.56602761885802</v>
      </c>
      <c r="R464">
        <f t="shared" si="147"/>
        <v>16.085519090772674</v>
      </c>
      <c r="S464">
        <f t="shared" si="148"/>
        <v>0.2473589064113545</v>
      </c>
      <c r="T464">
        <v>4</v>
      </c>
      <c r="U464">
        <v>19.140417430661099</v>
      </c>
      <c r="V464">
        <f t="shared" si="149"/>
        <v>205389232.22881776</v>
      </c>
      <c r="W464" s="34">
        <f t="shared" si="150"/>
        <v>3.7925106887135587E-2</v>
      </c>
      <c r="X464">
        <f t="shared" si="151"/>
        <v>170666451.02330285</v>
      </c>
      <c r="Y464" s="34">
        <f t="shared" si="152"/>
        <v>0.20057197816839459</v>
      </c>
      <c r="Z464">
        <f t="shared" si="153"/>
        <v>62019433.603181295</v>
      </c>
      <c r="AA464" s="35">
        <f t="shared" si="154"/>
        <v>2444813.4602805078</v>
      </c>
      <c r="AB464" s="35">
        <v>63006149.780297503</v>
      </c>
      <c r="AC464" s="34">
        <f t="shared" si="155"/>
        <v>2.2618697178435617E-2</v>
      </c>
      <c r="AD464" s="71">
        <v>2494452.4881224199</v>
      </c>
      <c r="AE464">
        <f t="shared" si="156"/>
        <v>64513886.091303714</v>
      </c>
      <c r="AF464" s="34">
        <f t="shared" si="157"/>
        <v>7.7002416227779094E-4</v>
      </c>
      <c r="AG464" s="72">
        <v>2624840.15997861</v>
      </c>
      <c r="AH464">
        <v>463</v>
      </c>
      <c r="AI464" s="72">
        <f t="shared" si="158"/>
        <v>64644273.763159908</v>
      </c>
      <c r="AJ464" s="34">
        <f t="shared" si="159"/>
        <v>2.7926596198490964E-3</v>
      </c>
    </row>
    <row r="465" spans="1:36" ht="15.6" x14ac:dyDescent="0.25">
      <c r="A465" s="10">
        <v>9</v>
      </c>
      <c r="B465" s="11">
        <v>5.1985498053381498</v>
      </c>
      <c r="C465" s="11">
        <v>887.51473202471402</v>
      </c>
      <c r="D465" s="12">
        <v>5.0024603371959006E-2</v>
      </c>
      <c r="E465" s="12">
        <v>3.9046785400130901E-2</v>
      </c>
      <c r="F465" s="10">
        <v>0.21901057032541801</v>
      </c>
      <c r="G465" s="10">
        <v>3.1471013325605801</v>
      </c>
      <c r="H465" s="13">
        <v>61163043.7002028</v>
      </c>
      <c r="I465" s="13">
        <v>2079110.94000127</v>
      </c>
      <c r="J465" s="13">
        <f t="shared" si="140"/>
        <v>165012956.07432178</v>
      </c>
      <c r="K465">
        <f t="shared" si="141"/>
        <v>581.8108728055812</v>
      </c>
      <c r="L465">
        <f t="shared" si="142"/>
        <v>79.918795384378171</v>
      </c>
      <c r="M465">
        <f t="shared" si="143"/>
        <v>44.535694386044952</v>
      </c>
      <c r="N465">
        <f t="shared" si="144"/>
        <v>1.1988044452277624</v>
      </c>
      <c r="O465">
        <f t="shared" si="145"/>
        <v>202852838.31101063</v>
      </c>
      <c r="P465">
        <f t="shared" si="146"/>
        <v>19.127991339685519</v>
      </c>
      <c r="Q465" s="11">
        <v>887.51473202471402</v>
      </c>
      <c r="R465">
        <f t="shared" si="147"/>
        <v>16.079428693991197</v>
      </c>
      <c r="S465">
        <f t="shared" si="148"/>
        <v>0.2471936635815675</v>
      </c>
      <c r="T465">
        <v>4</v>
      </c>
      <c r="U465">
        <v>19.1133297486145</v>
      </c>
      <c r="V465">
        <f t="shared" si="149"/>
        <v>199900389.63423973</v>
      </c>
      <c r="W465" s="34">
        <f t="shared" si="150"/>
        <v>1.4554633306359017E-2</v>
      </c>
      <c r="X465">
        <f t="shared" si="151"/>
        <v>167117600.24228707</v>
      </c>
      <c r="Y465" s="34">
        <f t="shared" si="152"/>
        <v>0.17616336239739905</v>
      </c>
      <c r="Z465">
        <f t="shared" si="153"/>
        <v>60272838.027245536</v>
      </c>
      <c r="AA465" s="35">
        <f t="shared" si="154"/>
        <v>890205.67295726389</v>
      </c>
      <c r="AB465" s="35">
        <v>61763026.145642102</v>
      </c>
      <c r="AC465" s="34">
        <f t="shared" si="155"/>
        <v>9.8095583401666461E-3</v>
      </c>
      <c r="AD465" s="71">
        <v>2869473.1137962202</v>
      </c>
      <c r="AE465">
        <f t="shared" si="156"/>
        <v>63142311.141041756</v>
      </c>
      <c r="AF465" s="34">
        <f t="shared" si="157"/>
        <v>3.236051251047195E-2</v>
      </c>
      <c r="AG465" s="72">
        <v>3038133.8579755798</v>
      </c>
      <c r="AH465">
        <v>464</v>
      </c>
      <c r="AI465" s="72">
        <f t="shared" si="158"/>
        <v>63310971.885221116</v>
      </c>
      <c r="AJ465" s="34">
        <f t="shared" si="159"/>
        <v>3.5118072206259315E-2</v>
      </c>
    </row>
    <row r="466" spans="1:36" ht="15.6" x14ac:dyDescent="0.25">
      <c r="A466" s="14">
        <v>10</v>
      </c>
      <c r="B466" s="11">
        <v>5.7426210348213296</v>
      </c>
      <c r="C466" s="11">
        <v>889.923660161611</v>
      </c>
      <c r="D466" s="12">
        <v>3.9046785400130901E-2</v>
      </c>
      <c r="E466" s="12">
        <v>3.1468209480400799E-2</v>
      </c>
      <c r="F466" s="10">
        <v>0.193593824940343</v>
      </c>
      <c r="G466" s="10">
        <v>3.1475476208137398</v>
      </c>
      <c r="H466" s="13">
        <v>57218555.018336996</v>
      </c>
      <c r="I466" s="13">
        <v>1566685.99994933</v>
      </c>
      <c r="J466" s="13">
        <f t="shared" si="140"/>
        <v>156911196.07416666</v>
      </c>
      <c r="K466">
        <f t="shared" si="141"/>
        <v>589.55205448502954</v>
      </c>
      <c r="L466">
        <f t="shared" si="142"/>
        <v>66.842838087170222</v>
      </c>
      <c r="M466">
        <f t="shared" si="143"/>
        <v>35.257497440265851</v>
      </c>
      <c r="N466">
        <f t="shared" si="144"/>
        <v>1.2305256560459541</v>
      </c>
      <c r="O466">
        <f t="shared" si="145"/>
        <v>221013611.95656914</v>
      </c>
      <c r="P466">
        <f t="shared" si="146"/>
        <v>19.213734850148946</v>
      </c>
      <c r="Q466" s="11">
        <v>889.923660161611</v>
      </c>
      <c r="R466">
        <f t="shared" si="147"/>
        <v>18.48555109215836</v>
      </c>
      <c r="S466">
        <f t="shared" si="148"/>
        <v>0.21516772413029309</v>
      </c>
      <c r="T466">
        <v>4</v>
      </c>
      <c r="U466">
        <v>19.155386628068101</v>
      </c>
      <c r="V466">
        <f t="shared" si="149"/>
        <v>208486870.93172684</v>
      </c>
      <c r="W466" s="34">
        <f t="shared" si="150"/>
        <v>5.667859510528199E-2</v>
      </c>
      <c r="X466">
        <f t="shared" si="151"/>
        <v>163570597.00382578</v>
      </c>
      <c r="Y466" s="34">
        <f t="shared" si="152"/>
        <v>0.25990713623571449</v>
      </c>
      <c r="Z466">
        <f t="shared" si="153"/>
        <v>53975487.705943368</v>
      </c>
      <c r="AA466" s="35">
        <f t="shared" si="154"/>
        <v>3243067.3123936281</v>
      </c>
      <c r="AB466" s="35">
        <v>56530098.984847799</v>
      </c>
      <c r="AC466" s="34">
        <f t="shared" si="155"/>
        <v>1.2032041586310001E-2</v>
      </c>
      <c r="AD466" s="71">
        <v>2853843.6857200698</v>
      </c>
      <c r="AE466">
        <f t="shared" si="156"/>
        <v>56829331.39166344</v>
      </c>
      <c r="AF466" s="34">
        <f t="shared" si="157"/>
        <v>6.8024022373305518E-3</v>
      </c>
      <c r="AG466" s="72">
        <v>3331319.36303226</v>
      </c>
      <c r="AH466">
        <v>465</v>
      </c>
      <c r="AI466" s="72">
        <f t="shared" si="158"/>
        <v>57306807.068975627</v>
      </c>
      <c r="AJ466" s="34">
        <f t="shared" si="159"/>
        <v>1.5423676919200178E-3</v>
      </c>
    </row>
    <row r="467" spans="1:36" ht="15.6" x14ac:dyDescent="0.25">
      <c r="A467" s="10">
        <v>11</v>
      </c>
      <c r="B467" s="11">
        <v>6.2766072351011699</v>
      </c>
      <c r="C467" s="11">
        <v>884.36118732670104</v>
      </c>
      <c r="D467" s="12">
        <v>3.1468209480400799E-2</v>
      </c>
      <c r="E467" s="12">
        <v>2.6025287170655199E-2</v>
      </c>
      <c r="F467" s="10">
        <v>0.17241783424951099</v>
      </c>
      <c r="G467" s="10">
        <v>3.1478276791844801</v>
      </c>
      <c r="H467" s="13">
        <v>51120582.661534503</v>
      </c>
      <c r="I467" s="13">
        <v>1152936.96376699</v>
      </c>
      <c r="J467" s="13">
        <f t="shared" si="140"/>
        <v>153400657.64868411</v>
      </c>
      <c r="K467">
        <f t="shared" si="141"/>
        <v>596.7589771059927</v>
      </c>
      <c r="L467">
        <f t="shared" si="142"/>
        <v>56.992216574118011</v>
      </c>
      <c r="M467">
        <f t="shared" si="143"/>
        <v>28.746748325527999</v>
      </c>
      <c r="N467">
        <f t="shared" si="144"/>
        <v>1.2574082066750965</v>
      </c>
      <c r="O467">
        <f t="shared" si="145"/>
        <v>226617271.70286402</v>
      </c>
      <c r="P467">
        <f t="shared" si="146"/>
        <v>19.238773124760577</v>
      </c>
      <c r="Q467" s="11">
        <v>884.36118732670104</v>
      </c>
      <c r="R467">
        <f t="shared" si="147"/>
        <v>20.84193991020852</v>
      </c>
      <c r="S467">
        <f t="shared" si="148"/>
        <v>0.18924688270194298</v>
      </c>
      <c r="T467">
        <v>4</v>
      </c>
      <c r="U467">
        <v>19.2116091666669</v>
      </c>
      <c r="V467">
        <f t="shared" si="149"/>
        <v>220544305.9470568</v>
      </c>
      <c r="W467" s="34">
        <f t="shared" si="150"/>
        <v>2.6798335846925078E-2</v>
      </c>
      <c r="X467">
        <f t="shared" si="151"/>
        <v>163099672.8588987</v>
      </c>
      <c r="Y467" s="34">
        <f t="shared" si="152"/>
        <v>0.28028578036738661</v>
      </c>
      <c r="Z467">
        <f t="shared" si="153"/>
        <v>49750636.118680201</v>
      </c>
      <c r="AA467" s="35">
        <f t="shared" si="154"/>
        <v>1369946.5428543016</v>
      </c>
      <c r="AB467" s="35">
        <v>52143669.295601502</v>
      </c>
      <c r="AC467" s="34">
        <f t="shared" si="155"/>
        <v>2.0013203699980844E-2</v>
      </c>
      <c r="AD467" s="71">
        <v>1533264.87940718</v>
      </c>
      <c r="AE467">
        <f t="shared" si="156"/>
        <v>51283900.998087384</v>
      </c>
      <c r="AF467" s="34">
        <f t="shared" si="157"/>
        <v>3.1947667270187238E-3</v>
      </c>
      <c r="AG467" s="72">
        <v>1831291.66473513</v>
      </c>
      <c r="AH467">
        <v>466</v>
      </c>
      <c r="AI467" s="72">
        <f t="shared" si="158"/>
        <v>51581927.783415332</v>
      </c>
      <c r="AJ467" s="34">
        <f t="shared" si="159"/>
        <v>9.0246452184506651E-3</v>
      </c>
    </row>
    <row r="468" spans="1:36" ht="15.6" x14ac:dyDescent="0.25">
      <c r="A468" s="10">
        <v>9</v>
      </c>
      <c r="B468" s="11">
        <v>5.1796886098639501</v>
      </c>
      <c r="C468" s="11">
        <v>880.94850570421204</v>
      </c>
      <c r="D468" s="12">
        <v>5.0024652619394303E-2</v>
      </c>
      <c r="E468" s="12">
        <v>3.9354120383170196E-2</v>
      </c>
      <c r="F468" s="10">
        <v>0.21287992392181601</v>
      </c>
      <c r="G468" s="10">
        <v>3.1459193465633799</v>
      </c>
      <c r="H468" s="13">
        <v>57083981.535666198</v>
      </c>
      <c r="I468" s="13">
        <v>1899908.0948292201</v>
      </c>
      <c r="J468" s="13">
        <f t="shared" si="140"/>
        <v>166281067.88420874</v>
      </c>
      <c r="K468">
        <f t="shared" si="141"/>
        <v>580.95035075624776</v>
      </c>
      <c r="L468">
        <f t="shared" si="142"/>
        <v>78.734042480938598</v>
      </c>
      <c r="M468">
        <f t="shared" si="143"/>
        <v>44.68938650128225</v>
      </c>
      <c r="N468">
        <f t="shared" si="144"/>
        <v>1.1915912212758752</v>
      </c>
      <c r="O468">
        <f t="shared" si="145"/>
        <v>193409065.95137388</v>
      </c>
      <c r="P468">
        <f t="shared" si="146"/>
        <v>19.080318016572349</v>
      </c>
      <c r="Q468" s="11">
        <v>880.94850570421204</v>
      </c>
      <c r="R468">
        <f t="shared" si="147"/>
        <v>15.747765072582174</v>
      </c>
      <c r="S468">
        <f t="shared" si="148"/>
        <v>0.23937446777077448</v>
      </c>
      <c r="T468">
        <v>4</v>
      </c>
      <c r="U468">
        <v>19.127028432986201</v>
      </c>
      <c r="V468">
        <f t="shared" si="149"/>
        <v>202657603.9653399</v>
      </c>
      <c r="W468" s="34">
        <f t="shared" si="150"/>
        <v>4.781853409235353E-2</v>
      </c>
      <c r="X468">
        <f t="shared" si="151"/>
        <v>168424902.52806276</v>
      </c>
      <c r="Y468" s="34">
        <f t="shared" si="152"/>
        <v>0.12917782990375712</v>
      </c>
      <c r="Z468">
        <f t="shared" si="153"/>
        <v>59813653.852856725</v>
      </c>
      <c r="AA468" s="35">
        <f t="shared" si="154"/>
        <v>2729672.3171905279</v>
      </c>
      <c r="AB468" s="35">
        <v>61362716.240568802</v>
      </c>
      <c r="AC468" s="34">
        <f t="shared" si="155"/>
        <v>7.4955085293572962E-2</v>
      </c>
      <c r="AD468" s="71">
        <v>2689645.1334777302</v>
      </c>
      <c r="AE468">
        <f t="shared" si="156"/>
        <v>62503298.986334458</v>
      </c>
      <c r="AF468" s="34">
        <f t="shared" si="157"/>
        <v>9.4935870009036749E-2</v>
      </c>
      <c r="AG468" s="72">
        <v>2942245.6766512902</v>
      </c>
      <c r="AH468">
        <v>467</v>
      </c>
      <c r="AI468" s="72">
        <f t="shared" si="158"/>
        <v>62755899.529508017</v>
      </c>
      <c r="AJ468" s="34">
        <f t="shared" si="159"/>
        <v>9.9360938765247001E-2</v>
      </c>
    </row>
    <row r="469" spans="1:36" ht="15.6" x14ac:dyDescent="0.25">
      <c r="A469" s="10">
        <v>10</v>
      </c>
      <c r="B469" s="11">
        <v>5.7362285535566304</v>
      </c>
      <c r="C469" s="11">
        <v>892.01590576802005</v>
      </c>
      <c r="D469" s="12">
        <v>3.9354120383170196E-2</v>
      </c>
      <c r="E469" s="12">
        <v>3.15555998876072E-2</v>
      </c>
      <c r="F469" s="10">
        <v>0.197660483108618</v>
      </c>
      <c r="G469" s="10">
        <v>3.1463537283563601</v>
      </c>
      <c r="H469" s="13">
        <v>56392775.5917316</v>
      </c>
      <c r="I469" s="13">
        <v>1554316.61067931</v>
      </c>
      <c r="J469" s="13">
        <f t="shared" si="140"/>
        <v>157284466.50380513</v>
      </c>
      <c r="K469">
        <f t="shared" si="141"/>
        <v>588.3148597005528</v>
      </c>
      <c r="L469">
        <f t="shared" si="142"/>
        <v>67.734669787480541</v>
      </c>
      <c r="M469">
        <f t="shared" si="143"/>
        <v>35.454860135388699</v>
      </c>
      <c r="N469">
        <f t="shared" si="144"/>
        <v>1.2334574419339355</v>
      </c>
      <c r="O469">
        <f t="shared" si="145"/>
        <v>214526395.91085261</v>
      </c>
      <c r="P469">
        <f t="shared" si="146"/>
        <v>19.183943346620801</v>
      </c>
      <c r="Q469" s="11">
        <v>892.01590576802005</v>
      </c>
      <c r="R469">
        <f t="shared" si="147"/>
        <v>18.650004358549293</v>
      </c>
      <c r="S469">
        <f t="shared" si="148"/>
        <v>0.22022342292797167</v>
      </c>
      <c r="T469">
        <v>4</v>
      </c>
      <c r="U469">
        <v>19.151835513229301</v>
      </c>
      <c r="V469">
        <f t="shared" si="149"/>
        <v>207747823.10915253</v>
      </c>
      <c r="W469" s="34">
        <f t="shared" si="150"/>
        <v>3.1597849639523855E-2</v>
      </c>
      <c r="X469">
        <f t="shared" si="151"/>
        <v>163731353.5869363</v>
      </c>
      <c r="Y469" s="34">
        <f t="shared" si="152"/>
        <v>0.23677758677782673</v>
      </c>
      <c r="Z469">
        <f t="shared" si="153"/>
        <v>54610885.147828661</v>
      </c>
      <c r="AA469" s="35">
        <f t="shared" si="154"/>
        <v>1781890.4439029396</v>
      </c>
      <c r="AB469" s="35">
        <v>57113463.251616701</v>
      </c>
      <c r="AC469" s="34">
        <f t="shared" si="155"/>
        <v>1.2779786990849399E-2</v>
      </c>
      <c r="AD469" s="71">
        <v>2948477.27626519</v>
      </c>
      <c r="AE469">
        <f t="shared" si="156"/>
        <v>57559362.42409385</v>
      </c>
      <c r="AF469" s="34">
        <f t="shared" si="157"/>
        <v>2.0686813516823888E-2</v>
      </c>
      <c r="AG469" s="72">
        <v>3440125.5274609802</v>
      </c>
      <c r="AH469">
        <v>468</v>
      </c>
      <c r="AI469" s="72">
        <f t="shared" si="158"/>
        <v>58051010.675289638</v>
      </c>
      <c r="AJ469" s="34">
        <f t="shared" si="159"/>
        <v>2.9405097836701817E-2</v>
      </c>
    </row>
    <row r="470" spans="1:36" ht="15.6" x14ac:dyDescent="0.25">
      <c r="A470" s="10">
        <v>11</v>
      </c>
      <c r="B470" s="11">
        <v>6.23099823027722</v>
      </c>
      <c r="C470" s="11">
        <v>893.56094264929504</v>
      </c>
      <c r="D470" s="12">
        <v>3.15555998876072E-2</v>
      </c>
      <c r="E470" s="12">
        <v>2.6441407311157399E-2</v>
      </c>
      <c r="F470" s="10">
        <v>0.16155727879451601</v>
      </c>
      <c r="G470" s="10">
        <v>3.14664274718311</v>
      </c>
      <c r="H470" s="13">
        <v>46937370.262875102</v>
      </c>
      <c r="I470" s="13">
        <v>1020553.02619386</v>
      </c>
      <c r="J470" s="13">
        <f t="shared" si="140"/>
        <v>144459846.65110722</v>
      </c>
      <c r="K470">
        <f t="shared" si="141"/>
        <v>595.93394891156004</v>
      </c>
      <c r="L470">
        <f t="shared" si="142"/>
        <v>55.206167930566558</v>
      </c>
      <c r="M470">
        <f t="shared" si="143"/>
        <v>28.9985035993823</v>
      </c>
      <c r="N470">
        <f t="shared" si="144"/>
        <v>1.2394635286003211</v>
      </c>
      <c r="O470">
        <f t="shared" si="145"/>
        <v>217996721.09845722</v>
      </c>
      <c r="P470">
        <f t="shared" si="146"/>
        <v>19.199990579807483</v>
      </c>
      <c r="Q470" s="11">
        <v>893.56094264929504</v>
      </c>
      <c r="R470">
        <f t="shared" si="147"/>
        <v>19.888321854943925</v>
      </c>
      <c r="S470">
        <f t="shared" si="148"/>
        <v>0.1762090110772416</v>
      </c>
      <c r="T470">
        <v>4</v>
      </c>
      <c r="U470">
        <v>19.1664763595974</v>
      </c>
      <c r="V470">
        <f t="shared" si="149"/>
        <v>210811801.96117878</v>
      </c>
      <c r="W470" s="34">
        <f t="shared" si="150"/>
        <v>3.2958840394821359E-2</v>
      </c>
      <c r="X470">
        <f t="shared" si="151"/>
        <v>155462469.89814818</v>
      </c>
      <c r="Y470" s="34">
        <f t="shared" si="152"/>
        <v>0.28685867789757136</v>
      </c>
      <c r="Z470">
        <f t="shared" si="153"/>
        <v>45390368.967828363</v>
      </c>
      <c r="AA470" s="35">
        <f t="shared" si="154"/>
        <v>1547001.2950467393</v>
      </c>
      <c r="AB470" s="35">
        <v>48350004.866502598</v>
      </c>
      <c r="AC470" s="34">
        <f t="shared" si="155"/>
        <v>3.0096159962008189E-2</v>
      </c>
      <c r="AD470" s="71">
        <v>2511283.4929198502</v>
      </c>
      <c r="AE470">
        <f t="shared" si="156"/>
        <v>47901652.460748211</v>
      </c>
      <c r="AF470" s="34">
        <f t="shared" si="157"/>
        <v>2.0544018390306E-2</v>
      </c>
      <c r="AG470" s="72">
        <v>1930093.13990487</v>
      </c>
      <c r="AH470">
        <v>469</v>
      </c>
      <c r="AI470" s="72">
        <f t="shared" si="158"/>
        <v>47320462.107733235</v>
      </c>
      <c r="AJ470" s="34">
        <f t="shared" si="159"/>
        <v>8.1617662581565005E-3</v>
      </c>
    </row>
    <row r="471" spans="1:36" ht="15.6" x14ac:dyDescent="0.25">
      <c r="A471" s="10">
        <v>12</v>
      </c>
      <c r="B471" s="11">
        <v>7</v>
      </c>
      <c r="C471" s="11">
        <v>881.08138513306903</v>
      </c>
      <c r="D471" s="12">
        <v>2.6441407311157399E-2</v>
      </c>
      <c r="E471" s="12">
        <v>2.25401064046282E-2</v>
      </c>
      <c r="F471" s="10">
        <v>0.146989225582216</v>
      </c>
      <c r="G471" s="10">
        <v>3.14681718695874</v>
      </c>
      <c r="H471" s="13">
        <v>44581078.1954576</v>
      </c>
      <c r="I471" s="13">
        <v>862229.91531315702</v>
      </c>
      <c r="J471" s="13">
        <f t="shared" si="140"/>
        <v>145977068.08730221</v>
      </c>
      <c r="K471">
        <f t="shared" si="141"/>
        <v>604.7383861170407</v>
      </c>
      <c r="L471">
        <f t="shared" si="142"/>
        <v>48.572280304422762</v>
      </c>
      <c r="M471">
        <f t="shared" si="143"/>
        <v>24.490756857892801</v>
      </c>
      <c r="N471">
        <f t="shared" si="144"/>
        <v>1.2630626734802144</v>
      </c>
      <c r="O471">
        <f t="shared" si="145"/>
        <v>230922186.35555559</v>
      </c>
      <c r="P471">
        <f t="shared" si="146"/>
        <v>19.257591356133819</v>
      </c>
      <c r="Q471" s="11">
        <v>881.08138513306903</v>
      </c>
      <c r="R471">
        <f t="shared" si="147"/>
        <v>22.911868571588297</v>
      </c>
      <c r="S471">
        <f t="shared" si="148"/>
        <v>0.1589831003653259</v>
      </c>
      <c r="T471">
        <v>4</v>
      </c>
      <c r="U471">
        <v>19.245531452911901</v>
      </c>
      <c r="V471">
        <f t="shared" si="149"/>
        <v>228154012.64034355</v>
      </c>
      <c r="W471" s="34">
        <f t="shared" si="150"/>
        <v>1.1987474044394477E-2</v>
      </c>
      <c r="X471">
        <f t="shared" si="151"/>
        <v>158842396.59799364</v>
      </c>
      <c r="Y471" s="34">
        <f t="shared" si="152"/>
        <v>0.31213886762088433</v>
      </c>
      <c r="Z471">
        <f t="shared" si="153"/>
        <v>44046663.677718431</v>
      </c>
      <c r="AA471" s="35">
        <f t="shared" si="154"/>
        <v>534414.5177391693</v>
      </c>
      <c r="AB471" s="35">
        <v>44773986.975584701</v>
      </c>
      <c r="AC471" s="34">
        <f t="shared" si="155"/>
        <v>4.3271447873316857E-3</v>
      </c>
      <c r="AD471" s="71">
        <v>78504.433592359506</v>
      </c>
      <c r="AE471">
        <f t="shared" si="156"/>
        <v>44125168.111310787</v>
      </c>
      <c r="AF471" s="34">
        <f t="shared" si="157"/>
        <v>1.0226537863170513E-2</v>
      </c>
      <c r="AG471" s="72">
        <v>-263767.680972456</v>
      </c>
      <c r="AH471">
        <v>470</v>
      </c>
      <c r="AI471" s="72">
        <f t="shared" si="158"/>
        <v>43782895.996745974</v>
      </c>
      <c r="AJ471" s="34">
        <f t="shared" si="159"/>
        <v>1.7904057753205117E-2</v>
      </c>
    </row>
    <row r="472" spans="1:36" ht="15.6" x14ac:dyDescent="0.25">
      <c r="A472" s="10">
        <v>9</v>
      </c>
      <c r="B472" s="11">
        <v>5.1877252017212001</v>
      </c>
      <c r="C472" s="11">
        <v>882.37083973578694</v>
      </c>
      <c r="D472" s="12">
        <v>0.05</v>
      </c>
      <c r="E472" s="12">
        <v>3.9229496291182997E-2</v>
      </c>
      <c r="F472" s="10">
        <v>0.21498011394844299</v>
      </c>
      <c r="G472" s="10">
        <v>3.1462095418741498</v>
      </c>
      <c r="H472" s="13">
        <v>59601688.116425797</v>
      </c>
      <c r="I472" s="13">
        <v>2012858.5584434599</v>
      </c>
      <c r="J472" s="13">
        <f t="shared" si="140"/>
        <v>166293988.93410704</v>
      </c>
      <c r="K472">
        <f t="shared" si="141"/>
        <v>581.66933631020515</v>
      </c>
      <c r="L472">
        <f t="shared" si="142"/>
        <v>79.1509427867678</v>
      </c>
      <c r="M472">
        <f t="shared" si="143"/>
        <v>44.614748145591498</v>
      </c>
      <c r="N472">
        <f t="shared" si="144"/>
        <v>1.1943435788833279</v>
      </c>
      <c r="O472">
        <f t="shared" si="145"/>
        <v>200394383.58435711</v>
      </c>
      <c r="P472">
        <f t="shared" si="146"/>
        <v>19.115797900756085</v>
      </c>
      <c r="Q472" s="11">
        <v>882.37083973578694</v>
      </c>
      <c r="R472">
        <f t="shared" si="147"/>
        <v>15.864237086807199</v>
      </c>
      <c r="S472">
        <f t="shared" si="148"/>
        <v>0.242046228970838</v>
      </c>
      <c r="T472">
        <v>4</v>
      </c>
      <c r="U472">
        <v>19.125215634619</v>
      </c>
      <c r="V472">
        <f t="shared" si="149"/>
        <v>202290559.38119841</v>
      </c>
      <c r="W472" s="34">
        <f t="shared" si="150"/>
        <v>9.462220262490979E-3</v>
      </c>
      <c r="X472">
        <f t="shared" si="151"/>
        <v>168351080.97131997</v>
      </c>
      <c r="Y472" s="34">
        <f t="shared" si="152"/>
        <v>0.159901201021177</v>
      </c>
      <c r="Z472">
        <f t="shared" si="153"/>
        <v>60165652.417399712</v>
      </c>
      <c r="AA472" s="35">
        <f t="shared" si="154"/>
        <v>563964.30097391456</v>
      </c>
      <c r="AB472" s="35">
        <v>61629394.671617799</v>
      </c>
      <c r="AC472" s="34">
        <f t="shared" si="155"/>
        <v>3.4020958453912981E-2</v>
      </c>
      <c r="AD472" s="71">
        <v>2719726.9300671099</v>
      </c>
      <c r="AE472">
        <f t="shared" si="156"/>
        <v>62885379.347466819</v>
      </c>
      <c r="AF472" s="34">
        <f t="shared" si="157"/>
        <v>5.5093929967665795E-2</v>
      </c>
      <c r="AG472" s="72">
        <v>2945723.2049837699</v>
      </c>
      <c r="AH472">
        <v>471</v>
      </c>
      <c r="AI472" s="72">
        <f t="shared" si="158"/>
        <v>63111375.622383483</v>
      </c>
      <c r="AJ472" s="34">
        <f t="shared" si="159"/>
        <v>5.8885706376334009E-2</v>
      </c>
    </row>
    <row r="473" spans="1:36" ht="15.6" x14ac:dyDescent="0.25">
      <c r="A473" s="10">
        <v>10</v>
      </c>
      <c r="B473" s="11">
        <v>5.7381415454534901</v>
      </c>
      <c r="C473" s="11">
        <v>888.88922648883397</v>
      </c>
      <c r="D473" s="12">
        <v>3.9229496291182997E-2</v>
      </c>
      <c r="E473" s="12">
        <v>3.1528119383069299E-2</v>
      </c>
      <c r="F473" s="10">
        <v>0.19581682030949901</v>
      </c>
      <c r="G473" s="10">
        <v>3.1466477051671502</v>
      </c>
      <c r="H473" s="13">
        <v>57175945.1065052</v>
      </c>
      <c r="I473" s="13">
        <v>1585518.7966954799</v>
      </c>
      <c r="J473" s="13">
        <f t="shared" si="140"/>
        <v>158223006.28181225</v>
      </c>
      <c r="K473">
        <f t="shared" si="141"/>
        <v>589.06749182339615</v>
      </c>
      <c r="L473">
        <f t="shared" si="142"/>
        <v>67.354515652992106</v>
      </c>
      <c r="M473">
        <f t="shared" si="143"/>
        <v>35.378807837126146</v>
      </c>
      <c r="N473">
        <f t="shared" si="144"/>
        <v>1.2321217605041879</v>
      </c>
      <c r="O473">
        <f t="shared" si="145"/>
        <v>218949967.16399911</v>
      </c>
      <c r="P473">
        <f t="shared" si="146"/>
        <v>19.204353801241353</v>
      </c>
      <c r="Q473" s="11">
        <v>888.88922648883397</v>
      </c>
      <c r="R473">
        <f t="shared" si="147"/>
        <v>18.565984003387111</v>
      </c>
      <c r="S473">
        <f t="shared" si="148"/>
        <v>0.21792820031777552</v>
      </c>
      <c r="T473">
        <v>4</v>
      </c>
      <c r="U473">
        <v>19.160583435797399</v>
      </c>
      <c r="V473">
        <f t="shared" si="149"/>
        <v>209573157.27992764</v>
      </c>
      <c r="W473" s="34">
        <f t="shared" si="150"/>
        <v>4.2826267596779315E-2</v>
      </c>
      <c r="X473">
        <f t="shared" si="151"/>
        <v>164589157.16237679</v>
      </c>
      <c r="Y473" s="34">
        <f t="shared" si="152"/>
        <v>0.2482795987857111</v>
      </c>
      <c r="Z473">
        <f t="shared" si="153"/>
        <v>54727312.78127525</v>
      </c>
      <c r="AA473" s="35">
        <f t="shared" si="154"/>
        <v>2448632.3252299502</v>
      </c>
      <c r="AB473" s="35">
        <v>57118467.666060202</v>
      </c>
      <c r="AC473" s="34">
        <f t="shared" si="155"/>
        <v>1.0052731150824289E-3</v>
      </c>
      <c r="AD473" s="71">
        <v>2756477.40669807</v>
      </c>
      <c r="AE473">
        <f t="shared" si="156"/>
        <v>57483790.18797332</v>
      </c>
      <c r="AF473" s="34">
        <f t="shared" si="157"/>
        <v>5.3841712785801434E-3</v>
      </c>
      <c r="AG473" s="72">
        <v>3301580.5481445598</v>
      </c>
      <c r="AH473">
        <v>472</v>
      </c>
      <c r="AI473" s="72">
        <f t="shared" si="158"/>
        <v>58028893.329419807</v>
      </c>
      <c r="AJ473" s="34">
        <f t="shared" si="159"/>
        <v>1.4917955817359319E-2</v>
      </c>
    </row>
    <row r="474" spans="1:36" ht="15.6" x14ac:dyDescent="0.25">
      <c r="A474" s="10">
        <v>11</v>
      </c>
      <c r="B474" s="11">
        <v>6.2514943229164599</v>
      </c>
      <c r="C474" s="11">
        <v>884.74295021983403</v>
      </c>
      <c r="D474" s="12">
        <v>3.1528119383069299E-2</v>
      </c>
      <c r="E474" s="12">
        <v>2.6243948987002198E-2</v>
      </c>
      <c r="F474" s="10">
        <v>0.167071912561951</v>
      </c>
      <c r="G474" s="10">
        <v>3.1469328071576901</v>
      </c>
      <c r="H474" s="13">
        <v>49508973.411174498</v>
      </c>
      <c r="I474" s="13">
        <v>1099752.2707950899</v>
      </c>
      <c r="J474" s="13">
        <f t="shared" si="140"/>
        <v>150987470.19763082</v>
      </c>
      <c r="K474">
        <f t="shared" si="141"/>
        <v>596.68008600534631</v>
      </c>
      <c r="L474">
        <f t="shared" si="142"/>
        <v>56.151217675062242</v>
      </c>
      <c r="M474">
        <f t="shared" si="143"/>
        <v>28.886034185035747</v>
      </c>
      <c r="N474">
        <f t="shared" si="144"/>
        <v>1.2485870982236129</v>
      </c>
      <c r="O474">
        <f t="shared" si="145"/>
        <v>224397714.58670679</v>
      </c>
      <c r="P474">
        <f t="shared" si="146"/>
        <v>19.228930547009735</v>
      </c>
      <c r="Q474" s="11">
        <v>884.74295021983403</v>
      </c>
      <c r="R474">
        <f t="shared" si="147"/>
        <v>20.352594919276935</v>
      </c>
      <c r="S474">
        <f t="shared" si="148"/>
        <v>0.182807970148093</v>
      </c>
      <c r="T474">
        <v>4</v>
      </c>
      <c r="U474">
        <v>19.203274908252901</v>
      </c>
      <c r="V474">
        <f t="shared" si="149"/>
        <v>218713870.96377301</v>
      </c>
      <c r="W474" s="34">
        <f t="shared" si="150"/>
        <v>2.5329329371300485E-2</v>
      </c>
      <c r="X474">
        <f t="shared" si="151"/>
        <v>161056307.01579553</v>
      </c>
      <c r="Y474" s="34">
        <f t="shared" si="152"/>
        <v>0.28227296203783875</v>
      </c>
      <c r="Z474">
        <f t="shared" si="153"/>
        <v>48254944.316807903</v>
      </c>
      <c r="AA474" s="35">
        <f t="shared" si="154"/>
        <v>1254029.0943665951</v>
      </c>
      <c r="AB474" s="35">
        <v>50657857.425261497</v>
      </c>
      <c r="AC474" s="34">
        <f t="shared" si="155"/>
        <v>2.3205571332401902E-2</v>
      </c>
      <c r="AD474" s="71">
        <v>1653418.2358774401</v>
      </c>
      <c r="AE474">
        <f t="shared" si="156"/>
        <v>49908362.552685343</v>
      </c>
      <c r="AF474" s="34">
        <f t="shared" si="157"/>
        <v>8.0670051102432975E-3</v>
      </c>
      <c r="AG474" s="72">
        <v>1738287.6703216</v>
      </c>
      <c r="AH474">
        <v>473</v>
      </c>
      <c r="AI474" s="72">
        <f t="shared" si="158"/>
        <v>49993231.987129502</v>
      </c>
      <c r="AJ474" s="34">
        <f t="shared" si="159"/>
        <v>9.7812283832510883E-3</v>
      </c>
    </row>
    <row r="475" spans="1:36" ht="15.6" x14ac:dyDescent="0.25">
      <c r="A475" s="10">
        <v>12</v>
      </c>
      <c r="B475" s="11">
        <v>5.5162732828300003</v>
      </c>
      <c r="C475" s="11">
        <v>875.14054259530997</v>
      </c>
      <c r="D475" s="12">
        <v>4.6628788395142402E-2</v>
      </c>
      <c r="E475" s="12">
        <v>3.8206399777351602E-2</v>
      </c>
      <c r="F475" s="10">
        <v>0.18023982446474801</v>
      </c>
      <c r="G475" s="10">
        <v>3.13297209137064</v>
      </c>
      <c r="H475" s="13">
        <v>59105906.526348002</v>
      </c>
      <c r="I475" s="13">
        <v>1712631.92454534</v>
      </c>
      <c r="J475" s="13">
        <f t="shared" si="140"/>
        <v>157970826.20826674</v>
      </c>
      <c r="K475">
        <f t="shared" si="141"/>
        <v>587.59623203487308</v>
      </c>
      <c r="L475">
        <f t="shared" si="142"/>
        <v>70.348872176796675</v>
      </c>
      <c r="M475">
        <f t="shared" si="143"/>
        <v>42.417594086247</v>
      </c>
      <c r="N475">
        <f t="shared" si="144"/>
        <v>1.1720668994835446</v>
      </c>
      <c r="O475">
        <f t="shared" si="145"/>
        <v>228804634.00639966</v>
      </c>
      <c r="P475">
        <f t="shared" si="146"/>
        <v>19.248379070789291</v>
      </c>
      <c r="Q475" s="11">
        <v>875.14054259530997</v>
      </c>
      <c r="R475">
        <f t="shared" si="147"/>
        <v>15.584090425880044</v>
      </c>
      <c r="S475">
        <f t="shared" si="148"/>
        <v>0.19874345036064495</v>
      </c>
      <c r="T475">
        <v>4</v>
      </c>
      <c r="U475">
        <v>19.140255797294301</v>
      </c>
      <c r="V475">
        <f t="shared" si="149"/>
        <v>205356037.15849644</v>
      </c>
      <c r="W475" s="34">
        <f t="shared" si="150"/>
        <v>0.10248305044052283</v>
      </c>
      <c r="X475">
        <f t="shared" si="151"/>
        <v>163522971.53967682</v>
      </c>
      <c r="Y475" s="34">
        <f t="shared" si="152"/>
        <v>0.2853161726824856</v>
      </c>
      <c r="Z475">
        <f t="shared" si="153"/>
        <v>53048552.926475458</v>
      </c>
      <c r="AA475" s="35">
        <f t="shared" si="154"/>
        <v>6057353.5998725444</v>
      </c>
      <c r="AB475" s="35">
        <v>55356686.300176799</v>
      </c>
      <c r="AC475" s="34">
        <f t="shared" si="155"/>
        <v>6.3432243011109057E-2</v>
      </c>
      <c r="AD475" s="71">
        <v>1721154.46068614</v>
      </c>
      <c r="AE475">
        <f t="shared" si="156"/>
        <v>54769707.387161598</v>
      </c>
      <c r="AF475" s="34">
        <f t="shared" si="157"/>
        <v>7.3363211801064768E-2</v>
      </c>
      <c r="AG475" s="72">
        <v>1872315.3930362</v>
      </c>
      <c r="AH475">
        <v>474</v>
      </c>
      <c r="AI475" s="72">
        <f t="shared" si="158"/>
        <v>54920868.319511659</v>
      </c>
      <c r="AJ475" s="34">
        <f t="shared" si="159"/>
        <v>7.0805752805275943E-2</v>
      </c>
    </row>
    <row r="476" spans="1:36" ht="15.6" x14ac:dyDescent="0.25">
      <c r="A476" s="10">
        <v>8</v>
      </c>
      <c r="B476" s="11">
        <v>4.62323218423382</v>
      </c>
      <c r="C476" s="11">
        <v>912.82963942787001</v>
      </c>
      <c r="D476" s="12">
        <v>4.7019594056731895E-2</v>
      </c>
      <c r="E476" s="12">
        <v>3.4733651755750404E-2</v>
      </c>
      <c r="F476" s="10">
        <v>0.26073956168190299</v>
      </c>
      <c r="G476" s="10">
        <v>3.0654611520507702</v>
      </c>
      <c r="H476" s="13">
        <v>60922758.121254198</v>
      </c>
      <c r="I476" s="13">
        <v>2090972.8030661501</v>
      </c>
      <c r="J476" s="13">
        <f t="shared" si="140"/>
        <v>164016844.15000063</v>
      </c>
      <c r="K476">
        <f t="shared" si="141"/>
        <v>579.92902152965519</v>
      </c>
      <c r="L476">
        <f t="shared" si="142"/>
        <v>84.409564014855547</v>
      </c>
      <c r="M476">
        <f t="shared" si="143"/>
        <v>40.876622906241153</v>
      </c>
      <c r="N476">
        <f t="shared" si="144"/>
        <v>1.2616354723690872</v>
      </c>
      <c r="O476">
        <f t="shared" si="145"/>
        <v>186620002.8017039</v>
      </c>
      <c r="P476">
        <f t="shared" si="146"/>
        <v>19.04458503678303</v>
      </c>
      <c r="Q476" s="11">
        <v>912.82963942787001</v>
      </c>
      <c r="R476">
        <f t="shared" si="147"/>
        <v>16.546721645318851</v>
      </c>
      <c r="S476">
        <f t="shared" si="148"/>
        <v>0.30210500020301367</v>
      </c>
      <c r="T476">
        <v>4</v>
      </c>
      <c r="U476">
        <v>19.039943197209102</v>
      </c>
      <c r="V476">
        <f t="shared" si="149"/>
        <v>185755750.10042119</v>
      </c>
      <c r="W476" s="34">
        <f t="shared" si="150"/>
        <v>4.6310828866562362E-3</v>
      </c>
      <c r="X476">
        <f t="shared" si="151"/>
        <v>163319349.93259397</v>
      </c>
      <c r="Y476" s="34">
        <f t="shared" si="152"/>
        <v>0.12485613824509699</v>
      </c>
      <c r="Z476">
        <f t="shared" si="153"/>
        <v>60640619.778710961</v>
      </c>
      <c r="AA476" s="35">
        <f t="shared" si="154"/>
        <v>282138.34254323691</v>
      </c>
      <c r="AB476" s="35">
        <v>63657398.109233797</v>
      </c>
      <c r="AC476" s="34">
        <f t="shared" si="155"/>
        <v>4.4887002366781573E-2</v>
      </c>
      <c r="AD476" s="71">
        <v>2796871.66660523</v>
      </c>
      <c r="AE476">
        <f t="shared" si="156"/>
        <v>63437491.445316188</v>
      </c>
      <c r="AF476" s="34">
        <f t="shared" si="157"/>
        <v>4.1277404398811543E-2</v>
      </c>
      <c r="AG476" s="72">
        <v>5023130.0605547205</v>
      </c>
      <c r="AH476">
        <v>475</v>
      </c>
      <c r="AI476" s="72">
        <f t="shared" si="158"/>
        <v>65663749.839265682</v>
      </c>
      <c r="AJ476" s="34">
        <f t="shared" si="159"/>
        <v>7.7819715722251381E-2</v>
      </c>
    </row>
    <row r="477" spans="1:36" ht="15.6" x14ac:dyDescent="0.25">
      <c r="A477" s="10">
        <v>9</v>
      </c>
      <c r="B477" s="11">
        <v>5.4701345154073202</v>
      </c>
      <c r="C477" s="11">
        <v>915.87224981626798</v>
      </c>
      <c r="D477" s="12">
        <v>3.4733651755750404E-2</v>
      </c>
      <c r="E477" s="12">
        <v>2.65660553455313E-2</v>
      </c>
      <c r="F477" s="10">
        <v>0.234474308564872</v>
      </c>
      <c r="G477" s="10">
        <v>3.0659479836440702</v>
      </c>
      <c r="H477" s="13">
        <v>58337112.5236063</v>
      </c>
      <c r="I477" s="13">
        <v>1589331.0130904799</v>
      </c>
      <c r="J477" s="13">
        <f t="shared" si="140"/>
        <v>157379320.87010115</v>
      </c>
      <c r="K477">
        <f t="shared" si="141"/>
        <v>588.70097068776568</v>
      </c>
      <c r="L477">
        <f t="shared" si="142"/>
        <v>69.3417041532864</v>
      </c>
      <c r="M477">
        <f t="shared" si="143"/>
        <v>30.649853550640849</v>
      </c>
      <c r="N477">
        <f t="shared" si="144"/>
        <v>1.318175969887138</v>
      </c>
      <c r="O477">
        <f t="shared" si="145"/>
        <v>208167173.73869205</v>
      </c>
      <c r="P477">
        <f t="shared" si="146"/>
        <v>19.153852034753267</v>
      </c>
      <c r="Q477" s="11">
        <v>915.87224981626798</v>
      </c>
      <c r="R477">
        <f t="shared" si="147"/>
        <v>21.077920563315349</v>
      </c>
      <c r="S477">
        <f t="shared" si="148"/>
        <v>0.26719250280795914</v>
      </c>
      <c r="T477">
        <v>4</v>
      </c>
      <c r="U477">
        <v>19.114462925916701</v>
      </c>
      <c r="V477">
        <f t="shared" si="149"/>
        <v>200127040.61209276</v>
      </c>
      <c r="W477" s="34">
        <f t="shared" si="150"/>
        <v>3.8623443755315116E-2</v>
      </c>
      <c r="X477">
        <f t="shared" si="151"/>
        <v>162739614.77514225</v>
      </c>
      <c r="Y477" s="34">
        <f t="shared" si="152"/>
        <v>0.21822633294034183</v>
      </c>
      <c r="Z477">
        <f t="shared" si="153"/>
        <v>56083932.339203306</v>
      </c>
      <c r="AA477" s="35">
        <f t="shared" si="154"/>
        <v>2253180.1844029948</v>
      </c>
      <c r="AB477" s="35">
        <v>58774197.3987353</v>
      </c>
      <c r="AC477" s="34">
        <f t="shared" si="155"/>
        <v>7.4923981702407971E-3</v>
      </c>
      <c r="AD477" s="71">
        <v>4085922.9583692602</v>
      </c>
      <c r="AE477">
        <f t="shared" si="156"/>
        <v>60169855.297572568</v>
      </c>
      <c r="AF477" s="34">
        <f t="shared" si="157"/>
        <v>3.1416412206288789E-2</v>
      </c>
      <c r="AG477" s="72">
        <v>5746546.0469986396</v>
      </c>
      <c r="AH477">
        <v>476</v>
      </c>
      <c r="AI477" s="72">
        <f t="shared" si="158"/>
        <v>61830478.386201948</v>
      </c>
      <c r="AJ477" s="34">
        <f t="shared" si="159"/>
        <v>5.9882392382414294E-2</v>
      </c>
    </row>
    <row r="478" spans="1:36" ht="15.6" x14ac:dyDescent="0.25">
      <c r="A478" s="10">
        <v>10</v>
      </c>
      <c r="B478" s="11">
        <v>6.0689553208442302</v>
      </c>
      <c r="C478" s="11">
        <v>916.036015792223</v>
      </c>
      <c r="D478" s="12">
        <v>2.65660553455313E-2</v>
      </c>
      <c r="E478" s="12">
        <v>2.1271702634205501E-2</v>
      </c>
      <c r="F478" s="10">
        <v>0.19854277817708901</v>
      </c>
      <c r="G478" s="10">
        <v>3.0662350596418602</v>
      </c>
      <c r="H478" s="13">
        <v>51060366.5986045</v>
      </c>
      <c r="I478" s="13">
        <v>1117876.7075648599</v>
      </c>
      <c r="J478" s="13">
        <f t="shared" si="140"/>
        <v>147746315.04766628</v>
      </c>
      <c r="K478">
        <f t="shared" si="141"/>
        <v>598.75041166193682</v>
      </c>
      <c r="L478">
        <f t="shared" si="142"/>
        <v>56.302716323369459</v>
      </c>
      <c r="M478">
        <f t="shared" si="143"/>
        <v>23.9188789898684</v>
      </c>
      <c r="N478">
        <f t="shared" si="144"/>
        <v>1.3483444820735815</v>
      </c>
      <c r="O478">
        <f t="shared" si="145"/>
        <v>219355371.33901191</v>
      </c>
      <c r="P478">
        <f t="shared" si="146"/>
        <v>19.206203672803522</v>
      </c>
      <c r="Q478" s="11">
        <v>916.036015792223</v>
      </c>
      <c r="R478">
        <f t="shared" si="147"/>
        <v>23.856815783927885</v>
      </c>
      <c r="S478">
        <f t="shared" si="148"/>
        <v>0.22132368100454666</v>
      </c>
      <c r="T478">
        <v>4</v>
      </c>
      <c r="U478">
        <v>19.1377150788847</v>
      </c>
      <c r="V478">
        <f t="shared" si="149"/>
        <v>204834947.54566476</v>
      </c>
      <c r="W478" s="34">
        <f t="shared" si="150"/>
        <v>6.6195888911723774E-2</v>
      </c>
      <c r="X478">
        <f t="shared" si="151"/>
        <v>158419095.70921642</v>
      </c>
      <c r="Y478" s="34">
        <f t="shared" si="152"/>
        <v>0.27779705259926818</v>
      </c>
      <c r="Z478">
        <f t="shared" si="153"/>
        <v>47680380.243451387</v>
      </c>
      <c r="AA478" s="35">
        <f t="shared" si="154"/>
        <v>3379986.3551531136</v>
      </c>
      <c r="AB478" s="35">
        <v>52623122.681008503</v>
      </c>
      <c r="AC478" s="34">
        <f t="shared" si="155"/>
        <v>3.0606049006446288E-2</v>
      </c>
      <c r="AD478" s="71">
        <v>4787660.01593435</v>
      </c>
      <c r="AE478">
        <f t="shared" si="156"/>
        <v>52468040.259385735</v>
      </c>
      <c r="AF478" s="34">
        <f t="shared" si="157"/>
        <v>2.7568812261910138E-2</v>
      </c>
      <c r="AG478" s="72">
        <v>5033217.2352476399</v>
      </c>
      <c r="AH478">
        <v>477</v>
      </c>
      <c r="AI478" s="72">
        <f t="shared" si="158"/>
        <v>52713597.478699028</v>
      </c>
      <c r="AJ478" s="34">
        <f t="shared" si="159"/>
        <v>3.2377967300761833E-2</v>
      </c>
    </row>
    <row r="479" spans="1:36" ht="15.6" x14ac:dyDescent="0.25">
      <c r="A479" s="10">
        <v>11</v>
      </c>
      <c r="B479" s="11">
        <v>6.6064768209437599</v>
      </c>
      <c r="C479" s="11">
        <v>910.90405380314201</v>
      </c>
      <c r="D479" s="12">
        <v>2.1271702634205501E-2</v>
      </c>
      <c r="E479" s="12">
        <v>1.7788259739442799E-2</v>
      </c>
      <c r="F479" s="10">
        <v>0.16299323242442301</v>
      </c>
      <c r="G479" s="10">
        <v>3.0664039387290098</v>
      </c>
      <c r="H479" s="13">
        <v>43072889.151082702</v>
      </c>
      <c r="I479" s="13">
        <v>740417.997475071</v>
      </c>
      <c r="J479" s="13">
        <f t="shared" si="140"/>
        <v>138952504.09101465</v>
      </c>
      <c r="K479">
        <f t="shared" si="141"/>
        <v>609.67943542988269</v>
      </c>
      <c r="L479">
        <f t="shared" si="142"/>
        <v>46.084525574547904</v>
      </c>
      <c r="M479">
        <f t="shared" si="143"/>
        <v>19.529981186824148</v>
      </c>
      <c r="N479">
        <f t="shared" si="144"/>
        <v>1.3563891288671011</v>
      </c>
      <c r="O479">
        <f t="shared" si="145"/>
        <v>224716632.46983054</v>
      </c>
      <c r="P479">
        <f t="shared" si="146"/>
        <v>19.230350755198668</v>
      </c>
      <c r="Q479" s="11">
        <v>910.90405380314201</v>
      </c>
      <c r="R479">
        <f t="shared" si="147"/>
        <v>25.506283799756829</v>
      </c>
      <c r="S479">
        <f t="shared" si="148"/>
        <v>0.17792312301092034</v>
      </c>
      <c r="T479">
        <v>4</v>
      </c>
      <c r="U479">
        <v>19.1593053270939</v>
      </c>
      <c r="V479">
        <f t="shared" si="149"/>
        <v>209305471.10604292</v>
      </c>
      <c r="W479" s="34">
        <f t="shared" si="150"/>
        <v>6.8580421459709509E-2</v>
      </c>
      <c r="X479">
        <f t="shared" si="151"/>
        <v>153353882.04431438</v>
      </c>
      <c r="Y479" s="34">
        <f t="shared" si="152"/>
        <v>0.31756772803676203</v>
      </c>
      <c r="Z479">
        <f t="shared" si="153"/>
        <v>40118932.259614103</v>
      </c>
      <c r="AA479" s="35">
        <f t="shared" si="154"/>
        <v>2953956.8914685994</v>
      </c>
      <c r="AB479" s="35">
        <v>44854042.481581204</v>
      </c>
      <c r="AC479" s="34">
        <f t="shared" si="155"/>
        <v>4.1352074718064964E-2</v>
      </c>
      <c r="AD479" s="71">
        <v>3762975.9654844599</v>
      </c>
      <c r="AE479">
        <f t="shared" si="156"/>
        <v>43881908.225098565</v>
      </c>
      <c r="AF479" s="34">
        <f t="shared" si="157"/>
        <v>1.8782558819728658E-2</v>
      </c>
      <c r="AG479" s="72">
        <v>2629397.23401437</v>
      </c>
      <c r="AH479">
        <v>478</v>
      </c>
      <c r="AI479" s="72">
        <f t="shared" si="158"/>
        <v>42748329.493628472</v>
      </c>
      <c r="AJ479" s="34">
        <f t="shared" si="159"/>
        <v>7.5351262441626021E-3</v>
      </c>
    </row>
    <row r="480" spans="1:36" ht="15.6" x14ac:dyDescent="0.25">
      <c r="A480" s="10">
        <v>12</v>
      </c>
      <c r="B480" s="11">
        <v>7</v>
      </c>
      <c r="C480" s="11">
        <v>885.65805535017205</v>
      </c>
      <c r="D480" s="12">
        <v>1.7788259739442799E-2</v>
      </c>
      <c r="E480" s="12">
        <v>1.5441850297355699E-2</v>
      </c>
      <c r="F480" s="10">
        <v>0.13117035845098901</v>
      </c>
      <c r="G480" s="10">
        <v>3.0665072226677501</v>
      </c>
      <c r="H480" s="13">
        <v>36574722.691648103</v>
      </c>
      <c r="I480" s="13">
        <v>513647.16422586201</v>
      </c>
      <c r="J480" s="13">
        <f t="shared" si="140"/>
        <v>138269393.46299407</v>
      </c>
      <c r="K480">
        <f t="shared" si="141"/>
        <v>622.62445513319028</v>
      </c>
      <c r="L480">
        <f t="shared" si="142"/>
        <v>38.222138877865717</v>
      </c>
      <c r="M480">
        <f t="shared" si="143"/>
        <v>16.61505501839925</v>
      </c>
      <c r="N480">
        <f t="shared" si="144"/>
        <v>1.3475025242213641</v>
      </c>
      <c r="O480">
        <f t="shared" si="145"/>
        <v>231575428.60104379</v>
      </c>
      <c r="P480">
        <f t="shared" si="146"/>
        <v>19.260416203911436</v>
      </c>
      <c r="Q480" s="11">
        <v>885.65805535017205</v>
      </c>
      <c r="R480">
        <f t="shared" si="147"/>
        <v>25.750978803177823</v>
      </c>
      <c r="S480">
        <f t="shared" si="148"/>
        <v>0.14060821257943415</v>
      </c>
      <c r="T480">
        <v>4</v>
      </c>
      <c r="U480">
        <v>19.244929334495101</v>
      </c>
      <c r="V480">
        <f t="shared" si="149"/>
        <v>228016678.25739563</v>
      </c>
      <c r="W480" s="34">
        <f t="shared" si="150"/>
        <v>1.5367564534573963E-2</v>
      </c>
      <c r="X480">
        <f t="shared" si="151"/>
        <v>153770479.68197712</v>
      </c>
      <c r="Y480" s="34">
        <f t="shared" si="152"/>
        <v>0.33598102091007409</v>
      </c>
      <c r="Z480">
        <f t="shared" si="153"/>
        <v>36012658.280350052</v>
      </c>
      <c r="AA480" s="35">
        <f t="shared" si="154"/>
        <v>562064.41129805148</v>
      </c>
      <c r="AB480" s="35">
        <v>37237552.481163397</v>
      </c>
      <c r="AC480" s="34">
        <f t="shared" si="155"/>
        <v>1.8122619687466621E-2</v>
      </c>
      <c r="AD480" s="71">
        <v>992901.48832298396</v>
      </c>
      <c r="AE480">
        <f t="shared" si="156"/>
        <v>37005559.768673033</v>
      </c>
      <c r="AF480" s="34">
        <f t="shared" si="157"/>
        <v>1.1779640290295669E-2</v>
      </c>
      <c r="AG480" s="72">
        <v>262239.21082385298</v>
      </c>
      <c r="AH480">
        <v>479</v>
      </c>
      <c r="AI480" s="72">
        <f t="shared" si="158"/>
        <v>36274897.491173908</v>
      </c>
      <c r="AJ480" s="34">
        <f t="shared" si="159"/>
        <v>8.1976069375000547E-3</v>
      </c>
    </row>
    <row r="481" spans="1:36" ht="15.6" x14ac:dyDescent="0.25">
      <c r="A481" s="10">
        <v>8</v>
      </c>
      <c r="B481" s="11">
        <v>4.6160454936004101</v>
      </c>
      <c r="C481" s="11">
        <v>908.99134380620899</v>
      </c>
      <c r="D481" s="12">
        <v>4.7027436436222501E-2</v>
      </c>
      <c r="E481" s="12">
        <v>3.4864430557998101E-2</v>
      </c>
      <c r="F481" s="10">
        <v>0.25808757696134399</v>
      </c>
      <c r="G481" s="10">
        <v>3.0658666007121198</v>
      </c>
      <c r="H481" s="13">
        <v>62126024.7512623</v>
      </c>
      <c r="I481" s="13">
        <v>2141344.9723819201</v>
      </c>
      <c r="J481" s="13">
        <f t="shared" si="140"/>
        <v>165246852.29332829</v>
      </c>
      <c r="K481">
        <f t="shared" si="141"/>
        <v>580.52532782458172</v>
      </c>
      <c r="L481">
        <f t="shared" si="142"/>
        <v>84.02935781492404</v>
      </c>
      <c r="M481">
        <f t="shared" si="143"/>
        <v>40.945933497110303</v>
      </c>
      <c r="N481">
        <f t="shared" si="144"/>
        <v>1.2587402165948245</v>
      </c>
      <c r="O481">
        <f t="shared" si="145"/>
        <v>191581318.79127809</v>
      </c>
      <c r="P481">
        <f t="shared" si="146"/>
        <v>19.070822917658131</v>
      </c>
      <c r="Q481" s="11">
        <v>908.99134380620899</v>
      </c>
      <c r="R481">
        <f t="shared" si="147"/>
        <v>16.399038724612478</v>
      </c>
      <c r="S481">
        <f t="shared" si="148"/>
        <v>0.29852407103042838</v>
      </c>
      <c r="T481">
        <v>4</v>
      </c>
      <c r="U481">
        <v>19.049308240812401</v>
      </c>
      <c r="V481">
        <f t="shared" si="149"/>
        <v>187503532.05282882</v>
      </c>
      <c r="W481" s="34">
        <f t="shared" si="150"/>
        <v>2.1284887086991493E-2</v>
      </c>
      <c r="X481">
        <f t="shared" si="151"/>
        <v>164439949.92251024</v>
      </c>
      <c r="Y481" s="34">
        <f t="shared" si="152"/>
        <v>0.14167022672151838</v>
      </c>
      <c r="Z481">
        <f t="shared" si="153"/>
        <v>60803679.329268046</v>
      </c>
      <c r="AA481" s="35">
        <f t="shared" si="154"/>
        <v>1322345.421994254</v>
      </c>
      <c r="AB481" s="35">
        <v>63902826.496286698</v>
      </c>
      <c r="AC481" s="34">
        <f t="shared" si="155"/>
        <v>2.8599958747373359E-2</v>
      </c>
      <c r="AD481" s="71">
        <v>3039791.6383541701</v>
      </c>
      <c r="AE481">
        <f t="shared" si="156"/>
        <v>63843470.967622213</v>
      </c>
      <c r="AF481" s="34">
        <f t="shared" si="157"/>
        <v>2.7644553522234137E-2</v>
      </c>
      <c r="AG481" s="72">
        <v>5175682.3442876302</v>
      </c>
      <c r="AH481">
        <v>480</v>
      </c>
      <c r="AI481" s="72">
        <f t="shared" si="158"/>
        <v>65979361.673555672</v>
      </c>
      <c r="AJ481" s="34">
        <f t="shared" si="159"/>
        <v>6.2024520926957892E-2</v>
      </c>
    </row>
    <row r="482" spans="1:36" ht="15.6" x14ac:dyDescent="0.25">
      <c r="A482" s="10">
        <v>9</v>
      </c>
      <c r="B482" s="11">
        <v>5.4663613236183499</v>
      </c>
      <c r="C482" s="11">
        <v>910.50074167946696</v>
      </c>
      <c r="D482" s="12">
        <v>3.4864430557998101E-2</v>
      </c>
      <c r="E482" s="12">
        <v>2.66781914096802E-2</v>
      </c>
      <c r="F482" s="10">
        <v>0.23413048683114601</v>
      </c>
      <c r="G482" s="10">
        <v>3.0663488342846001</v>
      </c>
      <c r="H482" s="13">
        <v>60190982.5187499</v>
      </c>
      <c r="I482" s="13">
        <v>1648068.3896473199</v>
      </c>
      <c r="J482" s="13">
        <f t="shared" si="140"/>
        <v>160032306.62003118</v>
      </c>
      <c r="K482">
        <f t="shared" si="141"/>
        <v>589.5417455429174</v>
      </c>
      <c r="L482">
        <f t="shared" si="142"/>
        <v>69.470351351717667</v>
      </c>
      <c r="M482">
        <f t="shared" si="143"/>
        <v>30.771310983839154</v>
      </c>
      <c r="N482">
        <f t="shared" si="144"/>
        <v>1.3169910466294774</v>
      </c>
      <c r="O482">
        <f t="shared" si="145"/>
        <v>214549523.88061598</v>
      </c>
      <c r="P482">
        <f t="shared" si="146"/>
        <v>19.184051150245843</v>
      </c>
      <c r="Q482" s="11">
        <v>910.50074167946696</v>
      </c>
      <c r="R482">
        <f t="shared" si="147"/>
        <v>20.989043107196292</v>
      </c>
      <c r="S482">
        <f t="shared" si="148"/>
        <v>0.26674347209600535</v>
      </c>
      <c r="T482">
        <v>4</v>
      </c>
      <c r="U482">
        <v>19.1307608281288</v>
      </c>
      <c r="V482">
        <f t="shared" si="149"/>
        <v>203415415.56842244</v>
      </c>
      <c r="W482" s="34">
        <f t="shared" si="150"/>
        <v>5.1895283246533842E-2</v>
      </c>
      <c r="X482">
        <f t="shared" si="151"/>
        <v>164908877.167409</v>
      </c>
      <c r="Y482" s="34">
        <f t="shared" si="152"/>
        <v>0.23137150721820776</v>
      </c>
      <c r="Z482">
        <f t="shared" si="153"/>
        <v>57067354.432052203</v>
      </c>
      <c r="AA482" s="35">
        <f t="shared" si="154"/>
        <v>3123628.0866976976</v>
      </c>
      <c r="AB482" s="35">
        <v>59827834.582434103</v>
      </c>
      <c r="AC482" s="34">
        <f t="shared" si="155"/>
        <v>6.033261480698944E-3</v>
      </c>
      <c r="AD482" s="71">
        <v>4004784.9735376602</v>
      </c>
      <c r="AE482">
        <f t="shared" si="156"/>
        <v>61072139.405589864</v>
      </c>
      <c r="AF482" s="34">
        <f t="shared" si="157"/>
        <v>1.4639350446978949E-2</v>
      </c>
      <c r="AG482" s="72">
        <v>5689573.7426462304</v>
      </c>
      <c r="AH482">
        <v>481</v>
      </c>
      <c r="AI482" s="72">
        <f t="shared" si="158"/>
        <v>62756928.174698435</v>
      </c>
      <c r="AJ482" s="34">
        <f t="shared" si="159"/>
        <v>4.2630067637610417E-2</v>
      </c>
    </row>
    <row r="483" spans="1:36" ht="15.6" x14ac:dyDescent="0.25">
      <c r="A483" s="10">
        <v>10</v>
      </c>
      <c r="B483" s="11">
        <v>6.0556043794304202</v>
      </c>
      <c r="C483" s="11">
        <v>913.53497974898698</v>
      </c>
      <c r="D483" s="12">
        <v>2.66781914096802E-2</v>
      </c>
      <c r="E483" s="12">
        <v>2.1395623901690499E-2</v>
      </c>
      <c r="F483" s="10">
        <v>0.19727125806114301</v>
      </c>
      <c r="G483" s="10">
        <v>3.06663703180367</v>
      </c>
      <c r="H483" s="13">
        <v>52556324.504678302</v>
      </c>
      <c r="I483" s="13">
        <v>1126975.37378456</v>
      </c>
      <c r="J483" s="13">
        <f t="shared" si="140"/>
        <v>148513822.71639785</v>
      </c>
      <c r="K483">
        <f t="shared" si="141"/>
        <v>599.96945824311888</v>
      </c>
      <c r="L483">
        <f t="shared" si="142"/>
        <v>56.297239416345128</v>
      </c>
      <c r="M483">
        <f t="shared" si="143"/>
        <v>24.036907655685351</v>
      </c>
      <c r="N483">
        <f t="shared" si="144"/>
        <v>1.3455141947379823</v>
      </c>
      <c r="O483">
        <f t="shared" si="145"/>
        <v>226249290.80198932</v>
      </c>
      <c r="P483">
        <f t="shared" si="146"/>
        <v>19.237148005962553</v>
      </c>
      <c r="Q483" s="11">
        <v>913.53497974898698</v>
      </c>
      <c r="R483">
        <f t="shared" si="147"/>
        <v>23.636132076312709</v>
      </c>
      <c r="S483">
        <f t="shared" si="148"/>
        <v>0.21973842790927001</v>
      </c>
      <c r="T483">
        <v>4</v>
      </c>
      <c r="U483">
        <v>19.144339172187099</v>
      </c>
      <c r="V483">
        <f t="shared" si="149"/>
        <v>206196297.22560695</v>
      </c>
      <c r="W483" s="34">
        <f t="shared" si="150"/>
        <v>8.8632293631950035E-2</v>
      </c>
      <c r="X483">
        <f t="shared" si="151"/>
        <v>159022960.31495762</v>
      </c>
      <c r="Y483" s="34">
        <f t="shared" si="152"/>
        <v>0.29713388381786082</v>
      </c>
      <c r="Z483">
        <f t="shared" si="153"/>
        <v>47898136.918963604</v>
      </c>
      <c r="AA483" s="35">
        <f t="shared" si="154"/>
        <v>4658187.5857146978</v>
      </c>
      <c r="AB483" s="35">
        <v>52723596.356346302</v>
      </c>
      <c r="AC483" s="34">
        <f t="shared" si="155"/>
        <v>3.1827159384616123E-3</v>
      </c>
      <c r="AD483" s="71">
        <v>4702513.3014021702</v>
      </c>
      <c r="AE483">
        <f t="shared" si="156"/>
        <v>52600650.220365778</v>
      </c>
      <c r="AF483" s="34">
        <f t="shared" si="157"/>
        <v>8.4339451255824489E-4</v>
      </c>
      <c r="AG483" s="72">
        <v>5004820.7890771804</v>
      </c>
      <c r="AH483">
        <v>482</v>
      </c>
      <c r="AI483" s="72">
        <f t="shared" si="158"/>
        <v>52902957.708040781</v>
      </c>
      <c r="AJ483" s="34">
        <f t="shared" si="159"/>
        <v>6.5954612813843979E-3</v>
      </c>
    </row>
    <row r="484" spans="1:36" ht="15.6" x14ac:dyDescent="0.25">
      <c r="A484" s="10">
        <v>11</v>
      </c>
      <c r="B484" s="11">
        <v>6.5948940844752801</v>
      </c>
      <c r="C484" s="11">
        <v>897.31514361538598</v>
      </c>
      <c r="D484" s="12">
        <v>2.1395623901690499E-2</v>
      </c>
      <c r="E484" s="12">
        <v>1.7858045022861799E-2</v>
      </c>
      <c r="F484" s="10">
        <v>0.16457204940911199</v>
      </c>
      <c r="G484" s="10">
        <v>3.0668058553045201</v>
      </c>
      <c r="H484" s="13">
        <v>44787505.658514597</v>
      </c>
      <c r="I484" s="13">
        <v>766503.69629421399</v>
      </c>
      <c r="J484" s="13">
        <f t="shared" si="140"/>
        <v>146016660.97563016</v>
      </c>
      <c r="K484">
        <f t="shared" si="141"/>
        <v>610.85986087290337</v>
      </c>
      <c r="L484">
        <f t="shared" si="142"/>
        <v>46.486180115688377</v>
      </c>
      <c r="M484">
        <f t="shared" si="143"/>
        <v>19.62683446227615</v>
      </c>
      <c r="N484">
        <f t="shared" si="144"/>
        <v>1.358358164591865</v>
      </c>
      <c r="O484">
        <f t="shared" si="145"/>
        <v>231276994.10681486</v>
      </c>
      <c r="P484">
        <f t="shared" si="146"/>
        <v>19.259126658816957</v>
      </c>
      <c r="Q484" s="11">
        <v>897.31514361538598</v>
      </c>
      <c r="R484">
        <f t="shared" si="147"/>
        <v>25.509422729979232</v>
      </c>
      <c r="S484">
        <f t="shared" si="148"/>
        <v>0.17981116974487396</v>
      </c>
      <c r="T484">
        <v>4</v>
      </c>
      <c r="U484">
        <v>19.2040690827234</v>
      </c>
      <c r="V484">
        <f t="shared" si="149"/>
        <v>218887636.92754963</v>
      </c>
      <c r="W484" s="34">
        <f t="shared" si="150"/>
        <v>5.3569345395172462E-2</v>
      </c>
      <c r="X484">
        <f t="shared" si="151"/>
        <v>159351271.85593623</v>
      </c>
      <c r="Y484" s="34">
        <f t="shared" si="152"/>
        <v>0.31099384756643744</v>
      </c>
      <c r="Z484">
        <f t="shared" si="153"/>
        <v>42388268.298505388</v>
      </c>
      <c r="AA484" s="35">
        <f t="shared" si="154"/>
        <v>2399237.3600092083</v>
      </c>
      <c r="AB484" s="35">
        <v>46676446.036663197</v>
      </c>
      <c r="AC484" s="34">
        <f t="shared" si="155"/>
        <v>4.2175610147860337E-2</v>
      </c>
      <c r="AD484" s="71">
        <v>2619146.1359105702</v>
      </c>
      <c r="AE484">
        <f t="shared" si="156"/>
        <v>45007414.434415959</v>
      </c>
      <c r="AF484" s="34">
        <f t="shared" si="157"/>
        <v>4.9100474042486717E-3</v>
      </c>
      <c r="AG484" s="72">
        <v>2349150.4380043801</v>
      </c>
      <c r="AH484">
        <v>483</v>
      </c>
      <c r="AI484" s="72">
        <f t="shared" si="158"/>
        <v>44737418.73650977</v>
      </c>
      <c r="AJ484" s="34">
        <f t="shared" si="159"/>
        <v>1.1183235428808547E-3</v>
      </c>
    </row>
    <row r="485" spans="1:36" ht="15.6" x14ac:dyDescent="0.25">
      <c r="A485" s="10">
        <v>8</v>
      </c>
      <c r="B485" s="11">
        <v>4.6201008016096496</v>
      </c>
      <c r="C485" s="11">
        <v>912.64469057473605</v>
      </c>
      <c r="D485" s="12">
        <v>4.7021177228403099E-2</v>
      </c>
      <c r="E485" s="12">
        <v>3.4757504430800799E-2</v>
      </c>
      <c r="F485" s="10">
        <v>0.26025820064211302</v>
      </c>
      <c r="G485" s="10">
        <v>3.0656899192334901</v>
      </c>
      <c r="H485" s="13">
        <v>66108374.935500599</v>
      </c>
      <c r="I485" s="13">
        <v>2203466.3161543501</v>
      </c>
      <c r="J485" s="13">
        <f t="shared" si="140"/>
        <v>163971011.8114675</v>
      </c>
      <c r="K485">
        <f t="shared" si="141"/>
        <v>581.66299047759799</v>
      </c>
      <c r="L485">
        <f t="shared" si="142"/>
        <v>84.459011323198212</v>
      </c>
      <c r="M485">
        <f t="shared" si="143"/>
        <v>40.889340829601956</v>
      </c>
      <c r="N485">
        <f t="shared" si="144"/>
        <v>1.2618715105942788</v>
      </c>
      <c r="O485">
        <f t="shared" si="145"/>
        <v>202333189.26240587</v>
      </c>
      <c r="P485">
        <f t="shared" si="146"/>
        <v>19.125426348307993</v>
      </c>
      <c r="Q485" s="11">
        <v>912.64469057473605</v>
      </c>
      <c r="R485">
        <f t="shared" si="147"/>
        <v>16.490226260151744</v>
      </c>
      <c r="S485">
        <f t="shared" si="148"/>
        <v>0.30145407345723307</v>
      </c>
      <c r="T485">
        <v>4</v>
      </c>
      <c r="U485">
        <v>19.039286508910799</v>
      </c>
      <c r="V485">
        <f t="shared" si="149"/>
        <v>185633806.5168322</v>
      </c>
      <c r="W485" s="34">
        <f t="shared" si="150"/>
        <v>8.2534075632625173E-2</v>
      </c>
      <c r="X485">
        <f t="shared" si="151"/>
        <v>163269939.7748481</v>
      </c>
      <c r="Y485" s="34">
        <f t="shared" si="152"/>
        <v>0.19306397348828741</v>
      </c>
      <c r="Z485">
        <f t="shared" si="153"/>
        <v>60652181.318624057</v>
      </c>
      <c r="AA485" s="35">
        <f t="shared" si="154"/>
        <v>5456193.6168765426</v>
      </c>
      <c r="AB485" s="35">
        <v>63560712.572845504</v>
      </c>
      <c r="AC485" s="34">
        <f t="shared" si="155"/>
        <v>3.8537664329833431E-2</v>
      </c>
      <c r="AD485" s="71">
        <v>2831806.2465060302</v>
      </c>
      <c r="AE485">
        <f t="shared" si="156"/>
        <v>63483987.565130085</v>
      </c>
      <c r="AF485" s="34">
        <f t="shared" si="157"/>
        <v>3.9698258699159203E-2</v>
      </c>
      <c r="AG485" s="72">
        <v>5073440.9486268302</v>
      </c>
      <c r="AH485">
        <v>484</v>
      </c>
      <c r="AI485" s="72">
        <f t="shared" si="158"/>
        <v>65725622.267250888</v>
      </c>
      <c r="AJ485" s="34">
        <f t="shared" si="159"/>
        <v>5.7897757829193115E-3</v>
      </c>
    </row>
    <row r="486" spans="1:36" ht="15.6" x14ac:dyDescent="0.25">
      <c r="A486" s="10">
        <v>9</v>
      </c>
      <c r="B486" s="11">
        <v>5.4646425941536396</v>
      </c>
      <c r="C486" s="11">
        <v>916.92677292447104</v>
      </c>
      <c r="D486" s="12">
        <v>3.4757504430800799E-2</v>
      </c>
      <c r="E486" s="12">
        <v>2.66589962219374E-2</v>
      </c>
      <c r="F486" s="10">
        <v>0.23233184191199299</v>
      </c>
      <c r="G486" s="10">
        <v>3.0661759086009401</v>
      </c>
      <c r="H486" s="13">
        <v>61396783.688765198</v>
      </c>
      <c r="I486" s="13">
        <v>1627199.37657334</v>
      </c>
      <c r="J486" s="13">
        <f t="shared" si="140"/>
        <v>156184223.6489993</v>
      </c>
      <c r="K486">
        <f t="shared" si="141"/>
        <v>590.46170689683356</v>
      </c>
      <c r="L486">
        <f t="shared" si="142"/>
        <v>69.150986835500049</v>
      </c>
      <c r="M486">
        <f t="shared" si="143"/>
        <v>30.708250326369097</v>
      </c>
      <c r="N486">
        <f t="shared" si="144"/>
        <v>1.3157936517046731</v>
      </c>
      <c r="O486">
        <f t="shared" si="145"/>
        <v>220070781.15409431</v>
      </c>
      <c r="P486">
        <f t="shared" si="146"/>
        <v>19.209459785090438</v>
      </c>
      <c r="Q486" s="11">
        <v>916.92677292447104</v>
      </c>
      <c r="R486">
        <f t="shared" si="147"/>
        <v>20.893976154695022</v>
      </c>
      <c r="S486">
        <f t="shared" si="148"/>
        <v>0.26439772503335018</v>
      </c>
      <c r="T486">
        <v>4</v>
      </c>
      <c r="U486">
        <v>19.108581656307202</v>
      </c>
      <c r="V486">
        <f t="shared" si="149"/>
        <v>198953493.88513327</v>
      </c>
      <c r="W486" s="34">
        <f t="shared" si="150"/>
        <v>9.5956796982397424E-2</v>
      </c>
      <c r="X486">
        <f t="shared" si="151"/>
        <v>161779604.54623568</v>
      </c>
      <c r="Y486" s="34">
        <f t="shared" si="152"/>
        <v>0.26487467487582073</v>
      </c>
      <c r="Z486">
        <f t="shared" si="153"/>
        <v>55505344.980970189</v>
      </c>
      <c r="AA486" s="35">
        <f t="shared" si="154"/>
        <v>5891438.707795009</v>
      </c>
      <c r="AB486" s="35">
        <v>58072751.131149396</v>
      </c>
      <c r="AC486" s="34">
        <f t="shared" si="155"/>
        <v>5.4140174092279947E-2</v>
      </c>
      <c r="AD486" s="71">
        <v>4210160.9616979398</v>
      </c>
      <c r="AE486">
        <f t="shared" si="156"/>
        <v>59715505.942668125</v>
      </c>
      <c r="AF486" s="34">
        <f t="shared" si="157"/>
        <v>2.7383808158744392E-2</v>
      </c>
      <c r="AG486" s="72">
        <v>5845047.9628211102</v>
      </c>
      <c r="AH486">
        <v>485</v>
      </c>
      <c r="AI486" s="72">
        <f t="shared" si="158"/>
        <v>61350392.9437913</v>
      </c>
      <c r="AJ486" s="34">
        <f t="shared" si="159"/>
        <v>7.5558917237527592E-4</v>
      </c>
    </row>
    <row r="487" spans="1:36" ht="15.6" x14ac:dyDescent="0.25">
      <c r="A487" s="10">
        <v>10</v>
      </c>
      <c r="B487" s="11">
        <v>6.0677754673556796</v>
      </c>
      <c r="C487" s="11">
        <v>916.47296434979103</v>
      </c>
      <c r="D487" s="12">
        <v>2.66589962219374E-2</v>
      </c>
      <c r="E487" s="12">
        <v>2.1300183542197801E-2</v>
      </c>
      <c r="F487" s="10">
        <v>0.20026209635421099</v>
      </c>
      <c r="G487" s="10">
        <v>3.06646074254488</v>
      </c>
      <c r="H487" s="13">
        <v>54585403.336158</v>
      </c>
      <c r="I487" s="13">
        <v>1154193.3298267799</v>
      </c>
      <c r="J487" s="13">
        <f t="shared" si="140"/>
        <v>148089571.34870774</v>
      </c>
      <c r="K487">
        <f t="shared" si="141"/>
        <v>600.92429872173159</v>
      </c>
      <c r="L487">
        <f t="shared" si="142"/>
        <v>56.747165141120853</v>
      </c>
      <c r="M487">
        <f t="shared" si="143"/>
        <v>23.979589882067604</v>
      </c>
      <c r="N487">
        <f t="shared" si="144"/>
        <v>1.3513028368644799</v>
      </c>
      <c r="O487">
        <f t="shared" si="145"/>
        <v>232135870.92795485</v>
      </c>
      <c r="P487">
        <f t="shared" si="146"/>
        <v>19.262833408755757</v>
      </c>
      <c r="Q487" s="11">
        <v>916.47296434979103</v>
      </c>
      <c r="R487">
        <f t="shared" si="147"/>
        <v>23.894994859920498</v>
      </c>
      <c r="S487">
        <f t="shared" si="148"/>
        <v>0.2234712254362754</v>
      </c>
      <c r="T487">
        <v>4</v>
      </c>
      <c r="U487">
        <v>19.136676037848598</v>
      </c>
      <c r="V487">
        <f t="shared" si="149"/>
        <v>204622226.16179869</v>
      </c>
      <c r="W487" s="34">
        <f t="shared" si="150"/>
        <v>0.11852388282849761</v>
      </c>
      <c r="X487">
        <f t="shared" si="151"/>
        <v>158620396.09588993</v>
      </c>
      <c r="Y487" s="34">
        <f t="shared" si="152"/>
        <v>0.316691576093731</v>
      </c>
      <c r="Z487">
        <f t="shared" si="153"/>
        <v>48115729.386996925</v>
      </c>
      <c r="AA487" s="35">
        <f t="shared" si="154"/>
        <v>6469673.9491610751</v>
      </c>
      <c r="AB487" s="35">
        <v>52911824.743803799</v>
      </c>
      <c r="AC487" s="34">
        <f t="shared" si="155"/>
        <v>3.0659819110388491E-2</v>
      </c>
      <c r="AD487" s="71">
        <v>4761869.1995283598</v>
      </c>
      <c r="AE487">
        <f t="shared" si="156"/>
        <v>52877598.586525284</v>
      </c>
      <c r="AF487" s="34">
        <f t="shared" si="157"/>
        <v>3.1286839434260381E-2</v>
      </c>
      <c r="AG487" s="72">
        <v>5071670.1105468497</v>
      </c>
      <c r="AH487">
        <v>486</v>
      </c>
      <c r="AI487" s="72">
        <f t="shared" si="158"/>
        <v>53187399.497543775</v>
      </c>
      <c r="AJ487" s="34">
        <f t="shared" si="159"/>
        <v>2.5611312790065462E-2</v>
      </c>
    </row>
    <row r="488" spans="1:36" ht="15.6" x14ac:dyDescent="0.25">
      <c r="A488" s="10">
        <v>9</v>
      </c>
      <c r="B488" s="11">
        <v>4.6364590403182202</v>
      </c>
      <c r="C488" s="11">
        <v>904.93955036567399</v>
      </c>
      <c r="D488" s="12">
        <v>4.7040708742621902E-2</v>
      </c>
      <c r="E488" s="12">
        <v>3.4566615386607602E-2</v>
      </c>
      <c r="F488" s="10">
        <v>0.26461403930348498</v>
      </c>
      <c r="G488" s="10">
        <v>3.0661543825949802</v>
      </c>
      <c r="H488" s="13">
        <v>67518780.441712096</v>
      </c>
      <c r="I488" s="13">
        <v>2379913.2278330699</v>
      </c>
      <c r="J488" s="13">
        <f t="shared" si="140"/>
        <v>169312371.90027314</v>
      </c>
      <c r="K488">
        <f t="shared" si="141"/>
        <v>581.74864923892767</v>
      </c>
      <c r="L488">
        <f t="shared" si="142"/>
        <v>85.186776910161356</v>
      </c>
      <c r="M488">
        <f t="shared" si="143"/>
        <v>40.803662064614748</v>
      </c>
      <c r="N488">
        <f t="shared" si="144"/>
        <v>1.2669537167828322</v>
      </c>
      <c r="O488">
        <f t="shared" si="145"/>
        <v>204031693.59588447</v>
      </c>
      <c r="P488">
        <f t="shared" si="146"/>
        <v>19.133785900505398</v>
      </c>
      <c r="Q488" s="11">
        <v>904.93955036567399</v>
      </c>
      <c r="R488">
        <f t="shared" si="147"/>
        <v>16.728665875970282</v>
      </c>
      <c r="S488">
        <f t="shared" si="148"/>
        <v>0.30735980100087362</v>
      </c>
      <c r="T488">
        <v>4</v>
      </c>
      <c r="U488">
        <v>19.0694675439257</v>
      </c>
      <c r="V488">
        <f t="shared" si="149"/>
        <v>191321830.39576566</v>
      </c>
      <c r="W488" s="34">
        <f t="shared" si="150"/>
        <v>6.2293573003871693E-2</v>
      </c>
      <c r="X488">
        <f t="shared" si="151"/>
        <v>167461887.63282278</v>
      </c>
      <c r="Y488" s="34">
        <f t="shared" si="152"/>
        <v>0.17923590849318588</v>
      </c>
      <c r="Z488">
        <f t="shared" si="153"/>
        <v>63312794.363133922</v>
      </c>
      <c r="AA488" s="35">
        <f t="shared" si="154"/>
        <v>4205986.0785781741</v>
      </c>
      <c r="AB488" s="35">
        <v>67022426.361590996</v>
      </c>
      <c r="AC488" s="34">
        <f t="shared" si="155"/>
        <v>7.3513484229709193E-3</v>
      </c>
      <c r="AD488" s="71">
        <v>2770516.3198997201</v>
      </c>
      <c r="AE488">
        <f t="shared" si="156"/>
        <v>66083310.683033645</v>
      </c>
      <c r="AF488" s="34">
        <f t="shared" si="157"/>
        <v>2.1260303419100849E-2</v>
      </c>
      <c r="AG488" s="72">
        <v>4390315.3158970596</v>
      </c>
      <c r="AH488">
        <v>487</v>
      </c>
      <c r="AI488" s="72">
        <f t="shared" si="158"/>
        <v>67703109.679030985</v>
      </c>
      <c r="AJ488" s="34">
        <f t="shared" si="159"/>
        <v>2.7300439390787997E-3</v>
      </c>
    </row>
    <row r="489" spans="1:36" ht="15.6" x14ac:dyDescent="0.25">
      <c r="A489" s="10">
        <v>10</v>
      </c>
      <c r="B489" s="11">
        <v>5.5680404937326502</v>
      </c>
      <c r="C489" s="11">
        <v>900.94720438660499</v>
      </c>
      <c r="D489" s="12">
        <v>3.4566615386607602E-2</v>
      </c>
      <c r="E489" s="12">
        <v>2.56390829371466E-2</v>
      </c>
      <c r="F489" s="10">
        <v>0.25752535544355099</v>
      </c>
      <c r="G489" s="10">
        <v>3.0666483175068899</v>
      </c>
      <c r="H489" s="13">
        <v>69567322.934426099</v>
      </c>
      <c r="I489" s="13">
        <v>2001599.04262045</v>
      </c>
      <c r="J489" s="13">
        <f t="shared" si="140"/>
        <v>172560533.67201996</v>
      </c>
      <c r="K489">
        <f t="shared" si="141"/>
        <v>591.30549589792315</v>
      </c>
      <c r="L489">
        <f t="shared" si="142"/>
        <v>72.656032111403789</v>
      </c>
      <c r="M489">
        <f t="shared" si="143"/>
        <v>30.102849161877103</v>
      </c>
      <c r="N489">
        <f t="shared" si="144"/>
        <v>1.3541679658987498</v>
      </c>
      <c r="O489">
        <f t="shared" si="145"/>
        <v>230566976.63581643</v>
      </c>
      <c r="P489">
        <f t="shared" si="146"/>
        <v>19.256051949281517</v>
      </c>
      <c r="Q489" s="11">
        <v>900.94720438660499</v>
      </c>
      <c r="R489">
        <f t="shared" si="147"/>
        <v>22.81952650597103</v>
      </c>
      <c r="S489">
        <f t="shared" si="148"/>
        <v>0.29776655763388726</v>
      </c>
      <c r="T489">
        <v>4</v>
      </c>
      <c r="U489">
        <v>19.1810426818035</v>
      </c>
      <c r="V489">
        <f t="shared" si="149"/>
        <v>213905028.36701289</v>
      </c>
      <c r="W489" s="34">
        <f t="shared" si="150"/>
        <v>7.226511147397012E-2</v>
      </c>
      <c r="X489">
        <f t="shared" si="151"/>
        <v>174410935.03942826</v>
      </c>
      <c r="Y489" s="34">
        <f t="shared" si="152"/>
        <v>0.24355630808781159</v>
      </c>
      <c r="Z489">
        <f t="shared" si="153"/>
        <v>64540032.587624118</v>
      </c>
      <c r="AA489" s="35">
        <f t="shared" si="154"/>
        <v>5027290.3468019813</v>
      </c>
      <c r="AB489" s="35">
        <v>68307786.422947899</v>
      </c>
      <c r="AC489" s="34">
        <f t="shared" si="155"/>
        <v>1.8105289356404226E-2</v>
      </c>
      <c r="AD489" s="71">
        <v>2888175.56519299</v>
      </c>
      <c r="AE489">
        <f t="shared" si="156"/>
        <v>67428208.1528171</v>
      </c>
      <c r="AF489" s="34">
        <f t="shared" si="157"/>
        <v>3.0748844304750958E-2</v>
      </c>
      <c r="AG489" s="72">
        <v>3933631.4183977898</v>
      </c>
      <c r="AH489">
        <v>488</v>
      </c>
      <c r="AI489" s="72">
        <f t="shared" si="158"/>
        <v>68473664.006021902</v>
      </c>
      <c r="AJ489" s="34">
        <f t="shared" si="159"/>
        <v>1.5720871269332529E-2</v>
      </c>
    </row>
    <row r="490" spans="1:36" ht="15.6" x14ac:dyDescent="0.25">
      <c r="A490" s="10">
        <v>8</v>
      </c>
      <c r="B490" s="11">
        <v>4.6144628833965999</v>
      </c>
      <c r="C490" s="11">
        <v>907.55920722772305</v>
      </c>
      <c r="D490" s="12">
        <v>4.7016257473797798E-2</v>
      </c>
      <c r="E490" s="12">
        <v>3.4882516910433703E-2</v>
      </c>
      <c r="F490" s="10">
        <v>0.25752768182218</v>
      </c>
      <c r="G490" s="10">
        <v>3.0656991812385499</v>
      </c>
      <c r="H490" s="13">
        <v>63022911.696552902</v>
      </c>
      <c r="I490" s="13">
        <v>2147318.3291053502</v>
      </c>
      <c r="J490" s="13">
        <f t="shared" si="140"/>
        <v>165833377.77232492</v>
      </c>
      <c r="K490">
        <f t="shared" si="141"/>
        <v>580.87300268808792</v>
      </c>
      <c r="L490">
        <f t="shared" si="142"/>
        <v>83.953334149868965</v>
      </c>
      <c r="M490">
        <f t="shared" si="143"/>
        <v>40.949387192115751</v>
      </c>
      <c r="N490">
        <f t="shared" si="144"/>
        <v>1.2583063033640174</v>
      </c>
      <c r="O490">
        <f t="shared" si="145"/>
        <v>194600792.86625761</v>
      </c>
      <c r="P490">
        <f t="shared" si="146"/>
        <v>19.086460802046304</v>
      </c>
      <c r="Q490" s="11">
        <v>907.55920722772305</v>
      </c>
      <c r="R490">
        <f t="shared" si="147"/>
        <v>16.366797107520895</v>
      </c>
      <c r="S490">
        <f t="shared" si="148"/>
        <v>0.29776969091566424</v>
      </c>
      <c r="T490">
        <v>4</v>
      </c>
      <c r="U490">
        <v>19.053296997803901</v>
      </c>
      <c r="V490">
        <f t="shared" si="149"/>
        <v>188252931.67012689</v>
      </c>
      <c r="W490" s="34">
        <f t="shared" si="150"/>
        <v>3.261991435201083E-2</v>
      </c>
      <c r="X490">
        <f t="shared" si="151"/>
        <v>164943698.97968391</v>
      </c>
      <c r="Y490" s="34">
        <f t="shared" si="152"/>
        <v>0.15239965598164854</v>
      </c>
      <c r="Z490">
        <f t="shared" si="153"/>
        <v>60967109.714797005</v>
      </c>
      <c r="AA490" s="35">
        <f t="shared" si="154"/>
        <v>2055801.9817558974</v>
      </c>
      <c r="AB490" s="35">
        <v>64107101.181106701</v>
      </c>
      <c r="AC490" s="34">
        <f t="shared" si="155"/>
        <v>1.7203100513255083E-2</v>
      </c>
      <c r="AD490" s="71">
        <v>3100460.8656088701</v>
      </c>
      <c r="AE490">
        <f t="shared" si="156"/>
        <v>64067570.580405876</v>
      </c>
      <c r="AF490" s="34">
        <f t="shared" si="157"/>
        <v>1.6575858774708314E-2</v>
      </c>
      <c r="AG490" s="72">
        <v>5189973.9998318898</v>
      </c>
      <c r="AH490">
        <v>489</v>
      </c>
      <c r="AI490" s="72">
        <f t="shared" si="158"/>
        <v>66157083.714628898</v>
      </c>
      <c r="AJ490" s="34">
        <f t="shared" si="159"/>
        <v>4.9730676252576593E-2</v>
      </c>
    </row>
    <row r="491" spans="1:36" ht="15.6" x14ac:dyDescent="0.25">
      <c r="A491" s="10">
        <v>9</v>
      </c>
      <c r="B491" s="11">
        <v>5.4618034932687998</v>
      </c>
      <c r="C491" s="11">
        <v>912.57723068050302</v>
      </c>
      <c r="D491" s="12">
        <v>3.4882516910433703E-2</v>
      </c>
      <c r="E491" s="12">
        <v>2.6662363582377498E-2</v>
      </c>
      <c r="F491" s="10">
        <v>0.23497889957724899</v>
      </c>
      <c r="G491" s="10">
        <v>3.0661802727377401</v>
      </c>
      <c r="H491" s="13">
        <v>62317206.774214603</v>
      </c>
      <c r="I491" s="13">
        <v>1704697.60571254</v>
      </c>
      <c r="J491" s="13">
        <f t="shared" si="140"/>
        <v>159202741.53284377</v>
      </c>
      <c r="K491">
        <f t="shared" si="141"/>
        <v>590.46078443022475</v>
      </c>
      <c r="L491">
        <f t="shared" si="142"/>
        <v>69.668344190319246</v>
      </c>
      <c r="M491">
        <f t="shared" si="143"/>
        <v>30.772440246405601</v>
      </c>
      <c r="N491">
        <f t="shared" si="144"/>
        <v>1.3185087404604885</v>
      </c>
      <c r="O491">
        <f t="shared" si="145"/>
        <v>221254336.69459671</v>
      </c>
      <c r="P491">
        <f t="shared" si="146"/>
        <v>19.21482344253975</v>
      </c>
      <c r="Q491" s="11">
        <v>912.57723068050302</v>
      </c>
      <c r="R491">
        <f t="shared" si="147"/>
        <v>20.998837557653854</v>
      </c>
      <c r="S491">
        <f t="shared" si="148"/>
        <v>0.26785186328402255</v>
      </c>
      <c r="T491">
        <v>4</v>
      </c>
      <c r="U491">
        <v>19.124136638061501</v>
      </c>
      <c r="V491">
        <f t="shared" si="149"/>
        <v>202072406.27840003</v>
      </c>
      <c r="W491" s="34">
        <f t="shared" si="150"/>
        <v>8.6696291258118965E-2</v>
      </c>
      <c r="X491">
        <f t="shared" si="151"/>
        <v>164161028.8349033</v>
      </c>
      <c r="Y491" s="34">
        <f t="shared" si="152"/>
        <v>0.25804379119809451</v>
      </c>
      <c r="Z491">
        <f t="shared" si="153"/>
        <v>56914536.065324865</v>
      </c>
      <c r="AA491" s="35">
        <f t="shared" si="154"/>
        <v>5402670.7088897377</v>
      </c>
      <c r="AB491" s="35">
        <v>59571779.061208799</v>
      </c>
      <c r="AC491" s="34">
        <f t="shared" si="155"/>
        <v>4.4055692723085869E-2</v>
      </c>
      <c r="AD491" s="71">
        <v>4013398.3225481501</v>
      </c>
      <c r="AE491">
        <f t="shared" si="156"/>
        <v>60927934.387873016</v>
      </c>
      <c r="AF491" s="34">
        <f t="shared" si="157"/>
        <v>2.2293559969321908E-2</v>
      </c>
      <c r="AG491" s="72">
        <v>5699088.0714679696</v>
      </c>
      <c r="AH491">
        <v>490</v>
      </c>
      <c r="AI491" s="72">
        <f t="shared" si="158"/>
        <v>62613624.136792839</v>
      </c>
      <c r="AJ491" s="34">
        <f t="shared" si="159"/>
        <v>4.7565893582522719E-3</v>
      </c>
    </row>
    <row r="492" spans="1:36" ht="15.6" x14ac:dyDescent="0.25">
      <c r="A492" s="10">
        <v>10</v>
      </c>
      <c r="B492" s="11">
        <v>6.0615274387417104</v>
      </c>
      <c r="C492" s="11">
        <v>917.38519783003096</v>
      </c>
      <c r="D492" s="12">
        <v>2.6662363582377498E-2</v>
      </c>
      <c r="E492" s="12">
        <v>2.1333788394008801E-2</v>
      </c>
      <c r="F492" s="10">
        <v>0.19910704717715799</v>
      </c>
      <c r="G492" s="10">
        <v>3.0664696905297499</v>
      </c>
      <c r="H492" s="13">
        <v>54812158.809826396</v>
      </c>
      <c r="I492" s="13">
        <v>1179317.62756327</v>
      </c>
      <c r="J492" s="13">
        <f t="shared" si="140"/>
        <v>147251972.14327946</v>
      </c>
      <c r="K492">
        <f t="shared" si="141"/>
        <v>601.32737686217047</v>
      </c>
      <c r="L492">
        <f t="shared" si="142"/>
        <v>56.605813662861479</v>
      </c>
      <c r="M492">
        <f t="shared" si="143"/>
        <v>23.99807598819315</v>
      </c>
      <c r="N492">
        <f t="shared" si="144"/>
        <v>1.3495056706668613</v>
      </c>
      <c r="O492">
        <f t="shared" si="145"/>
        <v>233992792.14841887</v>
      </c>
      <c r="P492">
        <f t="shared" si="146"/>
        <v>19.270800870063024</v>
      </c>
      <c r="Q492" s="11">
        <v>917.38519783003096</v>
      </c>
      <c r="R492">
        <f t="shared" si="147"/>
        <v>23.77545030456201</v>
      </c>
      <c r="S492">
        <f t="shared" si="148"/>
        <v>0.22202798276370353</v>
      </c>
      <c r="T492">
        <v>4</v>
      </c>
      <c r="U492">
        <v>19.1329039001041</v>
      </c>
      <c r="V492">
        <f t="shared" si="149"/>
        <v>203851816.89757672</v>
      </c>
      <c r="W492" s="34">
        <f t="shared" si="150"/>
        <v>0.12881155429661306</v>
      </c>
      <c r="X492">
        <f t="shared" si="151"/>
        <v>157913620.51459828</v>
      </c>
      <c r="Y492" s="34">
        <f t="shared" si="152"/>
        <v>0.32513468015529501</v>
      </c>
      <c r="Z492">
        <f t="shared" si="153"/>
        <v>47751719.43917986</v>
      </c>
      <c r="AA492" s="35">
        <f t="shared" si="154"/>
        <v>7060439.3706465364</v>
      </c>
      <c r="AB492" s="35">
        <v>52526175.692847103</v>
      </c>
      <c r="AC492" s="34">
        <f t="shared" si="155"/>
        <v>4.1705766870278355E-2</v>
      </c>
      <c r="AD492" s="71">
        <v>4856556.0470155403</v>
      </c>
      <c r="AE492">
        <f t="shared" si="156"/>
        <v>52608275.4861954</v>
      </c>
      <c r="AF492" s="34">
        <f t="shared" si="157"/>
        <v>4.0207927793493456E-2</v>
      </c>
      <c r="AG492" s="72">
        <v>5066847.5135231204</v>
      </c>
      <c r="AH492">
        <v>491</v>
      </c>
      <c r="AI492" s="72">
        <f t="shared" si="158"/>
        <v>52818566.952702984</v>
      </c>
      <c r="AJ492" s="34">
        <f t="shared" si="159"/>
        <v>3.6371343519606331E-2</v>
      </c>
    </row>
    <row r="493" spans="1:36" ht="15.6" x14ac:dyDescent="0.25">
      <c r="A493" s="10">
        <v>9</v>
      </c>
      <c r="B493" s="11">
        <v>4.5451459374935697</v>
      </c>
      <c r="C493" s="11">
        <v>884.43682345627496</v>
      </c>
      <c r="D493" s="12">
        <v>6.00133407794015E-2</v>
      </c>
      <c r="E493" s="12">
        <v>4.5207594951488898E-2</v>
      </c>
      <c r="F493" s="10">
        <v>0.24629717190806899</v>
      </c>
      <c r="G493" s="10">
        <v>3.0910533983622299</v>
      </c>
      <c r="H493" s="13">
        <v>66483420.990640998</v>
      </c>
      <c r="I493" s="13">
        <v>2468539.49064299</v>
      </c>
      <c r="J493" s="13">
        <f t="shared" si="140"/>
        <v>173376674.17586976</v>
      </c>
      <c r="K493">
        <f t="shared" si="141"/>
        <v>577.89728975050195</v>
      </c>
      <c r="L493">
        <f t="shared" si="142"/>
        <v>92.499731819532826</v>
      </c>
      <c r="M493">
        <f t="shared" si="143"/>
        <v>52.610467865445194</v>
      </c>
      <c r="N493">
        <f t="shared" si="144"/>
        <v>1.1835972775392436</v>
      </c>
      <c r="O493">
        <f t="shared" si="145"/>
        <v>196454698.36572525</v>
      </c>
      <c r="P493">
        <f t="shared" si="146"/>
        <v>19.095942420026478</v>
      </c>
      <c r="Q493" s="11">
        <v>884.43682345627496</v>
      </c>
      <c r="R493">
        <f t="shared" si="147"/>
        <v>13.893795486497224</v>
      </c>
      <c r="S493">
        <f t="shared" si="148"/>
        <v>0.2827571158617494</v>
      </c>
      <c r="T493">
        <v>4</v>
      </c>
      <c r="U493">
        <v>19.0683800831778</v>
      </c>
      <c r="V493">
        <f t="shared" si="149"/>
        <v>191113888.49981084</v>
      </c>
      <c r="W493" s="34">
        <f t="shared" si="150"/>
        <v>2.7185961498216813E-2</v>
      </c>
      <c r="X493">
        <f t="shared" si="151"/>
        <v>170270026.14086699</v>
      </c>
      <c r="Y493" s="34">
        <f t="shared" si="152"/>
        <v>0.13328605751190628</v>
      </c>
      <c r="Z493">
        <f t="shared" si="153"/>
        <v>64676005.267319694</v>
      </c>
      <c r="AA493" s="35">
        <f t="shared" si="154"/>
        <v>1807415.7233213037</v>
      </c>
      <c r="AB493" s="35">
        <v>66919005.8342885</v>
      </c>
      <c r="AC493" s="34">
        <f t="shared" si="155"/>
        <v>6.5517814389969564E-3</v>
      </c>
      <c r="AD493" s="71">
        <v>2744660.4032703699</v>
      </c>
      <c r="AE493">
        <f t="shared" si="156"/>
        <v>67420665.670590058</v>
      </c>
      <c r="AF493" s="34">
        <f t="shared" si="157"/>
        <v>1.409741956691726E-2</v>
      </c>
      <c r="AG493" s="72">
        <v>2653581.7725707199</v>
      </c>
      <c r="AH493">
        <v>492</v>
      </c>
      <c r="AI493" s="72">
        <f t="shared" si="158"/>
        <v>67329587.039890409</v>
      </c>
      <c r="AJ493" s="34">
        <f t="shared" si="159"/>
        <v>1.2727474558935935E-2</v>
      </c>
    </row>
    <row r="494" spans="1:36" ht="15.6" x14ac:dyDescent="0.25">
      <c r="A494" s="10">
        <v>10</v>
      </c>
      <c r="B494" s="11">
        <v>5.3414543946669797</v>
      </c>
      <c r="C494" s="11">
        <v>887.34625375667201</v>
      </c>
      <c r="D494" s="12">
        <v>4.5207594951488898E-2</v>
      </c>
      <c r="E494" s="12">
        <v>3.4941935064644998E-2</v>
      </c>
      <c r="F494" s="10">
        <v>0.22657702086891601</v>
      </c>
      <c r="G494" s="10">
        <v>3.0917035209891699</v>
      </c>
      <c r="H494" s="13">
        <v>66224793.781885497</v>
      </c>
      <c r="I494" s="13">
        <v>2040063.0038652199</v>
      </c>
      <c r="J494" s="13">
        <f t="shared" si="140"/>
        <v>168451251.82391277</v>
      </c>
      <c r="K494">
        <f t="shared" si="141"/>
        <v>585.7067166379062</v>
      </c>
      <c r="L494">
        <f t="shared" si="142"/>
        <v>77.541382154594075</v>
      </c>
      <c r="M494">
        <f t="shared" si="143"/>
        <v>40.074765008066947</v>
      </c>
      <c r="N494">
        <f t="shared" si="144"/>
        <v>1.2339306227516431</v>
      </c>
      <c r="O494">
        <f t="shared" si="145"/>
        <v>223871337.42531323</v>
      </c>
      <c r="P494">
        <f t="shared" si="146"/>
        <v>19.226582058302061</v>
      </c>
      <c r="Q494" s="11">
        <v>887.34625375667201</v>
      </c>
      <c r="R494">
        <f t="shared" si="147"/>
        <v>17.698621103473638</v>
      </c>
      <c r="S494">
        <f t="shared" si="148"/>
        <v>0.25692918841804985</v>
      </c>
      <c r="T494">
        <v>4</v>
      </c>
      <c r="U494">
        <v>19.150838810052299</v>
      </c>
      <c r="V494">
        <f t="shared" si="149"/>
        <v>207540863.34970242</v>
      </c>
      <c r="W494" s="34">
        <f t="shared" si="150"/>
        <v>7.2945801206279484E-2</v>
      </c>
      <c r="X494">
        <f t="shared" si="151"/>
        <v>170454258.58921286</v>
      </c>
      <c r="Y494" s="34">
        <f t="shared" si="152"/>
        <v>0.23860615409920929</v>
      </c>
      <c r="Z494">
        <f t="shared" si="153"/>
        <v>61393973.139745221</v>
      </c>
      <c r="AA494" s="35">
        <f t="shared" si="154"/>
        <v>4830820.6421402767</v>
      </c>
      <c r="AB494" s="35">
        <v>62792232.0162514</v>
      </c>
      <c r="AC494" s="34">
        <f t="shared" si="155"/>
        <v>5.1831973640256282E-2</v>
      </c>
      <c r="AD494" s="71">
        <v>2851841.5896100402</v>
      </c>
      <c r="AE494">
        <f t="shared" si="156"/>
        <v>64245814.729355261</v>
      </c>
      <c r="AF494" s="34">
        <f t="shared" si="157"/>
        <v>2.9882751451791575E-2</v>
      </c>
      <c r="AG494" s="72">
        <v>3514878.6190965399</v>
      </c>
      <c r="AH494">
        <v>493</v>
      </c>
      <c r="AI494" s="72">
        <f t="shared" si="158"/>
        <v>64908851.75884176</v>
      </c>
      <c r="AJ494" s="34">
        <f t="shared" si="159"/>
        <v>1.9870836100718627E-2</v>
      </c>
    </row>
    <row r="495" spans="1:36" ht="15.6" x14ac:dyDescent="0.25">
      <c r="A495" s="10">
        <v>11</v>
      </c>
      <c r="B495" s="11">
        <v>5.9194509517267697</v>
      </c>
      <c r="C495" s="11">
        <v>880.02132290117004</v>
      </c>
      <c r="D495" s="12">
        <v>3.4941935064644998E-2</v>
      </c>
      <c r="E495" s="12">
        <v>2.8035307946570002E-2</v>
      </c>
      <c r="F495" s="10">
        <v>0.197096053780527</v>
      </c>
      <c r="G495" s="10">
        <v>3.0921055809328601</v>
      </c>
      <c r="H495" s="13">
        <v>58746211.289836198</v>
      </c>
      <c r="I495" s="13">
        <v>1472523.9677498699</v>
      </c>
      <c r="J495" s="13">
        <f t="shared" si="140"/>
        <v>164213949.99382913</v>
      </c>
      <c r="K495">
        <f t="shared" si="141"/>
        <v>593.88989682410659</v>
      </c>
      <c r="L495">
        <f t="shared" si="142"/>
        <v>64.045109622485114</v>
      </c>
      <c r="M495">
        <f t="shared" si="143"/>
        <v>31.488621505607501</v>
      </c>
      <c r="N495">
        <f t="shared" si="144"/>
        <v>1.2656008554367357</v>
      </c>
      <c r="O495">
        <f t="shared" si="145"/>
        <v>234392016.48095089</v>
      </c>
      <c r="P495">
        <f t="shared" si="146"/>
        <v>19.272505555705489</v>
      </c>
      <c r="Q495" s="11">
        <v>880.02132290117004</v>
      </c>
      <c r="R495">
        <f t="shared" si="147"/>
        <v>20.289433655214374</v>
      </c>
      <c r="S495">
        <f t="shared" si="148"/>
        <v>0.2195201908459572</v>
      </c>
      <c r="T495">
        <v>4</v>
      </c>
      <c r="U495">
        <v>19.2200048294001</v>
      </c>
      <c r="V495">
        <f t="shared" si="149"/>
        <v>222403716.12585664</v>
      </c>
      <c r="W495" s="34">
        <f t="shared" si="150"/>
        <v>5.1146368101955157E-2</v>
      </c>
      <c r="X495">
        <f t="shared" si="151"/>
        <v>170497455.85033643</v>
      </c>
      <c r="Y495" s="34">
        <f t="shared" si="152"/>
        <v>0.27259700048617991</v>
      </c>
      <c r="Z495">
        <f t="shared" si="153"/>
        <v>55741555.942611009</v>
      </c>
      <c r="AA495" s="35">
        <f t="shared" si="154"/>
        <v>3004655.3472251892</v>
      </c>
      <c r="AB495" s="35">
        <v>57725304.300658301</v>
      </c>
      <c r="AC495" s="34">
        <f t="shared" si="155"/>
        <v>1.7378260942498037E-2</v>
      </c>
      <c r="AD495" s="71">
        <v>1962107.93382327</v>
      </c>
      <c r="AE495">
        <f t="shared" si="156"/>
        <v>57703663.876434281</v>
      </c>
      <c r="AF495" s="34">
        <f t="shared" si="157"/>
        <v>1.7746632344651132E-2</v>
      </c>
      <c r="AG495" s="72">
        <v>3082866.3141012201</v>
      </c>
      <c r="AH495">
        <v>494</v>
      </c>
      <c r="AI495" s="72">
        <f t="shared" si="158"/>
        <v>58824422.256712228</v>
      </c>
      <c r="AJ495" s="34">
        <f t="shared" si="159"/>
        <v>1.3313363561466202E-3</v>
      </c>
    </row>
    <row r="496" spans="1:36" ht="15.6" x14ac:dyDescent="0.25">
      <c r="A496" s="14">
        <v>8</v>
      </c>
      <c r="B496" s="11">
        <v>4.4984203153878504</v>
      </c>
      <c r="C496" s="11">
        <v>889.31477624358399</v>
      </c>
      <c r="D496" s="12">
        <v>6.0021166626273804E-2</v>
      </c>
      <c r="E496" s="12">
        <v>4.5450033605545302E-2</v>
      </c>
      <c r="F496" s="10">
        <v>0.24236277900769701</v>
      </c>
      <c r="G496" s="10">
        <v>3.14222699912649</v>
      </c>
      <c r="H496" s="13">
        <v>66680845.271864802</v>
      </c>
      <c r="I496" s="13">
        <v>2558525.6371626002</v>
      </c>
      <c r="J496" s="13">
        <f t="shared" si="140"/>
        <v>169422376.15162903</v>
      </c>
      <c r="K496">
        <f t="shared" si="141"/>
        <v>577.94241615621968</v>
      </c>
      <c r="L496">
        <f t="shared" si="142"/>
        <v>91.767509632404796</v>
      </c>
      <c r="M496">
        <f t="shared" si="143"/>
        <v>52.735600115909556</v>
      </c>
      <c r="N496">
        <f t="shared" si="144"/>
        <v>1.1796707969006321</v>
      </c>
      <c r="O496">
        <f t="shared" si="145"/>
        <v>196026039.72021744</v>
      </c>
      <c r="P496">
        <f t="shared" si="146"/>
        <v>19.093758064085648</v>
      </c>
      <c r="Q496" s="11">
        <v>889.31477624358399</v>
      </c>
      <c r="R496">
        <f t="shared" si="147"/>
        <v>13.605461228968101</v>
      </c>
      <c r="S496">
        <f t="shared" si="148"/>
        <v>0.27755060817943872</v>
      </c>
      <c r="T496">
        <v>4</v>
      </c>
      <c r="U496">
        <v>19.044275666293</v>
      </c>
      <c r="V496">
        <f t="shared" si="149"/>
        <v>186562277.00977623</v>
      </c>
      <c r="W496" s="34">
        <f t="shared" si="150"/>
        <v>4.8278089604567684E-2</v>
      </c>
      <c r="X496">
        <f t="shared" si="151"/>
        <v>167094832.2559998</v>
      </c>
      <c r="Y496" s="34">
        <f t="shared" si="152"/>
        <v>0.14758859335989416</v>
      </c>
      <c r="Z496">
        <f t="shared" si="153"/>
        <v>63461621.448921405</v>
      </c>
      <c r="AA496" s="35">
        <f t="shared" si="154"/>
        <v>3219223.8229433969</v>
      </c>
      <c r="AB496" s="35">
        <v>65691601.542019203</v>
      </c>
      <c r="AC496" s="34">
        <f t="shared" si="155"/>
        <v>1.4835500747063836E-2</v>
      </c>
      <c r="AD496" s="71">
        <v>2975225.3482025401</v>
      </c>
      <c r="AE496">
        <f t="shared" si="156"/>
        <v>66436846.797123946</v>
      </c>
      <c r="AF496" s="34">
        <f t="shared" si="157"/>
        <v>3.6591988860676257E-3</v>
      </c>
      <c r="AG496" s="72">
        <v>2949704.7642600499</v>
      </c>
      <c r="AH496">
        <v>495</v>
      </c>
      <c r="AI496" s="72">
        <f t="shared" si="158"/>
        <v>66411326.213181451</v>
      </c>
      <c r="AJ496" s="34">
        <f t="shared" si="159"/>
        <v>4.0419262471027952E-3</v>
      </c>
    </row>
    <row r="497" spans="1:36" ht="15.6" x14ac:dyDescent="0.25">
      <c r="A497" s="10">
        <v>9</v>
      </c>
      <c r="B497" s="11">
        <v>5.4435206430111398</v>
      </c>
      <c r="C497" s="11">
        <v>890.80287166632399</v>
      </c>
      <c r="D497" s="12">
        <v>4.5450033605545302E-2</v>
      </c>
      <c r="E497" s="12">
        <v>3.2993838918106401E-2</v>
      </c>
      <c r="F497" s="10">
        <v>0.27346181114392099</v>
      </c>
      <c r="G497" s="10">
        <v>3.1428628971202102</v>
      </c>
      <c r="H497" s="13">
        <v>71927648.178031296</v>
      </c>
      <c r="I497" s="13">
        <v>2484421.2108020498</v>
      </c>
      <c r="J497" s="13">
        <f t="shared" si="140"/>
        <v>181591044.82233673</v>
      </c>
      <c r="K497">
        <f t="shared" si="141"/>
        <v>582.63579461460165</v>
      </c>
      <c r="L497">
        <f t="shared" si="142"/>
        <v>85.190521125241062</v>
      </c>
      <c r="M497">
        <f t="shared" si="143"/>
        <v>39.221936261825853</v>
      </c>
      <c r="N497">
        <f t="shared" si="144"/>
        <v>1.2877433303453771</v>
      </c>
      <c r="O497">
        <f t="shared" si="145"/>
        <v>208617069.43218571</v>
      </c>
      <c r="P497">
        <f t="shared" si="146"/>
        <v>19.15601092571714</v>
      </c>
      <c r="Q497" s="11">
        <v>890.80287166632399</v>
      </c>
      <c r="R497">
        <f t="shared" si="147"/>
        <v>20.413188200695998</v>
      </c>
      <c r="S497">
        <f t="shared" si="148"/>
        <v>0.31946423182533623</v>
      </c>
      <c r="T497">
        <v>4</v>
      </c>
      <c r="U497">
        <v>19.184946786484499</v>
      </c>
      <c r="V497">
        <f t="shared" si="149"/>
        <v>214741768.28686738</v>
      </c>
      <c r="W497" s="34">
        <f t="shared" si="150"/>
        <v>2.9358570088976355E-2</v>
      </c>
      <c r="X497">
        <f t="shared" si="151"/>
        <v>179021386.58504185</v>
      </c>
      <c r="Y497" s="34">
        <f t="shared" si="152"/>
        <v>0.14186606555109529</v>
      </c>
      <c r="Z497">
        <f t="shared" si="153"/>
        <v>74039341.078401253</v>
      </c>
      <c r="AA497" s="35">
        <f t="shared" si="154"/>
        <v>2111692.9003699571</v>
      </c>
      <c r="AB497" s="35">
        <v>77216321.198913902</v>
      </c>
      <c r="AC497" s="34">
        <f t="shared" si="155"/>
        <v>7.3527678922469128E-2</v>
      </c>
      <c r="AD497" s="71">
        <v>1781352.3534206301</v>
      </c>
      <c r="AE497">
        <f t="shared" si="156"/>
        <v>75820693.431821883</v>
      </c>
      <c r="AF497" s="34">
        <f t="shared" si="157"/>
        <v>5.4124461905868788E-2</v>
      </c>
      <c r="AG497" s="72">
        <v>522966.81856895803</v>
      </c>
      <c r="AH497">
        <v>496</v>
      </c>
      <c r="AI497" s="72">
        <f t="shared" si="158"/>
        <v>74562307.896970212</v>
      </c>
      <c r="AJ497" s="34">
        <f t="shared" si="159"/>
        <v>3.6629304386788158E-2</v>
      </c>
    </row>
    <row r="498" spans="1:36" ht="15.6" x14ac:dyDescent="0.25">
      <c r="A498" s="10">
        <v>10</v>
      </c>
      <c r="B498" s="11">
        <v>6.1946452116241204</v>
      </c>
      <c r="C498" s="11">
        <v>885.66004719874297</v>
      </c>
      <c r="D498" s="12">
        <v>3.2993838918106401E-2</v>
      </c>
      <c r="E498" s="12">
        <v>2.49833475403895E-2</v>
      </c>
      <c r="F498" s="10">
        <v>0.24205385774492799</v>
      </c>
      <c r="G498" s="10">
        <v>3.1433428834649502</v>
      </c>
      <c r="H498" s="13">
        <v>64656796.507428102</v>
      </c>
      <c r="I498" s="13">
        <v>1769643.3689832501</v>
      </c>
      <c r="J498" s="13">
        <f t="shared" si="140"/>
        <v>177789344.14384848</v>
      </c>
      <c r="K498">
        <f t="shared" si="141"/>
        <v>591.63544706904281</v>
      </c>
      <c r="L498">
        <f t="shared" si="142"/>
        <v>68.842506109948175</v>
      </c>
      <c r="M498">
        <f t="shared" si="143"/>
        <v>28.98859322924795</v>
      </c>
      <c r="N498">
        <f t="shared" si="144"/>
        <v>1.3464007687884623</v>
      </c>
      <c r="O498">
        <f t="shared" si="145"/>
        <v>221917424.23851866</v>
      </c>
      <c r="P498">
        <f t="shared" si="146"/>
        <v>19.217815907751643</v>
      </c>
      <c r="Q498" s="11">
        <v>885.66004719874297</v>
      </c>
      <c r="R498">
        <f t="shared" si="147"/>
        <v>24.938113596097356</v>
      </c>
      <c r="S498">
        <f t="shared" si="148"/>
        <v>0.27714294829805119</v>
      </c>
      <c r="T498">
        <v>4</v>
      </c>
      <c r="U498">
        <v>19.2457281066946</v>
      </c>
      <c r="V498">
        <f t="shared" si="149"/>
        <v>228198884.40192321</v>
      </c>
      <c r="W498" s="34">
        <f t="shared" si="150"/>
        <v>2.8305394157122108E-2</v>
      </c>
      <c r="X498">
        <f t="shared" si="151"/>
        <v>180913389.542133</v>
      </c>
      <c r="Y498" s="34">
        <f t="shared" si="152"/>
        <v>0.18477158716619826</v>
      </c>
      <c r="Z498">
        <f t="shared" si="153"/>
        <v>66486932.617507681</v>
      </c>
      <c r="AA498" s="35">
        <f t="shared" si="154"/>
        <v>1830136.1100795791</v>
      </c>
      <c r="AB498" s="35">
        <v>69174271.072056606</v>
      </c>
      <c r="AC498" s="34">
        <f t="shared" si="155"/>
        <v>6.9868518216944356E-2</v>
      </c>
      <c r="AD498" s="71">
        <v>1626753.5636176099</v>
      </c>
      <c r="AE498">
        <f t="shared" si="156"/>
        <v>68113686.181125298</v>
      </c>
      <c r="AF498" s="34">
        <f t="shared" si="157"/>
        <v>5.3465217276888299E-2</v>
      </c>
      <c r="AG498" s="72">
        <v>2362591.7033272302</v>
      </c>
      <c r="AH498">
        <v>497</v>
      </c>
      <c r="AI498" s="72">
        <f t="shared" si="158"/>
        <v>68849524.320834905</v>
      </c>
      <c r="AJ498" s="34">
        <f t="shared" si="159"/>
        <v>6.4845894629578821E-2</v>
      </c>
    </row>
    <row r="499" spans="1:36" ht="15.6" x14ac:dyDescent="0.25">
      <c r="A499" s="10">
        <v>9</v>
      </c>
      <c r="B499" s="11">
        <v>4.9954147343317699</v>
      </c>
      <c r="C499" s="11">
        <v>874.52201634644098</v>
      </c>
      <c r="D499" s="12">
        <v>5.3999999999999999E-2</v>
      </c>
      <c r="E499" s="12">
        <v>4.2397774495676603E-2</v>
      </c>
      <c r="F499" s="10">
        <v>0.21445888178047001</v>
      </c>
      <c r="G499" s="10">
        <v>3.5028195966573401</v>
      </c>
      <c r="H499" s="13">
        <v>75652598.8862544</v>
      </c>
      <c r="I499" s="13">
        <v>2655652.4664961202</v>
      </c>
      <c r="J499" s="13">
        <f t="shared" si="140"/>
        <v>169453111.54731664</v>
      </c>
      <c r="K499">
        <f t="shared" si="141"/>
        <v>582.93377179553352</v>
      </c>
      <c r="L499">
        <f t="shared" si="142"/>
        <v>82.23946178360832</v>
      </c>
      <c r="M499">
        <f t="shared" si="143"/>
        <v>48.1988872478383</v>
      </c>
      <c r="N499">
        <f t="shared" si="144"/>
        <v>1.1767747350074229</v>
      </c>
      <c r="O499">
        <f t="shared" si="145"/>
        <v>223168290.20054886</v>
      </c>
      <c r="P499">
        <f t="shared" si="146"/>
        <v>19.223436709384718</v>
      </c>
      <c r="Q499" s="11">
        <v>874.52201634644098</v>
      </c>
      <c r="R499">
        <f t="shared" si="147"/>
        <v>14.662128758770107</v>
      </c>
      <c r="S499">
        <f t="shared" si="148"/>
        <v>0.24138247610075916</v>
      </c>
      <c r="T499">
        <v>4</v>
      </c>
      <c r="U499">
        <v>19.121588531207902</v>
      </c>
      <c r="V499">
        <f t="shared" si="149"/>
        <v>201558159.65096051</v>
      </c>
      <c r="W499" s="34">
        <f t="shared" si="150"/>
        <v>9.6833338330318056E-2</v>
      </c>
      <c r="X499">
        <f t="shared" si="151"/>
        <v>170186629.59404364</v>
      </c>
      <c r="Y499" s="34">
        <f t="shared" si="152"/>
        <v>0.23740675953063745</v>
      </c>
      <c r="Z499">
        <f t="shared" si="153"/>
        <v>68326905.182733878</v>
      </c>
      <c r="AA499" s="35">
        <f t="shared" si="154"/>
        <v>7325693.7035205215</v>
      </c>
      <c r="AB499" s="35">
        <v>68545812.768015802</v>
      </c>
      <c r="AC499" s="34">
        <f t="shared" si="155"/>
        <v>9.3939748572601331E-2</v>
      </c>
      <c r="AD499" s="71">
        <v>2468339.56511492</v>
      </c>
      <c r="AE499">
        <f t="shared" si="156"/>
        <v>70795244.747848794</v>
      </c>
      <c r="AF499" s="34">
        <f t="shared" si="157"/>
        <v>6.4206044602760595E-2</v>
      </c>
      <c r="AG499" s="72">
        <v>960377.45007885306</v>
      </c>
      <c r="AH499">
        <v>498</v>
      </c>
      <c r="AI499" s="72">
        <f t="shared" si="158"/>
        <v>69287282.632812738</v>
      </c>
      <c r="AJ499" s="34">
        <f t="shared" si="159"/>
        <v>8.4138765186534778E-2</v>
      </c>
    </row>
    <row r="500" spans="1:36" ht="15.6" x14ac:dyDescent="0.25">
      <c r="A500" s="10">
        <v>9</v>
      </c>
      <c r="B500" s="11">
        <v>5.9914079723242901</v>
      </c>
      <c r="C500" s="11">
        <v>876.41773692224797</v>
      </c>
      <c r="D500" s="12">
        <v>4.69915809317102E-2</v>
      </c>
      <c r="E500" s="12">
        <v>3.7469057187054705E-2</v>
      </c>
      <c r="F500" s="10">
        <v>0.20221287024669199</v>
      </c>
      <c r="G500" s="10">
        <v>3.0470476293573099</v>
      </c>
      <c r="H500" s="13">
        <v>59896601.4361839</v>
      </c>
      <c r="I500" s="13">
        <v>1854420.3951407</v>
      </c>
      <c r="J500" s="13">
        <f t="shared" si="140"/>
        <v>166620722.13588718</v>
      </c>
      <c r="K500">
        <f t="shared" si="141"/>
        <v>585.43206247067189</v>
      </c>
      <c r="L500">
        <f t="shared" si="142"/>
        <v>74.664521131254915</v>
      </c>
      <c r="M500">
        <f t="shared" si="143"/>
        <v>42.230319059382452</v>
      </c>
      <c r="N500">
        <f t="shared" si="144"/>
        <v>1.1955178006333864</v>
      </c>
      <c r="O500">
        <f t="shared" si="145"/>
        <v>220217895.06998044</v>
      </c>
      <c r="P500">
        <f t="shared" si="146"/>
        <v>19.210128046298617</v>
      </c>
      <c r="Q500" s="11">
        <v>876.41773692224797</v>
      </c>
      <c r="R500">
        <f t="shared" si="147"/>
        <v>18.128285771701414</v>
      </c>
      <c r="S500">
        <f t="shared" si="148"/>
        <v>0.2259134718127932</v>
      </c>
      <c r="T500">
        <v>4</v>
      </c>
      <c r="U500">
        <v>19.194894746090998</v>
      </c>
      <c r="V500">
        <f t="shared" si="149"/>
        <v>216888671.67258614</v>
      </c>
      <c r="W500" s="34">
        <f t="shared" si="150"/>
        <v>1.5117860409738023E-2</v>
      </c>
      <c r="X500">
        <f t="shared" si="151"/>
        <v>170984214.24606436</v>
      </c>
      <c r="Y500" s="34">
        <f t="shared" si="152"/>
        <v>0.22356802932963593</v>
      </c>
      <c r="Z500">
        <f t="shared" si="153"/>
        <v>58991092.976653963</v>
      </c>
      <c r="AA500" s="35">
        <f t="shared" si="154"/>
        <v>905508.45952993631</v>
      </c>
      <c r="AB500" s="35">
        <v>59416855.001778401</v>
      </c>
      <c r="AC500" s="34">
        <f t="shared" si="155"/>
        <v>8.0095768858711985E-3</v>
      </c>
      <c r="AD500" s="71">
        <v>257323.20726928601</v>
      </c>
      <c r="AE500">
        <f t="shared" si="156"/>
        <v>59248416.183923252</v>
      </c>
      <c r="AF500" s="34">
        <f t="shared" si="157"/>
        <v>1.0821736738289713E-2</v>
      </c>
      <c r="AG500" s="72">
        <v>350013.498131386</v>
      </c>
      <c r="AH500">
        <v>499</v>
      </c>
      <c r="AI500" s="72">
        <f t="shared" si="158"/>
        <v>59341106.47478535</v>
      </c>
      <c r="AJ500" s="34">
        <f t="shared" si="159"/>
        <v>9.2742317273275462E-3</v>
      </c>
    </row>
    <row r="501" spans="1:36" ht="15.6" x14ac:dyDescent="0.25">
      <c r="A501" s="10">
        <v>10</v>
      </c>
      <c r="B501" s="11">
        <v>6.5665726567036096</v>
      </c>
      <c r="C501" s="11">
        <v>877.68113725119497</v>
      </c>
      <c r="D501" s="12">
        <v>3.7469057187054705E-2</v>
      </c>
      <c r="E501" s="12">
        <v>3.0582264712274099E-2</v>
      </c>
      <c r="F501" s="10">
        <v>0.18331022896027299</v>
      </c>
      <c r="G501" s="10">
        <v>3.0474319206286702</v>
      </c>
      <c r="H501" s="13">
        <v>53063978.179501899</v>
      </c>
      <c r="I501" s="13">
        <v>1350994.54237287</v>
      </c>
      <c r="J501" s="13">
        <f t="shared" si="140"/>
        <v>160767611.31527144</v>
      </c>
      <c r="K501">
        <f t="shared" si="141"/>
        <v>591.15010428909829</v>
      </c>
      <c r="L501">
        <f t="shared" si="142"/>
        <v>63.80539232450446</v>
      </c>
      <c r="M501">
        <f t="shared" si="143"/>
        <v>34.025660949664399</v>
      </c>
      <c r="N501">
        <f t="shared" si="144"/>
        <v>1.2273777592221473</v>
      </c>
      <c r="O501">
        <f t="shared" si="145"/>
        <v>222346429.92939904</v>
      </c>
      <c r="P501">
        <f t="shared" si="146"/>
        <v>19.219747218706623</v>
      </c>
      <c r="Q501" s="11">
        <v>877.68113725119497</v>
      </c>
      <c r="R501">
        <f t="shared" si="147"/>
        <v>20.840002292253288</v>
      </c>
      <c r="S501">
        <f t="shared" si="148"/>
        <v>0.20249597344260545</v>
      </c>
      <c r="T501">
        <v>4</v>
      </c>
      <c r="U501">
        <v>19.2347963653433</v>
      </c>
      <c r="V501">
        <f t="shared" si="149"/>
        <v>225717858.89300466</v>
      </c>
      <c r="W501" s="34">
        <f t="shared" si="150"/>
        <v>1.5162955234658508E-2</v>
      </c>
      <c r="X501">
        <f t="shared" si="151"/>
        <v>168769757.40330851</v>
      </c>
      <c r="Y501" s="34">
        <f t="shared" si="152"/>
        <v>0.24096034527337615</v>
      </c>
      <c r="Z501">
        <f t="shared" si="153"/>
        <v>53868584.905210584</v>
      </c>
      <c r="AA501" s="35">
        <f t="shared" si="154"/>
        <v>804606.72570868582</v>
      </c>
      <c r="AB501" s="35">
        <v>54951175.991330601</v>
      </c>
      <c r="AC501" s="34">
        <f t="shared" si="155"/>
        <v>3.5564574624329784E-2</v>
      </c>
      <c r="AD501" s="71">
        <v>-348182.89273674198</v>
      </c>
      <c r="AE501">
        <f t="shared" si="156"/>
        <v>53520402.012473844</v>
      </c>
      <c r="AF501" s="34">
        <f t="shared" si="157"/>
        <v>8.6013873936850345E-3</v>
      </c>
      <c r="AG501" s="72">
        <v>-46818.052510338799</v>
      </c>
      <c r="AH501">
        <v>500</v>
      </c>
      <c r="AI501" s="72">
        <f t="shared" si="158"/>
        <v>53821766.852700248</v>
      </c>
      <c r="AJ501" s="34">
        <f t="shared" si="159"/>
        <v>1.4280660802229039E-2</v>
      </c>
    </row>
    <row r="502" spans="1:36" ht="15.6" x14ac:dyDescent="0.25">
      <c r="A502" s="10">
        <v>9</v>
      </c>
      <c r="B502" s="11">
        <v>6.0497686863536204</v>
      </c>
      <c r="C502" s="11">
        <v>895.59954350732301</v>
      </c>
      <c r="D502" s="12">
        <v>4.5952925870110101E-2</v>
      </c>
      <c r="E502" s="12">
        <v>3.6698976191154899E-2</v>
      </c>
      <c r="F502" s="10">
        <v>0.20094162323270201</v>
      </c>
      <c r="G502" s="10">
        <v>3.0468291866953199</v>
      </c>
      <c r="H502" s="13">
        <v>56790527.520252399</v>
      </c>
      <c r="I502" s="13">
        <v>1704879.4846564799</v>
      </c>
      <c r="J502" s="13">
        <f t="shared" si="140"/>
        <v>156400603.66521549</v>
      </c>
      <c r="K502">
        <f t="shared" si="141"/>
        <v>584.81483374596053</v>
      </c>
      <c r="L502">
        <f t="shared" si="142"/>
        <v>73.565257037487953</v>
      </c>
      <c r="M502">
        <f t="shared" si="143"/>
        <v>41.325951030632496</v>
      </c>
      <c r="N502">
        <f t="shared" si="144"/>
        <v>1.1989340275670093</v>
      </c>
      <c r="O502">
        <f t="shared" si="145"/>
        <v>211329318.51982522</v>
      </c>
      <c r="P502">
        <f t="shared" si="146"/>
        <v>19.168928226012675</v>
      </c>
      <c r="Q502" s="11">
        <v>895.59954350732301</v>
      </c>
      <c r="R502">
        <f t="shared" si="147"/>
        <v>18.447455651563573</v>
      </c>
      <c r="S502">
        <f t="shared" si="148"/>
        <v>0.2243212735978001</v>
      </c>
      <c r="T502">
        <v>4</v>
      </c>
      <c r="U502">
        <v>19.1362833402241</v>
      </c>
      <c r="V502">
        <f t="shared" si="149"/>
        <v>204541887.27514279</v>
      </c>
      <c r="W502" s="34">
        <f t="shared" si="150"/>
        <v>3.2117792704875865E-2</v>
      </c>
      <c r="X502">
        <f t="shared" si="151"/>
        <v>162668473.59637272</v>
      </c>
      <c r="Y502" s="34">
        <f t="shared" si="152"/>
        <v>0.23026073837874761</v>
      </c>
      <c r="Z502">
        <f t="shared" si="153"/>
        <v>54966541.129756384</v>
      </c>
      <c r="AA502" s="35">
        <f t="shared" si="154"/>
        <v>1823986.3904960155</v>
      </c>
      <c r="AB502" s="35">
        <v>56846426.134674601</v>
      </c>
      <c r="AC502" s="34">
        <f t="shared" si="155"/>
        <v>9.842946854520375E-4</v>
      </c>
      <c r="AD502" s="71">
        <v>1295835.99878077</v>
      </c>
      <c r="AE502">
        <f t="shared" si="156"/>
        <v>56262377.128537156</v>
      </c>
      <c r="AF502" s="34">
        <f t="shared" si="157"/>
        <v>9.2999733366959242E-3</v>
      </c>
      <c r="AG502" s="72">
        <v>906825.20789167006</v>
      </c>
      <c r="AH502">
        <v>501</v>
      </c>
      <c r="AI502" s="72">
        <f t="shared" si="158"/>
        <v>55873366.337648056</v>
      </c>
      <c r="AJ502" s="34">
        <f t="shared" si="159"/>
        <v>1.6149897221455965E-2</v>
      </c>
    </row>
    <row r="503" spans="1:36" ht="15.6" x14ac:dyDescent="0.25">
      <c r="A503" s="10">
        <v>10</v>
      </c>
      <c r="B503" s="11">
        <v>6.6032842659137296</v>
      </c>
      <c r="C503" s="11">
        <v>887.42237432876698</v>
      </c>
      <c r="D503" s="12">
        <v>3.6698976191154899E-2</v>
      </c>
      <c r="E503" s="12">
        <v>3.0228733214994998E-2</v>
      </c>
      <c r="F503" s="10">
        <v>0.17582671166039399</v>
      </c>
      <c r="G503" s="10">
        <v>3.0471991713280899</v>
      </c>
      <c r="H503" s="13">
        <v>49910532.419398502</v>
      </c>
      <c r="I503" s="13">
        <v>1220953.12225218</v>
      </c>
      <c r="J503" s="13">
        <f t="shared" si="140"/>
        <v>152960230.65396976</v>
      </c>
      <c r="K503">
        <f t="shared" si="141"/>
        <v>591.18756578349712</v>
      </c>
      <c r="L503">
        <f t="shared" si="142"/>
        <v>61.847612687182533</v>
      </c>
      <c r="M503">
        <f t="shared" si="143"/>
        <v>33.463854703074944</v>
      </c>
      <c r="N503">
        <f t="shared" si="144"/>
        <v>1.2220254540833322</v>
      </c>
      <c r="O503">
        <f t="shared" si="145"/>
        <v>216714598.9562878</v>
      </c>
      <c r="P503">
        <f t="shared" si="146"/>
        <v>19.194091833671092</v>
      </c>
      <c r="Q503" s="11">
        <v>887.42237432876698</v>
      </c>
      <c r="R503">
        <f t="shared" si="147"/>
        <v>20.646012649144915</v>
      </c>
      <c r="S503">
        <f t="shared" si="148"/>
        <v>0.19337446979988435</v>
      </c>
      <c r="T503">
        <v>4</v>
      </c>
      <c r="U503">
        <v>19.1986924429482</v>
      </c>
      <c r="V503">
        <f t="shared" si="149"/>
        <v>217713915.11974332</v>
      </c>
      <c r="W503" s="34">
        <f t="shared" si="150"/>
        <v>4.6112083277651365E-3</v>
      </c>
      <c r="X503">
        <f t="shared" si="151"/>
        <v>162474860.13508415</v>
      </c>
      <c r="Y503" s="34">
        <f t="shared" si="152"/>
        <v>0.25028188724906353</v>
      </c>
      <c r="Z503">
        <f t="shared" si="153"/>
        <v>50140680.282134019</v>
      </c>
      <c r="AA503" s="35">
        <f t="shared" si="154"/>
        <v>230147.86273551732</v>
      </c>
      <c r="AB503" s="35">
        <v>52133051.075597599</v>
      </c>
      <c r="AC503" s="34">
        <f t="shared" si="155"/>
        <v>4.4530053046183925E-2</v>
      </c>
      <c r="AD503" s="71">
        <v>368452.95940932003</v>
      </c>
      <c r="AE503">
        <f t="shared" si="156"/>
        <v>50509133.241543338</v>
      </c>
      <c r="AF503" s="34">
        <f t="shared" si="157"/>
        <v>1.1993476990283131E-2</v>
      </c>
      <c r="AG503" s="72">
        <v>157840.893514233</v>
      </c>
      <c r="AH503">
        <v>502</v>
      </c>
      <c r="AI503" s="72">
        <f t="shared" si="158"/>
        <v>50298521.17564825</v>
      </c>
      <c r="AJ503" s="34">
        <f t="shared" si="159"/>
        <v>7.773684980746676E-3</v>
      </c>
    </row>
    <row r="504" spans="1:36" ht="15.6" x14ac:dyDescent="0.25">
      <c r="A504" s="10">
        <v>11</v>
      </c>
      <c r="B504" s="11">
        <v>7</v>
      </c>
      <c r="C504" s="11">
        <v>878.91804775522098</v>
      </c>
      <c r="D504" s="12">
        <v>3.0228733214994998E-2</v>
      </c>
      <c r="E504" s="12">
        <v>2.5517098362705201E-2</v>
      </c>
      <c r="F504" s="10">
        <v>0.155352181012305</v>
      </c>
      <c r="G504" s="10">
        <v>3.0474359122506698</v>
      </c>
      <c r="H504" s="13">
        <v>45806762.712002099</v>
      </c>
      <c r="I504" s="13">
        <v>934726.25165647105</v>
      </c>
      <c r="J504" s="13">
        <f t="shared" si="140"/>
        <v>150123089.64817649</v>
      </c>
      <c r="K504">
        <f t="shared" si="141"/>
        <v>599.30376017515277</v>
      </c>
      <c r="L504">
        <f t="shared" si="142"/>
        <v>53.138502835040207</v>
      </c>
      <c r="M504">
        <f t="shared" si="143"/>
        <v>27.872915788850101</v>
      </c>
      <c r="N504">
        <f t="shared" si="144"/>
        <v>1.2415229658685307</v>
      </c>
      <c r="O504">
        <f t="shared" si="145"/>
        <v>227840511.65336466</v>
      </c>
      <c r="P504">
        <f t="shared" si="146"/>
        <v>19.244156431854975</v>
      </c>
      <c r="Q504" s="11">
        <v>878.91804775522098</v>
      </c>
      <c r="R504">
        <f t="shared" si="147"/>
        <v>22.24090974166608</v>
      </c>
      <c r="S504">
        <f t="shared" si="148"/>
        <v>0.16883552076591377</v>
      </c>
      <c r="T504">
        <v>4</v>
      </c>
      <c r="U504">
        <v>19.2464801688607</v>
      </c>
      <c r="V504">
        <f t="shared" si="149"/>
        <v>228370568.6997686</v>
      </c>
      <c r="W504" s="34">
        <f t="shared" si="150"/>
        <v>2.3264389750422016E-3</v>
      </c>
      <c r="X504">
        <f t="shared" si="151"/>
        <v>161793317.55723509</v>
      </c>
      <c r="Y504" s="34">
        <f t="shared" si="152"/>
        <v>0.28988345231867024</v>
      </c>
      <c r="Z504">
        <f t="shared" si="153"/>
        <v>45913329.350095809</v>
      </c>
      <c r="AA504" s="35">
        <f t="shared" si="154"/>
        <v>106566.63809370995</v>
      </c>
      <c r="AB504" s="35">
        <v>46558419.900092699</v>
      </c>
      <c r="AC504" s="34">
        <f t="shared" si="155"/>
        <v>1.640930604104127E-2</v>
      </c>
      <c r="AD504" s="71">
        <v>-368671.749352007</v>
      </c>
      <c r="AE504">
        <f t="shared" si="156"/>
        <v>45544657.6007438</v>
      </c>
      <c r="AF504" s="34">
        <f t="shared" si="157"/>
        <v>5.721974130898852E-3</v>
      </c>
      <c r="AG504" s="72">
        <v>-546945.35710773</v>
      </c>
      <c r="AH504">
        <v>503</v>
      </c>
      <c r="AI504" s="72">
        <f t="shared" si="158"/>
        <v>45366383.99298808</v>
      </c>
      <c r="AJ504" s="34">
        <f t="shared" si="159"/>
        <v>9.6138363189466908E-3</v>
      </c>
    </row>
    <row r="505" spans="1:36" ht="15.6" x14ac:dyDescent="0.25">
      <c r="A505" s="10">
        <v>9</v>
      </c>
      <c r="B505" s="11">
        <v>6.0083006865846098</v>
      </c>
      <c r="C505" s="11">
        <v>877.14906660615497</v>
      </c>
      <c r="D505" s="12">
        <v>4.6751789486088803E-2</v>
      </c>
      <c r="E505" s="12">
        <v>3.7210386681835093E-2</v>
      </c>
      <c r="F505" s="10">
        <v>0.203650765721269</v>
      </c>
      <c r="G505" s="10">
        <v>3.0470098377110499</v>
      </c>
      <c r="H505" s="13">
        <v>61647434.7537928</v>
      </c>
      <c r="I505" s="13">
        <v>1914984.3105492899</v>
      </c>
      <c r="J505" s="13">
        <f t="shared" si="140"/>
        <v>166823907.74881867</v>
      </c>
      <c r="K505">
        <f t="shared" si="141"/>
        <v>586.12399731451001</v>
      </c>
      <c r="L505">
        <f t="shared" si="142"/>
        <v>74.782652745252761</v>
      </c>
      <c r="M505">
        <f t="shared" si="143"/>
        <v>41.98108808396195</v>
      </c>
      <c r="N505">
        <f t="shared" si="144"/>
        <v>1.1986638936422795</v>
      </c>
      <c r="O505">
        <f t="shared" si="145"/>
        <v>225705874.59359837</v>
      </c>
      <c r="P505">
        <f t="shared" si="146"/>
        <v>19.234743269776896</v>
      </c>
      <c r="Q505" s="11">
        <v>877.14906660615497</v>
      </c>
      <c r="R505">
        <f t="shared" si="147"/>
        <v>18.295619076351606</v>
      </c>
      <c r="S505">
        <f t="shared" si="148"/>
        <v>0.22771745282341527</v>
      </c>
      <c r="T505">
        <v>4</v>
      </c>
      <c r="U505">
        <v>19.195837815745499</v>
      </c>
      <c r="V505">
        <f t="shared" si="149"/>
        <v>217093309.2758356</v>
      </c>
      <c r="W505" s="34">
        <f t="shared" si="150"/>
        <v>3.815835690262994E-2</v>
      </c>
      <c r="X505">
        <f t="shared" si="151"/>
        <v>171149259.17404696</v>
      </c>
      <c r="Y505" s="34">
        <f t="shared" si="152"/>
        <v>0.24171553140911811</v>
      </c>
      <c r="Z505">
        <f t="shared" si="153"/>
        <v>59295069.936325982</v>
      </c>
      <c r="AA505" s="35">
        <f t="shared" si="154"/>
        <v>2352364.8174668178</v>
      </c>
      <c r="AB505" s="35">
        <v>59659034.552362703</v>
      </c>
      <c r="AC505" s="34">
        <f t="shared" si="155"/>
        <v>3.2254386729494253E-2</v>
      </c>
      <c r="AD505" s="71">
        <v>273505.14070954698</v>
      </c>
      <c r="AE505">
        <f t="shared" si="156"/>
        <v>59568575.077035531</v>
      </c>
      <c r="AF505" s="34">
        <f t="shared" si="157"/>
        <v>3.3721754766598278E-2</v>
      </c>
      <c r="AG505" s="72">
        <v>366799.583919116</v>
      </c>
      <c r="AH505">
        <v>504</v>
      </c>
      <c r="AI505" s="72">
        <f t="shared" si="158"/>
        <v>59661869.520245098</v>
      </c>
      <c r="AJ505" s="34">
        <f t="shared" si="159"/>
        <v>3.2208399935498407E-2</v>
      </c>
    </row>
    <row r="506" spans="1:36" ht="15.6" x14ac:dyDescent="0.25">
      <c r="A506" s="10">
        <v>9</v>
      </c>
      <c r="B506" s="11">
        <v>6.00993886020178</v>
      </c>
      <c r="C506" s="11">
        <v>879.69459370429195</v>
      </c>
      <c r="D506" s="12">
        <v>4.6545523455762197E-2</v>
      </c>
      <c r="E506" s="12">
        <v>3.7217018633281598E-2</v>
      </c>
      <c r="F506" s="10">
        <v>0.199987139844783</v>
      </c>
      <c r="G506" s="10">
        <v>3.0471776703749298</v>
      </c>
      <c r="H506" s="13">
        <v>62935042.611867003</v>
      </c>
      <c r="I506" s="13">
        <v>1952869.6075225</v>
      </c>
      <c r="J506" s="13">
        <f t="shared" si="140"/>
        <v>164127885.80842802</v>
      </c>
      <c r="K506">
        <f t="shared" si="141"/>
        <v>587.27680009417406</v>
      </c>
      <c r="L506">
        <f t="shared" si="142"/>
        <v>74.016312133268826</v>
      </c>
      <c r="M506">
        <f t="shared" si="143"/>
        <v>41.881271044521895</v>
      </c>
      <c r="N506">
        <f t="shared" si="144"/>
        <v>1.1958098373035608</v>
      </c>
      <c r="O506">
        <f t="shared" si="145"/>
        <v>233348594.31437847</v>
      </c>
      <c r="P506">
        <f t="shared" si="146"/>
        <v>19.268044006405287</v>
      </c>
      <c r="Q506" s="11">
        <v>879.69459370429195</v>
      </c>
      <c r="R506">
        <f t="shared" si="147"/>
        <v>18.117391310654515</v>
      </c>
      <c r="S506">
        <f t="shared" si="148"/>
        <v>0.22312747624939305</v>
      </c>
      <c r="T506">
        <v>4</v>
      </c>
      <c r="U506">
        <v>19.183296379600002</v>
      </c>
      <c r="V506">
        <f t="shared" si="149"/>
        <v>214387649.2946893</v>
      </c>
      <c r="W506" s="34">
        <f t="shared" si="150"/>
        <v>8.1255878465434736E-2</v>
      </c>
      <c r="X506">
        <f t="shared" si="151"/>
        <v>169028339.66972807</v>
      </c>
      <c r="Y506" s="34">
        <f t="shared" si="152"/>
        <v>0.27564020616295232</v>
      </c>
      <c r="Z506">
        <f t="shared" si="153"/>
        <v>57821200.438180178</v>
      </c>
      <c r="AA506" s="35">
        <f t="shared" si="154"/>
        <v>5113842.1736868247</v>
      </c>
      <c r="AB506" s="35">
        <v>58557836.314272001</v>
      </c>
      <c r="AC506" s="34">
        <f t="shared" si="155"/>
        <v>6.9551177149272919E-2</v>
      </c>
      <c r="AD506" s="71">
        <v>449978.37166514801</v>
      </c>
      <c r="AE506">
        <f t="shared" si="156"/>
        <v>58271178.809845328</v>
      </c>
      <c r="AF506" s="34">
        <f t="shared" si="157"/>
        <v>7.4105992599141565E-2</v>
      </c>
      <c r="AG506" s="72">
        <v>489410.82679853297</v>
      </c>
      <c r="AH506">
        <v>505</v>
      </c>
      <c r="AI506" s="72">
        <f t="shared" si="158"/>
        <v>58310611.264978714</v>
      </c>
      <c r="AJ506" s="34">
        <f t="shared" si="159"/>
        <v>7.3479434587946216E-2</v>
      </c>
    </row>
    <row r="507" spans="1:36" ht="15.6" x14ac:dyDescent="0.25">
      <c r="A507" s="10">
        <v>9</v>
      </c>
      <c r="B507" s="11">
        <v>4.9242871743422301</v>
      </c>
      <c r="C507" s="11">
        <v>875.75253251860704</v>
      </c>
      <c r="D507" s="12">
        <v>0.06</v>
      </c>
      <c r="E507" s="12">
        <v>4.61659267927053E-2</v>
      </c>
      <c r="F507" s="10">
        <v>0.230184246377616</v>
      </c>
      <c r="G507" s="10">
        <v>3.08124941601988</v>
      </c>
      <c r="H507" s="13">
        <v>67226191.511632398</v>
      </c>
      <c r="I507" s="13">
        <v>2522077.1846418199</v>
      </c>
      <c r="J507" s="13">
        <f t="shared" si="140"/>
        <v>173585664.98571759</v>
      </c>
      <c r="K507">
        <f t="shared" si="141"/>
        <v>579.42997726036776</v>
      </c>
      <c r="L507">
        <f t="shared" si="142"/>
        <v>89.531428693621493</v>
      </c>
      <c r="M507">
        <f t="shared" si="143"/>
        <v>53.082963396352646</v>
      </c>
      <c r="N507">
        <f t="shared" si="144"/>
        <v>1.1682318050752716</v>
      </c>
      <c r="O507">
        <f t="shared" si="145"/>
        <v>208596546.27475446</v>
      </c>
      <c r="P507">
        <f t="shared" si="146"/>
        <v>19.155912543705266</v>
      </c>
      <c r="Q507" s="11">
        <v>875.75253251860704</v>
      </c>
      <c r="R507">
        <f t="shared" si="147"/>
        <v>14.388395271362439</v>
      </c>
      <c r="S507">
        <f t="shared" si="148"/>
        <v>0.26160407377656691</v>
      </c>
      <c r="T507">
        <v>4</v>
      </c>
      <c r="U507">
        <v>19.111148933014299</v>
      </c>
      <c r="V507">
        <f t="shared" si="149"/>
        <v>199464918.7594676</v>
      </c>
      <c r="W507" s="34">
        <f t="shared" si="150"/>
        <v>4.3776503870102783E-2</v>
      </c>
      <c r="X507">
        <f t="shared" si="151"/>
        <v>172187291.0852468</v>
      </c>
      <c r="Y507" s="34">
        <f t="shared" si="152"/>
        <v>0.17454390228278729</v>
      </c>
      <c r="Z507">
        <f t="shared" si="153"/>
        <v>64283263.878751151</v>
      </c>
      <c r="AA507" s="35">
        <f t="shared" si="154"/>
        <v>2942927.6328812465</v>
      </c>
      <c r="AB507" s="35">
        <v>64959738.169417799</v>
      </c>
      <c r="AC507" s="34">
        <f t="shared" si="155"/>
        <v>3.3713844132051217E-2</v>
      </c>
      <c r="AD507" s="71">
        <v>1965372.15372929</v>
      </c>
      <c r="AE507">
        <f t="shared" si="156"/>
        <v>66248636.032480441</v>
      </c>
      <c r="AF507" s="34">
        <f t="shared" si="157"/>
        <v>1.4541289000177954E-2</v>
      </c>
      <c r="AG507" s="72">
        <v>1509717.69302488</v>
      </c>
      <c r="AH507">
        <v>506</v>
      </c>
      <c r="AI507" s="72">
        <f t="shared" si="158"/>
        <v>65792981.571776032</v>
      </c>
      <c r="AJ507" s="34">
        <f t="shared" si="159"/>
        <v>2.1319219602204769E-2</v>
      </c>
    </row>
    <row r="508" spans="1:36" ht="15.6" x14ac:dyDescent="0.25">
      <c r="A508" s="14">
        <v>10</v>
      </c>
      <c r="B508" s="11">
        <v>5.5600199898006402</v>
      </c>
      <c r="C508" s="11">
        <v>875.10970513345796</v>
      </c>
      <c r="D508" s="12">
        <v>4.61659267927053E-2</v>
      </c>
      <c r="E508" s="12">
        <v>3.5400307241098702E-2</v>
      </c>
      <c r="F508" s="10">
        <v>0.232690022613013</v>
      </c>
      <c r="G508" s="10">
        <v>3.0818605272719801</v>
      </c>
      <c r="H508" s="13">
        <v>69251662.878921404</v>
      </c>
      <c r="I508" s="13">
        <v>2228688.1206424301</v>
      </c>
      <c r="J508" s="13">
        <f t="shared" si="140"/>
        <v>177645470.75294054</v>
      </c>
      <c r="K508">
        <f t="shared" si="141"/>
        <v>585.71514073552282</v>
      </c>
      <c r="L508">
        <f t="shared" si="142"/>
        <v>79.407722362339257</v>
      </c>
      <c r="M508">
        <f t="shared" si="143"/>
        <v>40.783117016902004</v>
      </c>
      <c r="N508">
        <f t="shared" si="144"/>
        <v>1.235902582125129</v>
      </c>
      <c r="O508">
        <f t="shared" si="145"/>
        <v>228965604.406104</v>
      </c>
      <c r="P508">
        <f t="shared" si="146"/>
        <v>19.249082351137517</v>
      </c>
      <c r="Q508" s="11">
        <v>875.10970513345796</v>
      </c>
      <c r="R508">
        <f t="shared" si="147"/>
        <v>18.545443784368668</v>
      </c>
      <c r="S508">
        <f t="shared" si="148"/>
        <v>0.26486441664184029</v>
      </c>
      <c r="T508">
        <v>4</v>
      </c>
      <c r="U508">
        <v>19.209609079853902</v>
      </c>
      <c r="V508">
        <f t="shared" si="149"/>
        <v>220103639.02200481</v>
      </c>
      <c r="W508" s="34">
        <f t="shared" si="150"/>
        <v>3.8704352154051894E-2</v>
      </c>
      <c r="X508">
        <f t="shared" si="151"/>
        <v>178071459.86735436</v>
      </c>
      <c r="Y508" s="34">
        <f t="shared" si="152"/>
        <v>0.22227855869775717</v>
      </c>
      <c r="Z508">
        <f t="shared" si="153"/>
        <v>66571322.131601945</v>
      </c>
      <c r="AA508" s="35">
        <f t="shared" si="154"/>
        <v>2680340.7473194599</v>
      </c>
      <c r="AB508" s="35">
        <v>66509838.647727102</v>
      </c>
      <c r="AC508" s="34">
        <f t="shared" si="155"/>
        <v>3.959217897753687E-2</v>
      </c>
      <c r="AD508" s="71">
        <v>1640207.76282853</v>
      </c>
      <c r="AE508">
        <f t="shared" si="156"/>
        <v>68211529.894430473</v>
      </c>
      <c r="AF508" s="34">
        <f t="shared" si="157"/>
        <v>1.5019610233901306E-2</v>
      </c>
      <c r="AG508" s="72">
        <v>1836419.5152060401</v>
      </c>
      <c r="AH508">
        <v>507</v>
      </c>
      <c r="AI508" s="72">
        <f t="shared" si="158"/>
        <v>68407741.646807984</v>
      </c>
      <c r="AJ508" s="34">
        <f t="shared" si="159"/>
        <v>1.2186295563601419E-2</v>
      </c>
    </row>
    <row r="509" spans="1:36" ht="15.6" x14ac:dyDescent="0.25">
      <c r="A509" s="10">
        <v>9</v>
      </c>
      <c r="B509" s="11">
        <v>6.0738542297512197</v>
      </c>
      <c r="C509" s="11">
        <v>879.24560607522506</v>
      </c>
      <c r="D509" s="12">
        <v>4.6516290918147706E-2</v>
      </c>
      <c r="E509" s="12">
        <v>3.7285218520212E-2</v>
      </c>
      <c r="F509" s="10">
        <v>0.19802245558627299</v>
      </c>
      <c r="G509" s="10">
        <v>3.05154212757235</v>
      </c>
      <c r="H509" s="13">
        <v>58000026.413859501</v>
      </c>
      <c r="I509" s="13">
        <v>1769579.8986511601</v>
      </c>
      <c r="J509" s="13">
        <f t="shared" si="140"/>
        <v>163738003.46400902</v>
      </c>
      <c r="K509">
        <f t="shared" si="141"/>
        <v>585.36689855803138</v>
      </c>
      <c r="L509">
        <f t="shared" si="142"/>
        <v>73.508939728064874</v>
      </c>
      <c r="M509">
        <f t="shared" si="143"/>
        <v>41.900754719179851</v>
      </c>
      <c r="N509">
        <f t="shared" si="144"/>
        <v>1.1928839373607305</v>
      </c>
      <c r="O509">
        <f t="shared" si="145"/>
        <v>216755672.65012574</v>
      </c>
      <c r="P509">
        <f t="shared" si="146"/>
        <v>19.194281344678657</v>
      </c>
      <c r="Q509" s="11">
        <v>879.24560607522506</v>
      </c>
      <c r="R509">
        <f t="shared" si="147"/>
        <v>18.233779303042347</v>
      </c>
      <c r="S509">
        <f t="shared" si="148"/>
        <v>0.22067467099174623</v>
      </c>
      <c r="T509">
        <v>4</v>
      </c>
      <c r="U509">
        <v>19.1869738347748</v>
      </c>
      <c r="V509">
        <f t="shared" si="149"/>
        <v>215177501.69826326</v>
      </c>
      <c r="W509" s="34">
        <f t="shared" si="150"/>
        <v>7.2808749711933719E-3</v>
      </c>
      <c r="X509">
        <f t="shared" si="151"/>
        <v>168918193.40812153</v>
      </c>
      <c r="Y509" s="34">
        <f t="shared" si="152"/>
        <v>0.2206977038115199</v>
      </c>
      <c r="Z509">
        <f t="shared" si="153"/>
        <v>57577735.473214276</v>
      </c>
      <c r="AA509" s="35">
        <f t="shared" si="154"/>
        <v>422290.94064522535</v>
      </c>
      <c r="AB509" s="35">
        <v>58319353.668858401</v>
      </c>
      <c r="AC509" s="34">
        <f t="shared" si="155"/>
        <v>5.505639820236264E-3</v>
      </c>
      <c r="AD509" s="71">
        <v>234595.57272083199</v>
      </c>
      <c r="AE509">
        <f t="shared" si="156"/>
        <v>57812331.045935109</v>
      </c>
      <c r="AF509" s="34">
        <f t="shared" si="157"/>
        <v>3.2361255594107997E-3</v>
      </c>
      <c r="AG509" s="72">
        <v>192910.31680211701</v>
      </c>
      <c r="AH509">
        <v>508</v>
      </c>
      <c r="AI509" s="72">
        <f t="shared" si="158"/>
        <v>57770645.79001639</v>
      </c>
      <c r="AJ509" s="34">
        <f t="shared" si="159"/>
        <v>3.9548365410450748E-3</v>
      </c>
    </row>
    <row r="510" spans="1:36" ht="15.6" x14ac:dyDescent="0.25">
      <c r="A510" s="10">
        <v>10</v>
      </c>
      <c r="B510" s="11">
        <v>6.6472395547009198</v>
      </c>
      <c r="C510" s="11">
        <v>876.29809414771603</v>
      </c>
      <c r="D510" s="12">
        <v>3.7285218520212E-2</v>
      </c>
      <c r="E510" s="12">
        <v>3.05333704104883E-2</v>
      </c>
      <c r="F510" s="10">
        <v>0.18060207688964999</v>
      </c>
      <c r="G510" s="10">
        <v>3.0519130798288301</v>
      </c>
      <c r="H510" s="13">
        <v>52222639.569412403</v>
      </c>
      <c r="I510" s="13">
        <v>1317840.7057984599</v>
      </c>
      <c r="J510" s="13">
        <f t="shared" si="140"/>
        <v>160552744.4463619</v>
      </c>
      <c r="K510">
        <f t="shared" si="141"/>
        <v>591.22300530037933</v>
      </c>
      <c r="L510">
        <f t="shared" si="142"/>
        <v>63.181072567364126</v>
      </c>
      <c r="M510">
        <f t="shared" si="143"/>
        <v>33.90929446535015</v>
      </c>
      <c r="N510">
        <f t="shared" si="144"/>
        <v>1.2248684759770974</v>
      </c>
      <c r="O510">
        <f t="shared" si="145"/>
        <v>221110927.83825999</v>
      </c>
      <c r="P510">
        <f t="shared" si="146"/>
        <v>19.214175069474059</v>
      </c>
      <c r="Q510" s="11">
        <v>876.29809414771603</v>
      </c>
      <c r="R510">
        <f t="shared" si="147"/>
        <v>20.956171497526686</v>
      </c>
      <c r="S510">
        <f t="shared" si="148"/>
        <v>0.19918544851945441</v>
      </c>
      <c r="T510">
        <v>4</v>
      </c>
      <c r="U510">
        <v>19.240925366685602</v>
      </c>
      <c r="V510">
        <f t="shared" si="149"/>
        <v>227105532.13476899</v>
      </c>
      <c r="W510" s="34">
        <f t="shared" si="150"/>
        <v>2.711129818465589E-2</v>
      </c>
      <c r="X510">
        <f t="shared" si="151"/>
        <v>168805365.78290236</v>
      </c>
      <c r="Y510" s="34">
        <f t="shared" si="152"/>
        <v>0.23655801441717314</v>
      </c>
      <c r="Z510">
        <f t="shared" si="153"/>
        <v>53638463.122768551</v>
      </c>
      <c r="AA510" s="35">
        <f t="shared" si="154"/>
        <v>1415823.5533561483</v>
      </c>
      <c r="AB510" s="35">
        <v>54503645.135883801</v>
      </c>
      <c r="AC510" s="34">
        <f t="shared" si="155"/>
        <v>4.3678480928555315E-2</v>
      </c>
      <c r="AD510" s="71">
        <v>-601918.25554116303</v>
      </c>
      <c r="AE510">
        <f t="shared" si="156"/>
        <v>53036544.86722739</v>
      </c>
      <c r="AF510" s="34">
        <f t="shared" si="157"/>
        <v>1.5585296042594224E-2</v>
      </c>
      <c r="AG510" s="72">
        <v>-358177.69312818203</v>
      </c>
      <c r="AH510">
        <v>509</v>
      </c>
      <c r="AI510" s="72">
        <f t="shared" si="158"/>
        <v>53280285.429640368</v>
      </c>
      <c r="AJ510" s="34">
        <f t="shared" si="159"/>
        <v>2.0252631214134266E-2</v>
      </c>
    </row>
    <row r="511" spans="1:36" ht="15.6" x14ac:dyDescent="0.25">
      <c r="A511" s="10">
        <v>9</v>
      </c>
      <c r="B511" s="11">
        <v>6.0705399023151099</v>
      </c>
      <c r="C511" s="11">
        <v>880.14089685621298</v>
      </c>
      <c r="D511" s="12">
        <v>4.6638963251601502E-2</v>
      </c>
      <c r="E511" s="12">
        <v>3.7298669552870402E-2</v>
      </c>
      <c r="F511" s="10">
        <v>0.19983955674093901</v>
      </c>
      <c r="G511" s="10">
        <v>3.0517584934797002</v>
      </c>
      <c r="H511" s="13">
        <v>59024835.500484198</v>
      </c>
      <c r="I511" s="13">
        <v>1841026.1800706401</v>
      </c>
      <c r="J511" s="13">
        <f t="shared" si="140"/>
        <v>163928119.55572402</v>
      </c>
      <c r="K511">
        <f t="shared" si="141"/>
        <v>585.5114297544377</v>
      </c>
      <c r="L511">
        <f t="shared" si="142"/>
        <v>73.951664740358694</v>
      </c>
      <c r="M511">
        <f t="shared" si="143"/>
        <v>41.968816402235952</v>
      </c>
      <c r="N511">
        <f t="shared" si="144"/>
        <v>1.1944852544057563</v>
      </c>
      <c r="O511">
        <f t="shared" si="145"/>
        <v>218955508.47975484</v>
      </c>
      <c r="P511">
        <f t="shared" si="146"/>
        <v>19.204379109514779</v>
      </c>
      <c r="Q511" s="11">
        <v>880.14089685621298</v>
      </c>
      <c r="R511">
        <f t="shared" si="147"/>
        <v>18.300933285400241</v>
      </c>
      <c r="S511">
        <f t="shared" si="148"/>
        <v>0.22294301734866323</v>
      </c>
      <c r="T511">
        <v>4</v>
      </c>
      <c r="U511">
        <v>19.185403882660399</v>
      </c>
      <c r="V511">
        <f t="shared" si="149"/>
        <v>214839948.36511704</v>
      </c>
      <c r="W511" s="34">
        <f t="shared" si="150"/>
        <v>1.8796330556891776E-2</v>
      </c>
      <c r="X511">
        <f t="shared" si="151"/>
        <v>168994010.88454098</v>
      </c>
      <c r="Y511" s="34">
        <f t="shared" si="152"/>
        <v>0.22818104893594593</v>
      </c>
      <c r="Z511">
        <f t="shared" si="153"/>
        <v>57915385.181350939</v>
      </c>
      <c r="AA511" s="35">
        <f t="shared" si="154"/>
        <v>1109450.3191332594</v>
      </c>
      <c r="AB511" s="35">
        <v>58616898.000975497</v>
      </c>
      <c r="AC511" s="34">
        <f t="shared" si="155"/>
        <v>6.9112856655967276E-3</v>
      </c>
      <c r="AD511" s="71">
        <v>279085.78678654501</v>
      </c>
      <c r="AE511">
        <f t="shared" si="156"/>
        <v>58194470.96813748</v>
      </c>
      <c r="AF511" s="34">
        <f t="shared" si="157"/>
        <v>1.4068053308507845E-2</v>
      </c>
      <c r="AG511" s="72">
        <v>217899.29773717601</v>
      </c>
      <c r="AH511">
        <v>510</v>
      </c>
      <c r="AI511" s="72">
        <f t="shared" si="158"/>
        <v>58133284.479088113</v>
      </c>
      <c r="AJ511" s="34">
        <f t="shared" si="159"/>
        <v>1.5104676088233604E-2</v>
      </c>
    </row>
    <row r="512" spans="1:36" ht="15.6" x14ac:dyDescent="0.25">
      <c r="A512" s="10">
        <v>10</v>
      </c>
      <c r="B512" s="11">
        <v>6.6449347642322403</v>
      </c>
      <c r="C512" s="11">
        <v>880.93555327049501</v>
      </c>
      <c r="D512" s="12">
        <v>3.7298669552870402E-2</v>
      </c>
      <c r="E512" s="12">
        <v>3.05384569640712E-2</v>
      </c>
      <c r="F512" s="10">
        <v>0.180760777579061</v>
      </c>
      <c r="G512" s="10">
        <v>3.0521341255067198</v>
      </c>
      <c r="H512" s="13">
        <v>52779091.463396303</v>
      </c>
      <c r="I512" s="13">
        <v>1347209.3212071001</v>
      </c>
      <c r="J512" s="13">
        <f t="shared" si="140"/>
        <v>158194262.47676864</v>
      </c>
      <c r="K512">
        <f t="shared" si="141"/>
        <v>591.5143714582415</v>
      </c>
      <c r="L512">
        <f t="shared" si="142"/>
        <v>63.235772315894522</v>
      </c>
      <c r="M512">
        <f t="shared" si="143"/>
        <v>33.918563258470797</v>
      </c>
      <c r="N512">
        <f t="shared" si="144"/>
        <v>1.2251191056589223</v>
      </c>
      <c r="O512">
        <f t="shared" si="145"/>
        <v>223211803.01036298</v>
      </c>
      <c r="P512">
        <f t="shared" si="146"/>
        <v>19.223631667944087</v>
      </c>
      <c r="Q512" s="11">
        <v>880.93555327049501</v>
      </c>
      <c r="R512">
        <f t="shared" si="147"/>
        <v>20.951138509942364</v>
      </c>
      <c r="S512">
        <f t="shared" si="148"/>
        <v>0.19937914691124289</v>
      </c>
      <c r="T512">
        <v>4</v>
      </c>
      <c r="U512">
        <v>19.225048705412</v>
      </c>
      <c r="V512">
        <f t="shared" si="149"/>
        <v>223528326.70851395</v>
      </c>
      <c r="W512" s="34">
        <f t="shared" si="150"/>
        <v>1.4180419399070373E-3</v>
      </c>
      <c r="X512">
        <f t="shared" si="151"/>
        <v>166802166.84500796</v>
      </c>
      <c r="Y512" s="34">
        <f t="shared" si="152"/>
        <v>0.25271798087996322</v>
      </c>
      <c r="Z512">
        <f t="shared" si="153"/>
        <v>52853934.428641587</v>
      </c>
      <c r="AA512" s="35">
        <f t="shared" si="154"/>
        <v>74842.96524528414</v>
      </c>
      <c r="AB512" s="35">
        <v>54124794.0839976</v>
      </c>
      <c r="AC512" s="34">
        <f t="shared" si="155"/>
        <v>2.5496888697574053E-2</v>
      </c>
      <c r="AD512" s="71">
        <v>-285951.096924379</v>
      </c>
      <c r="AE512">
        <f t="shared" si="156"/>
        <v>52567983.331717208</v>
      </c>
      <c r="AF512" s="34">
        <f t="shared" si="157"/>
        <v>3.9998439879455755E-3</v>
      </c>
      <c r="AG512" s="72">
        <v>-196950.47360639099</v>
      </c>
      <c r="AH512">
        <v>511</v>
      </c>
      <c r="AI512" s="72">
        <f t="shared" si="158"/>
        <v>52656983.955035195</v>
      </c>
      <c r="AJ512" s="34">
        <f t="shared" si="159"/>
        <v>2.3135583613786417E-3</v>
      </c>
    </row>
    <row r="513" spans="1:36" ht="15.6" x14ac:dyDescent="0.25">
      <c r="A513" s="10">
        <v>9</v>
      </c>
      <c r="B513" s="11">
        <v>5.0003585447741798</v>
      </c>
      <c r="C513" s="11">
        <v>878.67690174720997</v>
      </c>
      <c r="D513" s="12">
        <v>5.3999999999999999E-2</v>
      </c>
      <c r="E513" s="12">
        <v>4.2333831163309597E-2</v>
      </c>
      <c r="F513" s="10">
        <v>0.21564082877431401</v>
      </c>
      <c r="G513" s="10">
        <v>3.49800823712678</v>
      </c>
      <c r="H513" s="13">
        <v>70060469.031446099</v>
      </c>
      <c r="I513" s="13">
        <v>2453408.1569488901</v>
      </c>
      <c r="J513" s="13">
        <f t="shared" si="140"/>
        <v>167688941.49110112</v>
      </c>
      <c r="K513">
        <f t="shared" si="141"/>
        <v>581.15118301385257</v>
      </c>
      <c r="L513">
        <f t="shared" si="142"/>
        <v>82.339588417006112</v>
      </c>
      <c r="M513">
        <f t="shared" si="143"/>
        <v>48.166915581654798</v>
      </c>
      <c r="N513">
        <f t="shared" si="144"/>
        <v>1.1773535658074494</v>
      </c>
      <c r="O513">
        <f t="shared" si="145"/>
        <v>206602997.10048664</v>
      </c>
      <c r="P513">
        <f t="shared" si="146"/>
        <v>19.146309621323326</v>
      </c>
      <c r="Q513" s="11">
        <v>878.67690174720997</v>
      </c>
      <c r="R513">
        <f t="shared" si="147"/>
        <v>14.750234905700317</v>
      </c>
      <c r="S513">
        <f t="shared" si="148"/>
        <v>0.24288823697628872</v>
      </c>
      <c r="T513">
        <v>4</v>
      </c>
      <c r="U513">
        <v>19.109762415230399</v>
      </c>
      <c r="V513">
        <f t="shared" si="149"/>
        <v>199188548.7425904</v>
      </c>
      <c r="W513" s="34">
        <f t="shared" si="150"/>
        <v>3.5887419165996089E-2</v>
      </c>
      <c r="X513">
        <f t="shared" si="151"/>
        <v>168689626.52640355</v>
      </c>
      <c r="Y513" s="34">
        <f t="shared" si="152"/>
        <v>0.18350832807930156</v>
      </c>
      <c r="Z513">
        <f t="shared" si="153"/>
        <v>67546179.612348303</v>
      </c>
      <c r="AA513" s="35">
        <f t="shared" si="154"/>
        <v>2514289.4190977961</v>
      </c>
      <c r="AB513" s="35">
        <v>68201929.679496199</v>
      </c>
      <c r="AC513" s="34">
        <f t="shared" si="155"/>
        <v>2.6527646440901064E-2</v>
      </c>
      <c r="AD513" s="71">
        <v>2651213.84005751</v>
      </c>
      <c r="AE513">
        <f t="shared" si="156"/>
        <v>70197393.45240581</v>
      </c>
      <c r="AF513" s="34">
        <f t="shared" si="157"/>
        <v>1.9543748829065591E-3</v>
      </c>
      <c r="AG513" s="72">
        <v>1100994.76268025</v>
      </c>
      <c r="AH513">
        <v>512</v>
      </c>
      <c r="AI513" s="72">
        <f t="shared" si="158"/>
        <v>68647174.375028551</v>
      </c>
      <c r="AJ513" s="34">
        <f t="shared" si="159"/>
        <v>2.0172497785922647E-2</v>
      </c>
    </row>
    <row r="514" spans="1:36" ht="15.6" x14ac:dyDescent="0.25">
      <c r="A514" s="10">
        <v>10</v>
      </c>
      <c r="B514" s="11">
        <v>5.6845013298551699</v>
      </c>
      <c r="C514" s="11">
        <v>882.225517214658</v>
      </c>
      <c r="D514" s="12">
        <v>4.2333831163309597E-2</v>
      </c>
      <c r="E514" s="12">
        <v>3.1982754867535504E-2</v>
      </c>
      <c r="F514" s="10">
        <v>0.24393452139490401</v>
      </c>
      <c r="G514" s="10">
        <v>3.4984769069850801</v>
      </c>
      <c r="H514" s="13">
        <v>77919970.519180104</v>
      </c>
      <c r="I514" s="13">
        <v>2493499.4418796902</v>
      </c>
      <c r="J514" s="13">
        <f t="shared" ref="J514:J577" si="160">3583.195*EXP(-2.23341*(C514+273)*0.001)*POWER(B514*(D514-E514)/D514/SQRT(0.56*(D514-E514)),(-0.3486*(C514+273)*0.001+0.46339))*POWER(((D514-E514)/D514),0.42437)*1000000</f>
        <v>178115843.92156762</v>
      </c>
      <c r="K514">
        <f t="shared" ref="K514:K577" si="161">560*(1+2.2*10^(-5)*H514/(G514*1000)/((D514-E514)*1000))</f>
        <v>586.50909894592405</v>
      </c>
      <c r="L514">
        <f t="shared" ref="L514:L577" si="162">(K514*(D514-E514)*1000)^(1/2)</f>
        <v>77.916624871428922</v>
      </c>
      <c r="M514">
        <f t="shared" ref="M514:M577" si="163">(D514+E514)/2*1000</f>
        <v>37.158293015422544</v>
      </c>
      <c r="N514">
        <f t="shared" ref="N514:N577" si="164">0.8049-0.3393*F514+(0.2488+0.0393*F514+0.0732*F514*F514)*L514/M514</f>
        <v>1.2730731536307456</v>
      </c>
      <c r="O514">
        <f t="shared" ref="O514:O577" si="165">H514/1000/(N514*G514*L514)*10^6</f>
        <v>224536152.32353145</v>
      </c>
      <c r="P514">
        <f t="shared" ref="P514:P577" si="166">LN(O514)</f>
        <v>19.229547287030556</v>
      </c>
      <c r="Q514" s="11">
        <v>882.225517214658</v>
      </c>
      <c r="R514">
        <f t="shared" ref="R514:R577" si="167">S514*B514*1000/L514</f>
        <v>20.400546492837012</v>
      </c>
      <c r="S514">
        <f t="shared" ref="S514:S577" si="168">LN(1/(1-F514))</f>
        <v>0.27962729464169639</v>
      </c>
      <c r="T514">
        <v>4</v>
      </c>
      <c r="U514">
        <v>19.216653417460599</v>
      </c>
      <c r="V514">
        <f t="shared" ref="V514:V577" si="169">EXP(U514)</f>
        <v>221659597.27713272</v>
      </c>
      <c r="W514" s="34">
        <f t="shared" ref="W514:W577" si="170">ABS(V514-O514)/O514</f>
        <v>1.2811099756683883E-2</v>
      </c>
      <c r="X514">
        <f t="shared" ref="X514:X577" si="171">6310.7*EXP(-2.62*(C514+273)*0.001-0.669*(D514-E514)/D514)*POWER(B514*(D514-E514)/D514/SQRT(K514*0.01*(D514-E514)),0.115)*POWER(((D514-E514)/D514),0.407)*1000000</f>
        <v>178650893.77314553</v>
      </c>
      <c r="Y514" s="34">
        <f t="shared" ref="Y514:Y577" si="172">ABS(X514-O514)/O514</f>
        <v>0.20435577111106101</v>
      </c>
      <c r="Z514">
        <f t="shared" ref="Z514:Z577" si="173">(H514/O514)*V514</f>
        <v>76921730.003821015</v>
      </c>
      <c r="AA514" s="35">
        <f t="shared" ref="AA514:AA577" si="174">ABS(H514-Z514)</f>
        <v>998240.51535908878</v>
      </c>
      <c r="AB514" s="35">
        <v>76666448.162193701</v>
      </c>
      <c r="AC514" s="34">
        <f t="shared" ref="AC514:AC577" si="175">ABS(AB514-H514)/H514</f>
        <v>1.6087305329226829E-2</v>
      </c>
      <c r="AD514" s="71">
        <v>1904183.70513444</v>
      </c>
      <c r="AE514">
        <f t="shared" ref="AE514:AE577" si="176">AD514+Z514</f>
        <v>78825913.708955452</v>
      </c>
      <c r="AF514" s="34">
        <f t="shared" ref="AF514:AF577" si="177">ABS(AE514-H514)/H514</f>
        <v>1.1626585376496627E-2</v>
      </c>
      <c r="AG514" s="72">
        <v>455556.67153529898</v>
      </c>
      <c r="AH514">
        <v>513</v>
      </c>
      <c r="AI514" s="72">
        <f t="shared" si="158"/>
        <v>77377286.675356314</v>
      </c>
      <c r="AJ514" s="34">
        <f t="shared" si="159"/>
        <v>6.9646310208781228E-3</v>
      </c>
    </row>
    <row r="515" spans="1:36" ht="15.6" x14ac:dyDescent="0.25">
      <c r="A515" s="10">
        <v>7</v>
      </c>
      <c r="B515" s="11">
        <v>5.2521130720377496</v>
      </c>
      <c r="C515" s="11">
        <v>904.113868770983</v>
      </c>
      <c r="D515" s="12">
        <v>4.2019453906147301E-2</v>
      </c>
      <c r="E515" s="12">
        <v>3.1256729836547203E-2</v>
      </c>
      <c r="F515" s="10">
        <v>0.25552857578785698</v>
      </c>
      <c r="G515" s="10">
        <v>2.85059025530835</v>
      </c>
      <c r="H515" s="13">
        <v>67287284.343481705</v>
      </c>
      <c r="I515" s="13">
        <v>2128013.37717719</v>
      </c>
      <c r="J515" s="13">
        <f t="shared" si="160"/>
        <v>168735480.9814097</v>
      </c>
      <c r="K515">
        <f t="shared" si="161"/>
        <v>587.02008472078398</v>
      </c>
      <c r="L515">
        <f t="shared" si="162"/>
        <v>79.485440145746622</v>
      </c>
      <c r="M515">
        <f t="shared" si="163"/>
        <v>36.638091871347257</v>
      </c>
      <c r="N515">
        <f t="shared" si="164"/>
        <v>1.2901202944338004</v>
      </c>
      <c r="O515">
        <f t="shared" si="165"/>
        <v>230186799.33407658</v>
      </c>
      <c r="P515">
        <f t="shared" si="166"/>
        <v>19.254401708272781</v>
      </c>
      <c r="Q515" s="11">
        <v>904.113868770983</v>
      </c>
      <c r="R515">
        <f t="shared" si="167"/>
        <v>19.497882596879034</v>
      </c>
      <c r="S515">
        <f t="shared" si="168"/>
        <v>0.29508081011700732</v>
      </c>
      <c r="T515">
        <v>4</v>
      </c>
      <c r="U515">
        <v>19.128532989995101</v>
      </c>
      <c r="V515">
        <f t="shared" si="169"/>
        <v>202962743.37605059</v>
      </c>
      <c r="W515" s="34">
        <f t="shared" si="170"/>
        <v>0.11826940570347369</v>
      </c>
      <c r="X515">
        <f t="shared" si="171"/>
        <v>169553049.03608263</v>
      </c>
      <c r="Y515" s="34">
        <f t="shared" si="172"/>
        <v>0.26341106646169787</v>
      </c>
      <c r="Z515">
        <f t="shared" si="173"/>
        <v>59329257.212777473</v>
      </c>
      <c r="AA515" s="35">
        <f t="shared" si="174"/>
        <v>7958027.1307042316</v>
      </c>
      <c r="AB515" s="35">
        <v>62507830.945712201</v>
      </c>
      <c r="AC515" s="34">
        <f t="shared" si="175"/>
        <v>7.1030558662046842E-2</v>
      </c>
      <c r="AD515" s="71">
        <v>2834414.4009158099</v>
      </c>
      <c r="AE515">
        <f t="shared" si="176"/>
        <v>62163671.613693282</v>
      </c>
      <c r="AF515" s="34">
        <f t="shared" si="177"/>
        <v>7.6145333843968099E-2</v>
      </c>
      <c r="AG515" s="72">
        <v>4971802.5899548596</v>
      </c>
      <c r="AH515">
        <v>514</v>
      </c>
      <c r="AI515" s="72">
        <f t="shared" ref="AI515:AI578" si="178">AG515+Z515</f>
        <v>64301059.802732334</v>
      </c>
      <c r="AJ515" s="34">
        <f t="shared" ref="AJ515:AJ578" si="179">ABS(AI515-H515)/H515</f>
        <v>4.4380220867669101E-2</v>
      </c>
    </row>
    <row r="516" spans="1:36" ht="15.6" x14ac:dyDescent="0.25">
      <c r="A516" s="10">
        <v>8</v>
      </c>
      <c r="B516" s="11">
        <v>5.3950195018546001</v>
      </c>
      <c r="C516" s="11">
        <v>918.46524545894897</v>
      </c>
      <c r="D516" s="12">
        <v>4.2015378414876202E-2</v>
      </c>
      <c r="E516" s="12">
        <v>2.9306183748656602E-2</v>
      </c>
      <c r="F516" s="10">
        <v>0.30177087668599401</v>
      </c>
      <c r="G516" s="10">
        <v>2.8670587715445599</v>
      </c>
      <c r="H516" s="13">
        <v>66369790.405414499</v>
      </c>
      <c r="I516" s="13">
        <v>2261434.0424179402</v>
      </c>
      <c r="J516" s="13">
        <f t="shared" si="160"/>
        <v>173796483.26263836</v>
      </c>
      <c r="K516">
        <f t="shared" si="161"/>
        <v>582.44018983526337</v>
      </c>
      <c r="L516">
        <f t="shared" si="162"/>
        <v>86.036886008538573</v>
      </c>
      <c r="M516">
        <f t="shared" si="163"/>
        <v>35.660781081766402</v>
      </c>
      <c r="N516">
        <f t="shared" si="164"/>
        <v>1.3474715243397393</v>
      </c>
      <c r="O516">
        <f t="shared" si="165"/>
        <v>199677702.54217786</v>
      </c>
      <c r="P516">
        <f t="shared" si="166"/>
        <v>19.112215137380918</v>
      </c>
      <c r="Q516" s="11">
        <v>918.46524545894897</v>
      </c>
      <c r="R516">
        <f t="shared" si="167"/>
        <v>22.524455619830839</v>
      </c>
      <c r="S516">
        <f t="shared" si="168"/>
        <v>0.35920797318741571</v>
      </c>
      <c r="T516">
        <v>4</v>
      </c>
      <c r="U516">
        <v>19.1188463411298</v>
      </c>
      <c r="V516">
        <f t="shared" si="169"/>
        <v>201006205.99220124</v>
      </c>
      <c r="W516" s="34">
        <f t="shared" si="170"/>
        <v>6.6532388599711756E-3</v>
      </c>
      <c r="X516">
        <f t="shared" si="171"/>
        <v>171633405.29913279</v>
      </c>
      <c r="Y516" s="34">
        <f t="shared" si="172"/>
        <v>0.14044781608563067</v>
      </c>
      <c r="Z516">
        <f t="shared" si="173"/>
        <v>66811364.474067941</v>
      </c>
      <c r="AA516" s="35">
        <f t="shared" si="174"/>
        <v>441574.06865344197</v>
      </c>
      <c r="AB516" s="35">
        <v>75092493.383671299</v>
      </c>
      <c r="AC516" s="34">
        <f t="shared" si="175"/>
        <v>0.13142580268786255</v>
      </c>
      <c r="AD516" s="71">
        <v>270592.42681434599</v>
      </c>
      <c r="AE516">
        <f t="shared" si="176"/>
        <v>67081956.900882289</v>
      </c>
      <c r="AF516" s="34">
        <f t="shared" si="177"/>
        <v>1.0730280917230234E-2</v>
      </c>
      <c r="AG516" s="72">
        <v>395535.47424415901</v>
      </c>
      <c r="AH516">
        <v>515</v>
      </c>
      <c r="AI516" s="72">
        <f t="shared" si="178"/>
        <v>67206899.948312104</v>
      </c>
      <c r="AJ516" s="34">
        <f t="shared" si="179"/>
        <v>1.2612809800726934E-2</v>
      </c>
    </row>
    <row r="517" spans="1:36" ht="15.6" x14ac:dyDescent="0.25">
      <c r="A517" s="14">
        <v>9</v>
      </c>
      <c r="B517" s="11">
        <v>6.2453602102896104</v>
      </c>
      <c r="C517" s="11">
        <v>922.11886440038802</v>
      </c>
      <c r="D517" s="12">
        <v>2.9306183748656602E-2</v>
      </c>
      <c r="E517" s="12">
        <v>2.1387948146534001E-2</v>
      </c>
      <c r="F517" s="10">
        <v>0.26927110534988502</v>
      </c>
      <c r="G517" s="10">
        <v>2.8675483483902502</v>
      </c>
      <c r="H517" s="13">
        <v>65891285.2928821</v>
      </c>
      <c r="I517" s="13">
        <v>1736938.70614526</v>
      </c>
      <c r="J517" s="13">
        <f t="shared" si="160"/>
        <v>165779945.41305572</v>
      </c>
      <c r="K517">
        <f t="shared" si="161"/>
        <v>595.75193220218853</v>
      </c>
      <c r="L517">
        <f t="shared" si="162"/>
        <v>68.68263360993592</v>
      </c>
      <c r="M517">
        <f t="shared" si="163"/>
        <v>25.347065947595304</v>
      </c>
      <c r="N517">
        <f t="shared" si="164"/>
        <v>1.430763184352303</v>
      </c>
      <c r="O517">
        <f t="shared" si="165"/>
        <v>233831240.56806678</v>
      </c>
      <c r="P517">
        <f t="shared" si="166"/>
        <v>19.270110218982808</v>
      </c>
      <c r="Q517" s="11">
        <v>922.11886440038802</v>
      </c>
      <c r="R517">
        <f t="shared" si="167"/>
        <v>28.52612178845154</v>
      </c>
      <c r="S517">
        <f t="shared" si="168"/>
        <v>0.31371275717302022</v>
      </c>
      <c r="T517">
        <v>4</v>
      </c>
      <c r="U517">
        <v>19.122958131416901</v>
      </c>
      <c r="V517">
        <f t="shared" si="169"/>
        <v>201834402.87675235</v>
      </c>
      <c r="W517" s="34">
        <f t="shared" si="170"/>
        <v>0.13683730887960779</v>
      </c>
      <c r="X517">
        <f t="shared" si="171"/>
        <v>170919222.44010451</v>
      </c>
      <c r="Y517" s="34">
        <f t="shared" si="172"/>
        <v>0.26904881475685016</v>
      </c>
      <c r="Z517">
        <f t="shared" si="173"/>
        <v>56874899.13478563</v>
      </c>
      <c r="AA517" s="35">
        <f t="shared" si="174"/>
        <v>9016386.1580964699</v>
      </c>
      <c r="AB517" s="35">
        <v>65374907.631986402</v>
      </c>
      <c r="AC517" s="34">
        <f t="shared" si="175"/>
        <v>7.8368126923072691E-3</v>
      </c>
      <c r="AD517" s="71">
        <v>1663555.4931737799</v>
      </c>
      <c r="AE517">
        <f t="shared" si="176"/>
        <v>58538454.627959408</v>
      </c>
      <c r="AF517" s="34">
        <f t="shared" si="177"/>
        <v>0.1115903359942044</v>
      </c>
      <c r="AG517" s="72">
        <v>2643241.1364915799</v>
      </c>
      <c r="AH517">
        <v>516</v>
      </c>
      <c r="AI517" s="72">
        <f t="shared" si="178"/>
        <v>59518140.271277212</v>
      </c>
      <c r="AJ517" s="34">
        <f t="shared" si="179"/>
        <v>9.6722123316865194E-2</v>
      </c>
    </row>
    <row r="518" spans="1:36" ht="15.6" x14ac:dyDescent="0.25">
      <c r="A518" s="10">
        <v>1</v>
      </c>
      <c r="B518" s="11">
        <v>1.7112735110783901</v>
      </c>
      <c r="C518" s="11">
        <v>1064.8741114292</v>
      </c>
      <c r="D518" s="12">
        <v>0.22249391256644699</v>
      </c>
      <c r="E518" s="12">
        <v>0.19958007624392998</v>
      </c>
      <c r="F518" s="10">
        <v>0.102940085190681</v>
      </c>
      <c r="G518" s="10">
        <v>4.10202546229152</v>
      </c>
      <c r="H518" s="13">
        <v>37281195.897849001</v>
      </c>
      <c r="I518" s="13">
        <v>2033093.61717657</v>
      </c>
      <c r="J518" s="13">
        <f t="shared" si="160"/>
        <v>68717607.519556299</v>
      </c>
      <c r="K518">
        <f t="shared" si="161"/>
        <v>564.88657292751998</v>
      </c>
      <c r="L518">
        <f t="shared" si="162"/>
        <v>113.77046397395398</v>
      </c>
      <c r="M518">
        <f t="shared" si="163"/>
        <v>211.03699440518847</v>
      </c>
      <c r="N518">
        <f t="shared" si="164"/>
        <v>0.90670013440398467</v>
      </c>
      <c r="O518">
        <f t="shared" si="165"/>
        <v>88104537.144155622</v>
      </c>
      <c r="P518">
        <f t="shared" si="166"/>
        <v>18.294034589513995</v>
      </c>
      <c r="Q518" s="11">
        <v>1064.8741114292</v>
      </c>
      <c r="R518">
        <f t="shared" si="167"/>
        <v>1.6339929208639965</v>
      </c>
      <c r="S518">
        <f t="shared" si="168"/>
        <v>0.10863262449478624</v>
      </c>
      <c r="T518">
        <v>5</v>
      </c>
      <c r="U518">
        <v>18.318410127633602</v>
      </c>
      <c r="V518">
        <f t="shared" si="169"/>
        <v>90278521.019875482</v>
      </c>
      <c r="W518" s="34">
        <f t="shared" si="170"/>
        <v>2.4675050186834455E-2</v>
      </c>
      <c r="X518">
        <f t="shared" si="171"/>
        <v>64626818.546090618</v>
      </c>
      <c r="Y518" s="34">
        <f t="shared" si="172"/>
        <v>0.26647570441975121</v>
      </c>
      <c r="Z518">
        <f t="shared" si="173"/>
        <v>38201111.277653635</v>
      </c>
      <c r="AA518" s="35">
        <f t="shared" si="174"/>
        <v>919915.37980463356</v>
      </c>
      <c r="AB518" s="35">
        <v>39643161.407176897</v>
      </c>
      <c r="AC518" s="34">
        <f t="shared" si="175"/>
        <v>6.3355411553849147E-2</v>
      </c>
      <c r="AD518" s="71">
        <v>-1688087.50424659</v>
      </c>
      <c r="AE518">
        <f t="shared" si="176"/>
        <v>36513023.773407042</v>
      </c>
      <c r="AF518" s="34">
        <f t="shared" si="177"/>
        <v>2.0604814463215219E-2</v>
      </c>
      <c r="AG518" s="72">
        <v>-675051.67188406701</v>
      </c>
      <c r="AH518">
        <v>517</v>
      </c>
      <c r="AI518" s="72">
        <f t="shared" si="178"/>
        <v>37526059.605769567</v>
      </c>
      <c r="AJ518" s="34">
        <f t="shared" si="179"/>
        <v>6.5680218143081082E-3</v>
      </c>
    </row>
    <row r="519" spans="1:36" ht="15.6" x14ac:dyDescent="0.25">
      <c r="A519" s="10">
        <v>2</v>
      </c>
      <c r="B519" s="11">
        <v>1.8636947381642801</v>
      </c>
      <c r="C519" s="11">
        <v>1059.69861316319</v>
      </c>
      <c r="D519" s="12">
        <v>0.19958007624392998</v>
      </c>
      <c r="E519" s="12">
        <v>0.18136318563083101</v>
      </c>
      <c r="F519" s="10">
        <v>9.1230386905728003E-2</v>
      </c>
      <c r="G519" s="10">
        <v>4.1038120932766304</v>
      </c>
      <c r="H519" s="13">
        <v>32989577.689479999</v>
      </c>
      <c r="I519" s="13">
        <v>1645049.42398345</v>
      </c>
      <c r="J519" s="13">
        <f t="shared" si="160"/>
        <v>66091687.506761715</v>
      </c>
      <c r="K519">
        <f t="shared" si="161"/>
        <v>565.4365795403221</v>
      </c>
      <c r="L519">
        <f t="shared" si="162"/>
        <v>101.49136080539508</v>
      </c>
      <c r="M519">
        <f t="shared" si="163"/>
        <v>190.4716309373805</v>
      </c>
      <c r="N519">
        <f t="shared" si="164"/>
        <v>0.90875177755464898</v>
      </c>
      <c r="O519">
        <f t="shared" si="165"/>
        <v>87159542.129342377</v>
      </c>
      <c r="P519">
        <f t="shared" si="166"/>
        <v>18.283250814806866</v>
      </c>
      <c r="Q519" s="11">
        <v>1059.69861316319</v>
      </c>
      <c r="R519">
        <f t="shared" si="167"/>
        <v>1.7566803029175249</v>
      </c>
      <c r="S519">
        <f t="shared" si="168"/>
        <v>9.5663667870171123E-2</v>
      </c>
      <c r="T519">
        <v>5</v>
      </c>
      <c r="U519">
        <v>18.330899179322699</v>
      </c>
      <c r="V519">
        <f t="shared" si="169"/>
        <v>91413084.197339162</v>
      </c>
      <c r="W519" s="34">
        <f t="shared" si="170"/>
        <v>4.8801794549180225E-2</v>
      </c>
      <c r="X519">
        <f t="shared" si="171"/>
        <v>63431484.389299102</v>
      </c>
      <c r="Y519" s="34">
        <f t="shared" si="172"/>
        <v>0.27223706275133347</v>
      </c>
      <c r="Z519">
        <f t="shared" si="173"/>
        <v>34599528.282146223</v>
      </c>
      <c r="AA519" s="35">
        <f t="shared" si="174"/>
        <v>1609950.5926662236</v>
      </c>
      <c r="AB519" s="35">
        <v>35388489.713967599</v>
      </c>
      <c r="AC519" s="34">
        <f t="shared" si="175"/>
        <v>7.2717269892563233E-2</v>
      </c>
      <c r="AD519" s="71">
        <v>-1065728.46508898</v>
      </c>
      <c r="AE519">
        <f t="shared" si="176"/>
        <v>33533799.817057244</v>
      </c>
      <c r="AF519" s="34">
        <f t="shared" si="177"/>
        <v>1.6496789764932077E-2</v>
      </c>
      <c r="AG519" s="72">
        <v>-1231685.67810686</v>
      </c>
      <c r="AH519">
        <v>518</v>
      </c>
      <c r="AI519" s="72">
        <f t="shared" si="178"/>
        <v>33367842.604039364</v>
      </c>
      <c r="AJ519" s="34">
        <f t="shared" si="179"/>
        <v>1.1466194509061226E-2</v>
      </c>
    </row>
    <row r="520" spans="1:36" ht="15.6" x14ac:dyDescent="0.25">
      <c r="A520" s="10">
        <v>3</v>
      </c>
      <c r="B520" s="11">
        <v>2.56190403354789</v>
      </c>
      <c r="C520" s="11">
        <v>1063.82873958545</v>
      </c>
      <c r="D520" s="12">
        <v>0.181108479177712</v>
      </c>
      <c r="E520" s="12">
        <v>0.14650704621058599</v>
      </c>
      <c r="F520" s="10">
        <v>0.19094820023952699</v>
      </c>
      <c r="G520" s="10">
        <v>3.3089764348529598</v>
      </c>
      <c r="H520" s="13">
        <v>36404808.740908504</v>
      </c>
      <c r="I520" s="13">
        <v>2354734.09431034</v>
      </c>
      <c r="J520" s="13">
        <f t="shared" si="160"/>
        <v>89353528.657573029</v>
      </c>
      <c r="K520">
        <f t="shared" si="161"/>
        <v>563.91725372712062</v>
      </c>
      <c r="L520">
        <f t="shared" si="162"/>
        <v>139.68659582739051</v>
      </c>
      <c r="M520">
        <f t="shared" si="163"/>
        <v>163.80776269414898</v>
      </c>
      <c r="N520">
        <f t="shared" si="164"/>
        <v>0.96094994439138148</v>
      </c>
      <c r="O520">
        <f t="shared" si="165"/>
        <v>81961439.953112513</v>
      </c>
      <c r="P520">
        <f t="shared" si="166"/>
        <v>18.221759450154682</v>
      </c>
      <c r="Q520" s="11">
        <v>1063.82873958545</v>
      </c>
      <c r="R520">
        <f t="shared" si="167"/>
        <v>3.8861840929158724</v>
      </c>
      <c r="S520">
        <f t="shared" si="168"/>
        <v>0.2118923346032611</v>
      </c>
      <c r="T520">
        <v>5</v>
      </c>
      <c r="U520">
        <v>18.3134494603399</v>
      </c>
      <c r="V520">
        <f t="shared" si="169"/>
        <v>89831788.275692746</v>
      </c>
      <c r="W520" s="34">
        <f t="shared" si="170"/>
        <v>9.6025012824111008E-2</v>
      </c>
      <c r="X520">
        <f t="shared" si="171"/>
        <v>86299960.229936644</v>
      </c>
      <c r="Y520" s="34">
        <f t="shared" si="172"/>
        <v>5.293367563217604E-2</v>
      </c>
      <c r="Z520">
        <f t="shared" si="173"/>
        <v>39900580.967113547</v>
      </c>
      <c r="AA520" s="35">
        <f t="shared" si="174"/>
        <v>3495772.2262050435</v>
      </c>
      <c r="AB520" s="35">
        <v>38942455.256302603</v>
      </c>
      <c r="AC520" s="34">
        <f t="shared" si="175"/>
        <v>6.9706354824013023E-2</v>
      </c>
      <c r="AD520" s="71">
        <v>-1822873.91217087</v>
      </c>
      <c r="AE520">
        <f t="shared" si="176"/>
        <v>38077707.054942675</v>
      </c>
      <c r="AF520" s="34">
        <f t="shared" si="177"/>
        <v>4.5952674162913987E-2</v>
      </c>
      <c r="AG520" s="72">
        <v>-2254180.04678777</v>
      </c>
      <c r="AH520">
        <v>519</v>
      </c>
      <c r="AI520" s="72">
        <f t="shared" si="178"/>
        <v>37646400.920325778</v>
      </c>
      <c r="AJ520" s="34">
        <f t="shared" si="179"/>
        <v>3.4105169683863318E-2</v>
      </c>
    </row>
    <row r="521" spans="1:36" ht="15.6" x14ac:dyDescent="0.25">
      <c r="A521" s="10">
        <v>4</v>
      </c>
      <c r="B521" s="11">
        <v>2.8836795097297898</v>
      </c>
      <c r="C521" s="11">
        <v>1063.93174848132</v>
      </c>
      <c r="D521" s="12">
        <v>0.14650704621058599</v>
      </c>
      <c r="E521" s="12">
        <v>0.120014592763382</v>
      </c>
      <c r="F521" s="10">
        <v>0.180703821077947</v>
      </c>
      <c r="G521" s="10">
        <v>3.3113646500576399</v>
      </c>
      <c r="H521" s="13">
        <v>34912152.982701696</v>
      </c>
      <c r="I521" s="13">
        <v>1991556.5171252899</v>
      </c>
      <c r="J521" s="13">
        <f t="shared" si="160"/>
        <v>87221899.930857331</v>
      </c>
      <c r="K521">
        <f t="shared" si="161"/>
        <v>564.90295775966877</v>
      </c>
      <c r="L521">
        <f t="shared" si="162"/>
        <v>122.3342360528559</v>
      </c>
      <c r="M521">
        <f t="shared" si="163"/>
        <v>133.26081948698399</v>
      </c>
      <c r="N521">
        <f t="shared" si="164"/>
        <v>0.98070073719151374</v>
      </c>
      <c r="O521">
        <f t="shared" si="165"/>
        <v>87879000.282528847</v>
      </c>
      <c r="P521">
        <f t="shared" si="166"/>
        <v>18.291471429477525</v>
      </c>
      <c r="Q521" s="11">
        <v>1063.93174848132</v>
      </c>
      <c r="R521">
        <f t="shared" si="167"/>
        <v>4.6981540262402692</v>
      </c>
      <c r="S521">
        <f t="shared" si="168"/>
        <v>0.19930962567771895</v>
      </c>
      <c r="T521">
        <v>5</v>
      </c>
      <c r="U521">
        <v>18.3187646225328</v>
      </c>
      <c r="V521">
        <f t="shared" si="169"/>
        <v>90310529.968253493</v>
      </c>
      <c r="W521" s="34">
        <f t="shared" si="170"/>
        <v>2.7669064030170314E-2</v>
      </c>
      <c r="X521">
        <f t="shared" si="171"/>
        <v>86881464.25733538</v>
      </c>
      <c r="Y521" s="34">
        <f t="shared" si="172"/>
        <v>1.1351244574772285E-2</v>
      </c>
      <c r="Z521">
        <f t="shared" si="173"/>
        <v>35878139.579011172</v>
      </c>
      <c r="AA521" s="35">
        <f t="shared" si="174"/>
        <v>965986.5963094756</v>
      </c>
      <c r="AB521" s="35">
        <v>35352099.299191497</v>
      </c>
      <c r="AC521" s="34">
        <f t="shared" si="175"/>
        <v>1.2601523506951456E-2</v>
      </c>
      <c r="AD521" s="71">
        <v>-466907.62919790199</v>
      </c>
      <c r="AE521">
        <f t="shared" si="176"/>
        <v>35411231.949813269</v>
      </c>
      <c r="AF521" s="34">
        <f t="shared" si="177"/>
        <v>1.4295278992357094E-2</v>
      </c>
      <c r="AG521" s="72">
        <v>-681564.73850378999</v>
      </c>
      <c r="AH521">
        <v>520</v>
      </c>
      <c r="AI521" s="72">
        <f t="shared" si="178"/>
        <v>35196574.840507381</v>
      </c>
      <c r="AJ521" s="34">
        <f t="shared" si="179"/>
        <v>8.1467865343798698E-3</v>
      </c>
    </row>
    <row r="522" spans="1:36" ht="15.6" x14ac:dyDescent="0.25">
      <c r="A522" s="10">
        <v>1</v>
      </c>
      <c r="B522" s="11">
        <v>1.68797700636488</v>
      </c>
      <c r="C522" s="11">
        <v>1064.03589617528</v>
      </c>
      <c r="D522" s="12">
        <v>0.22267933195259301</v>
      </c>
      <c r="E522" s="12">
        <v>0.19991684849080701</v>
      </c>
      <c r="F522" s="10">
        <v>0.102175023429147</v>
      </c>
      <c r="G522" s="10">
        <v>4.1020121244074597</v>
      </c>
      <c r="H522" s="13">
        <v>36949817.990477301</v>
      </c>
      <c r="I522" s="13">
        <v>2017551.82397259</v>
      </c>
      <c r="J522" s="13">
        <f t="shared" si="160"/>
        <v>68640930.357765853</v>
      </c>
      <c r="K522">
        <f t="shared" si="161"/>
        <v>564.87535706455981</v>
      </c>
      <c r="L522">
        <f t="shared" si="162"/>
        <v>113.39297144511428</v>
      </c>
      <c r="M522">
        <f t="shared" si="163"/>
        <v>211.29809022170002</v>
      </c>
      <c r="N522">
        <f t="shared" si="164"/>
        <v>0.90631536445218752</v>
      </c>
      <c r="O522">
        <f t="shared" si="165"/>
        <v>87649589.250165999</v>
      </c>
      <c r="P522">
        <f t="shared" si="166"/>
        <v>18.288857483070291</v>
      </c>
      <c r="Q522" s="11">
        <v>1064.03589617528</v>
      </c>
      <c r="R522">
        <f t="shared" si="167"/>
        <v>1.6044238402748985</v>
      </c>
      <c r="S522">
        <f t="shared" si="168"/>
        <v>0.10778013327204372</v>
      </c>
      <c r="T522">
        <v>5</v>
      </c>
      <c r="U522">
        <v>18.320921983362801</v>
      </c>
      <c r="V522">
        <f t="shared" si="169"/>
        <v>90505572.681250826</v>
      </c>
      <c r="W522" s="34">
        <f t="shared" si="170"/>
        <v>3.2584105134062763E-2</v>
      </c>
      <c r="X522">
        <f t="shared" si="171"/>
        <v>64473180.359589651</v>
      </c>
      <c r="Y522" s="34">
        <f t="shared" si="172"/>
        <v>0.26442119225940874</v>
      </c>
      <c r="Z522">
        <f t="shared" si="173"/>
        <v>38153794.744563498</v>
      </c>
      <c r="AA522" s="35">
        <f t="shared" si="174"/>
        <v>1203976.7540861964</v>
      </c>
      <c r="AB522" s="35">
        <v>39600523.444481999</v>
      </c>
      <c r="AC522" s="34">
        <f t="shared" si="175"/>
        <v>7.1737984059565232E-2</v>
      </c>
      <c r="AD522" s="71">
        <v>-1691874.37951985</v>
      </c>
      <c r="AE522">
        <f t="shared" si="176"/>
        <v>36461920.365043648</v>
      </c>
      <c r="AF522" s="34">
        <f t="shared" si="177"/>
        <v>1.3204330953927689E-2</v>
      </c>
      <c r="AG522" s="72">
        <v>-778173.22413645405</v>
      </c>
      <c r="AH522">
        <v>521</v>
      </c>
      <c r="AI522" s="72">
        <f t="shared" si="178"/>
        <v>37375621.520427041</v>
      </c>
      <c r="AJ522" s="34">
        <f t="shared" si="179"/>
        <v>1.1523832947146791E-2</v>
      </c>
    </row>
    <row r="523" spans="1:36" ht="15.6" x14ac:dyDescent="0.25">
      <c r="A523" s="14">
        <v>2</v>
      </c>
      <c r="B523" s="11">
        <v>1.8886678847927401</v>
      </c>
      <c r="C523" s="11">
        <v>1066.77313230699</v>
      </c>
      <c r="D523" s="12">
        <v>0.19991684849080701</v>
      </c>
      <c r="E523" s="12">
        <v>0.18179369291841802</v>
      </c>
      <c r="F523" s="10">
        <v>9.06081448094707E-2</v>
      </c>
      <c r="G523" s="10">
        <v>4.10378797568388</v>
      </c>
      <c r="H523" s="13">
        <v>32824351.342869699</v>
      </c>
      <c r="I523" s="13">
        <v>1660157.8866965</v>
      </c>
      <c r="J523" s="13">
        <f t="shared" si="160"/>
        <v>64781448.337773114</v>
      </c>
      <c r="K523">
        <f t="shared" si="161"/>
        <v>565.43736049123129</v>
      </c>
      <c r="L523">
        <f t="shared" si="162"/>
        <v>101.22998197482595</v>
      </c>
      <c r="M523">
        <f t="shared" si="163"/>
        <v>190.85527070461251</v>
      </c>
      <c r="N523">
        <f t="shared" si="164"/>
        <v>0.90832808616577654</v>
      </c>
      <c r="O523">
        <f t="shared" si="165"/>
        <v>86987997.897385925</v>
      </c>
      <c r="P523">
        <f t="shared" si="166"/>
        <v>18.281280711899704</v>
      </c>
      <c r="Q523" s="11">
        <v>1066.77313230699</v>
      </c>
      <c r="R523">
        <f t="shared" si="167"/>
        <v>1.7720456894174039</v>
      </c>
      <c r="S523">
        <f t="shared" si="168"/>
        <v>9.4979193876628662E-2</v>
      </c>
      <c r="T523">
        <v>5</v>
      </c>
      <c r="U523">
        <v>18.312670590755101</v>
      </c>
      <c r="V523">
        <f t="shared" si="169"/>
        <v>89761848.268664479</v>
      </c>
      <c r="W523" s="34">
        <f t="shared" si="170"/>
        <v>3.188773668007263E-2</v>
      </c>
      <c r="X523">
        <f t="shared" si="171"/>
        <v>62183890.038673609</v>
      </c>
      <c r="Y523" s="34">
        <f t="shared" si="172"/>
        <v>0.28514402513289366</v>
      </c>
      <c r="Z523">
        <f t="shared" si="173"/>
        <v>33871045.615185313</v>
      </c>
      <c r="AA523" s="35">
        <f t="shared" si="174"/>
        <v>1046694.2723156139</v>
      </c>
      <c r="AB523" s="35">
        <v>35314562.571598202</v>
      </c>
      <c r="AC523" s="34">
        <f t="shared" si="175"/>
        <v>7.5864750615077775E-2</v>
      </c>
      <c r="AD523" s="71">
        <v>-1037795.18361122</v>
      </c>
      <c r="AE523">
        <f t="shared" si="176"/>
        <v>32833250.431574091</v>
      </c>
      <c r="AF523" s="34">
        <f t="shared" si="177"/>
        <v>2.7111240101704027E-4</v>
      </c>
      <c r="AG523" s="72">
        <v>-633224.51324082504</v>
      </c>
      <c r="AH523">
        <v>522</v>
      </c>
      <c r="AI523" s="72">
        <f t="shared" si="178"/>
        <v>33237821.101944488</v>
      </c>
      <c r="AJ523" s="34">
        <f t="shared" si="179"/>
        <v>1.2596433506205597E-2</v>
      </c>
    </row>
    <row r="524" spans="1:36" ht="15.6" x14ac:dyDescent="0.25">
      <c r="A524" s="10">
        <v>3</v>
      </c>
      <c r="B524" s="11">
        <v>2.37279171736443</v>
      </c>
      <c r="C524" s="11">
        <v>1066.3241758147001</v>
      </c>
      <c r="D524" s="12">
        <v>0.18156075451510101</v>
      </c>
      <c r="E524" s="12">
        <v>0.158717578505777</v>
      </c>
      <c r="F524" s="10">
        <v>0.12574634554556499</v>
      </c>
      <c r="G524" s="10">
        <v>3.3007427000143301</v>
      </c>
      <c r="H524" s="13">
        <v>29579156.249189299</v>
      </c>
      <c r="I524" s="13">
        <v>1596944.70521394</v>
      </c>
      <c r="J524" s="13">
        <f t="shared" si="160"/>
        <v>74415328.918194503</v>
      </c>
      <c r="K524">
        <f t="shared" si="161"/>
        <v>564.8331283863389</v>
      </c>
      <c r="L524">
        <f t="shared" si="162"/>
        <v>113.58953546707656</v>
      </c>
      <c r="M524">
        <f t="shared" si="163"/>
        <v>170.139166510439</v>
      </c>
      <c r="N524">
        <f t="shared" si="164"/>
        <v>0.93241195790935216</v>
      </c>
      <c r="O524">
        <f t="shared" si="165"/>
        <v>84611218.997602522</v>
      </c>
      <c r="P524">
        <f t="shared" si="166"/>
        <v>18.253577428049027</v>
      </c>
      <c r="Q524" s="11">
        <v>1066.3241758147001</v>
      </c>
      <c r="R524">
        <f t="shared" si="167"/>
        <v>2.8071860337596313</v>
      </c>
      <c r="S524">
        <f t="shared" si="168"/>
        <v>0.13438472294508932</v>
      </c>
      <c r="T524">
        <v>5</v>
      </c>
      <c r="U524">
        <v>18.3056536544584</v>
      </c>
      <c r="V524">
        <f t="shared" si="169"/>
        <v>89134199.75761123</v>
      </c>
      <c r="W524" s="34">
        <f t="shared" si="170"/>
        <v>5.3456040624315637E-2</v>
      </c>
      <c r="X524">
        <f t="shared" si="171"/>
        <v>73100941.932449922</v>
      </c>
      <c r="Y524" s="34">
        <f t="shared" si="172"/>
        <v>0.13603724425101058</v>
      </c>
      <c r="Z524">
        <f t="shared" si="173"/>
        <v>31160340.827278942</v>
      </c>
      <c r="AA524" s="35">
        <f t="shared" si="174"/>
        <v>1581184.5780896433</v>
      </c>
      <c r="AB524" s="35">
        <v>29868904.430881601</v>
      </c>
      <c r="AC524" s="34">
        <f t="shared" si="175"/>
        <v>9.7956878570612908E-3</v>
      </c>
      <c r="AD524" s="71">
        <v>-1590460.9809608301</v>
      </c>
      <c r="AE524">
        <f t="shared" si="176"/>
        <v>29569879.846318111</v>
      </c>
      <c r="AF524" s="34">
        <f t="shared" si="177"/>
        <v>3.136128290150948E-4</v>
      </c>
      <c r="AG524" s="72">
        <v>-1551483.33701482</v>
      </c>
      <c r="AH524">
        <v>523</v>
      </c>
      <c r="AI524" s="72">
        <f t="shared" si="178"/>
        <v>29608857.490264121</v>
      </c>
      <c r="AJ524" s="34">
        <f t="shared" si="179"/>
        <v>1.0041273937838201E-3</v>
      </c>
    </row>
    <row r="525" spans="1:36" ht="15.6" x14ac:dyDescent="0.25">
      <c r="A525" s="10">
        <v>4</v>
      </c>
      <c r="B525" s="11">
        <v>2.6021865432391098</v>
      </c>
      <c r="C525" s="11">
        <v>1064.7899884502101</v>
      </c>
      <c r="D525" s="12">
        <v>0.158717578505777</v>
      </c>
      <c r="E525" s="12">
        <v>0.14000914068269901</v>
      </c>
      <c r="F525" s="10">
        <v>0.117798281519558</v>
      </c>
      <c r="G525" s="10">
        <v>3.3023473606282598</v>
      </c>
      <c r="H525" s="13">
        <v>26460500.496180099</v>
      </c>
      <c r="I525" s="13">
        <v>1318401.7087240999</v>
      </c>
      <c r="J525" s="13">
        <f t="shared" si="160"/>
        <v>72642968.975614905</v>
      </c>
      <c r="K525">
        <f t="shared" si="161"/>
        <v>565.27653088398006</v>
      </c>
      <c r="L525">
        <f t="shared" si="162"/>
        <v>102.83696237680383</v>
      </c>
      <c r="M525">
        <f t="shared" si="163"/>
        <v>149.36335959423803</v>
      </c>
      <c r="N525">
        <f t="shared" si="164"/>
        <v>0.94011707504981712</v>
      </c>
      <c r="O525">
        <f t="shared" si="165"/>
        <v>82878927.219000772</v>
      </c>
      <c r="P525">
        <f t="shared" si="166"/>
        <v>18.232891392605488</v>
      </c>
      <c r="Q525" s="11">
        <v>1064.7899884502101</v>
      </c>
      <c r="R525">
        <f t="shared" si="167"/>
        <v>3.1714653428870778</v>
      </c>
      <c r="S525">
        <f t="shared" si="168"/>
        <v>0.12533454336438282</v>
      </c>
      <c r="T525">
        <v>5</v>
      </c>
      <c r="U525">
        <v>18.309999167165198</v>
      </c>
      <c r="V525">
        <f t="shared" si="169"/>
        <v>89522376.357598528</v>
      </c>
      <c r="W525" s="34">
        <f t="shared" si="170"/>
        <v>8.0158483724614177E-2</v>
      </c>
      <c r="X525">
        <f t="shared" si="171"/>
        <v>72906824.303628325</v>
      </c>
      <c r="Y525" s="34">
        <f t="shared" si="172"/>
        <v>0.12032133197166008</v>
      </c>
      <c r="Z525">
        <f t="shared" si="173"/>
        <v>28581534.094548296</v>
      </c>
      <c r="AA525" s="35">
        <f t="shared" si="174"/>
        <v>2121033.5983681977</v>
      </c>
      <c r="AB525" s="35">
        <v>27642970.466854699</v>
      </c>
      <c r="AC525" s="34">
        <f t="shared" si="175"/>
        <v>4.468811808171598E-2</v>
      </c>
      <c r="AD525" s="71">
        <v>-1517565.3872349199</v>
      </c>
      <c r="AE525">
        <f t="shared" si="176"/>
        <v>27063968.707313377</v>
      </c>
      <c r="AF525" s="34">
        <f t="shared" si="177"/>
        <v>2.2806379313210536E-2</v>
      </c>
      <c r="AG525" s="72">
        <v>-1540040.80655028</v>
      </c>
      <c r="AH525">
        <v>524</v>
      </c>
      <c r="AI525" s="72">
        <f t="shared" si="178"/>
        <v>27041493.287998017</v>
      </c>
      <c r="AJ525" s="34">
        <f t="shared" si="179"/>
        <v>2.1956984218865851E-2</v>
      </c>
    </row>
    <row r="526" spans="1:36" ht="15.6" x14ac:dyDescent="0.25">
      <c r="A526" s="10">
        <v>1</v>
      </c>
      <c r="B526" s="11">
        <v>1.25972862114283</v>
      </c>
      <c r="C526" s="11">
        <v>1058.92877824689</v>
      </c>
      <c r="D526" s="12">
        <v>0.22495456571650799</v>
      </c>
      <c r="E526" s="12">
        <v>0.20426979172720602</v>
      </c>
      <c r="F526" s="10">
        <v>9.1910039342893199E-2</v>
      </c>
      <c r="G526" s="10">
        <v>3.9018884445946198</v>
      </c>
      <c r="H526" s="13">
        <v>34737596.615263999</v>
      </c>
      <c r="I526" s="13">
        <v>1881494.5557492599</v>
      </c>
      <c r="J526" s="13">
        <f t="shared" si="160"/>
        <v>66449363.34779942</v>
      </c>
      <c r="K526">
        <f t="shared" si="161"/>
        <v>565.30255090934054</v>
      </c>
      <c r="L526">
        <f t="shared" si="162"/>
        <v>108.13489492821259</v>
      </c>
      <c r="M526">
        <f t="shared" si="163"/>
        <v>214.61217872185699</v>
      </c>
      <c r="N526">
        <f t="shared" si="164"/>
        <v>0.90120730482392708</v>
      </c>
      <c r="O526">
        <f t="shared" si="165"/>
        <v>91355427.260783777</v>
      </c>
      <c r="P526">
        <f t="shared" si="166"/>
        <v>18.330268250745256</v>
      </c>
      <c r="Q526" s="11">
        <v>1058.92877824689</v>
      </c>
      <c r="R526">
        <f t="shared" si="167"/>
        <v>1.1231595623125776</v>
      </c>
      <c r="S526">
        <f t="shared" si="168"/>
        <v>9.64118296749545E-2</v>
      </c>
      <c r="T526">
        <v>5</v>
      </c>
      <c r="U526">
        <v>18.340870218345302</v>
      </c>
      <c r="V526">
        <f t="shared" si="169"/>
        <v>92329126.986721367</v>
      </c>
      <c r="W526" s="34">
        <f t="shared" si="170"/>
        <v>1.0658367599311431E-2</v>
      </c>
      <c r="X526">
        <f t="shared" si="171"/>
        <v>60523861.063613899</v>
      </c>
      <c r="Y526" s="34">
        <f t="shared" si="172"/>
        <v>0.3374902523213853</v>
      </c>
      <c r="Z526">
        <f t="shared" si="173"/>
        <v>35107842.689506076</v>
      </c>
      <c r="AA526" s="35">
        <f t="shared" si="174"/>
        <v>370246.07424207777</v>
      </c>
      <c r="AB526" s="35">
        <v>37347598.801454499</v>
      </c>
      <c r="AC526" s="34">
        <f t="shared" si="175"/>
        <v>7.5134794588628609E-2</v>
      </c>
      <c r="AD526" s="71">
        <v>-1787523.8594748401</v>
      </c>
      <c r="AE526">
        <f t="shared" si="176"/>
        <v>33320318.830031235</v>
      </c>
      <c r="AF526" s="34">
        <f t="shared" si="177"/>
        <v>4.0799534893844663E-2</v>
      </c>
      <c r="AG526" s="72">
        <v>-2006241.5584448499</v>
      </c>
      <c r="AH526">
        <v>525</v>
      </c>
      <c r="AI526" s="72">
        <f t="shared" si="178"/>
        <v>33101601.131061226</v>
      </c>
      <c r="AJ526" s="34">
        <f t="shared" si="179"/>
        <v>4.7095816740640652E-2</v>
      </c>
    </row>
    <row r="527" spans="1:36" ht="15.6" x14ac:dyDescent="0.25">
      <c r="A527" s="15" t="s">
        <v>21</v>
      </c>
      <c r="B527" s="16">
        <v>1.23823859281022</v>
      </c>
      <c r="C527" s="16">
        <v>1088.6730076884</v>
      </c>
      <c r="D527" s="17">
        <v>0.25</v>
      </c>
      <c r="E527" s="17">
        <v>0.224920347266056</v>
      </c>
      <c r="F527" s="18">
        <v>0.100278499535962</v>
      </c>
      <c r="G527" s="18">
        <v>3.85</v>
      </c>
      <c r="H527" s="19">
        <v>41528006.026486203</v>
      </c>
      <c r="I527" s="19">
        <v>2490351.38876242</v>
      </c>
      <c r="J527" s="19">
        <f t="shared" si="160"/>
        <v>64489784.956518263</v>
      </c>
      <c r="K527">
        <f t="shared" si="161"/>
        <v>565.29870252568912</v>
      </c>
      <c r="L527">
        <f t="shared" si="162"/>
        <v>119.06928718310778</v>
      </c>
      <c r="M527">
        <f t="shared" si="163"/>
        <v>237.46017363302801</v>
      </c>
      <c r="N527">
        <f t="shared" si="164"/>
        <v>0.89797609874657103</v>
      </c>
      <c r="O527">
        <f t="shared" si="165"/>
        <v>100882495.89184497</v>
      </c>
      <c r="P527">
        <f t="shared" si="166"/>
        <v>18.429466990510804</v>
      </c>
      <c r="Q527" s="16">
        <v>1088.6730076884</v>
      </c>
      <c r="R527">
        <f t="shared" si="167"/>
        <v>1.0988953108960595</v>
      </c>
      <c r="S527">
        <f t="shared" si="168"/>
        <v>0.10567000747432483</v>
      </c>
      <c r="T527">
        <v>5</v>
      </c>
      <c r="U527">
        <v>18.2662902539318</v>
      </c>
      <c r="V527">
        <f t="shared" si="169"/>
        <v>85693733.01933074</v>
      </c>
      <c r="W527" s="34">
        <f t="shared" si="170"/>
        <v>0.15055895215754714</v>
      </c>
      <c r="X527">
        <f t="shared" si="171"/>
        <v>57507648.148570813</v>
      </c>
      <c r="Y527" s="34">
        <f t="shared" si="172"/>
        <v>0.42995414972460499</v>
      </c>
      <c r="Z527">
        <f t="shared" si="173"/>
        <v>35275592.953946136</v>
      </c>
      <c r="AA527" s="35">
        <f t="shared" si="174"/>
        <v>6252413.0725400671</v>
      </c>
      <c r="AB527" s="35">
        <v>39765713.488053903</v>
      </c>
      <c r="AC527" s="34">
        <f t="shared" si="175"/>
        <v>4.2436242599953516E-2</v>
      </c>
      <c r="AD527" s="71">
        <v>2393152.0758025101</v>
      </c>
      <c r="AE527">
        <f t="shared" si="176"/>
        <v>37668745.029748648</v>
      </c>
      <c r="AF527" s="34">
        <f t="shared" si="177"/>
        <v>9.2931526601015987E-2</v>
      </c>
      <c r="AG527" s="72">
        <v>619537.71504741197</v>
      </c>
      <c r="AH527">
        <v>526</v>
      </c>
      <c r="AI527" s="72">
        <f t="shared" si="178"/>
        <v>35895130.668993548</v>
      </c>
      <c r="AJ527" s="34">
        <f t="shared" si="179"/>
        <v>0.13564040021329357</v>
      </c>
    </row>
    <row r="528" spans="1:36" ht="15.6" x14ac:dyDescent="0.25">
      <c r="A528" s="10">
        <v>1</v>
      </c>
      <c r="B528" s="11">
        <v>1.2601875227337</v>
      </c>
      <c r="C528" s="11">
        <v>1080.06317869132</v>
      </c>
      <c r="D528" s="12">
        <v>0.22473273621606502</v>
      </c>
      <c r="E528" s="12">
        <v>0.20388115057956099</v>
      </c>
      <c r="F528" s="10">
        <v>9.27426583309717E-2</v>
      </c>
      <c r="G528" s="10">
        <v>3.9518944401507001</v>
      </c>
      <c r="H528" s="13">
        <v>34025806.4952171</v>
      </c>
      <c r="I528" s="13">
        <v>1848861.4334158399</v>
      </c>
      <c r="J528" s="13">
        <f t="shared" si="160"/>
        <v>63591500.924655758</v>
      </c>
      <c r="K528">
        <f t="shared" si="161"/>
        <v>565.08715199895119</v>
      </c>
      <c r="L528">
        <f t="shared" si="162"/>
        <v>108.54935809112045</v>
      </c>
      <c r="M528">
        <f t="shared" si="163"/>
        <v>214.306943397813</v>
      </c>
      <c r="N528">
        <f t="shared" si="164"/>
        <v>0.90161801105251305</v>
      </c>
      <c r="O528">
        <f t="shared" si="165"/>
        <v>87973780.224348381</v>
      </c>
      <c r="P528">
        <f t="shared" si="166"/>
        <v>18.292549376049923</v>
      </c>
      <c r="Q528" s="11">
        <v>1080.06317869132</v>
      </c>
      <c r="R528">
        <f t="shared" si="167"/>
        <v>1.1299280886058731</v>
      </c>
      <c r="S528">
        <f t="shared" si="168"/>
        <v>9.7329140699017172E-2</v>
      </c>
      <c r="T528">
        <v>5</v>
      </c>
      <c r="U528">
        <v>18.287306478961199</v>
      </c>
      <c r="V528">
        <f t="shared" si="169"/>
        <v>87513749.74812305</v>
      </c>
      <c r="W528" s="34">
        <f t="shared" si="170"/>
        <v>5.2291770917672741E-3</v>
      </c>
      <c r="X528">
        <f t="shared" si="171"/>
        <v>57478903.25451158</v>
      </c>
      <c r="Y528" s="34">
        <f t="shared" si="172"/>
        <v>0.34663597371932386</v>
      </c>
      <c r="Z528">
        <f t="shared" si="173"/>
        <v>33847879.527363405</v>
      </c>
      <c r="AA528" s="35">
        <f t="shared" si="174"/>
        <v>177926.96785369515</v>
      </c>
      <c r="AB528" s="35">
        <v>38172287.971130997</v>
      </c>
      <c r="AC528" s="34">
        <f t="shared" si="175"/>
        <v>0.12186284185495368</v>
      </c>
      <c r="AD528" s="71">
        <v>-1833540.6604673199</v>
      </c>
      <c r="AE528">
        <f t="shared" si="176"/>
        <v>32014338.866896085</v>
      </c>
      <c r="AF528" s="34">
        <f t="shared" si="177"/>
        <v>5.9115942736104141E-2</v>
      </c>
      <c r="AG528" s="72">
        <v>-796318.29550226498</v>
      </c>
      <c r="AH528">
        <v>527</v>
      </c>
      <c r="AI528" s="72">
        <f t="shared" si="178"/>
        <v>33051561.231861141</v>
      </c>
      <c r="AJ528" s="34">
        <f t="shared" si="179"/>
        <v>2.8632539936794908E-2</v>
      </c>
    </row>
    <row r="529" spans="1:36" ht="15.6" x14ac:dyDescent="0.25">
      <c r="A529" s="10">
        <v>2</v>
      </c>
      <c r="B529" s="11">
        <v>1.29999995231628</v>
      </c>
      <c r="C529" s="11">
        <v>1072.03847067478</v>
      </c>
      <c r="D529" s="12">
        <v>0.20388115057956099</v>
      </c>
      <c r="E529" s="12">
        <v>0.18681728014882701</v>
      </c>
      <c r="F529" s="10">
        <v>8.3654153250196497E-2</v>
      </c>
      <c r="G529" s="10">
        <v>3.9535517356008198</v>
      </c>
      <c r="H529" s="13">
        <v>29765863.886188898</v>
      </c>
      <c r="I529" s="13">
        <v>1530082.31513738</v>
      </c>
      <c r="J529" s="13">
        <f t="shared" si="160"/>
        <v>61974229.729543962</v>
      </c>
      <c r="K529">
        <f t="shared" si="161"/>
        <v>565.43580949918055</v>
      </c>
      <c r="L529">
        <f t="shared" si="162"/>
        <v>98.226897488372302</v>
      </c>
      <c r="M529">
        <f t="shared" si="163"/>
        <v>195.34921536419401</v>
      </c>
      <c r="N529">
        <f t="shared" si="164"/>
        <v>0.90353022574808439</v>
      </c>
      <c r="O529">
        <f t="shared" si="165"/>
        <v>84831657.496632725</v>
      </c>
      <c r="P529">
        <f t="shared" si="166"/>
        <v>18.256179350631495</v>
      </c>
      <c r="Q529" s="11">
        <v>1072.03847067478</v>
      </c>
      <c r="R529">
        <f t="shared" si="167"/>
        <v>1.1561990598773968</v>
      </c>
      <c r="S529">
        <f t="shared" si="168"/>
        <v>8.7361423612651659E-2</v>
      </c>
      <c r="T529">
        <v>5</v>
      </c>
      <c r="U529">
        <v>18.307072779678499</v>
      </c>
      <c r="V529">
        <f t="shared" si="169"/>
        <v>89260782.145346209</v>
      </c>
      <c r="W529" s="34">
        <f t="shared" si="170"/>
        <v>5.2210752205204672E-2</v>
      </c>
      <c r="X529">
        <f t="shared" si="171"/>
        <v>56813692.341728218</v>
      </c>
      <c r="Y529" s="34">
        <f t="shared" si="172"/>
        <v>0.33027723354358179</v>
      </c>
      <c r="Z529">
        <f t="shared" si="173"/>
        <v>31319962.029724557</v>
      </c>
      <c r="AA529" s="35">
        <f t="shared" si="174"/>
        <v>1554098.1435356587</v>
      </c>
      <c r="AB529" s="35">
        <v>34598447.502253897</v>
      </c>
      <c r="AC529" s="34">
        <f t="shared" si="175"/>
        <v>0.16235321220786997</v>
      </c>
      <c r="AD529" s="71">
        <v>-1219251.4433089001</v>
      </c>
      <c r="AE529">
        <f t="shared" si="176"/>
        <v>30100710.586415656</v>
      </c>
      <c r="AF529" s="34">
        <f t="shared" si="177"/>
        <v>1.1249352664752446E-2</v>
      </c>
      <c r="AG529" s="72">
        <v>-1392521.17549929</v>
      </c>
      <c r="AH529">
        <v>528</v>
      </c>
      <c r="AI529" s="72">
        <f t="shared" si="178"/>
        <v>29927440.854225267</v>
      </c>
      <c r="AJ529" s="34">
        <f t="shared" si="179"/>
        <v>5.4282640226457129E-3</v>
      </c>
    </row>
    <row r="530" spans="1:36" ht="15.6" x14ac:dyDescent="0.25">
      <c r="A530" s="10">
        <v>3</v>
      </c>
      <c r="B530" s="11">
        <v>2.35663989406991</v>
      </c>
      <c r="C530" s="11">
        <v>1067.1371349888</v>
      </c>
      <c r="D530" s="12">
        <v>0.18705228918229</v>
      </c>
      <c r="E530" s="12">
        <v>0.16126552442268299</v>
      </c>
      <c r="F530" s="10">
        <v>0.13778492837183601</v>
      </c>
      <c r="G530" s="10">
        <v>3.2043715957046701</v>
      </c>
      <c r="H530" s="13">
        <v>29075622.7316036</v>
      </c>
      <c r="I530" s="13">
        <v>1730355.7776481099</v>
      </c>
      <c r="J530" s="13">
        <f t="shared" si="160"/>
        <v>77190212.137117699</v>
      </c>
      <c r="K530">
        <f t="shared" si="161"/>
        <v>564.33510879472362</v>
      </c>
      <c r="L530">
        <f t="shared" si="162"/>
        <v>120.63323213806702</v>
      </c>
      <c r="M530">
        <f t="shared" si="163"/>
        <v>174.15890680248648</v>
      </c>
      <c r="N530">
        <f t="shared" si="164"/>
        <v>0.9351971497138396</v>
      </c>
      <c r="O530">
        <f t="shared" si="165"/>
        <v>80429619.306782082</v>
      </c>
      <c r="P530">
        <f t="shared" si="166"/>
        <v>18.202893065644904</v>
      </c>
      <c r="Q530" s="11">
        <v>1067.1371349888</v>
      </c>
      <c r="R530">
        <f t="shared" si="167"/>
        <v>2.89615989045735</v>
      </c>
      <c r="S530">
        <f t="shared" si="168"/>
        <v>0.14825053639023902</v>
      </c>
      <c r="T530">
        <v>5</v>
      </c>
      <c r="U530">
        <v>18.302575001000999</v>
      </c>
      <c r="V530">
        <f t="shared" si="169"/>
        <v>88860208.423948064</v>
      </c>
      <c r="W530" s="34">
        <f t="shared" si="170"/>
        <v>0.10481945817758072</v>
      </c>
      <c r="X530">
        <f t="shared" si="171"/>
        <v>75314059.848274827</v>
      </c>
      <c r="Y530" s="34">
        <f t="shared" si="172"/>
        <v>6.3602930146853184E-2</v>
      </c>
      <c r="Z530">
        <f t="shared" si="173"/>
        <v>32123313.752506036</v>
      </c>
      <c r="AA530" s="35">
        <f t="shared" si="174"/>
        <v>3047691.0209024362</v>
      </c>
      <c r="AB530" s="35">
        <v>30694521.5439419</v>
      </c>
      <c r="AC530" s="34">
        <f t="shared" si="175"/>
        <v>5.5678904190026038E-2</v>
      </c>
      <c r="AD530" s="71">
        <v>-1926902.3202627399</v>
      </c>
      <c r="AE530">
        <f t="shared" si="176"/>
        <v>30196411.432243295</v>
      </c>
      <c r="AF530" s="34">
        <f t="shared" si="177"/>
        <v>3.8547367015512257E-2</v>
      </c>
      <c r="AG530" s="72">
        <v>-1760277.7945781499</v>
      </c>
      <c r="AH530">
        <v>529</v>
      </c>
      <c r="AI530" s="72">
        <f t="shared" si="178"/>
        <v>30363035.957927886</v>
      </c>
      <c r="AJ530" s="34">
        <f t="shared" si="179"/>
        <v>4.4278096404275429E-2</v>
      </c>
    </row>
    <row r="531" spans="1:36" ht="15.6" x14ac:dyDescent="0.25">
      <c r="A531" s="10">
        <v>4</v>
      </c>
      <c r="B531" s="11">
        <v>2.59605117583892</v>
      </c>
      <c r="C531" s="11">
        <v>1069.4786208195801</v>
      </c>
      <c r="D531" s="12">
        <v>0.16126552442268299</v>
      </c>
      <c r="E531" s="12">
        <v>0.140014481847093</v>
      </c>
      <c r="F531" s="10">
        <v>0.13169506095939501</v>
      </c>
      <c r="G531" s="10">
        <v>3.2062246217069199</v>
      </c>
      <c r="H531" s="13">
        <v>27330129.471871</v>
      </c>
      <c r="I531" s="13">
        <v>1471323.8846776299</v>
      </c>
      <c r="J531" s="13">
        <f t="shared" si="160"/>
        <v>75218848.400354058</v>
      </c>
      <c r="K531">
        <f t="shared" si="161"/>
        <v>564.94172086704441</v>
      </c>
      <c r="L531">
        <f t="shared" si="162"/>
        <v>109.57007147425175</v>
      </c>
      <c r="M531">
        <f t="shared" si="163"/>
        <v>150.64000313488802</v>
      </c>
      <c r="N531">
        <f t="shared" si="164"/>
        <v>0.94587193703003081</v>
      </c>
      <c r="O531">
        <f t="shared" si="165"/>
        <v>82247642.539031684</v>
      </c>
      <c r="P531">
        <f t="shared" si="166"/>
        <v>18.225245285059557</v>
      </c>
      <c r="Q531" s="11">
        <v>1069.4786208195801</v>
      </c>
      <c r="R531">
        <f t="shared" si="167"/>
        <v>3.3457529802052468</v>
      </c>
      <c r="S531">
        <f t="shared" si="168"/>
        <v>0.14121231375872778</v>
      </c>
      <c r="T531">
        <v>5</v>
      </c>
      <c r="U531">
        <v>18.297230621505399</v>
      </c>
      <c r="V531">
        <f t="shared" si="169"/>
        <v>88386572.52042526</v>
      </c>
      <c r="W531" s="34">
        <f t="shared" si="170"/>
        <v>7.4639585912511311E-2</v>
      </c>
      <c r="X531">
        <f t="shared" si="171"/>
        <v>75056207.314178407</v>
      </c>
      <c r="Y531" s="34">
        <f t="shared" si="172"/>
        <v>8.7436369029549849E-2</v>
      </c>
      <c r="Z531">
        <f t="shared" si="173"/>
        <v>29370039.018586773</v>
      </c>
      <c r="AA531" s="35">
        <f t="shared" si="174"/>
        <v>2039909.5467157736</v>
      </c>
      <c r="AB531" s="35">
        <v>28506870.263363</v>
      </c>
      <c r="AC531" s="34">
        <f t="shared" si="175"/>
        <v>4.3056539219952748E-2</v>
      </c>
      <c r="AD531" s="71">
        <v>-1725193.6897954801</v>
      </c>
      <c r="AE531">
        <f t="shared" si="176"/>
        <v>27644845.328791294</v>
      </c>
      <c r="AF531" s="34">
        <f t="shared" si="177"/>
        <v>1.151534453008024E-2</v>
      </c>
      <c r="AG531" s="72">
        <v>-1560624.9276181899</v>
      </c>
      <c r="AH531">
        <v>530</v>
      </c>
      <c r="AI531" s="72">
        <f t="shared" si="178"/>
        <v>27809414.090968583</v>
      </c>
      <c r="AJ531" s="34">
        <f t="shared" si="179"/>
        <v>1.7536858710855259E-2</v>
      </c>
    </row>
    <row r="532" spans="1:36" ht="15.6" x14ac:dyDescent="0.25">
      <c r="A532" s="10">
        <v>3</v>
      </c>
      <c r="B532" s="11">
        <v>2.3738825289635401</v>
      </c>
      <c r="C532" s="11">
        <v>1089.67643223492</v>
      </c>
      <c r="D532" s="12">
        <v>0.18198056071521401</v>
      </c>
      <c r="E532" s="12">
        <v>0.158842758770013</v>
      </c>
      <c r="F532" s="10">
        <v>0.12707453148384201</v>
      </c>
      <c r="G532" s="10">
        <v>3.29314721623077</v>
      </c>
      <c r="H532" s="13">
        <v>29713839.183985699</v>
      </c>
      <c r="I532" s="13">
        <v>1640864.34486092</v>
      </c>
      <c r="J532" s="13">
        <f t="shared" si="160"/>
        <v>70387162.22373569</v>
      </c>
      <c r="K532">
        <f t="shared" si="161"/>
        <v>564.80436762048828</v>
      </c>
      <c r="L532">
        <f t="shared" si="162"/>
        <v>114.31680364577801</v>
      </c>
      <c r="M532">
        <f t="shared" si="163"/>
        <v>170.41165974261352</v>
      </c>
      <c r="N532">
        <f t="shared" si="164"/>
        <v>0.93282852708944719</v>
      </c>
      <c r="O532">
        <f t="shared" si="165"/>
        <v>84612734.557520971</v>
      </c>
      <c r="P532">
        <f t="shared" si="166"/>
        <v>18.253595339933092</v>
      </c>
      <c r="Q532" s="11">
        <v>1089.67643223492</v>
      </c>
      <c r="R532">
        <f t="shared" si="167"/>
        <v>2.8221812893389631</v>
      </c>
      <c r="S532">
        <f t="shared" si="168"/>
        <v>0.1359051007663008</v>
      </c>
      <c r="T532">
        <v>5</v>
      </c>
      <c r="U532">
        <v>18.247398107185798</v>
      </c>
      <c r="V532">
        <f t="shared" si="169"/>
        <v>84089991.20222865</v>
      </c>
      <c r="W532" s="34">
        <f t="shared" si="170"/>
        <v>6.17806950722E-3</v>
      </c>
      <c r="X532">
        <f t="shared" si="171"/>
        <v>69032148.229614422</v>
      </c>
      <c r="Y532" s="34">
        <f t="shared" si="172"/>
        <v>0.1841399691120329</v>
      </c>
      <c r="Z532">
        <f t="shared" si="173"/>
        <v>29530265.02018068</v>
      </c>
      <c r="AA532" s="35">
        <f t="shared" si="174"/>
        <v>183574.16380501911</v>
      </c>
      <c r="AB532" s="35">
        <v>29812395.1887343</v>
      </c>
      <c r="AC532" s="34">
        <f t="shared" si="175"/>
        <v>3.3168384650112234E-3</v>
      </c>
      <c r="AD532" s="71">
        <v>-1593289.0798870299</v>
      </c>
      <c r="AE532">
        <f t="shared" si="176"/>
        <v>27936975.940293651</v>
      </c>
      <c r="AF532" s="34">
        <f t="shared" si="177"/>
        <v>5.9799180869555553E-2</v>
      </c>
      <c r="AG532" s="72">
        <v>-1128182.5234322499</v>
      </c>
      <c r="AH532">
        <v>531</v>
      </c>
      <c r="AI532" s="72">
        <f t="shared" si="178"/>
        <v>28402082.496748429</v>
      </c>
      <c r="AJ532" s="34">
        <f t="shared" si="179"/>
        <v>4.4146321150726378E-2</v>
      </c>
    </row>
    <row r="533" spans="1:36" ht="15.6" x14ac:dyDescent="0.25">
      <c r="A533" s="10">
        <v>4</v>
      </c>
      <c r="B533" s="11">
        <v>2.6042988753431802</v>
      </c>
      <c r="C533" s="11">
        <v>1083.4100933348</v>
      </c>
      <c r="D533" s="12">
        <v>0.15884369103924498</v>
      </c>
      <c r="E533" s="12">
        <v>0.14001418348203298</v>
      </c>
      <c r="F533" s="10">
        <v>0.118466530090602</v>
      </c>
      <c r="G533" s="10">
        <v>3.2947752732018198</v>
      </c>
      <c r="H533" s="13">
        <v>26647581.019249201</v>
      </c>
      <c r="I533" s="13">
        <v>1347228.9270089001</v>
      </c>
      <c r="J533" s="13">
        <f t="shared" si="160"/>
        <v>69353467.44129473</v>
      </c>
      <c r="K533">
        <f t="shared" si="161"/>
        <v>565.29180386243218</v>
      </c>
      <c r="L533">
        <f t="shared" si="162"/>
        <v>103.17056892766303</v>
      </c>
      <c r="M533">
        <f t="shared" si="163"/>
        <v>149.428937260639</v>
      </c>
      <c r="N533">
        <f t="shared" si="164"/>
        <v>0.94040762859178573</v>
      </c>
      <c r="O533">
        <f t="shared" si="165"/>
        <v>83360445.011183605</v>
      </c>
      <c r="P533">
        <f t="shared" si="166"/>
        <v>18.238684474380989</v>
      </c>
      <c r="Q533" s="11">
        <v>1083.4100933348</v>
      </c>
      <c r="R533">
        <f t="shared" si="167"/>
        <v>3.1829043968917081</v>
      </c>
      <c r="S533">
        <f t="shared" si="168"/>
        <v>0.12609230859741677</v>
      </c>
      <c r="T533">
        <v>5</v>
      </c>
      <c r="U533">
        <v>18.263272610617602</v>
      </c>
      <c r="V533">
        <f t="shared" si="169"/>
        <v>85435529.677547246</v>
      </c>
      <c r="W533" s="34">
        <f t="shared" si="170"/>
        <v>2.4892917331298423E-2</v>
      </c>
      <c r="X533">
        <f t="shared" si="171"/>
        <v>69590196.954989389</v>
      </c>
      <c r="Y533" s="34">
        <f t="shared" si="172"/>
        <v>0.1651892339867764</v>
      </c>
      <c r="Z533">
        <f t="shared" si="173"/>
        <v>27310917.050640449</v>
      </c>
      <c r="AA533" s="35">
        <f t="shared" si="174"/>
        <v>663336.03139124811</v>
      </c>
      <c r="AB533" s="35">
        <v>27346965.5571591</v>
      </c>
      <c r="AC533" s="34">
        <f t="shared" si="175"/>
        <v>2.6245704531480365E-2</v>
      </c>
      <c r="AD533" s="71">
        <v>-1449882.7029833801</v>
      </c>
      <c r="AE533">
        <f t="shared" si="176"/>
        <v>25861034.34765707</v>
      </c>
      <c r="AF533" s="34">
        <f t="shared" si="177"/>
        <v>2.9516625581284837E-2</v>
      </c>
      <c r="AG533" s="72">
        <v>-1259907.0999918201</v>
      </c>
      <c r="AH533">
        <v>532</v>
      </c>
      <c r="AI533" s="72">
        <f t="shared" si="178"/>
        <v>26051009.950648628</v>
      </c>
      <c r="AJ533" s="34">
        <f t="shared" si="179"/>
        <v>2.2387438025599109E-2</v>
      </c>
    </row>
    <row r="534" spans="1:36" ht="15.6" x14ac:dyDescent="0.25">
      <c r="A534" s="10">
        <v>3</v>
      </c>
      <c r="B534" s="11">
        <v>2.36880008049781</v>
      </c>
      <c r="C534" s="11">
        <v>1089.5244203867501</v>
      </c>
      <c r="D534" s="12">
        <v>0.18198056071521401</v>
      </c>
      <c r="E534" s="12">
        <v>0.14680535332993999</v>
      </c>
      <c r="F534" s="10">
        <v>0.19318485865325499</v>
      </c>
      <c r="G534" s="10">
        <v>3.2931472160126498</v>
      </c>
      <c r="H534" s="13">
        <v>36701573.478476003</v>
      </c>
      <c r="I534" s="13">
        <v>2350513.6553457701</v>
      </c>
      <c r="J534" s="13">
        <f t="shared" si="160"/>
        <v>83911093.423405468</v>
      </c>
      <c r="K534">
        <f t="shared" si="161"/>
        <v>563.90344063916859</v>
      </c>
      <c r="L534">
        <f t="shared" si="162"/>
        <v>140.83827771508822</v>
      </c>
      <c r="M534">
        <f t="shared" si="163"/>
        <v>164.39295702257701</v>
      </c>
      <c r="N534">
        <f t="shared" si="164"/>
        <v>0.96134838626202712</v>
      </c>
      <c r="O534">
        <f t="shared" si="165"/>
        <v>82313682.426525697</v>
      </c>
      <c r="P534">
        <f t="shared" si="166"/>
        <v>18.226047902455267</v>
      </c>
      <c r="Q534" s="11">
        <v>1089.5244203867501</v>
      </c>
      <c r="R534">
        <f t="shared" si="167"/>
        <v>3.6104410370689308</v>
      </c>
      <c r="S534">
        <f t="shared" si="168"/>
        <v>0.21466070591563174</v>
      </c>
      <c r="T534">
        <v>5</v>
      </c>
      <c r="U534">
        <v>18.248274339176898</v>
      </c>
      <c r="V534">
        <f t="shared" si="169"/>
        <v>84163705.833494022</v>
      </c>
      <c r="W534" s="34">
        <f t="shared" si="170"/>
        <v>2.2475284210734723E-2</v>
      </c>
      <c r="X534">
        <f t="shared" si="171"/>
        <v>80248707.229643971</v>
      </c>
      <c r="Y534" s="34">
        <f t="shared" si="172"/>
        <v>2.5086657965095308E-2</v>
      </c>
      <c r="Z534">
        <f t="shared" si="173"/>
        <v>37526451.773385912</v>
      </c>
      <c r="AA534" s="35">
        <f t="shared" si="174"/>
        <v>824878.29490990937</v>
      </c>
      <c r="AB534" s="35">
        <v>38695086.501655698</v>
      </c>
      <c r="AC534" s="34">
        <f t="shared" si="175"/>
        <v>5.4316827161342555E-2</v>
      </c>
      <c r="AD534" s="71">
        <v>-216688.71479855999</v>
      </c>
      <c r="AE534">
        <f t="shared" si="176"/>
        <v>37309763.05858735</v>
      </c>
      <c r="AF534" s="34">
        <f t="shared" si="177"/>
        <v>1.6571212688415823E-2</v>
      </c>
      <c r="AG534" s="72">
        <v>-833024.33995958499</v>
      </c>
      <c r="AH534">
        <v>533</v>
      </c>
      <c r="AI534" s="72">
        <f t="shared" si="178"/>
        <v>36693427.433426328</v>
      </c>
      <c r="AJ534" s="34">
        <f t="shared" si="179"/>
        <v>2.2195356431931011E-4</v>
      </c>
    </row>
    <row r="535" spans="1:36" ht="15.6" x14ac:dyDescent="0.25">
      <c r="A535" s="10">
        <v>1</v>
      </c>
      <c r="B535" s="11">
        <v>1.2469848636195</v>
      </c>
      <c r="C535" s="11">
        <v>1074.0667112673</v>
      </c>
      <c r="D535" s="12">
        <v>0.21876107827652799</v>
      </c>
      <c r="E535" s="12">
        <v>0.17987866747781001</v>
      </c>
      <c r="F535" s="10">
        <v>0.17765795135849</v>
      </c>
      <c r="G535" s="10">
        <v>4.05230445064407</v>
      </c>
      <c r="H535" s="13">
        <v>44673940.819185399</v>
      </c>
      <c r="I535" s="13">
        <v>2904071.3642071201</v>
      </c>
      <c r="J535" s="13">
        <f t="shared" si="160"/>
        <v>84763393.593591183</v>
      </c>
      <c r="K535">
        <f t="shared" si="161"/>
        <v>563.49308956584935</v>
      </c>
      <c r="L535">
        <f t="shared" si="162"/>
        <v>148.02016683796211</v>
      </c>
      <c r="M535">
        <f t="shared" si="163"/>
        <v>199.31987287716902</v>
      </c>
      <c r="N535">
        <f t="shared" si="164"/>
        <v>0.93628678608902272</v>
      </c>
      <c r="O535">
        <f t="shared" si="165"/>
        <v>79546745.203903496</v>
      </c>
      <c r="P535">
        <f t="shared" si="166"/>
        <v>18.19185539681239</v>
      </c>
      <c r="Q535" s="11">
        <v>1074.0667112673</v>
      </c>
      <c r="R535">
        <f t="shared" si="167"/>
        <v>1.647807958406496</v>
      </c>
      <c r="S535">
        <f t="shared" si="168"/>
        <v>0.19559885291011569</v>
      </c>
      <c r="T535">
        <v>5</v>
      </c>
      <c r="U535">
        <v>18.2919233727444</v>
      </c>
      <c r="V535">
        <f t="shared" si="169"/>
        <v>87918725.581120625</v>
      </c>
      <c r="W535" s="34">
        <f t="shared" si="170"/>
        <v>0.10524604565223998</v>
      </c>
      <c r="X535">
        <f t="shared" si="171"/>
        <v>74644644.788684458</v>
      </c>
      <c r="Y535" s="34">
        <f t="shared" si="172"/>
        <v>6.1625405321781589E-2</v>
      </c>
      <c r="Z535">
        <f t="shared" si="173"/>
        <v>49375696.434106849</v>
      </c>
      <c r="AA535" s="35">
        <f t="shared" si="174"/>
        <v>4701755.6149214506</v>
      </c>
      <c r="AB535" s="35">
        <v>48011122.770638697</v>
      </c>
      <c r="AC535" s="34">
        <f t="shared" si="175"/>
        <v>7.4700863417451913E-2</v>
      </c>
      <c r="AD535" s="71">
        <v>-2908854.8003203799</v>
      </c>
      <c r="AE535">
        <f t="shared" si="176"/>
        <v>46466841.63378647</v>
      </c>
      <c r="AF535" s="34">
        <f t="shared" si="177"/>
        <v>4.0133034644463307E-2</v>
      </c>
      <c r="AG535" s="72">
        <v>-3140969.9258130998</v>
      </c>
      <c r="AH535">
        <v>534</v>
      </c>
      <c r="AI535" s="72">
        <f t="shared" si="178"/>
        <v>46234726.508293748</v>
      </c>
      <c r="AJ535" s="34">
        <f t="shared" si="179"/>
        <v>3.4937273508632662E-2</v>
      </c>
    </row>
    <row r="536" spans="1:36" ht="15.6" x14ac:dyDescent="0.25">
      <c r="A536" s="15" t="s">
        <v>21</v>
      </c>
      <c r="B536" s="16">
        <v>1.2070387740680899</v>
      </c>
      <c r="C536" s="16">
        <v>1080.34273214882</v>
      </c>
      <c r="D536" s="17">
        <v>0.25</v>
      </c>
      <c r="E536" s="17">
        <v>0.21850506449145998</v>
      </c>
      <c r="F536" s="18">
        <v>0.12592937028604601</v>
      </c>
      <c r="G536" s="18">
        <v>4.05</v>
      </c>
      <c r="H536" s="19">
        <v>45633152.445229799</v>
      </c>
      <c r="I536" s="19">
        <v>2955997.86288979</v>
      </c>
      <c r="J536" s="19">
        <f t="shared" si="160"/>
        <v>72324729.674114749</v>
      </c>
      <c r="K536">
        <f t="shared" si="161"/>
        <v>564.40753158412542</v>
      </c>
      <c r="L536">
        <f t="shared" si="162"/>
        <v>133.32658702515525</v>
      </c>
      <c r="M536">
        <f t="shared" si="163"/>
        <v>234.25253224573001</v>
      </c>
      <c r="N536">
        <f t="shared" si="164"/>
        <v>0.90725601626830987</v>
      </c>
      <c r="O536">
        <f t="shared" si="165"/>
        <v>93149135.779426023</v>
      </c>
      <c r="P536">
        <f t="shared" si="166"/>
        <v>18.349712377238571</v>
      </c>
      <c r="Q536" s="16">
        <v>1080.34273214882</v>
      </c>
      <c r="R536">
        <f t="shared" si="167"/>
        <v>1.2185138352509963</v>
      </c>
      <c r="S536">
        <f t="shared" si="168"/>
        <v>0.13459409456202204</v>
      </c>
      <c r="T536">
        <v>5</v>
      </c>
      <c r="U536">
        <v>18.283098092812502</v>
      </c>
      <c r="V536">
        <f t="shared" si="169"/>
        <v>87146231.966643557</v>
      </c>
      <c r="W536" s="34">
        <f t="shared" si="170"/>
        <v>6.4444009732920526E-2</v>
      </c>
      <c r="X536">
        <f t="shared" si="171"/>
        <v>64041481.823096365</v>
      </c>
      <c r="Y536" s="34">
        <f t="shared" si="172"/>
        <v>0.31248442310034513</v>
      </c>
      <c r="Z536">
        <f t="shared" si="173"/>
        <v>42692369.124905564</v>
      </c>
      <c r="AA536" s="35">
        <f t="shared" si="174"/>
        <v>2940783.3203242347</v>
      </c>
      <c r="AB536" s="35">
        <v>44733950.294096202</v>
      </c>
      <c r="AC536" s="34">
        <f t="shared" si="175"/>
        <v>1.9705019332443553E-2</v>
      </c>
      <c r="AD536" s="71">
        <v>1460841.9203219099</v>
      </c>
      <c r="AE536">
        <f t="shared" si="176"/>
        <v>44153211.045227475</v>
      </c>
      <c r="AF536" s="34">
        <f t="shared" si="177"/>
        <v>3.2431276839324015E-2</v>
      </c>
      <c r="AG536" s="72">
        <v>-826506.58294156403</v>
      </c>
      <c r="AH536">
        <v>535</v>
      </c>
      <c r="AI536" s="72">
        <f t="shared" si="178"/>
        <v>41865862.541964002</v>
      </c>
      <c r="AJ536" s="34">
        <f t="shared" si="179"/>
        <v>8.2555986194190828E-2</v>
      </c>
    </row>
    <row r="537" spans="1:36" ht="15.6" x14ac:dyDescent="0.25">
      <c r="A537" s="15" t="s">
        <v>21</v>
      </c>
      <c r="B537" s="16">
        <v>1.2051028889027899</v>
      </c>
      <c r="C537" s="16">
        <v>1066.04394718248</v>
      </c>
      <c r="D537" s="17">
        <v>0.25</v>
      </c>
      <c r="E537" s="17">
        <v>0.22074175475232399</v>
      </c>
      <c r="F537" s="18">
        <v>0.116986186516098</v>
      </c>
      <c r="G537" s="18">
        <v>4.05</v>
      </c>
      <c r="H537" s="19">
        <v>46338423.094201103</v>
      </c>
      <c r="I537" s="19">
        <v>2926339.4586032</v>
      </c>
      <c r="J537" s="19">
        <f t="shared" si="160"/>
        <v>72431803.465409622</v>
      </c>
      <c r="K537">
        <f t="shared" si="161"/>
        <v>564.81779880169552</v>
      </c>
      <c r="L537">
        <f t="shared" si="162"/>
        <v>128.5518482076105</v>
      </c>
      <c r="M537">
        <f t="shared" si="163"/>
        <v>235.37087737616199</v>
      </c>
      <c r="N537">
        <f t="shared" si="164"/>
        <v>0.90415116525795747</v>
      </c>
      <c r="O537">
        <f t="shared" si="165"/>
        <v>98438923.577777892</v>
      </c>
      <c r="P537">
        <f t="shared" si="166"/>
        <v>18.404946848622163</v>
      </c>
      <c r="Q537" s="16">
        <v>1066.04394718248</v>
      </c>
      <c r="R537">
        <f t="shared" si="167"/>
        <v>1.1663169122631787</v>
      </c>
      <c r="S537">
        <f t="shared" si="168"/>
        <v>0.12441443469091167</v>
      </c>
      <c r="T537">
        <v>5</v>
      </c>
      <c r="U537">
        <v>18.320492193806</v>
      </c>
      <c r="V537">
        <f t="shared" si="169"/>
        <v>90466682.68913503</v>
      </c>
      <c r="W537" s="34">
        <f t="shared" si="170"/>
        <v>8.0986672739710427E-2</v>
      </c>
      <c r="X537">
        <f t="shared" si="171"/>
        <v>64620733.389210261</v>
      </c>
      <c r="Y537" s="34">
        <f t="shared" si="172"/>
        <v>0.34354490032438673</v>
      </c>
      <c r="Z537">
        <f t="shared" si="173"/>
        <v>42585628.387796797</v>
      </c>
      <c r="AA537" s="35">
        <f t="shared" si="174"/>
        <v>3752794.706404306</v>
      </c>
      <c r="AB537" s="35">
        <v>43834969.253543302</v>
      </c>
      <c r="AC537" s="34">
        <f t="shared" si="175"/>
        <v>5.4025443109458948E-2</v>
      </c>
      <c r="AD537" s="71">
        <v>1782150.6394734201</v>
      </c>
      <c r="AE537">
        <f t="shared" si="176"/>
        <v>44367779.02727022</v>
      </c>
      <c r="AF537" s="34">
        <f t="shared" si="177"/>
        <v>4.252721468153485E-2</v>
      </c>
      <c r="AG537" s="72">
        <v>-1422167.81335676</v>
      </c>
      <c r="AH537">
        <v>536</v>
      </c>
      <c r="AI537" s="72">
        <f t="shared" si="178"/>
        <v>41163460.57444004</v>
      </c>
      <c r="AJ537" s="34">
        <f t="shared" si="179"/>
        <v>0.11167757066831802</v>
      </c>
    </row>
    <row r="538" spans="1:36" ht="15.6" x14ac:dyDescent="0.25">
      <c r="A538" s="10">
        <v>5</v>
      </c>
      <c r="B538" s="11">
        <v>1.29999995231628</v>
      </c>
      <c r="C538" s="11">
        <v>1064.1653019533701</v>
      </c>
      <c r="D538" s="12">
        <v>9.8749801053091502E-2</v>
      </c>
      <c r="E538" s="12">
        <v>9.0233643695647209E-2</v>
      </c>
      <c r="F538" s="10">
        <v>8.6152498707309802E-2</v>
      </c>
      <c r="G538" s="10">
        <v>2.5231657650865098</v>
      </c>
      <c r="H538" s="13">
        <v>14546167.3076986</v>
      </c>
      <c r="I538" s="13">
        <v>479020.87476547202</v>
      </c>
      <c r="J538" s="13">
        <f t="shared" si="160"/>
        <v>63832976.649889231</v>
      </c>
      <c r="K538">
        <f t="shared" si="161"/>
        <v>568.34007248804198</v>
      </c>
      <c r="L538">
        <f t="shared" si="162"/>
        <v>69.570636692856723</v>
      </c>
      <c r="M538">
        <f t="shared" si="163"/>
        <v>94.49172237436936</v>
      </c>
      <c r="N538">
        <f t="shared" si="164"/>
        <v>0.96174321700438192</v>
      </c>
      <c r="O538">
        <f t="shared" si="165"/>
        <v>86162379.695084065</v>
      </c>
      <c r="P538">
        <f t="shared" si="166"/>
        <v>18.271744209918971</v>
      </c>
      <c r="Q538" s="11">
        <v>1064.1653019533701</v>
      </c>
      <c r="R538">
        <f t="shared" si="167"/>
        <v>1.6834549895759938</v>
      </c>
      <c r="S538">
        <f t="shared" si="168"/>
        <v>9.0091569049591952E-2</v>
      </c>
      <c r="T538">
        <v>5</v>
      </c>
      <c r="U538">
        <v>18.320277938469399</v>
      </c>
      <c r="V538">
        <f t="shared" si="169"/>
        <v>90447301.795888305</v>
      </c>
      <c r="W538" s="34">
        <f t="shared" si="170"/>
        <v>4.9730777120687075E-2</v>
      </c>
      <c r="X538">
        <f t="shared" si="171"/>
        <v>61191255.450056307</v>
      </c>
      <c r="Y538" s="34">
        <f t="shared" si="172"/>
        <v>0.28981470026010048</v>
      </c>
      <c r="Z538">
        <f t="shared" si="173"/>
        <v>15269559.512037983</v>
      </c>
      <c r="AA538" s="35">
        <f t="shared" si="174"/>
        <v>723392.20433938317</v>
      </c>
      <c r="AB538" s="35">
        <v>14005263.8396238</v>
      </c>
      <c r="AC538" s="34">
        <f t="shared" si="175"/>
        <v>3.7185291261466913E-2</v>
      </c>
      <c r="AD538" s="71">
        <v>640413.09342838603</v>
      </c>
      <c r="AE538">
        <f t="shared" si="176"/>
        <v>15909972.60546637</v>
      </c>
      <c r="AF538" s="34">
        <f t="shared" si="177"/>
        <v>9.3757019902140942E-2</v>
      </c>
      <c r="AG538" s="72">
        <v>1083698.6385671101</v>
      </c>
      <c r="AH538">
        <v>537</v>
      </c>
      <c r="AI538" s="72">
        <f t="shared" si="178"/>
        <v>16353258.150605094</v>
      </c>
      <c r="AJ538" s="34">
        <f t="shared" si="179"/>
        <v>0.12423140781215171</v>
      </c>
    </row>
    <row r="539" spans="1:36" ht="15.6" x14ac:dyDescent="0.25">
      <c r="A539" s="10">
        <v>6</v>
      </c>
      <c r="B539" s="11">
        <v>1.29999995231628</v>
      </c>
      <c r="C539" s="11">
        <v>1073.0354405611499</v>
      </c>
      <c r="D539" s="12">
        <v>9.0233643695647209E-2</v>
      </c>
      <c r="E539" s="12">
        <v>8.4552133171462304E-2</v>
      </c>
      <c r="F539" s="10">
        <v>6.2894734361951393E-2</v>
      </c>
      <c r="G539" s="10">
        <v>2.5236886317364999</v>
      </c>
      <c r="H539" s="13">
        <v>11352060.0230926</v>
      </c>
      <c r="I539" s="13">
        <v>325653.698614828</v>
      </c>
      <c r="J539" s="13">
        <f t="shared" si="160"/>
        <v>54714331.242809452</v>
      </c>
      <c r="K539">
        <f t="shared" si="161"/>
        <v>569.75406846673206</v>
      </c>
      <c r="L539">
        <f t="shared" si="162"/>
        <v>56.895199588286047</v>
      </c>
      <c r="M539">
        <f t="shared" si="163"/>
        <v>87.392888433554745</v>
      </c>
      <c r="N539">
        <f t="shared" si="164"/>
        <v>0.94733323094435273</v>
      </c>
      <c r="O539">
        <f t="shared" si="165"/>
        <v>83456565.885356784</v>
      </c>
      <c r="P539">
        <f t="shared" si="166"/>
        <v>18.239836885448593</v>
      </c>
      <c r="Q539" s="11">
        <v>1073.0354405611499</v>
      </c>
      <c r="R539">
        <f t="shared" si="167"/>
        <v>1.4842650213144186</v>
      </c>
      <c r="S539">
        <f t="shared" si="168"/>
        <v>6.4959659790087471E-2</v>
      </c>
      <c r="T539">
        <v>5</v>
      </c>
      <c r="U539">
        <v>18.2989061807742</v>
      </c>
      <c r="V539">
        <f t="shared" si="169"/>
        <v>88534793.60317637</v>
      </c>
      <c r="W539" s="34">
        <f t="shared" si="170"/>
        <v>6.0848750052757777E-2</v>
      </c>
      <c r="X539">
        <f t="shared" si="171"/>
        <v>52734241.045008793</v>
      </c>
      <c r="Y539" s="34">
        <f t="shared" si="172"/>
        <v>0.3681235204735222</v>
      </c>
      <c r="Z539">
        <f t="shared" si="173"/>
        <v>12042818.686021665</v>
      </c>
      <c r="AA539" s="35">
        <f t="shared" si="174"/>
        <v>690758.66292906553</v>
      </c>
      <c r="AB539" s="35">
        <v>10628938.96551</v>
      </c>
      <c r="AC539" s="34">
        <f t="shared" si="175"/>
        <v>6.3699544938241343E-2</v>
      </c>
      <c r="AD539" s="71">
        <v>575821.41251923097</v>
      </c>
      <c r="AE539">
        <f t="shared" si="176"/>
        <v>12618640.098540897</v>
      </c>
      <c r="AF539" s="34">
        <f t="shared" si="177"/>
        <v>0.11157270776156866</v>
      </c>
      <c r="AG539" s="72">
        <v>1217130.2897928001</v>
      </c>
      <c r="AH539">
        <v>538</v>
      </c>
      <c r="AI539" s="72">
        <f t="shared" si="178"/>
        <v>13259948.975814465</v>
      </c>
      <c r="AJ539" s="34">
        <f t="shared" si="179"/>
        <v>0.16806543912213273</v>
      </c>
    </row>
    <row r="540" spans="1:36" ht="15.6" x14ac:dyDescent="0.25">
      <c r="A540" s="10">
        <v>7</v>
      </c>
      <c r="B540" s="11">
        <v>1.29999995231628</v>
      </c>
      <c r="C540" s="11">
        <v>1074.5844090338801</v>
      </c>
      <c r="D540" s="12">
        <v>8.4552133171462304E-2</v>
      </c>
      <c r="E540" s="12">
        <v>8.0436219775878892E-2</v>
      </c>
      <c r="F540" s="10">
        <v>4.8621496486646702E-2</v>
      </c>
      <c r="G540" s="10">
        <v>2.5240266775893301</v>
      </c>
      <c r="H540" s="13">
        <v>9148034.7439380195</v>
      </c>
      <c r="I540" s="13">
        <v>237917.25693753801</v>
      </c>
      <c r="J540" s="13">
        <f t="shared" si="160"/>
        <v>48904942.149973333</v>
      </c>
      <c r="K540">
        <f t="shared" si="161"/>
        <v>570.84871610031666</v>
      </c>
      <c r="L540">
        <f t="shared" si="162"/>
        <v>48.472300104790627</v>
      </c>
      <c r="M540">
        <f t="shared" si="163"/>
        <v>82.494176473670606</v>
      </c>
      <c r="N540">
        <f t="shared" si="164"/>
        <v>0.93581820350657174</v>
      </c>
      <c r="O540">
        <f t="shared" si="165"/>
        <v>79900362.077300176</v>
      </c>
      <c r="P540">
        <f t="shared" si="166"/>
        <v>18.196290942357027</v>
      </c>
      <c r="Q540" s="11">
        <v>1074.5844090338801</v>
      </c>
      <c r="R540">
        <f t="shared" si="167"/>
        <v>1.3367691290202486</v>
      </c>
      <c r="S540">
        <f t="shared" si="168"/>
        <v>4.9843289822617348E-2</v>
      </c>
      <c r="T540">
        <v>5</v>
      </c>
      <c r="U540">
        <v>18.2947450678992</v>
      </c>
      <c r="V540">
        <f t="shared" si="169"/>
        <v>88167155.755385965</v>
      </c>
      <c r="W540" s="34">
        <f t="shared" si="170"/>
        <v>0.10346378243052291</v>
      </c>
      <c r="X540">
        <f t="shared" si="171"/>
        <v>47222313.000021555</v>
      </c>
      <c r="Y540" s="34">
        <f t="shared" si="172"/>
        <v>0.40898499365577357</v>
      </c>
      <c r="Z540">
        <f t="shared" si="173"/>
        <v>10094525.020351687</v>
      </c>
      <c r="AA540" s="35">
        <f t="shared" si="174"/>
        <v>946490.27641366795</v>
      </c>
      <c r="AB540" s="35">
        <v>9142446.1771064997</v>
      </c>
      <c r="AC540" s="34">
        <f t="shared" si="175"/>
        <v>6.1090354244917053E-4</v>
      </c>
      <c r="AD540" s="71">
        <v>670039.60462555697</v>
      </c>
      <c r="AE540">
        <f t="shared" si="176"/>
        <v>10764564.624977244</v>
      </c>
      <c r="AF540" s="34">
        <f t="shared" si="177"/>
        <v>0.1767078860419091</v>
      </c>
      <c r="AG540" s="72">
        <v>1338742.04562976</v>
      </c>
      <c r="AH540">
        <v>539</v>
      </c>
      <c r="AI540" s="72">
        <f t="shared" si="178"/>
        <v>11433267.065981448</v>
      </c>
      <c r="AJ540" s="34">
        <f t="shared" si="179"/>
        <v>0.2498058201580122</v>
      </c>
    </row>
    <row r="541" spans="1:36" ht="15.6" x14ac:dyDescent="0.25">
      <c r="A541" s="10">
        <v>1</v>
      </c>
      <c r="B541" s="11">
        <v>0.5</v>
      </c>
      <c r="C541" s="11">
        <v>1077.78248936764</v>
      </c>
      <c r="D541" s="12">
        <v>0.220484024834184</v>
      </c>
      <c r="E541" s="12">
        <v>0.19690035711856502</v>
      </c>
      <c r="F541" s="10">
        <v>0.10691466770246499</v>
      </c>
      <c r="G541" s="10">
        <v>3.9022164569826701</v>
      </c>
      <c r="H541" s="13">
        <v>33717381.5209831</v>
      </c>
      <c r="I541" s="13">
        <v>1795014.0702388601</v>
      </c>
      <c r="J541" s="13">
        <f t="shared" si="160"/>
        <v>68327234.159368023</v>
      </c>
      <c r="K541">
        <f t="shared" si="161"/>
        <v>564.51379514003509</v>
      </c>
      <c r="L541">
        <f t="shared" si="162"/>
        <v>115.38329933515332</v>
      </c>
      <c r="M541">
        <f t="shared" si="163"/>
        <v>208.69219097637452</v>
      </c>
      <c r="N541">
        <f t="shared" si="164"/>
        <v>0.90896796887839526</v>
      </c>
      <c r="O541">
        <f t="shared" si="165"/>
        <v>82385532.157639802</v>
      </c>
      <c r="P541">
        <f t="shared" si="166"/>
        <v>18.226920398852453</v>
      </c>
      <c r="Q541" s="11">
        <v>1077.78248936764</v>
      </c>
      <c r="R541">
        <f t="shared" si="167"/>
        <v>0.48998922044309656</v>
      </c>
      <c r="S541">
        <f t="shared" si="168"/>
        <v>0.11307314578676848</v>
      </c>
      <c r="T541">
        <v>5</v>
      </c>
      <c r="U541">
        <v>18.303958032982699</v>
      </c>
      <c r="V541">
        <f t="shared" si="169"/>
        <v>88983189.958193362</v>
      </c>
      <c r="W541" s="34">
        <f t="shared" si="170"/>
        <v>8.0082723601631114E-2</v>
      </c>
      <c r="X541">
        <f t="shared" si="171"/>
        <v>55081476.222962372</v>
      </c>
      <c r="Y541" s="34">
        <f t="shared" si="172"/>
        <v>0.33141809271114187</v>
      </c>
      <c r="Z541">
        <f t="shared" si="173"/>
        <v>36417561.265898734</v>
      </c>
      <c r="AA541" s="35">
        <f t="shared" si="174"/>
        <v>2700179.7449156344</v>
      </c>
      <c r="AB541" s="35">
        <v>39940882.475835897</v>
      </c>
      <c r="AC541" s="34">
        <f t="shared" si="175"/>
        <v>0.18457841843322767</v>
      </c>
      <c r="AD541" s="71">
        <v>-2556075.1455695299</v>
      </c>
      <c r="AE541">
        <f t="shared" si="176"/>
        <v>33861486.120329201</v>
      </c>
      <c r="AF541" s="34">
        <f t="shared" si="177"/>
        <v>4.2738965140701E-3</v>
      </c>
      <c r="AG541" s="72">
        <v>-2932863.0539729102</v>
      </c>
      <c r="AH541">
        <v>540</v>
      </c>
      <c r="AI541" s="72">
        <f t="shared" si="178"/>
        <v>33484698.211925823</v>
      </c>
      <c r="AJ541" s="34">
        <f t="shared" si="179"/>
        <v>6.9009898918892185E-3</v>
      </c>
    </row>
    <row r="542" spans="1:36" ht="15.6" x14ac:dyDescent="0.25">
      <c r="A542" s="10">
        <v>3</v>
      </c>
      <c r="B542" s="11">
        <v>1.29999995231628</v>
      </c>
      <c r="C542" s="11">
        <v>1067.76281583227</v>
      </c>
      <c r="D542" s="12">
        <v>0.15786603403840499</v>
      </c>
      <c r="E542" s="12">
        <v>0.12371065124210701</v>
      </c>
      <c r="F542" s="10">
        <v>0.21621979056582599</v>
      </c>
      <c r="G542" s="10">
        <v>2.52988536850558</v>
      </c>
      <c r="H542" s="13">
        <v>30338215.535634901</v>
      </c>
      <c r="I542" s="13">
        <v>1932188.00208512</v>
      </c>
      <c r="J542" s="13">
        <f t="shared" si="160"/>
        <v>93415826.455940098</v>
      </c>
      <c r="K542">
        <f t="shared" si="161"/>
        <v>564.32554405771168</v>
      </c>
      <c r="L542">
        <f t="shared" si="162"/>
        <v>138.83355134483978</v>
      </c>
      <c r="M542">
        <f t="shared" si="163"/>
        <v>140.78834264025599</v>
      </c>
      <c r="N542">
        <f t="shared" si="164"/>
        <v>0.98863624563517771</v>
      </c>
      <c r="O542">
        <f t="shared" si="165"/>
        <v>87369173.519051433</v>
      </c>
      <c r="P542">
        <f t="shared" si="166"/>
        <v>18.285653072678791</v>
      </c>
      <c r="Q542" s="11">
        <v>1067.76281583227</v>
      </c>
      <c r="R542">
        <f t="shared" si="167"/>
        <v>2.2812542161016727</v>
      </c>
      <c r="S542">
        <f t="shared" si="168"/>
        <v>0.24362664304523726</v>
      </c>
      <c r="T542">
        <v>5</v>
      </c>
      <c r="U542">
        <v>18.305541729126599</v>
      </c>
      <c r="V542">
        <f t="shared" si="169"/>
        <v>89124223.941012248</v>
      </c>
      <c r="W542" s="34">
        <f t="shared" si="170"/>
        <v>2.0087753509286835E-2</v>
      </c>
      <c r="X542">
        <f t="shared" si="171"/>
        <v>82947472.590183601</v>
      </c>
      <c r="Y542" s="34">
        <f t="shared" si="172"/>
        <v>5.0609394031908179E-2</v>
      </c>
      <c r="Z542">
        <f t="shared" si="173"/>
        <v>30947642.13122635</v>
      </c>
      <c r="AA542" s="35">
        <f t="shared" si="174"/>
        <v>609426.59559144825</v>
      </c>
      <c r="AB542" s="35">
        <v>32750098.733932201</v>
      </c>
      <c r="AC542" s="34">
        <f t="shared" si="175"/>
        <v>7.9499837275014765E-2</v>
      </c>
      <c r="AD542" s="71">
        <v>2140974.8785432698</v>
      </c>
      <c r="AE542">
        <f t="shared" si="176"/>
        <v>33088617.009769619</v>
      </c>
      <c r="AF542" s="34">
        <f t="shared" si="177"/>
        <v>9.0657984511453182E-2</v>
      </c>
      <c r="AG542" s="72">
        <v>1199377.19721248</v>
      </c>
      <c r="AH542">
        <v>541</v>
      </c>
      <c r="AI542" s="72">
        <f t="shared" si="178"/>
        <v>32147019.32843883</v>
      </c>
      <c r="AJ542" s="34">
        <f t="shared" si="179"/>
        <v>5.962129811752867E-2</v>
      </c>
    </row>
    <row r="543" spans="1:36" ht="15.6" x14ac:dyDescent="0.25">
      <c r="A543" s="10">
        <v>4</v>
      </c>
      <c r="B543" s="11">
        <v>1.29999995231628</v>
      </c>
      <c r="C543" s="11">
        <v>1075.0302115740801</v>
      </c>
      <c r="D543" s="12">
        <v>0.12371065124210701</v>
      </c>
      <c r="E543" s="12">
        <v>9.8506467391160105E-2</v>
      </c>
      <c r="F543" s="10">
        <v>0.20357040043074401</v>
      </c>
      <c r="G543" s="10">
        <v>2.5323646756142999</v>
      </c>
      <c r="H543" s="13">
        <v>28497048.988741901</v>
      </c>
      <c r="I543" s="13">
        <v>1565960.5927964801</v>
      </c>
      <c r="J543" s="13">
        <f t="shared" si="160"/>
        <v>89382319.801933005</v>
      </c>
      <c r="K543">
        <f t="shared" si="161"/>
        <v>565.50062085492561</v>
      </c>
      <c r="L543">
        <f t="shared" si="162"/>
        <v>119.38585182446101</v>
      </c>
      <c r="M543">
        <f t="shared" si="163"/>
        <v>111.10855931663355</v>
      </c>
      <c r="N543">
        <f t="shared" si="164"/>
        <v>1.0150192815239008</v>
      </c>
      <c r="O543">
        <f t="shared" si="165"/>
        <v>92863807.75970605</v>
      </c>
      <c r="P543">
        <f t="shared" si="166"/>
        <v>18.346644545096638</v>
      </c>
      <c r="Q543" s="11">
        <v>1075.0302115740801</v>
      </c>
      <c r="R543">
        <f t="shared" si="167"/>
        <v>2.4785306435117609</v>
      </c>
      <c r="S543">
        <f t="shared" si="168"/>
        <v>0.22761654077098809</v>
      </c>
      <c r="T543">
        <v>5</v>
      </c>
      <c r="U543">
        <v>18.285178322629399</v>
      </c>
      <c r="V543">
        <f t="shared" si="169"/>
        <v>87327704.84401457</v>
      </c>
      <c r="W543" s="34">
        <f t="shared" si="170"/>
        <v>5.961529092169765E-2</v>
      </c>
      <c r="X543">
        <f t="shared" si="171"/>
        <v>80930389.816626385</v>
      </c>
      <c r="Y543" s="34">
        <f t="shared" si="172"/>
        <v>0.12850450817134831</v>
      </c>
      <c r="Z543">
        <f t="shared" si="173"/>
        <v>26798189.122868184</v>
      </c>
      <c r="AA543" s="35">
        <f t="shared" si="174"/>
        <v>1698859.8658737168</v>
      </c>
      <c r="AB543" s="35">
        <v>29814478.394271702</v>
      </c>
      <c r="AC543" s="34">
        <f t="shared" si="175"/>
        <v>4.6230380066731365E-2</v>
      </c>
      <c r="AD543" s="71">
        <v>2567986.1205802201</v>
      </c>
      <c r="AE543">
        <f t="shared" si="176"/>
        <v>29366175.243448403</v>
      </c>
      <c r="AF543" s="34">
        <f t="shared" si="177"/>
        <v>3.0498816037052141E-2</v>
      </c>
      <c r="AG543" s="72">
        <v>1648489.8416128799</v>
      </c>
      <c r="AH543">
        <v>542</v>
      </c>
      <c r="AI543" s="72">
        <f t="shared" si="178"/>
        <v>28446678.964481063</v>
      </c>
      <c r="AJ543" s="34">
        <f t="shared" si="179"/>
        <v>1.7675522921947765E-3</v>
      </c>
    </row>
    <row r="544" spans="1:36" ht="15.6" x14ac:dyDescent="0.25">
      <c r="A544" s="10">
        <v>5</v>
      </c>
      <c r="B544" s="11">
        <v>1.29999995231628</v>
      </c>
      <c r="C544" s="11">
        <v>1081.76561993732</v>
      </c>
      <c r="D544" s="12">
        <v>9.8506467391160105E-2</v>
      </c>
      <c r="E544" s="12">
        <v>9.0127205355131398E-2</v>
      </c>
      <c r="F544" s="10">
        <v>8.49767997751016E-2</v>
      </c>
      <c r="G544" s="10">
        <v>2.5340187408955699</v>
      </c>
      <c r="H544" s="13">
        <v>14752414.107061399</v>
      </c>
      <c r="I544" s="13">
        <v>486110.83579023398</v>
      </c>
      <c r="J544" s="13">
        <f t="shared" si="160"/>
        <v>60837615.414739318</v>
      </c>
      <c r="K544">
        <f t="shared" si="161"/>
        <v>568.55969338529496</v>
      </c>
      <c r="L544">
        <f t="shared" si="162"/>
        <v>69.022537290362806</v>
      </c>
      <c r="M544">
        <f t="shared" si="163"/>
        <v>94.316836373145748</v>
      </c>
      <c r="N544">
        <f t="shared" si="164"/>
        <v>0.9609738935841996</v>
      </c>
      <c r="O544">
        <f t="shared" si="165"/>
        <v>87770942.655150488</v>
      </c>
      <c r="P544">
        <f t="shared" si="166"/>
        <v>18.290241054571588</v>
      </c>
      <c r="Q544" s="11">
        <v>1081.76561993732</v>
      </c>
      <c r="R544">
        <f t="shared" si="167"/>
        <v>1.6726074767153061</v>
      </c>
      <c r="S544">
        <f t="shared" si="168"/>
        <v>8.8805858591011949E-2</v>
      </c>
      <c r="T544">
        <v>5</v>
      </c>
      <c r="U544">
        <v>18.2761785105351</v>
      </c>
      <c r="V544">
        <f t="shared" si="169"/>
        <v>86545297.948332176</v>
      </c>
      <c r="W544" s="34">
        <f t="shared" si="170"/>
        <v>1.3964128329279034E-2</v>
      </c>
      <c r="X544">
        <f t="shared" si="171"/>
        <v>58114599.576323785</v>
      </c>
      <c r="Y544" s="34">
        <f t="shared" si="172"/>
        <v>0.33788338351731761</v>
      </c>
      <c r="Z544">
        <f t="shared" si="173"/>
        <v>14546409.503303727</v>
      </c>
      <c r="AA544" s="35">
        <f t="shared" si="174"/>
        <v>206004.60375767201</v>
      </c>
      <c r="AB544" s="35">
        <v>13920625.6435427</v>
      </c>
      <c r="AC544" s="34">
        <f t="shared" si="175"/>
        <v>5.6383210061908121E-2</v>
      </c>
      <c r="AD544" s="71">
        <v>586158.22222125705</v>
      </c>
      <c r="AE544">
        <f t="shared" si="176"/>
        <v>15132567.725524984</v>
      </c>
      <c r="AF544" s="34">
        <f t="shared" si="177"/>
        <v>2.5768909122583578E-2</v>
      </c>
      <c r="AG544" s="72">
        <v>967239.18668629602</v>
      </c>
      <c r="AH544">
        <v>543</v>
      </c>
      <c r="AI544" s="72">
        <f t="shared" si="178"/>
        <v>15513648.689990023</v>
      </c>
      <c r="AJ544" s="34">
        <f t="shared" si="179"/>
        <v>5.1600678872229529E-2</v>
      </c>
    </row>
    <row r="545" spans="1:36" ht="15.6" x14ac:dyDescent="0.25">
      <c r="A545" s="10">
        <v>6</v>
      </c>
      <c r="B545" s="11">
        <v>1.29999995231628</v>
      </c>
      <c r="C545" s="11">
        <v>1088.8480012427499</v>
      </c>
      <c r="D545" s="12">
        <v>9.0127205355131398E-2</v>
      </c>
      <c r="E545" s="12">
        <v>8.4681899557254789E-2</v>
      </c>
      <c r="F545" s="10">
        <v>6.0351041312252197E-2</v>
      </c>
      <c r="G545" s="10">
        <v>2.5345318144592399</v>
      </c>
      <c r="H545" s="13">
        <v>11449824.6922283</v>
      </c>
      <c r="I545" s="13">
        <v>327257.26730809198</v>
      </c>
      <c r="J545" s="13">
        <f t="shared" si="160"/>
        <v>51803906.331969336</v>
      </c>
      <c r="K545">
        <f t="shared" si="161"/>
        <v>570.22090905880202</v>
      </c>
      <c r="L545">
        <f t="shared" si="162"/>
        <v>55.722771127864469</v>
      </c>
      <c r="M545">
        <f t="shared" si="163"/>
        <v>87.404552456193088</v>
      </c>
      <c r="N545">
        <f t="shared" si="164"/>
        <v>0.94472169186383959</v>
      </c>
      <c r="O545">
        <f t="shared" si="165"/>
        <v>85815254.905743554</v>
      </c>
      <c r="P545">
        <f t="shared" si="166"/>
        <v>18.267707344758573</v>
      </c>
      <c r="Q545" s="11">
        <v>1088.8480012427499</v>
      </c>
      <c r="R545">
        <f t="shared" si="167"/>
        <v>1.4522536041743681</v>
      </c>
      <c r="S545">
        <f t="shared" si="168"/>
        <v>6.2248921671757503E-2</v>
      </c>
      <c r="T545">
        <v>5</v>
      </c>
      <c r="U545">
        <v>18.259855716172702</v>
      </c>
      <c r="V545">
        <f t="shared" si="169"/>
        <v>85144103.660301894</v>
      </c>
      <c r="W545" s="34">
        <f t="shared" si="170"/>
        <v>7.8208850650018941E-3</v>
      </c>
      <c r="X545">
        <f t="shared" si="171"/>
        <v>49718867.167074375</v>
      </c>
      <c r="Y545" s="34">
        <f t="shared" si="172"/>
        <v>0.42062903359450693</v>
      </c>
      <c r="Z545">
        <f t="shared" si="173"/>
        <v>11360276.929295963</v>
      </c>
      <c r="AA545" s="35">
        <f t="shared" si="174"/>
        <v>89547.762932337821</v>
      </c>
      <c r="AB545" s="35">
        <v>10424385.387467699</v>
      </c>
      <c r="AC545" s="34">
        <f t="shared" si="175"/>
        <v>8.955938910196852E-2</v>
      </c>
      <c r="AD545" s="71">
        <v>393390.80710079602</v>
      </c>
      <c r="AE545">
        <f t="shared" si="176"/>
        <v>11753667.736396758</v>
      </c>
      <c r="AF545" s="34">
        <f t="shared" si="177"/>
        <v>2.6536916707091098E-2</v>
      </c>
      <c r="AG545" s="72">
        <v>1133963.1662832501</v>
      </c>
      <c r="AH545">
        <v>544</v>
      </c>
      <c r="AI545" s="72">
        <f t="shared" si="178"/>
        <v>12494240.095579213</v>
      </c>
      <c r="AJ545" s="34">
        <f t="shared" si="179"/>
        <v>9.121671566376216E-2</v>
      </c>
    </row>
    <row r="546" spans="1:36" ht="15.6" x14ac:dyDescent="0.25">
      <c r="A546" s="10">
        <v>7</v>
      </c>
      <c r="B546" s="11">
        <v>1.29999995231628</v>
      </c>
      <c r="C546" s="11">
        <v>1088.9823347246399</v>
      </c>
      <c r="D546" s="12">
        <v>8.4681899557254789E-2</v>
      </c>
      <c r="E546" s="12">
        <v>8.0402097917823698E-2</v>
      </c>
      <c r="F546" s="10">
        <v>5.0480133870330103E-2</v>
      </c>
      <c r="G546" s="10">
        <v>2.5348551370528098</v>
      </c>
      <c r="H546" s="13">
        <v>11966585.5957847</v>
      </c>
      <c r="I546" s="13">
        <v>329785.50906328898</v>
      </c>
      <c r="J546" s="13">
        <f t="shared" si="160"/>
        <v>48040755.072012328</v>
      </c>
      <c r="K546">
        <f t="shared" si="161"/>
        <v>573.58952176495518</v>
      </c>
      <c r="L546">
        <f t="shared" si="162"/>
        <v>49.546436558143618</v>
      </c>
      <c r="M546">
        <f t="shared" si="163"/>
        <v>82.541998737539245</v>
      </c>
      <c r="N546">
        <f t="shared" si="164"/>
        <v>0.9384189034393603</v>
      </c>
      <c r="O546">
        <f t="shared" si="165"/>
        <v>101533167.26666524</v>
      </c>
      <c r="P546">
        <f t="shared" si="166"/>
        <v>18.43589607416822</v>
      </c>
      <c r="Q546" s="11">
        <v>1088.9823347246399</v>
      </c>
      <c r="R546">
        <f t="shared" si="167"/>
        <v>1.3590981772961066</v>
      </c>
      <c r="S546">
        <f t="shared" si="168"/>
        <v>5.1798826221269925E-2</v>
      </c>
      <c r="T546">
        <v>5</v>
      </c>
      <c r="U546">
        <v>18.259207746084702</v>
      </c>
      <c r="V546">
        <f t="shared" si="169"/>
        <v>85088950.698624894</v>
      </c>
      <c r="W546" s="34">
        <f t="shared" si="170"/>
        <v>0.16195906235103935</v>
      </c>
      <c r="X546">
        <f t="shared" si="171"/>
        <v>46199084.705901213</v>
      </c>
      <c r="Y546" s="34">
        <f t="shared" si="172"/>
        <v>0.54498528954026804</v>
      </c>
      <c r="Z546">
        <f t="shared" si="173"/>
        <v>10028488.613147957</v>
      </c>
      <c r="AA546" s="35">
        <f t="shared" si="174"/>
        <v>1938096.9826367423</v>
      </c>
      <c r="AB546" s="35">
        <v>9289968.1117418595</v>
      </c>
      <c r="AC546" s="34">
        <f t="shared" si="175"/>
        <v>0.22367428558616539</v>
      </c>
      <c r="AD546" s="71">
        <v>479898.42572365102</v>
      </c>
      <c r="AE546">
        <f t="shared" si="176"/>
        <v>10508387.038871609</v>
      </c>
      <c r="AF546" s="34">
        <f t="shared" si="177"/>
        <v>0.12185585815111287</v>
      </c>
      <c r="AG546" s="72">
        <v>1317067.1289959</v>
      </c>
      <c r="AH546">
        <v>545</v>
      </c>
      <c r="AI546" s="72">
        <f t="shared" si="178"/>
        <v>11345555.742143858</v>
      </c>
      <c r="AJ546" s="34">
        <f t="shared" si="179"/>
        <v>5.1896996738953066E-2</v>
      </c>
    </row>
    <row r="547" spans="1:36" ht="15.6" x14ac:dyDescent="0.25">
      <c r="A547" s="15" t="s">
        <v>22</v>
      </c>
      <c r="B547" s="16">
        <v>2.1281216353169699</v>
      </c>
      <c r="C547" s="16">
        <v>1074.58826363143</v>
      </c>
      <c r="D547" s="17">
        <v>0.25</v>
      </c>
      <c r="E547" s="17">
        <v>0.22650459946093801</v>
      </c>
      <c r="F547" s="18">
        <v>9.3944024546429403E-2</v>
      </c>
      <c r="G547" s="18">
        <v>3.7</v>
      </c>
      <c r="H547" s="19">
        <v>36521374.991748102</v>
      </c>
      <c r="I547" s="19">
        <v>2143609.1968016699</v>
      </c>
      <c r="J547" s="19">
        <f t="shared" si="160"/>
        <v>64538193.67507346</v>
      </c>
      <c r="K547">
        <f t="shared" si="161"/>
        <v>565.17574952078201</v>
      </c>
      <c r="L547">
        <f t="shared" si="162"/>
        <v>115.23467624788705</v>
      </c>
      <c r="M547">
        <f t="shared" si="163"/>
        <v>238.25229973046902</v>
      </c>
      <c r="N547">
        <f t="shared" si="164"/>
        <v>0.89545919676645136</v>
      </c>
      <c r="O547">
        <f t="shared" si="165"/>
        <v>95656923.40192309</v>
      </c>
      <c r="P547">
        <f t="shared" si="166"/>
        <v>18.376278633896202</v>
      </c>
      <c r="Q547" s="16">
        <v>1074.58826363143</v>
      </c>
      <c r="R547">
        <f t="shared" si="167"/>
        <v>1.8219179051932208</v>
      </c>
      <c r="S547">
        <f t="shared" si="168"/>
        <v>9.8654191786316278E-2</v>
      </c>
      <c r="T547">
        <v>5</v>
      </c>
      <c r="U547">
        <v>18.292378692138801</v>
      </c>
      <c r="V547">
        <f t="shared" si="169"/>
        <v>87958765.796860397</v>
      </c>
      <c r="W547" s="34">
        <f t="shared" si="170"/>
        <v>8.0476742626534536E-2</v>
      </c>
      <c r="X547">
        <f t="shared" si="171"/>
        <v>61870317.238729313</v>
      </c>
      <c r="Y547" s="34">
        <f t="shared" si="172"/>
        <v>0.3532060718828694</v>
      </c>
      <c r="Z547">
        <f t="shared" si="173"/>
        <v>33582253.696170032</v>
      </c>
      <c r="AA547" s="35">
        <f t="shared" si="174"/>
        <v>2939121.29557807</v>
      </c>
      <c r="AB547" s="35">
        <v>36695676.738889702</v>
      </c>
      <c r="AC547" s="34">
        <f t="shared" si="175"/>
        <v>4.77259542339199E-3</v>
      </c>
      <c r="AD547" s="71">
        <v>4176836.7461617198</v>
      </c>
      <c r="AE547">
        <f t="shared" si="176"/>
        <v>37759090.442331754</v>
      </c>
      <c r="AF547" s="34">
        <f t="shared" si="177"/>
        <v>3.3890165714278553E-2</v>
      </c>
      <c r="AG547" s="72">
        <v>3459267.3116386901</v>
      </c>
      <c r="AH547">
        <v>546</v>
      </c>
      <c r="AI547" s="72">
        <f t="shared" si="178"/>
        <v>37041521.007808723</v>
      </c>
      <c r="AJ547" s="34">
        <f t="shared" si="179"/>
        <v>1.4242235298592839E-2</v>
      </c>
    </row>
    <row r="548" spans="1:36" ht="15.6" x14ac:dyDescent="0.25">
      <c r="A548" s="15" t="s">
        <v>22</v>
      </c>
      <c r="B548" s="16">
        <v>2.1281877200712098</v>
      </c>
      <c r="C548" s="16">
        <v>1064.2537241524201</v>
      </c>
      <c r="D548" s="17">
        <v>0.25</v>
      </c>
      <c r="E548" s="17">
        <v>0.22635126039036099</v>
      </c>
      <c r="F548" s="18">
        <v>9.4557135584322299E-2</v>
      </c>
      <c r="G548" s="18">
        <v>4.05</v>
      </c>
      <c r="H548" s="19">
        <v>41545775.103947103</v>
      </c>
      <c r="I548" s="19">
        <v>2443927.6769891698</v>
      </c>
      <c r="J548" s="19">
        <f t="shared" si="160"/>
        <v>66359894.327989109</v>
      </c>
      <c r="K548">
        <f t="shared" si="161"/>
        <v>565.34409969117712</v>
      </c>
      <c r="L548">
        <f t="shared" si="162"/>
        <v>115.62731253230115</v>
      </c>
      <c r="M548">
        <f t="shared" si="163"/>
        <v>238.1756301951805</v>
      </c>
      <c r="N548">
        <f t="shared" si="164"/>
        <v>0.895723686837958</v>
      </c>
      <c r="O548">
        <f t="shared" si="165"/>
        <v>99046093.695227414</v>
      </c>
      <c r="P548">
        <f t="shared" si="166"/>
        <v>18.411095892625216</v>
      </c>
      <c r="Q548" s="16">
        <v>1064.2537241524201</v>
      </c>
      <c r="R548">
        <f t="shared" si="167"/>
        <v>1.8282465183480741</v>
      </c>
      <c r="S548">
        <f t="shared" si="168"/>
        <v>9.9331102030816548E-2</v>
      </c>
      <c r="T548">
        <v>5</v>
      </c>
      <c r="U548">
        <v>18.318430600433501</v>
      </c>
      <c r="V548">
        <f t="shared" si="169"/>
        <v>90280369.292891175</v>
      </c>
      <c r="W548" s="34">
        <f t="shared" si="170"/>
        <v>8.8501465078562921E-2</v>
      </c>
      <c r="X548">
        <f t="shared" si="171"/>
        <v>63733783.709900267</v>
      </c>
      <c r="Y548" s="34">
        <f t="shared" si="172"/>
        <v>0.35652400481321239</v>
      </c>
      <c r="Z548">
        <f t="shared" si="173"/>
        <v>37868913.139423296</v>
      </c>
      <c r="AA548" s="35">
        <f t="shared" si="174"/>
        <v>3676861.9645238072</v>
      </c>
      <c r="AB548" s="35">
        <v>40263301.424006902</v>
      </c>
      <c r="AC548" s="34">
        <f t="shared" si="175"/>
        <v>3.0868931359000172E-2</v>
      </c>
      <c r="AD548" s="71">
        <v>4108728.7755674301</v>
      </c>
      <c r="AE548">
        <f t="shared" si="176"/>
        <v>41977641.914990723</v>
      </c>
      <c r="AF548" s="34">
        <f t="shared" si="177"/>
        <v>1.0394963385882049E-2</v>
      </c>
      <c r="AG548" s="72">
        <v>3605595.0431554201</v>
      </c>
      <c r="AH548">
        <v>547</v>
      </c>
      <c r="AI548" s="72">
        <f t="shared" si="178"/>
        <v>41474508.182578713</v>
      </c>
      <c r="AJ548" s="34">
        <f t="shared" si="179"/>
        <v>1.7153831211496528E-3</v>
      </c>
    </row>
    <row r="549" spans="1:36" ht="15.6" x14ac:dyDescent="0.25">
      <c r="A549" s="15" t="s">
        <v>22</v>
      </c>
      <c r="B549" s="16">
        <v>2.1281893985786802</v>
      </c>
      <c r="C549" s="16">
        <v>1070.85293517225</v>
      </c>
      <c r="D549" s="17">
        <v>0.25</v>
      </c>
      <c r="E549" s="17">
        <v>0.22633297621944998</v>
      </c>
      <c r="F549" s="18">
        <v>9.4630243024989999E-2</v>
      </c>
      <c r="G549" s="18">
        <v>4.05</v>
      </c>
      <c r="H549" s="19">
        <v>42143488.343559697</v>
      </c>
      <c r="I549" s="19">
        <v>2479820.3274270101</v>
      </c>
      <c r="J549" s="19">
        <f t="shared" si="160"/>
        <v>65326226.761514075</v>
      </c>
      <c r="K549">
        <f t="shared" si="161"/>
        <v>565.41679647385604</v>
      </c>
      <c r="L549">
        <f t="shared" si="162"/>
        <v>115.67943969465431</v>
      </c>
      <c r="M549">
        <f t="shared" si="163"/>
        <v>238.16648810972498</v>
      </c>
      <c r="N549">
        <f t="shared" si="164"/>
        <v>0.89576089763068123</v>
      </c>
      <c r="O549">
        <f t="shared" si="165"/>
        <v>100421610.16696753</v>
      </c>
      <c r="P549">
        <f t="shared" si="166"/>
        <v>18.424887982767792</v>
      </c>
      <c r="Q549" s="16">
        <v>1070.85293517225</v>
      </c>
      <c r="R549">
        <f t="shared" si="167"/>
        <v>1.8289096183550895</v>
      </c>
      <c r="S549">
        <f t="shared" si="168"/>
        <v>9.9411847481608931E-2</v>
      </c>
      <c r="T549">
        <v>5</v>
      </c>
      <c r="U549">
        <v>18.301677223772199</v>
      </c>
      <c r="V549">
        <f t="shared" si="169"/>
        <v>88780467.552403867</v>
      </c>
      <c r="W549" s="34">
        <f t="shared" si="170"/>
        <v>0.11592268432271037</v>
      </c>
      <c r="X549">
        <f t="shared" si="171"/>
        <v>62660270.774355873</v>
      </c>
      <c r="Y549" s="34">
        <f t="shared" si="172"/>
        <v>0.3760280215565871</v>
      </c>
      <c r="Z549">
        <f t="shared" si="173"/>
        <v>37258102.048051402</v>
      </c>
      <c r="AA549" s="35">
        <f t="shared" si="174"/>
        <v>4885386.2955082953</v>
      </c>
      <c r="AB549" s="35">
        <v>40313215.179265901</v>
      </c>
      <c r="AC549" s="34">
        <f t="shared" si="175"/>
        <v>4.3429560205675177E-2</v>
      </c>
      <c r="AD549" s="71">
        <v>4151713.8543012501</v>
      </c>
      <c r="AE549">
        <f t="shared" si="176"/>
        <v>41409815.902352653</v>
      </c>
      <c r="AF549" s="34">
        <f t="shared" si="177"/>
        <v>1.7408915826474591E-2</v>
      </c>
      <c r="AG549" s="72">
        <v>3993971.6645036698</v>
      </c>
      <c r="AH549">
        <v>548</v>
      </c>
      <c r="AI549" s="72">
        <f t="shared" si="178"/>
        <v>41252073.712555073</v>
      </c>
      <c r="AJ549" s="34">
        <f t="shared" si="179"/>
        <v>2.1151894777615119E-2</v>
      </c>
    </row>
    <row r="550" spans="1:36" ht="15.6" x14ac:dyDescent="0.25">
      <c r="A550" s="15" t="s">
        <v>22</v>
      </c>
      <c r="B550" s="16">
        <v>2.1281856397941201</v>
      </c>
      <c r="C550" s="16">
        <v>1066.5417865873001</v>
      </c>
      <c r="D550" s="17">
        <v>0.25</v>
      </c>
      <c r="E550" s="17">
        <v>0.22633979874472801</v>
      </c>
      <c r="F550" s="18">
        <v>9.4602963835553805E-2</v>
      </c>
      <c r="G550" s="18">
        <v>4.05</v>
      </c>
      <c r="H550" s="19">
        <v>41419307.548435502</v>
      </c>
      <c r="I550" s="19">
        <v>2436845.1265262701</v>
      </c>
      <c r="J550" s="19">
        <f t="shared" si="160"/>
        <v>66005718.72521843</v>
      </c>
      <c r="K550">
        <f t="shared" si="161"/>
        <v>565.32525101980332</v>
      </c>
      <c r="L550">
        <f t="shared" si="162"/>
        <v>115.65340122026548</v>
      </c>
      <c r="M550">
        <f t="shared" si="163"/>
        <v>238.169899372364</v>
      </c>
      <c r="N550">
        <f t="shared" si="164"/>
        <v>0.89574000923613506</v>
      </c>
      <c r="O550">
        <f t="shared" si="165"/>
        <v>98720518.701863557</v>
      </c>
      <c r="P550">
        <f t="shared" si="166"/>
        <v>18.407803372380883</v>
      </c>
      <c r="Q550" s="16">
        <v>1066.5417865873001</v>
      </c>
      <c r="R550">
        <f t="shared" si="167"/>
        <v>1.8287637181420735</v>
      </c>
      <c r="S550">
        <f t="shared" si="168"/>
        <v>9.9381717495194838E-2</v>
      </c>
      <c r="T550">
        <v>5</v>
      </c>
      <c r="U550">
        <v>18.312595667589601</v>
      </c>
      <c r="V550">
        <f t="shared" si="169"/>
        <v>89755123.278783038</v>
      </c>
      <c r="W550" s="34">
        <f t="shared" si="170"/>
        <v>9.0815927032920643E-2</v>
      </c>
      <c r="X550">
        <f t="shared" si="171"/>
        <v>63365291.522221781</v>
      </c>
      <c r="Y550" s="34">
        <f t="shared" si="172"/>
        <v>0.35813453620938451</v>
      </c>
      <c r="Z550">
        <f t="shared" si="173"/>
        <v>37657774.736362688</v>
      </c>
      <c r="AA550" s="35">
        <f t="shared" si="174"/>
        <v>3761532.8120728135</v>
      </c>
      <c r="AB550" s="35">
        <v>40282847.842565402</v>
      </c>
      <c r="AC550" s="34">
        <f t="shared" si="175"/>
        <v>2.7437921422059745E-2</v>
      </c>
      <c r="AD550" s="71">
        <v>4127524.2417990901</v>
      </c>
      <c r="AE550">
        <f t="shared" si="176"/>
        <v>41785298.978161782</v>
      </c>
      <c r="AF550" s="34">
        <f t="shared" si="177"/>
        <v>8.8362517721546161E-3</v>
      </c>
      <c r="AG550" s="72">
        <v>3743328.7747467398</v>
      </c>
      <c r="AH550">
        <v>549</v>
      </c>
      <c r="AI550" s="72">
        <f t="shared" si="178"/>
        <v>41401103.511109427</v>
      </c>
      <c r="AJ550" s="34">
        <f t="shared" si="179"/>
        <v>4.3950607587505997E-4</v>
      </c>
    </row>
    <row r="551" spans="1:36" ht="15.6" x14ac:dyDescent="0.25">
      <c r="A551" s="28" t="s">
        <v>22</v>
      </c>
      <c r="B551" s="16">
        <v>2.12932153707506</v>
      </c>
      <c r="C551" s="16">
        <v>1070.1968783643299</v>
      </c>
      <c r="D551" s="17">
        <v>0.25</v>
      </c>
      <c r="E551" s="17">
        <v>0.22427978058022899</v>
      </c>
      <c r="F551" s="18">
        <v>0.102839741782371</v>
      </c>
      <c r="G551" s="18">
        <v>4.05</v>
      </c>
      <c r="H551" s="19">
        <v>43416859.315706797</v>
      </c>
      <c r="I551" s="19">
        <v>2625229.2549356301</v>
      </c>
      <c r="J551" s="19">
        <f t="shared" si="160"/>
        <v>67767851.870684728</v>
      </c>
      <c r="K551">
        <f t="shared" si="161"/>
        <v>565.13498784211924</v>
      </c>
      <c r="L551">
        <f t="shared" si="162"/>
        <v>120.56282963288864</v>
      </c>
      <c r="M551">
        <f t="shared" si="163"/>
        <v>237.13989029011452</v>
      </c>
      <c r="N551">
        <f t="shared" si="164"/>
        <v>0.89894570362335424</v>
      </c>
      <c r="O551">
        <f t="shared" si="165"/>
        <v>98913709.119734883</v>
      </c>
      <c r="P551">
        <f t="shared" si="166"/>
        <v>18.409758402959685</v>
      </c>
      <c r="Q551" s="16">
        <v>1070.1968783643299</v>
      </c>
      <c r="R551">
        <f t="shared" si="167"/>
        <v>1.9166406358444488</v>
      </c>
      <c r="S551">
        <f t="shared" si="168"/>
        <v>0.10852077266085533</v>
      </c>
      <c r="T551">
        <v>5</v>
      </c>
      <c r="U551">
        <v>18.302143116293198</v>
      </c>
      <c r="V551">
        <f t="shared" si="169"/>
        <v>88821839.344903395</v>
      </c>
      <c r="W551" s="34">
        <f t="shared" si="170"/>
        <v>0.10202700782977714</v>
      </c>
      <c r="X551">
        <f t="shared" si="171"/>
        <v>64889505.828287967</v>
      </c>
      <c r="Y551" s="34">
        <f t="shared" si="172"/>
        <v>0.34397864152744162</v>
      </c>
      <c r="Z551">
        <f t="shared" si="173"/>
        <v>38987167.07035885</v>
      </c>
      <c r="AA551" s="35">
        <f t="shared" si="174"/>
        <v>4429692.2453479469</v>
      </c>
      <c r="AB551" s="35">
        <v>41196489.566889703</v>
      </c>
      <c r="AC551" s="34">
        <f t="shared" si="175"/>
        <v>5.1140726985146913E-2</v>
      </c>
      <c r="AD551" s="71">
        <v>3909217.3996840599</v>
      </c>
      <c r="AE551">
        <f t="shared" si="176"/>
        <v>42896384.470042907</v>
      </c>
      <c r="AF551" s="34">
        <f t="shared" si="177"/>
        <v>1.198785112205478E-2</v>
      </c>
      <c r="AG551" s="72">
        <v>3661785.5909474399</v>
      </c>
      <c r="AH551">
        <v>550</v>
      </c>
      <c r="AI551" s="72">
        <f t="shared" si="178"/>
        <v>42648952.661306292</v>
      </c>
      <c r="AJ551" s="34">
        <f t="shared" si="179"/>
        <v>1.7686831026091785E-2</v>
      </c>
    </row>
    <row r="552" spans="1:36" ht="15.6" x14ac:dyDescent="0.25">
      <c r="A552" s="10">
        <v>1</v>
      </c>
      <c r="B552" s="11">
        <v>2.1297600862083299</v>
      </c>
      <c r="C552" s="11">
        <v>1062.0135326939201</v>
      </c>
      <c r="D552" s="12">
        <v>0.233244539394903</v>
      </c>
      <c r="E552" s="12">
        <v>0.20875631033853198</v>
      </c>
      <c r="F552" s="10">
        <v>0.104944513035842</v>
      </c>
      <c r="G552" s="10">
        <v>3.6955789023971399</v>
      </c>
      <c r="H552" s="13">
        <v>35387707.081041701</v>
      </c>
      <c r="I552" s="13">
        <v>1924716.5994969001</v>
      </c>
      <c r="J552" s="13">
        <f t="shared" si="160"/>
        <v>69727958.106259003</v>
      </c>
      <c r="K552">
        <f t="shared" si="161"/>
        <v>564.8175171968594</v>
      </c>
      <c r="L552">
        <f t="shared" si="162"/>
        <v>117.60689068318858</v>
      </c>
      <c r="M552">
        <f t="shared" si="163"/>
        <v>221.00042486671751</v>
      </c>
      <c r="N552">
        <f t="shared" si="164"/>
        <v>0.90431674941558626</v>
      </c>
      <c r="O552">
        <f t="shared" si="165"/>
        <v>90036084.846079469</v>
      </c>
      <c r="P552">
        <f t="shared" si="166"/>
        <v>18.315721090672696</v>
      </c>
      <c r="Q552" s="11">
        <v>1062.0135326939201</v>
      </c>
      <c r="R552">
        <f t="shared" si="167"/>
        <v>2.0077529055914911</v>
      </c>
      <c r="S552">
        <f t="shared" si="168"/>
        <v>0.11086956602099421</v>
      </c>
      <c r="T552">
        <v>5</v>
      </c>
      <c r="U552">
        <v>18.322079023928701</v>
      </c>
      <c r="V552">
        <f t="shared" si="169"/>
        <v>90610351.905500144</v>
      </c>
      <c r="W552" s="34">
        <f t="shared" si="170"/>
        <v>6.3781878166116295E-3</v>
      </c>
      <c r="X552">
        <f t="shared" si="171"/>
        <v>67100039.731246382</v>
      </c>
      <c r="Y552" s="34">
        <f t="shared" si="172"/>
        <v>0.25474280844222885</v>
      </c>
      <c r="Z552">
        <f t="shared" si="173"/>
        <v>35613416.523203827</v>
      </c>
      <c r="AA552" s="35">
        <f t="shared" si="174"/>
        <v>225709.4421621263</v>
      </c>
      <c r="AB552" s="35">
        <v>36163577.237523399</v>
      </c>
      <c r="AC552" s="34">
        <f t="shared" si="175"/>
        <v>2.1924849629417105E-2</v>
      </c>
      <c r="AD552" s="71">
        <v>-144768.818929787</v>
      </c>
      <c r="AE552">
        <f t="shared" si="176"/>
        <v>35468647.704274043</v>
      </c>
      <c r="AF552" s="34">
        <f t="shared" si="177"/>
        <v>2.2872525492250591E-3</v>
      </c>
      <c r="AG552" s="72">
        <v>1016825.86307494</v>
      </c>
      <c r="AH552">
        <v>551</v>
      </c>
      <c r="AI552" s="72">
        <f t="shared" si="178"/>
        <v>36630242.386278771</v>
      </c>
      <c r="AJ552" s="34">
        <f t="shared" si="179"/>
        <v>3.5112060309291267E-2</v>
      </c>
    </row>
    <row r="553" spans="1:36" ht="15.6" x14ac:dyDescent="0.25">
      <c r="A553" s="10">
        <v>6</v>
      </c>
      <c r="B553" s="11">
        <v>3.6452755278275202</v>
      </c>
      <c r="C553" s="11">
        <v>1065.05144873838</v>
      </c>
      <c r="D553" s="12">
        <v>8.2152525210629698E-2</v>
      </c>
      <c r="E553" s="12">
        <v>7.0130793863955099E-2</v>
      </c>
      <c r="F553" s="10">
        <v>0.14615638019489</v>
      </c>
      <c r="G553" s="10">
        <v>2.9716787351360501</v>
      </c>
      <c r="H553" s="13">
        <v>25108087.852488302</v>
      </c>
      <c r="I553" s="13">
        <v>881924.91999631701</v>
      </c>
      <c r="J553" s="13">
        <f t="shared" si="160"/>
        <v>79383756.8557197</v>
      </c>
      <c r="K553">
        <f t="shared" si="161"/>
        <v>568.65875541870832</v>
      </c>
      <c r="L553">
        <f t="shared" si="162"/>
        <v>82.681695589640938</v>
      </c>
      <c r="M553">
        <f t="shared" si="163"/>
        <v>76.141659537292412</v>
      </c>
      <c r="N553">
        <f t="shared" si="164"/>
        <v>1.0334146150249175</v>
      </c>
      <c r="O553">
        <f t="shared" si="165"/>
        <v>98884406.091768503</v>
      </c>
      <c r="P553">
        <f t="shared" si="166"/>
        <v>18.409462110670457</v>
      </c>
      <c r="Q553" s="11">
        <v>1065.05144873838</v>
      </c>
      <c r="R553">
        <f t="shared" si="167"/>
        <v>6.9662316070877228</v>
      </c>
      <c r="S553">
        <f t="shared" si="168"/>
        <v>0.15800721694346923</v>
      </c>
      <c r="T553">
        <v>5</v>
      </c>
      <c r="U553">
        <v>18.3503587769554</v>
      </c>
      <c r="V553">
        <f t="shared" si="169"/>
        <v>93209366.818982974</v>
      </c>
      <c r="W553" s="34">
        <f t="shared" si="170"/>
        <v>5.7390639202695687E-2</v>
      </c>
      <c r="X553">
        <f t="shared" si="171"/>
        <v>85303097.93981795</v>
      </c>
      <c r="Y553" s="34">
        <f t="shared" si="172"/>
        <v>0.13734529728930747</v>
      </c>
      <c r="Z553">
        <f t="shared" si="173"/>
        <v>23667118.64147656</v>
      </c>
      <c r="AA553" s="35">
        <f t="shared" si="174"/>
        <v>1440969.2110117413</v>
      </c>
      <c r="AB553" s="35">
        <v>23839140.352058701</v>
      </c>
      <c r="AC553" s="34">
        <f t="shared" si="175"/>
        <v>5.0539392242242902E-2</v>
      </c>
      <c r="AD553" s="71">
        <v>1172882.67427312</v>
      </c>
      <c r="AE553">
        <f t="shared" si="176"/>
        <v>24840001.315749679</v>
      </c>
      <c r="AF553" s="34">
        <f t="shared" si="177"/>
        <v>1.0677298021006192E-2</v>
      </c>
      <c r="AG553" s="72">
        <v>617844.90314022196</v>
      </c>
      <c r="AH553">
        <v>552</v>
      </c>
      <c r="AI553" s="72">
        <f t="shared" si="178"/>
        <v>24284963.544616781</v>
      </c>
      <c r="AJ553" s="34">
        <f t="shared" si="179"/>
        <v>3.2783233542411951E-2</v>
      </c>
    </row>
    <row r="554" spans="1:36" ht="15.6" x14ac:dyDescent="0.25">
      <c r="A554" s="10">
        <v>7</v>
      </c>
      <c r="B554" s="11">
        <v>4.0527575890871299</v>
      </c>
      <c r="C554" s="11">
        <v>1072.8741607296899</v>
      </c>
      <c r="D554" s="12">
        <v>7.0130793863955099E-2</v>
      </c>
      <c r="E554" s="12">
        <v>6.1000544835071203E-2</v>
      </c>
      <c r="F554" s="10">
        <v>0.13000350026756399</v>
      </c>
      <c r="G554" s="10">
        <v>2.9723063398797298</v>
      </c>
      <c r="H554" s="13">
        <v>21622911.569271401</v>
      </c>
      <c r="I554" s="13">
        <v>660221.181168654</v>
      </c>
      <c r="J554" s="13">
        <f t="shared" si="160"/>
        <v>73801085.82621254</v>
      </c>
      <c r="K554">
        <f t="shared" si="161"/>
        <v>569.81631958491676</v>
      </c>
      <c r="L554">
        <f t="shared" si="162"/>
        <v>72.128807688276538</v>
      </c>
      <c r="M554">
        <f t="shared" si="163"/>
        <v>65.565669349513144</v>
      </c>
      <c r="N554">
        <f t="shared" si="164"/>
        <v>1.0414762973211258</v>
      </c>
      <c r="O554">
        <f t="shared" si="165"/>
        <v>96841712.511934534</v>
      </c>
      <c r="P554">
        <f t="shared" si="166"/>
        <v>18.388588373809355</v>
      </c>
      <c r="Q554" s="11">
        <v>1072.8741607296899</v>
      </c>
      <c r="R554">
        <f t="shared" si="167"/>
        <v>7.8250524835165898</v>
      </c>
      <c r="S554">
        <f t="shared" si="168"/>
        <v>0.13926609063765166</v>
      </c>
      <c r="T554">
        <v>5</v>
      </c>
      <c r="U554">
        <v>18.349717215511099</v>
      </c>
      <c r="V554">
        <f t="shared" si="169"/>
        <v>93149586.461420968</v>
      </c>
      <c r="W554" s="34">
        <f t="shared" si="170"/>
        <v>3.8125369272652601E-2</v>
      </c>
      <c r="X554">
        <f t="shared" si="171"/>
        <v>81726603.99796997</v>
      </c>
      <c r="Y554" s="34">
        <f t="shared" si="172"/>
        <v>0.15608055787016173</v>
      </c>
      <c r="Z554">
        <f t="shared" si="173"/>
        <v>20798530.080943018</v>
      </c>
      <c r="AA554" s="35">
        <f t="shared" si="174"/>
        <v>824381.48832838237</v>
      </c>
      <c r="AB554" s="35">
        <v>20054408.938823398</v>
      </c>
      <c r="AC554" s="34">
        <f t="shared" si="175"/>
        <v>7.25389189805975E-2</v>
      </c>
      <c r="AD554" s="71">
        <v>1145536.4130523701</v>
      </c>
      <c r="AE554">
        <f t="shared" si="176"/>
        <v>21944066.493995387</v>
      </c>
      <c r="AF554" s="34">
        <f t="shared" si="177"/>
        <v>1.4852529165423956E-2</v>
      </c>
      <c r="AG554" s="72">
        <v>633716.16826705402</v>
      </c>
      <c r="AH554">
        <v>553</v>
      </c>
      <c r="AI554" s="72">
        <f t="shared" si="178"/>
        <v>21432246.249210071</v>
      </c>
      <c r="AJ554" s="34">
        <f t="shared" si="179"/>
        <v>8.8177449854758092E-3</v>
      </c>
    </row>
    <row r="555" spans="1:36" ht="15.6" x14ac:dyDescent="0.25">
      <c r="A555" s="15" t="s">
        <v>22</v>
      </c>
      <c r="B555" s="16">
        <v>2.1298933602500099</v>
      </c>
      <c r="C555" s="16">
        <v>1074.7596781468701</v>
      </c>
      <c r="D555" s="17">
        <v>0.25</v>
      </c>
      <c r="E555" s="17">
        <v>0.223269252136574</v>
      </c>
      <c r="F555" s="18">
        <v>0.106880239357961</v>
      </c>
      <c r="G555" s="18">
        <v>3.85</v>
      </c>
      <c r="H555" s="19">
        <v>42577494.847005099</v>
      </c>
      <c r="I555" s="19">
        <v>2607817.9154198598</v>
      </c>
      <c r="J555" s="19">
        <f t="shared" si="160"/>
        <v>68113016.388622329</v>
      </c>
      <c r="K555">
        <f t="shared" si="161"/>
        <v>565.09705093948514</v>
      </c>
      <c r="L555">
        <f t="shared" si="162"/>
        <v>122.90429930246124</v>
      </c>
      <c r="M555">
        <f t="shared" si="163"/>
        <v>236.63462606828699</v>
      </c>
      <c r="N555">
        <f t="shared" si="164"/>
        <v>0.90047426085646198</v>
      </c>
      <c r="O555">
        <f t="shared" si="165"/>
        <v>99926573.796539977</v>
      </c>
      <c r="P555">
        <f t="shared" si="166"/>
        <v>18.419946212215368</v>
      </c>
      <c r="Q555" s="16">
        <v>1074.7596781468701</v>
      </c>
      <c r="R555">
        <f t="shared" si="167"/>
        <v>1.9588544763724773</v>
      </c>
      <c r="S555">
        <f t="shared" si="168"/>
        <v>0.11303459663623214</v>
      </c>
      <c r="T555">
        <v>5</v>
      </c>
      <c r="U555">
        <v>18.290054567825798</v>
      </c>
      <c r="V555">
        <f t="shared" si="169"/>
        <v>87754576.063803583</v>
      </c>
      <c r="W555" s="34">
        <f t="shared" si="170"/>
        <v>0.12180941735798669</v>
      </c>
      <c r="X555">
        <f t="shared" si="171"/>
        <v>65102465.107014038</v>
      </c>
      <c r="Y555" s="34">
        <f t="shared" si="172"/>
        <v>0.34849697499316989</v>
      </c>
      <c r="Z555">
        <f t="shared" si="173"/>
        <v>37391155.00712873</v>
      </c>
      <c r="AA555" s="35">
        <f t="shared" si="174"/>
        <v>5186339.8398763686</v>
      </c>
      <c r="AB555" s="35">
        <v>39553545.399480604</v>
      </c>
      <c r="AC555" s="34">
        <f t="shared" si="175"/>
        <v>7.1022249157460707E-2</v>
      </c>
      <c r="AD555" s="71">
        <v>3794822.4330546302</v>
      </c>
      <c r="AE555">
        <f t="shared" si="176"/>
        <v>41185977.440183364</v>
      </c>
      <c r="AF555" s="34">
        <f t="shared" si="177"/>
        <v>3.2681993429202763E-2</v>
      </c>
      <c r="AG555" s="72">
        <v>3197124.2969117998</v>
      </c>
      <c r="AH555">
        <v>554</v>
      </c>
      <c r="AI555" s="72">
        <f t="shared" si="178"/>
        <v>40588279.304040529</v>
      </c>
      <c r="AJ555" s="34">
        <f t="shared" si="179"/>
        <v>4.6719882184531381E-2</v>
      </c>
    </row>
    <row r="556" spans="1:36" ht="15.6" x14ac:dyDescent="0.25">
      <c r="A556" s="15" t="s">
        <v>22</v>
      </c>
      <c r="B556" s="16">
        <v>2.1295715834736599</v>
      </c>
      <c r="C556" s="16">
        <v>1062.5071186323401</v>
      </c>
      <c r="D556" s="17">
        <v>0.25</v>
      </c>
      <c r="E556" s="17">
        <v>0.223848836210917</v>
      </c>
      <c r="F556" s="18">
        <v>0.104562830024322</v>
      </c>
      <c r="G556" s="18">
        <v>3.85</v>
      </c>
      <c r="H556" s="19">
        <v>43170850.310439602</v>
      </c>
      <c r="I556" s="19">
        <v>2625099.3176454902</v>
      </c>
      <c r="J556" s="19">
        <f t="shared" si="160"/>
        <v>69540451.297051281</v>
      </c>
      <c r="K556">
        <f t="shared" si="161"/>
        <v>565.28262229962695</v>
      </c>
      <c r="L556">
        <f t="shared" si="162"/>
        <v>121.58453208726793</v>
      </c>
      <c r="M556">
        <f t="shared" si="163"/>
        <v>236.9244181054585</v>
      </c>
      <c r="N556">
        <f t="shared" si="164"/>
        <v>0.89962018144412692</v>
      </c>
      <c r="O556">
        <f t="shared" si="165"/>
        <v>102516166.07898694</v>
      </c>
      <c r="P556">
        <f t="shared" si="166"/>
        <v>18.445531061950362</v>
      </c>
      <c r="Q556" s="16">
        <v>1062.5071186323401</v>
      </c>
      <c r="R556">
        <f t="shared" si="167"/>
        <v>1.9344298397835569</v>
      </c>
      <c r="S556">
        <f t="shared" si="168"/>
        <v>0.11044322189071018</v>
      </c>
      <c r="T556">
        <v>5</v>
      </c>
      <c r="U556">
        <v>18.321439246461399</v>
      </c>
      <c r="V556">
        <f t="shared" si="169"/>
        <v>90552399.984190077</v>
      </c>
      <c r="W556" s="34">
        <f t="shared" si="170"/>
        <v>0.11670126334590966</v>
      </c>
      <c r="X556">
        <f t="shared" si="171"/>
        <v>66646105.66505672</v>
      </c>
      <c r="Y556" s="34">
        <f t="shared" si="172"/>
        <v>0.34989662397531485</v>
      </c>
      <c r="Z556">
        <f t="shared" si="173"/>
        <v>38132757.539494142</v>
      </c>
      <c r="AA556" s="35">
        <f t="shared" si="174"/>
        <v>5038092.7709454596</v>
      </c>
      <c r="AB556" s="35">
        <v>39228242.196801201</v>
      </c>
      <c r="AC556" s="34">
        <f t="shared" si="175"/>
        <v>9.1325699755443482E-2</v>
      </c>
      <c r="AD556" s="71">
        <v>3791620.9872655501</v>
      </c>
      <c r="AE556">
        <f t="shared" si="176"/>
        <v>41924378.526759692</v>
      </c>
      <c r="AF556" s="34">
        <f t="shared" si="177"/>
        <v>2.8872995892288169E-2</v>
      </c>
      <c r="AG556" s="72">
        <v>2433632.6881818199</v>
      </c>
      <c r="AH556">
        <v>555</v>
      </c>
      <c r="AI556" s="72">
        <f t="shared" si="178"/>
        <v>40566390.227675959</v>
      </c>
      <c r="AJ556" s="34">
        <f t="shared" si="179"/>
        <v>6.0329135609678501E-2</v>
      </c>
    </row>
    <row r="557" spans="1:36" ht="15.6" x14ac:dyDescent="0.25">
      <c r="A557" s="15" t="s">
        <v>22</v>
      </c>
      <c r="B557" s="16">
        <v>1.6726637452267099</v>
      </c>
      <c r="C557" s="16">
        <v>1079.45498136826</v>
      </c>
      <c r="D557" s="17">
        <v>0.25</v>
      </c>
      <c r="E557" s="17">
        <v>0.218618326799564</v>
      </c>
      <c r="F557" s="18">
        <v>0.12547650220086401</v>
      </c>
      <c r="G557" s="18">
        <v>3.65</v>
      </c>
      <c r="H557" s="19">
        <v>39339440.592719004</v>
      </c>
      <c r="I557" s="19">
        <v>2544782.6658997</v>
      </c>
      <c r="J557" s="19">
        <f t="shared" si="160"/>
        <v>72171244.690390825</v>
      </c>
      <c r="K557">
        <f t="shared" si="161"/>
        <v>564.23126209885277</v>
      </c>
      <c r="L557">
        <f t="shared" si="162"/>
        <v>133.06585240645231</v>
      </c>
      <c r="M557">
        <f t="shared" si="163"/>
        <v>234.30916339978199</v>
      </c>
      <c r="N557">
        <f t="shared" si="164"/>
        <v>0.90707610940035421</v>
      </c>
      <c r="O557">
        <f t="shared" si="165"/>
        <v>89294552.780611828</v>
      </c>
      <c r="P557">
        <f t="shared" si="166"/>
        <v>18.307451044888914</v>
      </c>
      <c r="Q557" s="16">
        <v>1079.45498136826</v>
      </c>
      <c r="R557">
        <f t="shared" si="167"/>
        <v>1.6853629420524112</v>
      </c>
      <c r="S557">
        <f t="shared" si="168"/>
        <v>0.13407611490261243</v>
      </c>
      <c r="T557">
        <v>5</v>
      </c>
      <c r="U557">
        <v>18.279488134844598</v>
      </c>
      <c r="V557">
        <f t="shared" si="169"/>
        <v>86832204.885492712</v>
      </c>
      <c r="W557" s="34">
        <f t="shared" si="170"/>
        <v>2.7575566688472799E-2</v>
      </c>
      <c r="X557">
        <f t="shared" si="171"/>
        <v>66554621.090819053</v>
      </c>
      <c r="Y557" s="34">
        <f t="shared" si="172"/>
        <v>0.25466202564071977</v>
      </c>
      <c r="Z557">
        <f t="shared" si="173"/>
        <v>38254633.225167267</v>
      </c>
      <c r="AA557" s="35">
        <f t="shared" si="174"/>
        <v>1084807.3675517365</v>
      </c>
      <c r="AB557" s="35">
        <v>40086607.492465802</v>
      </c>
      <c r="AC557" s="34">
        <f t="shared" si="175"/>
        <v>1.8992819635698752E-2</v>
      </c>
      <c r="AD557" s="71">
        <v>2303862.9371603499</v>
      </c>
      <c r="AE557">
        <f t="shared" si="176"/>
        <v>40558496.162327617</v>
      </c>
      <c r="AF557" s="34">
        <f t="shared" si="177"/>
        <v>3.0988126705447823E-2</v>
      </c>
      <c r="AG557" s="72">
        <v>373430.24464628001</v>
      </c>
      <c r="AH557">
        <v>556</v>
      </c>
      <c r="AI557" s="72">
        <f t="shared" si="178"/>
        <v>38628063.469813548</v>
      </c>
      <c r="AJ557" s="34">
        <f t="shared" si="179"/>
        <v>1.808305131408295E-2</v>
      </c>
    </row>
    <row r="558" spans="1:36" ht="15.6" x14ac:dyDescent="0.25">
      <c r="A558" s="10">
        <v>3</v>
      </c>
      <c r="B558" s="11">
        <v>2.7916327971067001</v>
      </c>
      <c r="C558" s="11">
        <v>1067.00834897141</v>
      </c>
      <c r="D558" s="12">
        <v>0.15085192145028298</v>
      </c>
      <c r="E558" s="12">
        <v>0.122327137372249</v>
      </c>
      <c r="F558" s="10">
        <v>0.18896602179011601</v>
      </c>
      <c r="G558" s="10">
        <v>3.9700628478522102</v>
      </c>
      <c r="H558" s="13">
        <v>44827780.863545902</v>
      </c>
      <c r="I558" s="13">
        <v>2617060.2717549098</v>
      </c>
      <c r="J558" s="13">
        <f t="shared" si="160"/>
        <v>88153637.204154849</v>
      </c>
      <c r="K558">
        <f t="shared" si="161"/>
        <v>564.87683655376429</v>
      </c>
      <c r="L558">
        <f t="shared" si="162"/>
        <v>126.93695204068443</v>
      </c>
      <c r="M558">
        <f t="shared" si="163"/>
        <v>136.58952941126597</v>
      </c>
      <c r="N558">
        <f t="shared" si="164"/>
        <v>0.98133218138412182</v>
      </c>
      <c r="O558">
        <f t="shared" si="165"/>
        <v>90645396.130816087</v>
      </c>
      <c r="P558">
        <f t="shared" si="166"/>
        <v>18.322465706570572</v>
      </c>
      <c r="Q558" s="11">
        <v>1067.00834897141</v>
      </c>
      <c r="R558">
        <f t="shared" si="167"/>
        <v>4.6061800004557636</v>
      </c>
      <c r="S558">
        <f t="shared" si="168"/>
        <v>0.20944532906140134</v>
      </c>
      <c r="T558">
        <v>5</v>
      </c>
      <c r="U558">
        <v>18.310561281337399</v>
      </c>
      <c r="V558">
        <f t="shared" si="169"/>
        <v>89572712.300026149</v>
      </c>
      <c r="W558" s="34">
        <f t="shared" si="170"/>
        <v>1.18338479015733E-2</v>
      </c>
      <c r="X558">
        <f t="shared" si="171"/>
        <v>87034497.370450795</v>
      </c>
      <c r="Y558" s="34">
        <f t="shared" si="172"/>
        <v>3.9835434721407985E-2</v>
      </c>
      <c r="Z558">
        <f t="shared" si="173"/>
        <v>44297295.723041646</v>
      </c>
      <c r="AA558" s="35">
        <f t="shared" si="174"/>
        <v>530485.14050425589</v>
      </c>
      <c r="AB558" s="35">
        <v>46310016.711007297</v>
      </c>
      <c r="AC558" s="34">
        <f t="shared" si="175"/>
        <v>3.3065117632596307E-2</v>
      </c>
      <c r="AD558" s="71">
        <v>-73529.4864219148</v>
      </c>
      <c r="AE558">
        <f t="shared" si="176"/>
        <v>44223766.236619733</v>
      </c>
      <c r="AF558" s="34">
        <f t="shared" si="177"/>
        <v>1.3474113937622004E-2</v>
      </c>
      <c r="AG558" s="72">
        <v>-477004.22380434303</v>
      </c>
      <c r="AH558">
        <v>557</v>
      </c>
      <c r="AI558" s="72">
        <f t="shared" si="178"/>
        <v>43820291.499237306</v>
      </c>
      <c r="AJ558" s="34">
        <f t="shared" si="179"/>
        <v>2.2474665149616838E-2</v>
      </c>
    </row>
    <row r="559" spans="1:36" ht="15.6" x14ac:dyDescent="0.25">
      <c r="A559" s="10">
        <v>4</v>
      </c>
      <c r="B559" s="11">
        <v>2.6665672921203698</v>
      </c>
      <c r="C559" s="11">
        <v>1060.90969071215</v>
      </c>
      <c r="D559" s="12">
        <v>0.122327137372249</v>
      </c>
      <c r="E559" s="12">
        <v>9.6589904870718696E-2</v>
      </c>
      <c r="F559" s="10">
        <v>0.210224898286025</v>
      </c>
      <c r="G559" s="10">
        <v>3.9717481697569701</v>
      </c>
      <c r="H559" s="13">
        <v>46225900.529223397</v>
      </c>
      <c r="I559" s="13">
        <v>2604136.7107616402</v>
      </c>
      <c r="J559" s="13">
        <f t="shared" si="160"/>
        <v>93772161.370730147</v>
      </c>
      <c r="K559">
        <f t="shared" si="161"/>
        <v>565.57124860482361</v>
      </c>
      <c r="L559">
        <f t="shared" si="162"/>
        <v>120.64923837937454</v>
      </c>
      <c r="M559">
        <f t="shared" si="163"/>
        <v>109.45852112148386</v>
      </c>
      <c r="N559">
        <f t="shared" si="164"/>
        <v>1.0204795555502759</v>
      </c>
      <c r="O559">
        <f t="shared" si="165"/>
        <v>94531115.606425896</v>
      </c>
      <c r="P559">
        <f t="shared" si="166"/>
        <v>18.36443960394439</v>
      </c>
      <c r="Q559" s="11">
        <v>1060.90969071215</v>
      </c>
      <c r="R559">
        <f t="shared" si="167"/>
        <v>5.2161845624556928</v>
      </c>
      <c r="S559">
        <f t="shared" si="168"/>
        <v>0.23600705542521977</v>
      </c>
      <c r="T559">
        <v>5</v>
      </c>
      <c r="U559">
        <v>18.334672194630301</v>
      </c>
      <c r="V559">
        <f t="shared" si="169"/>
        <v>91758638.644507721</v>
      </c>
      <c r="W559" s="34">
        <f t="shared" si="170"/>
        <v>2.9328723607380255E-2</v>
      </c>
      <c r="X559">
        <f t="shared" si="171"/>
        <v>92234335.077832192</v>
      </c>
      <c r="Y559" s="34">
        <f t="shared" si="172"/>
        <v>2.4296555836241258E-2</v>
      </c>
      <c r="Z559">
        <f t="shared" si="173"/>
        <v>44870153.86909955</v>
      </c>
      <c r="AA559" s="35">
        <f t="shared" si="174"/>
        <v>1355746.6601238474</v>
      </c>
      <c r="AB559" s="35">
        <v>48518724.464701399</v>
      </c>
      <c r="AC559" s="34">
        <f t="shared" si="175"/>
        <v>4.9600416849175474E-2</v>
      </c>
      <c r="AD559" s="71">
        <v>1903440.5209758901</v>
      </c>
      <c r="AE559">
        <f t="shared" si="176"/>
        <v>46773594.390075438</v>
      </c>
      <c r="AF559" s="34">
        <f t="shared" si="177"/>
        <v>1.1848203162765766E-2</v>
      </c>
      <c r="AG559" s="72">
        <v>1507150.2842146</v>
      </c>
      <c r="AH559">
        <v>558</v>
      </c>
      <c r="AI559" s="72">
        <f t="shared" si="178"/>
        <v>46377304.153314151</v>
      </c>
      <c r="AJ559" s="34">
        <f t="shared" si="179"/>
        <v>3.2752985308536747E-3</v>
      </c>
    </row>
    <row r="560" spans="1:36" ht="15.6" x14ac:dyDescent="0.25">
      <c r="A560" s="10">
        <v>5</v>
      </c>
      <c r="B560" s="11">
        <v>3.0712668984265901</v>
      </c>
      <c r="C560" s="11">
        <v>1065.86923347421</v>
      </c>
      <c r="D560" s="12">
        <v>9.6589904870718696E-2</v>
      </c>
      <c r="E560" s="12">
        <v>7.5345885279774094E-2</v>
      </c>
      <c r="F560" s="10">
        <v>0.219712901976162</v>
      </c>
      <c r="G560" s="10">
        <v>3.9731320081340402</v>
      </c>
      <c r="H560" s="13">
        <v>45986148.4018948</v>
      </c>
      <c r="I560" s="13">
        <v>2285134.6517065498</v>
      </c>
      <c r="J560" s="13">
        <f t="shared" si="160"/>
        <v>94161446.936147049</v>
      </c>
      <c r="K560">
        <f t="shared" si="161"/>
        <v>566.71224895972364</v>
      </c>
      <c r="L560">
        <f t="shared" si="162"/>
        <v>109.72349848290767</v>
      </c>
      <c r="M560">
        <f t="shared" si="163"/>
        <v>85.967895075246389</v>
      </c>
      <c r="N560">
        <f t="shared" si="164"/>
        <v>1.0634334427338645</v>
      </c>
      <c r="O560">
        <f t="shared" si="165"/>
        <v>99193698.020364881</v>
      </c>
      <c r="P560">
        <f t="shared" si="166"/>
        <v>18.412585042216595</v>
      </c>
      <c r="Q560" s="11">
        <v>1065.86923347421</v>
      </c>
      <c r="R560">
        <f t="shared" si="167"/>
        <v>6.9443730120962712</v>
      </c>
      <c r="S560">
        <f t="shared" si="168"/>
        <v>0.2480933526317243</v>
      </c>
      <c r="T560">
        <v>5</v>
      </c>
      <c r="U560">
        <v>18.351013425465599</v>
      </c>
      <c r="V560">
        <f t="shared" si="169"/>
        <v>93270406.169587657</v>
      </c>
      <c r="W560" s="34">
        <f t="shared" si="170"/>
        <v>5.9714396871877358E-2</v>
      </c>
      <c r="X560">
        <f t="shared" si="171"/>
        <v>95133006.390663803</v>
      </c>
      <c r="Y560" s="34">
        <f t="shared" si="172"/>
        <v>4.0936992074510632E-2</v>
      </c>
      <c r="Z560">
        <f t="shared" si="173"/>
        <v>43240113.285615005</v>
      </c>
      <c r="AA560" s="35">
        <f t="shared" si="174"/>
        <v>2746035.1162797958</v>
      </c>
      <c r="AB560" s="35">
        <v>48550713.362108998</v>
      </c>
      <c r="AC560" s="34">
        <f t="shared" si="175"/>
        <v>5.5768205195208913E-2</v>
      </c>
      <c r="AD560" s="71">
        <v>2347105.4020686601</v>
      </c>
      <c r="AE560">
        <f t="shared" si="176"/>
        <v>45587218.687683664</v>
      </c>
      <c r="AF560" s="34">
        <f t="shared" si="177"/>
        <v>8.6749973214694954E-3</v>
      </c>
      <c r="AG560" s="72">
        <v>2835022.0150921298</v>
      </c>
      <c r="AH560">
        <v>559</v>
      </c>
      <c r="AI560" s="72">
        <f t="shared" si="178"/>
        <v>46075135.300707132</v>
      </c>
      <c r="AJ560" s="34">
        <f t="shared" si="179"/>
        <v>1.9350804949923718E-3</v>
      </c>
    </row>
    <row r="561" spans="1:36" ht="15.6" x14ac:dyDescent="0.25">
      <c r="A561" s="10">
        <v>6</v>
      </c>
      <c r="B561" s="11">
        <v>3.5284657573143301</v>
      </c>
      <c r="C561" s="11">
        <v>1076.7739877208901</v>
      </c>
      <c r="D561" s="12">
        <v>7.5345885279774094E-2</v>
      </c>
      <c r="E561" s="12">
        <v>6.0090192457695403E-2</v>
      </c>
      <c r="F561" s="10">
        <v>0.202207088769737</v>
      </c>
      <c r="G561" s="10">
        <v>3.9741627564573001</v>
      </c>
      <c r="H561" s="13">
        <v>40956521.654161803</v>
      </c>
      <c r="I561" s="13">
        <v>1664087.9145233401</v>
      </c>
      <c r="J561" s="13">
        <f t="shared" si="160"/>
        <v>87973050.436592072</v>
      </c>
      <c r="K561">
        <f t="shared" si="161"/>
        <v>568.32254571056808</v>
      </c>
      <c r="L561">
        <f t="shared" si="162"/>
        <v>93.113662698994943</v>
      </c>
      <c r="M561">
        <f t="shared" si="163"/>
        <v>67.718038868734752</v>
      </c>
      <c r="N561">
        <f t="shared" si="164"/>
        <v>1.0934384615887904</v>
      </c>
      <c r="O561">
        <f t="shared" si="165"/>
        <v>101220775.51998015</v>
      </c>
      <c r="P561">
        <f t="shared" si="166"/>
        <v>18.432814585447591</v>
      </c>
      <c r="Q561" s="11">
        <v>1076.7739877208901</v>
      </c>
      <c r="R561">
        <f t="shared" si="167"/>
        <v>8.5605308177761952</v>
      </c>
      <c r="S561">
        <f t="shared" si="168"/>
        <v>0.22590622494731918</v>
      </c>
      <c r="T561">
        <v>5</v>
      </c>
      <c r="U561">
        <v>18.3577939630283</v>
      </c>
      <c r="V561">
        <f t="shared" si="169"/>
        <v>93904978.601975724</v>
      </c>
      <c r="W561" s="34">
        <f t="shared" si="170"/>
        <v>7.2275645789340398E-2</v>
      </c>
      <c r="X561">
        <f t="shared" si="171"/>
        <v>92761875.135689944</v>
      </c>
      <c r="Y561" s="34">
        <f t="shared" si="172"/>
        <v>8.3568816192486947E-2</v>
      </c>
      <c r="Z561">
        <f t="shared" si="173"/>
        <v>37996362.602322154</v>
      </c>
      <c r="AA561" s="35">
        <f t="shared" si="174"/>
        <v>2960159.0518396497</v>
      </c>
      <c r="AB561" s="35">
        <v>43917893.147712201</v>
      </c>
      <c r="AC561" s="34">
        <f t="shared" si="175"/>
        <v>7.2305248930959382E-2</v>
      </c>
      <c r="AD561" s="71">
        <v>2518006.4554024199</v>
      </c>
      <c r="AE561">
        <f t="shared" si="176"/>
        <v>40514369.057724573</v>
      </c>
      <c r="AF561" s="34">
        <f t="shared" si="177"/>
        <v>1.0795657897191113E-2</v>
      </c>
      <c r="AG561" s="72">
        <v>3990045.8569309702</v>
      </c>
      <c r="AH561">
        <v>560</v>
      </c>
      <c r="AI561" s="72">
        <f t="shared" si="178"/>
        <v>41986408.459253125</v>
      </c>
      <c r="AJ561" s="34">
        <f t="shared" si="179"/>
        <v>2.5145856227433545E-2</v>
      </c>
    </row>
    <row r="562" spans="1:36" ht="15.6" x14ac:dyDescent="0.25">
      <c r="A562" s="10">
        <v>7</v>
      </c>
      <c r="B562" s="11">
        <v>4.0265103520117904</v>
      </c>
      <c r="C562" s="11">
        <v>1089.9150489052699</v>
      </c>
      <c r="D562" s="12">
        <v>6.0090192457695403E-2</v>
      </c>
      <c r="E562" s="12">
        <v>4.9050403915564499E-2</v>
      </c>
      <c r="F562" s="10">
        <v>0.18341507297705001</v>
      </c>
      <c r="G562" s="10">
        <v>3.97483201401247</v>
      </c>
      <c r="H562" s="13">
        <v>36897699.159194201</v>
      </c>
      <c r="I562" s="13">
        <v>1252165.38700828</v>
      </c>
      <c r="J562" s="13">
        <f t="shared" si="160"/>
        <v>81025043.089360416</v>
      </c>
      <c r="K562">
        <f t="shared" si="161"/>
        <v>570.35930117429859</v>
      </c>
      <c r="L562">
        <f t="shared" si="162"/>
        <v>79.351408796579108</v>
      </c>
      <c r="M562">
        <f t="shared" si="163"/>
        <v>54.570298186629948</v>
      </c>
      <c r="N562">
        <f t="shared" si="164"/>
        <v>1.1185130653731925</v>
      </c>
      <c r="O562">
        <f t="shared" si="165"/>
        <v>104588709.29002</v>
      </c>
      <c r="P562">
        <f t="shared" si="166"/>
        <v>18.465546161990954</v>
      </c>
      <c r="Q562" s="11">
        <v>1089.9150489052699</v>
      </c>
      <c r="R562">
        <f t="shared" si="167"/>
        <v>10.281721387992008</v>
      </c>
      <c r="S562">
        <f t="shared" si="168"/>
        <v>0.20262435848040145</v>
      </c>
      <c r="T562">
        <v>5</v>
      </c>
      <c r="U562">
        <v>18.368137721570999</v>
      </c>
      <c r="V562">
        <f t="shared" si="169"/>
        <v>94881349.996145651</v>
      </c>
      <c r="W562" s="34">
        <f t="shared" si="170"/>
        <v>9.281460073243912E-2</v>
      </c>
      <c r="X562">
        <f t="shared" si="171"/>
        <v>89209675.956410006</v>
      </c>
      <c r="Y562" s="34">
        <f t="shared" si="172"/>
        <v>0.14704295939788872</v>
      </c>
      <c r="Z562">
        <f t="shared" si="173"/>
        <v>33473053.943787936</v>
      </c>
      <c r="AA562" s="35">
        <f t="shared" si="174"/>
        <v>3424645.2154062651</v>
      </c>
      <c r="AB562" s="35">
        <v>37873436.598057099</v>
      </c>
      <c r="AC562" s="34">
        <f t="shared" si="175"/>
        <v>2.6444397919043749E-2</v>
      </c>
      <c r="AD562" s="71">
        <v>2614531.8400229402</v>
      </c>
      <c r="AE562">
        <f t="shared" si="176"/>
        <v>36087585.783810876</v>
      </c>
      <c r="AF562" s="34">
        <f t="shared" si="177"/>
        <v>2.1955661026128243E-2</v>
      </c>
      <c r="AG562" s="72">
        <v>3606831.19746065</v>
      </c>
      <c r="AH562">
        <v>561</v>
      </c>
      <c r="AI562" s="72">
        <f t="shared" si="178"/>
        <v>37079885.141248584</v>
      </c>
      <c r="AJ562" s="34">
        <f t="shared" si="179"/>
        <v>4.9375973625982936E-3</v>
      </c>
    </row>
    <row r="563" spans="1:36" ht="15.6" x14ac:dyDescent="0.25">
      <c r="A563" s="15" t="s">
        <v>22</v>
      </c>
      <c r="B563" s="16">
        <v>2.1282241130518398</v>
      </c>
      <c r="C563" s="16">
        <v>1062.1076147547001</v>
      </c>
      <c r="D563" s="17">
        <v>0.25</v>
      </c>
      <c r="E563" s="17">
        <v>0.22625923988556201</v>
      </c>
      <c r="F563" s="18">
        <v>9.4925070429580205E-2</v>
      </c>
      <c r="G563" s="18">
        <v>3.7</v>
      </c>
      <c r="H563" s="19">
        <v>39607053.317858703</v>
      </c>
      <c r="I563" s="19">
        <v>2333127.4047097</v>
      </c>
      <c r="J563" s="19">
        <f t="shared" si="160"/>
        <v>66816396.985359147</v>
      </c>
      <c r="K563">
        <f t="shared" si="161"/>
        <v>565.55503624583878</v>
      </c>
      <c r="L563">
        <f t="shared" si="162"/>
        <v>115.87366589102434</v>
      </c>
      <c r="M563">
        <f t="shared" si="163"/>
        <v>238.12961994278101</v>
      </c>
      <c r="N563">
        <f t="shared" si="164"/>
        <v>0.89589402718294653</v>
      </c>
      <c r="O563">
        <f t="shared" si="165"/>
        <v>103116798.47790885</v>
      </c>
      <c r="P563">
        <f t="shared" si="166"/>
        <v>18.45137286954526</v>
      </c>
      <c r="Q563" s="16">
        <v>1062.1076147547001</v>
      </c>
      <c r="R563">
        <f t="shared" si="167"/>
        <v>1.8318557857178117</v>
      </c>
      <c r="S563">
        <f t="shared" si="168"/>
        <v>9.9737543604100323E-2</v>
      </c>
      <c r="T563">
        <v>5</v>
      </c>
      <c r="U563">
        <v>18.3238720408559</v>
      </c>
      <c r="V563">
        <f t="shared" si="169"/>
        <v>90772963.539387032</v>
      </c>
      <c r="W563" s="34">
        <f t="shared" si="170"/>
        <v>0.1197073136552653</v>
      </c>
      <c r="X563">
        <f t="shared" si="171"/>
        <v>64191819.533634499</v>
      </c>
      <c r="Y563" s="34">
        <f t="shared" si="172"/>
        <v>0.377484362575642</v>
      </c>
      <c r="Z563">
        <f t="shared" si="173"/>
        <v>34865799.363376975</v>
      </c>
      <c r="AA563" s="35">
        <f t="shared" si="174"/>
        <v>4741253.9544817284</v>
      </c>
      <c r="AB563" s="35">
        <v>36751646.539224498</v>
      </c>
      <c r="AC563" s="34">
        <f t="shared" si="175"/>
        <v>7.209339093516233E-2</v>
      </c>
      <c r="AD563" s="71">
        <v>4075632.4034184902</v>
      </c>
      <c r="AE563">
        <f t="shared" si="176"/>
        <v>38941431.766795464</v>
      </c>
      <c r="AF563" s="34">
        <f t="shared" si="177"/>
        <v>1.6805631707095786E-2</v>
      </c>
      <c r="AG563" s="72">
        <v>2579290.6728809699</v>
      </c>
      <c r="AH563">
        <v>562</v>
      </c>
      <c r="AI563" s="72">
        <f t="shared" si="178"/>
        <v>37445090.036257945</v>
      </c>
      <c r="AJ563" s="34">
        <f t="shared" si="179"/>
        <v>5.4585309950991368E-2</v>
      </c>
    </row>
    <row r="564" spans="1:36" ht="15.6" x14ac:dyDescent="0.25">
      <c r="A564" s="28" t="s">
        <v>22</v>
      </c>
      <c r="B564" s="16">
        <v>2.1283308329903901</v>
      </c>
      <c r="C564" s="16">
        <v>1071.9794606295</v>
      </c>
      <c r="D564" s="17">
        <v>0.25</v>
      </c>
      <c r="E564" s="17">
        <v>0.22609452104202199</v>
      </c>
      <c r="F564" s="18">
        <v>9.55836823589684E-2</v>
      </c>
      <c r="G564" s="18">
        <v>4.05</v>
      </c>
      <c r="H564" s="19">
        <v>44031946.703940302</v>
      </c>
      <c r="I564" s="19">
        <v>2599716.8504504501</v>
      </c>
      <c r="J564" s="19">
        <f t="shared" si="160"/>
        <v>65423685.18189504</v>
      </c>
      <c r="K564">
        <f t="shared" si="161"/>
        <v>565.60307094872587</v>
      </c>
      <c r="L564">
        <f t="shared" si="162"/>
        <v>116.27988781871314</v>
      </c>
      <c r="M564">
        <f t="shared" si="163"/>
        <v>238.047260521011</v>
      </c>
      <c r="N564">
        <f t="shared" si="164"/>
        <v>0.89616237820571332</v>
      </c>
      <c r="O564">
        <f t="shared" si="165"/>
        <v>104332965.42540506</v>
      </c>
      <c r="P564">
        <f t="shared" si="166"/>
        <v>18.463097933556028</v>
      </c>
      <c r="Q564" s="16">
        <v>1071.9794606295</v>
      </c>
      <c r="R564">
        <f t="shared" si="167"/>
        <v>1.8388718574054688</v>
      </c>
      <c r="S564">
        <f t="shared" si="168"/>
        <v>0.10046549623662857</v>
      </c>
      <c r="T564">
        <v>5</v>
      </c>
      <c r="U564">
        <v>18.298709685499801</v>
      </c>
      <c r="V564">
        <f t="shared" si="169"/>
        <v>88517398.64368315</v>
      </c>
      <c r="W564" s="34">
        <f t="shared" si="170"/>
        <v>0.15158743660007978</v>
      </c>
      <c r="X564">
        <f t="shared" si="171"/>
        <v>62726456.915114962</v>
      </c>
      <c r="Y564" s="34">
        <f t="shared" si="172"/>
        <v>0.39878583284434199</v>
      </c>
      <c r="Z564">
        <f t="shared" si="173"/>
        <v>37357256.774578661</v>
      </c>
      <c r="AA564" s="35">
        <f t="shared" si="174"/>
        <v>6674689.9293616414</v>
      </c>
      <c r="AB564" s="35">
        <v>40423257.729277097</v>
      </c>
      <c r="AC564" s="34">
        <f t="shared" si="175"/>
        <v>8.1956153311301891E-2</v>
      </c>
      <c r="AD564" s="71">
        <v>4128849.9617511299</v>
      </c>
      <c r="AE564">
        <f t="shared" si="176"/>
        <v>41486106.736329794</v>
      </c>
      <c r="AF564" s="34">
        <f t="shared" si="177"/>
        <v>5.78180198283781E-2</v>
      </c>
      <c r="AG564" s="72">
        <v>4025070.85525059</v>
      </c>
      <c r="AH564">
        <v>563</v>
      </c>
      <c r="AI564" s="72">
        <f t="shared" si="178"/>
        <v>41382327.62982925</v>
      </c>
      <c r="AJ564" s="34">
        <f t="shared" si="179"/>
        <v>6.0174924627485173E-2</v>
      </c>
    </row>
    <row r="565" spans="1:36" ht="15.6" x14ac:dyDescent="0.25">
      <c r="A565" s="15" t="s">
        <v>22</v>
      </c>
      <c r="B565" s="16">
        <v>2.1283446492695002</v>
      </c>
      <c r="C565" s="16">
        <v>1071.00825313372</v>
      </c>
      <c r="D565" s="17">
        <v>0.25</v>
      </c>
      <c r="E565" s="17">
        <v>0.22605765161875999</v>
      </c>
      <c r="F565" s="18">
        <v>9.5731101084526204E-2</v>
      </c>
      <c r="G565" s="18">
        <v>4.05</v>
      </c>
      <c r="H565" s="19">
        <v>41936420.978578299</v>
      </c>
      <c r="I565" s="19">
        <v>2476830.4111944698</v>
      </c>
      <c r="J565" s="19">
        <f t="shared" si="160"/>
        <v>65620927.586308241</v>
      </c>
      <c r="K565">
        <f t="shared" si="161"/>
        <v>565.32819734799318</v>
      </c>
      <c r="L565">
        <f t="shared" si="162"/>
        <v>116.34124226018932</v>
      </c>
      <c r="M565">
        <f t="shared" si="163"/>
        <v>238.02882580938001</v>
      </c>
      <c r="N565">
        <f t="shared" si="164"/>
        <v>0.89619105104629393</v>
      </c>
      <c r="O565">
        <f t="shared" si="165"/>
        <v>99312071.422634467</v>
      </c>
      <c r="P565">
        <f t="shared" si="166"/>
        <v>18.413777686809578</v>
      </c>
      <c r="Q565" s="16">
        <v>1071.00825313372</v>
      </c>
      <c r="R565">
        <f t="shared" si="167"/>
        <v>1.8408961686843885</v>
      </c>
      <c r="S565">
        <f t="shared" si="168"/>
        <v>0.10062850826827971</v>
      </c>
      <c r="T565">
        <v>5</v>
      </c>
      <c r="U565">
        <v>18.301131630512</v>
      </c>
      <c r="V565">
        <f t="shared" si="169"/>
        <v>88732042.738997102</v>
      </c>
      <c r="W565" s="34">
        <f t="shared" si="170"/>
        <v>0.10653315888068411</v>
      </c>
      <c r="X565">
        <f t="shared" si="171"/>
        <v>62926901.806849577</v>
      </c>
      <c r="Y565" s="34">
        <f t="shared" si="172"/>
        <v>0.3663720743568365</v>
      </c>
      <c r="Z565">
        <f t="shared" si="173"/>
        <v>37468801.579580158</v>
      </c>
      <c r="AA565" s="35">
        <f t="shared" si="174"/>
        <v>4467619.3989981413</v>
      </c>
      <c r="AB565" s="35">
        <v>40433022.053445101</v>
      </c>
      <c r="AC565" s="34">
        <f t="shared" si="175"/>
        <v>3.5849480953588177E-2</v>
      </c>
      <c r="AD565" s="71">
        <v>4121697.4297291301</v>
      </c>
      <c r="AE565">
        <f t="shared" si="176"/>
        <v>41590499.009309292</v>
      </c>
      <c r="AF565" s="34">
        <f t="shared" si="177"/>
        <v>8.2487241685624321E-3</v>
      </c>
      <c r="AG565" s="72">
        <v>3965017.7092076</v>
      </c>
      <c r="AH565">
        <v>564</v>
      </c>
      <c r="AI565" s="72">
        <f t="shared" si="178"/>
        <v>41433819.28878776</v>
      </c>
      <c r="AJ565" s="34">
        <f t="shared" si="179"/>
        <v>1.1984849399696634E-2</v>
      </c>
    </row>
    <row r="566" spans="1:36" ht="15.6" x14ac:dyDescent="0.25">
      <c r="A566" s="15" t="s">
        <v>22</v>
      </c>
      <c r="B566" s="16">
        <v>2.1309449231976498</v>
      </c>
      <c r="C566" s="16">
        <v>1067.08733499809</v>
      </c>
      <c r="D566" s="17">
        <v>0.25</v>
      </c>
      <c r="E566" s="17">
        <v>0.221416949595787</v>
      </c>
      <c r="F566" s="18">
        <v>0.114286487022043</v>
      </c>
      <c r="G566" s="18">
        <v>3.45</v>
      </c>
      <c r="H566" s="19">
        <v>41041680.888130501</v>
      </c>
      <c r="I566" s="19">
        <v>2571625.7316137198</v>
      </c>
      <c r="J566" s="19">
        <f t="shared" si="160"/>
        <v>71398018.320134118</v>
      </c>
      <c r="K566">
        <f t="shared" si="161"/>
        <v>565.12752960883711</v>
      </c>
      <c r="L566">
        <f t="shared" si="162"/>
        <v>127.09472319344248</v>
      </c>
      <c r="M566">
        <f t="shared" si="163"/>
        <v>235.7084747978935</v>
      </c>
      <c r="N566">
        <f t="shared" si="164"/>
        <v>0.90321364550902172</v>
      </c>
      <c r="O566">
        <f t="shared" si="165"/>
        <v>103630605.20250195</v>
      </c>
      <c r="P566">
        <f t="shared" si="166"/>
        <v>18.45634326117521</v>
      </c>
      <c r="Q566" s="16">
        <v>1067.08733499809</v>
      </c>
      <c r="R566">
        <f t="shared" si="167"/>
        <v>2.0348221762596568</v>
      </c>
      <c r="S566">
        <f t="shared" si="168"/>
        <v>0.1213617294488902</v>
      </c>
      <c r="T566">
        <v>5</v>
      </c>
      <c r="U566">
        <v>18.3082540882416</v>
      </c>
      <c r="V566">
        <f t="shared" si="169"/>
        <v>89366288.977436244</v>
      </c>
      <c r="W566" s="34">
        <f t="shared" si="170"/>
        <v>0.13764578714166695</v>
      </c>
      <c r="X566">
        <f t="shared" si="171"/>
        <v>68188918.859214142</v>
      </c>
      <c r="Y566" s="34">
        <f t="shared" si="172"/>
        <v>0.34200018685630662</v>
      </c>
      <c r="Z566">
        <f t="shared" si="173"/>
        <v>35392466.416666672</v>
      </c>
      <c r="AA566" s="35">
        <f t="shared" si="174"/>
        <v>5649214.4714638293</v>
      </c>
      <c r="AB566" s="35">
        <v>36196051.364384398</v>
      </c>
      <c r="AC566" s="34">
        <f t="shared" si="175"/>
        <v>0.11806605915956742</v>
      </c>
      <c r="AD566" s="71">
        <v>3507263.06429127</v>
      </c>
      <c r="AE566">
        <f t="shared" si="176"/>
        <v>38899729.48095794</v>
      </c>
      <c r="AF566" s="34">
        <f t="shared" si="177"/>
        <v>5.2189660872101994E-2</v>
      </c>
      <c r="AG566" s="72">
        <v>1911334.6608732501</v>
      </c>
      <c r="AH566">
        <v>565</v>
      </c>
      <c r="AI566" s="72">
        <f t="shared" si="178"/>
        <v>37303801.077539921</v>
      </c>
      <c r="AJ566" s="34">
        <f t="shared" si="179"/>
        <v>9.1075212557183483E-2</v>
      </c>
    </row>
    <row r="567" spans="1:36" ht="15.6" x14ac:dyDescent="0.25">
      <c r="A567" s="10">
        <v>7</v>
      </c>
      <c r="B567" s="11">
        <v>4.0178780622313797</v>
      </c>
      <c r="C567" s="11">
        <v>1062.56578099679</v>
      </c>
      <c r="D567" s="12">
        <v>6.7698780037102196E-2</v>
      </c>
      <c r="E567" s="12">
        <v>6.10219943453379E-2</v>
      </c>
      <c r="F567" s="10">
        <v>9.8479437065246506E-2</v>
      </c>
      <c r="G567" s="10">
        <v>3.0311163405852501</v>
      </c>
      <c r="H567" s="13">
        <v>17822932.020465001</v>
      </c>
      <c r="I567" s="13">
        <v>457497.75732803502</v>
      </c>
      <c r="J567" s="13">
        <f t="shared" si="160"/>
        <v>67628588.336474553</v>
      </c>
      <c r="K567">
        <f t="shared" si="161"/>
        <v>570.84975211535516</v>
      </c>
      <c r="L567">
        <f t="shared" si="162"/>
        <v>61.736872750982442</v>
      </c>
      <c r="M567">
        <f t="shared" si="163"/>
        <v>64.360387191220042</v>
      </c>
      <c r="N567">
        <f t="shared" si="164"/>
        <v>1.014537573612925</v>
      </c>
      <c r="O567">
        <f t="shared" si="165"/>
        <v>93877989.949627548</v>
      </c>
      <c r="P567">
        <f t="shared" si="166"/>
        <v>18.357506517870284</v>
      </c>
      <c r="Q567" s="11">
        <v>1062.56578099679</v>
      </c>
      <c r="R567">
        <f t="shared" si="167"/>
        <v>6.747072716481548</v>
      </c>
      <c r="S567">
        <f t="shared" si="168"/>
        <v>0.10367242690976895</v>
      </c>
      <c r="T567">
        <v>5</v>
      </c>
      <c r="U567">
        <v>18.3557537713553</v>
      </c>
      <c r="V567">
        <f t="shared" si="169"/>
        <v>93713589.747937992</v>
      </c>
      <c r="W567" s="34">
        <f t="shared" si="170"/>
        <v>1.751211351859675E-3</v>
      </c>
      <c r="X567">
        <f t="shared" si="171"/>
        <v>75449292.402414203</v>
      </c>
      <c r="Y567" s="34">
        <f t="shared" si="172"/>
        <v>0.19630477343093625</v>
      </c>
      <c r="Z567">
        <f t="shared" si="173"/>
        <v>17791720.299587339</v>
      </c>
      <c r="AA567" s="35">
        <f t="shared" si="174"/>
        <v>31211.720877662301</v>
      </c>
      <c r="AB567" s="35">
        <v>15763877.9668345</v>
      </c>
      <c r="AC567" s="34">
        <f t="shared" si="175"/>
        <v>0.11552835702151661</v>
      </c>
      <c r="AD567" s="71">
        <v>667248.84081091604</v>
      </c>
      <c r="AE567">
        <f t="shared" si="176"/>
        <v>18458969.140398256</v>
      </c>
      <c r="AF567" s="34">
        <f t="shared" si="177"/>
        <v>3.5686447056125885E-2</v>
      </c>
      <c r="AG567" s="72">
        <v>644611.94970726001</v>
      </c>
      <c r="AH567">
        <v>566</v>
      </c>
      <c r="AI567" s="72">
        <f t="shared" si="178"/>
        <v>18436332.249294598</v>
      </c>
      <c r="AJ567" s="34">
        <f t="shared" si="179"/>
        <v>3.4416347889632611E-2</v>
      </c>
    </row>
    <row r="568" spans="1:36" ht="15.6" x14ac:dyDescent="0.25">
      <c r="A568" s="15" t="s">
        <v>22</v>
      </c>
      <c r="B568" s="16">
        <v>2.1291784880296598</v>
      </c>
      <c r="C568" s="16">
        <v>1066.5174685539</v>
      </c>
      <c r="D568" s="17">
        <v>0.25</v>
      </c>
      <c r="E568" s="17">
        <v>0.22453845036417</v>
      </c>
      <c r="F568" s="18">
        <v>0.10180547635277901</v>
      </c>
      <c r="G568" s="18">
        <v>3.95</v>
      </c>
      <c r="H568" s="19">
        <v>42819087.394989401</v>
      </c>
      <c r="I568" s="19">
        <v>2580576.4990634602</v>
      </c>
      <c r="J568" s="19">
        <f t="shared" si="160"/>
        <v>68088351.280740395</v>
      </c>
      <c r="K568">
        <f t="shared" si="161"/>
        <v>565.24524993495572</v>
      </c>
      <c r="L568">
        <f t="shared" si="162"/>
        <v>119.96674534068184</v>
      </c>
      <c r="M568">
        <f t="shared" si="163"/>
        <v>237.26922518208499</v>
      </c>
      <c r="N568">
        <f t="shared" si="164"/>
        <v>0.89856080903096824</v>
      </c>
      <c r="O568">
        <f t="shared" si="165"/>
        <v>100561550.70542252</v>
      </c>
      <c r="P568">
        <f t="shared" si="166"/>
        <v>18.426280542825683</v>
      </c>
      <c r="Q568" s="16">
        <v>1066.5174685539</v>
      </c>
      <c r="R568">
        <f t="shared" si="167"/>
        <v>1.9055859646958908</v>
      </c>
      <c r="S568">
        <f t="shared" si="168"/>
        <v>0.10736861537756855</v>
      </c>
      <c r="T568">
        <v>5</v>
      </c>
      <c r="U568">
        <v>18.311621668831801</v>
      </c>
      <c r="V568">
        <f t="shared" si="169"/>
        <v>89667744.460541353</v>
      </c>
      <c r="W568" s="34">
        <f t="shared" si="170"/>
        <v>0.10832973605183027</v>
      </c>
      <c r="X568">
        <f t="shared" si="171"/>
        <v>65255091.234928869</v>
      </c>
      <c r="Y568" s="34">
        <f t="shared" si="172"/>
        <v>0.35109302932208902</v>
      </c>
      <c r="Z568">
        <f t="shared" si="173"/>
        <v>38180506.959509946</v>
      </c>
      <c r="AA568" s="35">
        <f t="shared" si="174"/>
        <v>4638580.4354794547</v>
      </c>
      <c r="AB568" s="35">
        <v>40007297.007568598</v>
      </c>
      <c r="AC568" s="34">
        <f t="shared" si="175"/>
        <v>6.5666751873600951E-2</v>
      </c>
      <c r="AD568" s="71">
        <v>3916829.04482996</v>
      </c>
      <c r="AE568">
        <f t="shared" si="176"/>
        <v>42097336.004339904</v>
      </c>
      <c r="AF568" s="34">
        <f t="shared" si="177"/>
        <v>1.6855833100589513E-2</v>
      </c>
      <c r="AG568" s="72">
        <v>3132401.7225653301</v>
      </c>
      <c r="AH568">
        <v>567</v>
      </c>
      <c r="AI568" s="72">
        <f t="shared" si="178"/>
        <v>41312908.682075277</v>
      </c>
      <c r="AJ568" s="34">
        <f t="shared" si="179"/>
        <v>3.5175404347603495E-2</v>
      </c>
    </row>
    <row r="569" spans="1:36" ht="15.6" x14ac:dyDescent="0.25">
      <c r="A569" s="15" t="s">
        <v>22</v>
      </c>
      <c r="B569" s="16">
        <v>2.1310449030110199</v>
      </c>
      <c r="C569" s="16">
        <v>1073.0295718965499</v>
      </c>
      <c r="D569" s="17">
        <v>0.25</v>
      </c>
      <c r="E569" s="17">
        <v>0.221267111061697</v>
      </c>
      <c r="F569" s="18">
        <v>0.114885601512607</v>
      </c>
      <c r="G569" s="18">
        <v>3.95</v>
      </c>
      <c r="H569" s="19">
        <v>42066282.133297697</v>
      </c>
      <c r="I569" s="19">
        <v>2639617.1829012702</v>
      </c>
      <c r="J569" s="19">
        <f t="shared" si="160"/>
        <v>70516345.520906657</v>
      </c>
      <c r="K569">
        <f t="shared" si="161"/>
        <v>564.56634213743359</v>
      </c>
      <c r="L569">
        <f t="shared" si="162"/>
        <v>127.3641315557047</v>
      </c>
      <c r="M569">
        <f t="shared" si="163"/>
        <v>235.6335555308485</v>
      </c>
      <c r="N569">
        <f t="shared" si="164"/>
        <v>0.90336280324605722</v>
      </c>
      <c r="O569">
        <f t="shared" si="165"/>
        <v>92560926.231670216</v>
      </c>
      <c r="P569">
        <f t="shared" si="166"/>
        <v>18.343377647624067</v>
      </c>
      <c r="Q569" s="16">
        <v>1073.0295718965499</v>
      </c>
      <c r="R569">
        <f t="shared" si="167"/>
        <v>2.0419348940597208</v>
      </c>
      <c r="S569">
        <f t="shared" si="168"/>
        <v>0.12203837850049347</v>
      </c>
      <c r="T569">
        <v>5</v>
      </c>
      <c r="U569">
        <v>18.293144466658202</v>
      </c>
      <c r="V569">
        <f t="shared" si="169"/>
        <v>88026148.175026909</v>
      </c>
      <c r="W569" s="34">
        <f t="shared" si="170"/>
        <v>4.8992358236489952E-2</v>
      </c>
      <c r="X569">
        <f t="shared" si="171"/>
        <v>67276003.655849323</v>
      </c>
      <c r="Y569" s="34">
        <f t="shared" si="172"/>
        <v>0.273170587257688</v>
      </c>
      <c r="Z569">
        <f t="shared" si="173"/>
        <v>40005355.769345917</v>
      </c>
      <c r="AA569" s="35">
        <f t="shared" si="174"/>
        <v>2060926.3639517799</v>
      </c>
      <c r="AB569" s="35">
        <v>41461706.577545397</v>
      </c>
      <c r="AC569" s="34">
        <f t="shared" si="175"/>
        <v>1.4371975014015942E-2</v>
      </c>
      <c r="AD569" s="71">
        <v>3519557.4112426098</v>
      </c>
      <c r="AE569">
        <f t="shared" si="176"/>
        <v>43524913.180588529</v>
      </c>
      <c r="AF569" s="34">
        <f t="shared" si="177"/>
        <v>3.4674589084644776E-2</v>
      </c>
      <c r="AG569" s="72">
        <v>3017418.8638519398</v>
      </c>
      <c r="AH569">
        <v>568</v>
      </c>
      <c r="AI569" s="72">
        <f t="shared" si="178"/>
        <v>43022774.633197859</v>
      </c>
      <c r="AJ569" s="34">
        <f t="shared" si="179"/>
        <v>2.2737747464091854E-2</v>
      </c>
    </row>
    <row r="570" spans="1:36" ht="15.6" x14ac:dyDescent="0.25">
      <c r="A570" s="15" t="s">
        <v>22</v>
      </c>
      <c r="B570" s="16">
        <v>2.1314879444649901</v>
      </c>
      <c r="C570" s="16">
        <v>1091.16986643317</v>
      </c>
      <c r="D570" s="17">
        <v>0.25</v>
      </c>
      <c r="E570" s="17">
        <v>0.22050665340091799</v>
      </c>
      <c r="F570" s="18">
        <v>0.11792621590996399</v>
      </c>
      <c r="G570" s="18">
        <v>3.95</v>
      </c>
      <c r="H570" s="19">
        <v>41348379.578113198</v>
      </c>
      <c r="I570" s="19">
        <v>2617692.87918683</v>
      </c>
      <c r="J570" s="19">
        <f t="shared" si="160"/>
        <v>68176043.837788239</v>
      </c>
      <c r="K570">
        <f t="shared" si="161"/>
        <v>564.37268358386086</v>
      </c>
      <c r="L570">
        <f t="shared" si="162"/>
        <v>129.01642983741587</v>
      </c>
      <c r="M570">
        <f t="shared" si="163"/>
        <v>235.25332670045901</v>
      </c>
      <c r="N570">
        <f t="shared" si="164"/>
        <v>0.90443315712642303</v>
      </c>
      <c r="O570">
        <f t="shared" si="165"/>
        <v>89709803.100122377</v>
      </c>
      <c r="P570">
        <f t="shared" si="166"/>
        <v>18.31209060868435</v>
      </c>
      <c r="Q570" s="16">
        <v>1091.16986643317</v>
      </c>
      <c r="R570">
        <f t="shared" si="167"/>
        <v>2.0730552945284724</v>
      </c>
      <c r="S570">
        <f t="shared" si="168"/>
        <v>0.12547957104338628</v>
      </c>
      <c r="T570">
        <v>5</v>
      </c>
      <c r="U570">
        <v>18.247863343868101</v>
      </c>
      <c r="V570">
        <f t="shared" si="169"/>
        <v>84129122.052598104</v>
      </c>
      <c r="W570" s="34">
        <f t="shared" si="170"/>
        <v>6.2208151781314752E-2</v>
      </c>
      <c r="X570">
        <f t="shared" si="171"/>
        <v>64807315.409893706</v>
      </c>
      <c r="Y570" s="34">
        <f t="shared" si="172"/>
        <v>0.277589369608088</v>
      </c>
      <c r="Z570">
        <f t="shared" si="173"/>
        <v>38776173.305406518</v>
      </c>
      <c r="AA570" s="35">
        <f t="shared" si="174"/>
        <v>2572206.27270668</v>
      </c>
      <c r="AB570" s="35">
        <v>41907727.893433601</v>
      </c>
      <c r="AC570" s="34">
        <f t="shared" si="175"/>
        <v>1.3527696152244873E-2</v>
      </c>
      <c r="AD570" s="71">
        <v>3300894.7848684299</v>
      </c>
      <c r="AE570">
        <f t="shared" si="176"/>
        <v>42077068.090274945</v>
      </c>
      <c r="AF570" s="34">
        <f t="shared" si="177"/>
        <v>1.762314556451109E-2</v>
      </c>
      <c r="AG570" s="72">
        <v>4047958.27439208</v>
      </c>
      <c r="AH570">
        <v>569</v>
      </c>
      <c r="AI570" s="72">
        <f t="shared" si="178"/>
        <v>42824131.579798602</v>
      </c>
      <c r="AJ570" s="34">
        <f t="shared" si="179"/>
        <v>3.5690685263674957E-2</v>
      </c>
    </row>
    <row r="571" spans="1:36" ht="15.6" x14ac:dyDescent="0.25">
      <c r="A571" s="10">
        <v>1</v>
      </c>
      <c r="B571" s="11">
        <v>2.2590817824650502</v>
      </c>
      <c r="C571" s="11">
        <v>1060.4823664764599</v>
      </c>
      <c r="D571" s="12">
        <v>0.22050665340091799</v>
      </c>
      <c r="E571" s="12">
        <v>0.19305087906515001</v>
      </c>
      <c r="F571" s="10">
        <v>0.124455785501045</v>
      </c>
      <c r="G571" s="10">
        <v>3.9522027352468201</v>
      </c>
      <c r="H571" s="13">
        <v>38071524.081323899</v>
      </c>
      <c r="I571" s="13">
        <v>2314561.3242553198</v>
      </c>
      <c r="J571" s="13">
        <f t="shared" si="160"/>
        <v>75225327.404322967</v>
      </c>
      <c r="K571">
        <f t="shared" si="161"/>
        <v>564.32253043334561</v>
      </c>
      <c r="L571">
        <f t="shared" si="162"/>
        <v>124.47454377569535</v>
      </c>
      <c r="M571">
        <f t="shared" si="163"/>
        <v>206.77876623303399</v>
      </c>
      <c r="N571">
        <f t="shared" si="164"/>
        <v>0.9160690256067493</v>
      </c>
      <c r="O571">
        <f t="shared" si="165"/>
        <v>84479688.999939159</v>
      </c>
      <c r="P571">
        <f t="shared" si="166"/>
        <v>18.252021696570033</v>
      </c>
      <c r="Q571" s="11">
        <v>1060.4823664764599</v>
      </c>
      <c r="R571">
        <f t="shared" si="167"/>
        <v>2.4121696445635279</v>
      </c>
      <c r="S571">
        <f t="shared" si="168"/>
        <v>0.13290962653374924</v>
      </c>
      <c r="T571">
        <v>5</v>
      </c>
      <c r="U571">
        <v>18.321981591807901</v>
      </c>
      <c r="V571">
        <f t="shared" si="169"/>
        <v>90601523.97681646</v>
      </c>
      <c r="W571" s="34">
        <f t="shared" si="170"/>
        <v>7.2465169431219265E-2</v>
      </c>
      <c r="X571">
        <f t="shared" si="171"/>
        <v>72705118.384804204</v>
      </c>
      <c r="Y571" s="34">
        <f t="shared" si="172"/>
        <v>0.13937753268887429</v>
      </c>
      <c r="Z571">
        <f t="shared" si="173"/>
        <v>40830383.524381779</v>
      </c>
      <c r="AA571" s="35">
        <f t="shared" si="174"/>
        <v>2758859.4430578798</v>
      </c>
      <c r="AB571" s="35">
        <v>39731795.128181502</v>
      </c>
      <c r="AC571" s="34">
        <f t="shared" si="175"/>
        <v>4.3609261434113533E-2</v>
      </c>
      <c r="AD571" s="71">
        <v>-2016042.65859405</v>
      </c>
      <c r="AE571">
        <f t="shared" si="176"/>
        <v>38814340.86578773</v>
      </c>
      <c r="AF571" s="34">
        <f t="shared" si="177"/>
        <v>1.951108610406856E-2</v>
      </c>
      <c r="AG571" s="72">
        <v>-280630.25391091203</v>
      </c>
      <c r="AH571">
        <v>570</v>
      </c>
      <c r="AI571" s="72">
        <f t="shared" si="178"/>
        <v>40549753.270470865</v>
      </c>
      <c r="AJ571" s="34">
        <f t="shared" si="179"/>
        <v>6.5094036788578905E-2</v>
      </c>
    </row>
    <row r="572" spans="1:36" ht="15.6" x14ac:dyDescent="0.25">
      <c r="A572" s="10">
        <v>2</v>
      </c>
      <c r="B572" s="11">
        <v>2.3487952013883899</v>
      </c>
      <c r="C572" s="11">
        <v>1059.24086209287</v>
      </c>
      <c r="D572" s="12">
        <v>0.19305087906515001</v>
      </c>
      <c r="E572" s="12">
        <v>0.17030183317266098</v>
      </c>
      <c r="F572" s="10">
        <v>0.11777862985969501</v>
      </c>
      <c r="G572" s="10">
        <v>3.9543249254651598</v>
      </c>
      <c r="H572" s="13">
        <v>36318494.881171502</v>
      </c>
      <c r="I572" s="13">
        <v>2046638.3631630801</v>
      </c>
      <c r="J572" s="13">
        <f t="shared" si="160"/>
        <v>73711670.400753677</v>
      </c>
      <c r="K572">
        <f t="shared" si="161"/>
        <v>564.97396827398643</v>
      </c>
      <c r="L572">
        <f t="shared" si="162"/>
        <v>113.36939063224497</v>
      </c>
      <c r="M572">
        <f t="shared" si="163"/>
        <v>181.67635611890549</v>
      </c>
      <c r="N572">
        <f t="shared" si="164"/>
        <v>0.92371552344608254</v>
      </c>
      <c r="O572">
        <f t="shared" si="165"/>
        <v>87704410.810295314</v>
      </c>
      <c r="P572">
        <f t="shared" si="166"/>
        <v>18.289482750379808</v>
      </c>
      <c r="Q572" s="11">
        <v>1059.24086209287</v>
      </c>
      <c r="R572">
        <f t="shared" si="167"/>
        <v>2.596228593176976</v>
      </c>
      <c r="S572">
        <f t="shared" si="168"/>
        <v>0.12531226791356781</v>
      </c>
      <c r="T572">
        <v>5</v>
      </c>
      <c r="U572">
        <v>18.324965401710902</v>
      </c>
      <c r="V572">
        <f t="shared" si="169"/>
        <v>90872265.420916125</v>
      </c>
      <c r="W572" s="34">
        <f t="shared" si="170"/>
        <v>3.6119672674991034E-2</v>
      </c>
      <c r="X572">
        <f t="shared" si="171"/>
        <v>72283973.540929466</v>
      </c>
      <c r="Y572" s="34">
        <f t="shared" si="172"/>
        <v>0.17582282495141849</v>
      </c>
      <c r="Z572">
        <f t="shared" si="173"/>
        <v>37630307.028327756</v>
      </c>
      <c r="AA572" s="35">
        <f t="shared" si="174"/>
        <v>1311812.1471562535</v>
      </c>
      <c r="AB572" s="35">
        <v>36395741.434298702</v>
      </c>
      <c r="AC572" s="34">
        <f t="shared" si="175"/>
        <v>2.1269205505332254E-3</v>
      </c>
      <c r="AD572" s="71">
        <v>-1417439.2539414</v>
      </c>
      <c r="AE572">
        <f t="shared" si="176"/>
        <v>36212867.774386354</v>
      </c>
      <c r="AF572" s="34">
        <f t="shared" si="177"/>
        <v>2.9083558426841183E-3</v>
      </c>
      <c r="AG572" s="72">
        <v>-1404787.23938884</v>
      </c>
      <c r="AH572">
        <v>571</v>
      </c>
      <c r="AI572" s="72">
        <f t="shared" si="178"/>
        <v>36225519.788938917</v>
      </c>
      <c r="AJ572" s="34">
        <f t="shared" si="179"/>
        <v>2.5599929880570512E-3</v>
      </c>
    </row>
    <row r="573" spans="1:36" ht="15.6" x14ac:dyDescent="0.25">
      <c r="A573" s="10">
        <v>3</v>
      </c>
      <c r="B573" s="11">
        <v>2.3258146772513499</v>
      </c>
      <c r="C573" s="11">
        <v>1062.6651506835999</v>
      </c>
      <c r="D573" s="12">
        <v>0.17046774952899901</v>
      </c>
      <c r="E573" s="12">
        <v>0.153641440512547</v>
      </c>
      <c r="F573" s="10">
        <v>9.8648830525792194E-2</v>
      </c>
      <c r="G573" s="10">
        <v>3.5149651898346699</v>
      </c>
      <c r="H573" s="13">
        <v>28326975.781398699</v>
      </c>
      <c r="I573" s="13">
        <v>1424022.9230042901</v>
      </c>
      <c r="J573" s="13">
        <f t="shared" si="160"/>
        <v>67784707.250323951</v>
      </c>
      <c r="K573">
        <f t="shared" si="161"/>
        <v>565.90066596694544</v>
      </c>
      <c r="L573">
        <f t="shared" si="162"/>
        <v>97.580835609128783</v>
      </c>
      <c r="M573">
        <f t="shared" si="163"/>
        <v>162.05459502077301</v>
      </c>
      <c r="N573">
        <f t="shared" si="164"/>
        <v>0.92400625990556795</v>
      </c>
      <c r="O573">
        <f t="shared" si="165"/>
        <v>89379873.70073536</v>
      </c>
      <c r="P573">
        <f t="shared" si="166"/>
        <v>18.308406088409008</v>
      </c>
      <c r="Q573" s="11">
        <v>1062.6651506835999</v>
      </c>
      <c r="R573">
        <f t="shared" si="167"/>
        <v>2.4754851344738724</v>
      </c>
      <c r="S573">
        <f t="shared" si="168"/>
        <v>0.10386034206535008</v>
      </c>
      <c r="T573">
        <v>5</v>
      </c>
      <c r="U573">
        <v>18.317935206613399</v>
      </c>
      <c r="V573">
        <f t="shared" si="169"/>
        <v>90235656.032117873</v>
      </c>
      <c r="W573" s="34">
        <f t="shared" si="170"/>
        <v>9.5746648093045159E-3</v>
      </c>
      <c r="X573">
        <f t="shared" si="171"/>
        <v>67226190.170556158</v>
      </c>
      <c r="Y573" s="34">
        <f t="shared" si="172"/>
        <v>0.24785986612998465</v>
      </c>
      <c r="Z573">
        <f t="shared" si="173"/>
        <v>28598197.079566877</v>
      </c>
      <c r="AA573" s="35">
        <f t="shared" si="174"/>
        <v>271221.29816817865</v>
      </c>
      <c r="AB573" s="35">
        <v>27929912.487107001</v>
      </c>
      <c r="AC573" s="34">
        <f t="shared" si="175"/>
        <v>1.4017143847471164E-2</v>
      </c>
      <c r="AD573" s="71">
        <v>-980457.29489177803</v>
      </c>
      <c r="AE573">
        <f t="shared" si="176"/>
        <v>27617739.784675099</v>
      </c>
      <c r="AF573" s="34">
        <f t="shared" si="177"/>
        <v>2.5037476721723656E-2</v>
      </c>
      <c r="AG573" s="72">
        <v>-924394.70509711804</v>
      </c>
      <c r="AH573">
        <v>572</v>
      </c>
      <c r="AI573" s="72">
        <f t="shared" si="178"/>
        <v>27673802.374469761</v>
      </c>
      <c r="AJ573" s="34">
        <f t="shared" si="179"/>
        <v>2.3058352997846428E-2</v>
      </c>
    </row>
    <row r="574" spans="1:36" ht="15.6" x14ac:dyDescent="0.25">
      <c r="A574" s="10">
        <v>4</v>
      </c>
      <c r="B574" s="11">
        <v>2.39095500554334</v>
      </c>
      <c r="C574" s="11">
        <v>1057.9234941739601</v>
      </c>
      <c r="D574" s="12">
        <v>0.153641440512547</v>
      </c>
      <c r="E574" s="12">
        <v>0.139991390366691</v>
      </c>
      <c r="F574" s="10">
        <v>8.8785756789770701E-2</v>
      </c>
      <c r="G574" s="10">
        <v>3.51609225976352</v>
      </c>
      <c r="H574" s="13">
        <v>24370814.9441096</v>
      </c>
      <c r="I574" s="13">
        <v>1073970.8909728399</v>
      </c>
      <c r="J574" s="13">
        <f t="shared" si="160"/>
        <v>65605412.138047613</v>
      </c>
      <c r="K574">
        <f t="shared" si="161"/>
        <v>566.25584890462426</v>
      </c>
      <c r="L574">
        <f t="shared" si="162"/>
        <v>87.917124230336228</v>
      </c>
      <c r="M574">
        <f t="shared" si="163"/>
        <v>146.81641543961899</v>
      </c>
      <c r="N574">
        <f t="shared" si="164"/>
        <v>0.92619728880226293</v>
      </c>
      <c r="O574">
        <f t="shared" si="165"/>
        <v>85120234.337089688</v>
      </c>
      <c r="P574">
        <f t="shared" si="166"/>
        <v>18.259575336574141</v>
      </c>
      <c r="Q574" s="11">
        <v>1057.9234941739601</v>
      </c>
      <c r="R574">
        <f t="shared" si="167"/>
        <v>2.5285675464897976</v>
      </c>
      <c r="S574">
        <f t="shared" si="168"/>
        <v>9.2977235704618272E-2</v>
      </c>
      <c r="T574">
        <v>5</v>
      </c>
      <c r="U574">
        <v>18.3302390794362</v>
      </c>
      <c r="V574">
        <f t="shared" si="169"/>
        <v>91352762.342251167</v>
      </c>
      <c r="W574" s="34">
        <f t="shared" si="170"/>
        <v>7.3220287205503637E-2</v>
      </c>
      <c r="X574">
        <f t="shared" si="171"/>
        <v>65844769.677862868</v>
      </c>
      <c r="Y574" s="34">
        <f t="shared" si="172"/>
        <v>0.22644985424843767</v>
      </c>
      <c r="Z574">
        <f t="shared" si="173"/>
        <v>26155253.013749484</v>
      </c>
      <c r="AA574" s="35">
        <f t="shared" si="174"/>
        <v>1784438.0696398839</v>
      </c>
      <c r="AB574" s="35">
        <v>25636768.200352099</v>
      </c>
      <c r="AC574" s="34">
        <f t="shared" si="175"/>
        <v>5.1945462601302068E-2</v>
      </c>
      <c r="AD574" s="71">
        <v>-892356.10882639198</v>
      </c>
      <c r="AE574">
        <f t="shared" si="176"/>
        <v>25262896.904923093</v>
      </c>
      <c r="AF574" s="34">
        <f t="shared" si="177"/>
        <v>3.6604519088070456E-2</v>
      </c>
      <c r="AG574" s="72">
        <v>-1031449.9195155801</v>
      </c>
      <c r="AH574">
        <v>573</v>
      </c>
      <c r="AI574" s="72">
        <f t="shared" si="178"/>
        <v>25123803.094233904</v>
      </c>
      <c r="AJ574" s="34">
        <f t="shared" si="179"/>
        <v>3.08971264133414E-2</v>
      </c>
    </row>
    <row r="575" spans="1:36" ht="15.6" x14ac:dyDescent="0.25">
      <c r="A575" s="15" t="s">
        <v>22</v>
      </c>
      <c r="B575" s="16">
        <v>2.1291555444199002</v>
      </c>
      <c r="C575" s="16">
        <v>1073.2945467300201</v>
      </c>
      <c r="D575" s="17">
        <v>0.25</v>
      </c>
      <c r="E575" s="17">
        <v>0.22458947510809799</v>
      </c>
      <c r="F575" s="18">
        <v>0.101601458984014</v>
      </c>
      <c r="G575" s="18">
        <v>3.95</v>
      </c>
      <c r="H575" s="19">
        <v>41617039.875657603</v>
      </c>
      <c r="I575" s="19">
        <v>2506253.7114149998</v>
      </c>
      <c r="J575" s="19">
        <f t="shared" si="160"/>
        <v>66914474.349596657</v>
      </c>
      <c r="K575">
        <f t="shared" si="161"/>
        <v>565.10823846128289</v>
      </c>
      <c r="L575">
        <f t="shared" si="162"/>
        <v>119.83195300102275</v>
      </c>
      <c r="M575">
        <f t="shared" si="163"/>
        <v>237.29473755404899</v>
      </c>
      <c r="N575">
        <f t="shared" si="164"/>
        <v>0.89846663414941519</v>
      </c>
      <c r="O575">
        <f t="shared" si="165"/>
        <v>97858713.036994725</v>
      </c>
      <c r="P575">
        <f t="shared" si="166"/>
        <v>18.399035292675979</v>
      </c>
      <c r="Q575" s="16">
        <v>1073.2945467300201</v>
      </c>
      <c r="R575">
        <f t="shared" si="167"/>
        <v>1.9036735367265154</v>
      </c>
      <c r="S575">
        <f t="shared" si="168"/>
        <v>0.10714149953964745</v>
      </c>
      <c r="T575">
        <v>5</v>
      </c>
      <c r="U575">
        <v>18.294527898331701</v>
      </c>
      <c r="V575">
        <f t="shared" si="169"/>
        <v>88148010.611249551</v>
      </c>
      <c r="W575" s="34">
        <f t="shared" si="170"/>
        <v>9.9231863207460316E-2</v>
      </c>
      <c r="X575">
        <f t="shared" si="171"/>
        <v>64056504.644652791</v>
      </c>
      <c r="Y575" s="34">
        <f t="shared" si="172"/>
        <v>0.34541848490857702</v>
      </c>
      <c r="Z575">
        <f t="shared" si="173"/>
        <v>37487303.467616931</v>
      </c>
      <c r="AA575" s="35">
        <f t="shared" si="174"/>
        <v>4129736.4080406725</v>
      </c>
      <c r="AB575" s="35">
        <v>40029936.5436901</v>
      </c>
      <c r="AC575" s="34">
        <f t="shared" si="175"/>
        <v>3.8135901465106897E-2</v>
      </c>
      <c r="AD575" s="71">
        <v>3957374.0213961499</v>
      </c>
      <c r="AE575">
        <f t="shared" si="176"/>
        <v>41444677.489013083</v>
      </c>
      <c r="AF575" s="34">
        <f t="shared" si="177"/>
        <v>4.1416301389887436E-3</v>
      </c>
      <c r="AG575" s="72">
        <v>3584428.4484116598</v>
      </c>
      <c r="AH575">
        <v>574</v>
      </c>
      <c r="AI575" s="72">
        <f t="shared" si="178"/>
        <v>41071731.916028589</v>
      </c>
      <c r="AJ575" s="34">
        <f t="shared" si="179"/>
        <v>1.310299726405992E-2</v>
      </c>
    </row>
    <row r="576" spans="1:36" ht="15.6" x14ac:dyDescent="0.25">
      <c r="A576" s="15" t="s">
        <v>22</v>
      </c>
      <c r="B576" s="16">
        <v>2.1291824819168301</v>
      </c>
      <c r="C576" s="16">
        <v>1086.32920319717</v>
      </c>
      <c r="D576" s="17">
        <v>0.25</v>
      </c>
      <c r="E576" s="17">
        <v>0.22453332055842501</v>
      </c>
      <c r="F576" s="18">
        <v>0.101825987371351</v>
      </c>
      <c r="G576" s="18">
        <v>3.95</v>
      </c>
      <c r="H576" s="19">
        <v>42294094.863177598</v>
      </c>
      <c r="I576" s="19">
        <v>2549005.1973716002</v>
      </c>
      <c r="J576" s="19">
        <f t="shared" si="160"/>
        <v>64878881.503776453</v>
      </c>
      <c r="K576">
        <f t="shared" si="161"/>
        <v>565.17989582476184</v>
      </c>
      <c r="L576">
        <f t="shared" si="162"/>
        <v>119.97189351590629</v>
      </c>
      <c r="M576">
        <f t="shared" si="163"/>
        <v>237.26666027921252</v>
      </c>
      <c r="N576">
        <f t="shared" si="164"/>
        <v>0.8985612994265797</v>
      </c>
      <c r="O576">
        <f t="shared" si="165"/>
        <v>99324277.869113192</v>
      </c>
      <c r="P576">
        <f t="shared" si="166"/>
        <v>18.413900589254549</v>
      </c>
      <c r="Q576" s="16">
        <v>1086.32920319717</v>
      </c>
      <c r="R576">
        <f t="shared" si="167"/>
        <v>1.9059130474280055</v>
      </c>
      <c r="S576">
        <f t="shared" si="168"/>
        <v>0.10739145146956026</v>
      </c>
      <c r="T576">
        <v>5</v>
      </c>
      <c r="U576">
        <v>18.262160996924301</v>
      </c>
      <c r="V576">
        <f t="shared" si="169"/>
        <v>85340611.139011011</v>
      </c>
      <c r="W576" s="34">
        <f t="shared" si="170"/>
        <v>0.14078800299489189</v>
      </c>
      <c r="X576">
        <f t="shared" si="171"/>
        <v>61959691.50112655</v>
      </c>
      <c r="Y576" s="34">
        <f t="shared" si="172"/>
        <v>0.37618784822402301</v>
      </c>
      <c r="Z576">
        <f t="shared" si="173"/>
        <v>36339593.70891431</v>
      </c>
      <c r="AA576" s="35">
        <f t="shared" si="174"/>
        <v>5954501.1542632878</v>
      </c>
      <c r="AB576" s="35">
        <v>40132721.818512797</v>
      </c>
      <c r="AC576" s="34">
        <f t="shared" si="175"/>
        <v>5.1103423578560868E-2</v>
      </c>
      <c r="AD576" s="71">
        <v>3875878.6732148002</v>
      </c>
      <c r="AE576">
        <f t="shared" si="176"/>
        <v>40215472.38212911</v>
      </c>
      <c r="AF576" s="34">
        <f t="shared" si="177"/>
        <v>4.91468723417035E-2</v>
      </c>
      <c r="AG576" s="72">
        <v>4324653.4989786996</v>
      </c>
      <c r="AH576">
        <v>575</v>
      </c>
      <c r="AI576" s="72">
        <f t="shared" si="178"/>
        <v>40664247.207893007</v>
      </c>
      <c r="AJ576" s="34">
        <f t="shared" si="179"/>
        <v>3.8536057115235278E-2</v>
      </c>
    </row>
    <row r="577" spans="1:36" ht="15.6" x14ac:dyDescent="0.25">
      <c r="A577" s="28" t="s">
        <v>22</v>
      </c>
      <c r="B577" s="16">
        <v>2.1310980585383201</v>
      </c>
      <c r="C577" s="16">
        <v>1087.42006451115</v>
      </c>
      <c r="D577" s="17">
        <v>0.25</v>
      </c>
      <c r="E577" s="17">
        <v>0.22117783852311801</v>
      </c>
      <c r="F577" s="18">
        <v>0.115242548887973</v>
      </c>
      <c r="G577" s="18">
        <v>3.95</v>
      </c>
      <c r="H577" s="19">
        <v>41655497.701468699</v>
      </c>
      <c r="I577" s="19">
        <v>2616528.2557260701</v>
      </c>
      <c r="J577" s="19">
        <f t="shared" si="160"/>
        <v>68149468.193860441</v>
      </c>
      <c r="K577">
        <f t="shared" si="161"/>
        <v>564.50774554678389</v>
      </c>
      <c r="L577">
        <f t="shared" si="162"/>
        <v>127.55521705167538</v>
      </c>
      <c r="M577">
        <f t="shared" si="163"/>
        <v>235.588919261559</v>
      </c>
      <c r="N577">
        <f t="shared" si="164"/>
        <v>0.9034848294796366</v>
      </c>
      <c r="O577">
        <f t="shared" si="165"/>
        <v>91507384.301012948</v>
      </c>
      <c r="P577">
        <f t="shared" si="166"/>
        <v>18.33193022973277</v>
      </c>
      <c r="Q577" s="16">
        <v>1087.42006451115</v>
      </c>
      <c r="R577">
        <f t="shared" si="167"/>
        <v>2.0456658405047268</v>
      </c>
      <c r="S577">
        <f t="shared" si="168"/>
        <v>0.12244173807738769</v>
      </c>
      <c r="T577">
        <v>5</v>
      </c>
      <c r="U577">
        <v>18.257417771475598</v>
      </c>
      <c r="V577">
        <f t="shared" si="169"/>
        <v>84936779.868949533</v>
      </c>
      <c r="W577" s="34">
        <f t="shared" si="170"/>
        <v>7.1804089716404257E-2</v>
      </c>
      <c r="X577">
        <f t="shared" si="171"/>
        <v>64865209.918712705</v>
      </c>
      <c r="Y577" s="34">
        <f t="shared" si="172"/>
        <v>0.29114780829775422</v>
      </c>
      <c r="Z577">
        <f t="shared" si="173"/>
        <v>38664462.60733097</v>
      </c>
      <c r="AA577" s="35">
        <f t="shared" si="174"/>
        <v>2991035.0941377282</v>
      </c>
      <c r="AB577" s="35">
        <v>41594657.062007897</v>
      </c>
      <c r="AC577" s="34">
        <f t="shared" si="175"/>
        <v>1.4605668595494166E-3</v>
      </c>
      <c r="AD577" s="71">
        <v>3444708.3673861702</v>
      </c>
      <c r="AE577">
        <f t="shared" si="176"/>
        <v>42109170.97471714</v>
      </c>
      <c r="AF577" s="34">
        <f t="shared" si="177"/>
        <v>1.0891077967661537E-2</v>
      </c>
      <c r="AG577" s="72">
        <v>3927663.8302153298</v>
      </c>
      <c r="AH577">
        <v>576</v>
      </c>
      <c r="AI577" s="72">
        <f t="shared" si="178"/>
        <v>42592126.437546298</v>
      </c>
      <c r="AJ577" s="34">
        <f t="shared" si="179"/>
        <v>2.2485116917582176E-2</v>
      </c>
    </row>
    <row r="578" spans="1:36" ht="15.6" x14ac:dyDescent="0.25">
      <c r="A578" s="10">
        <v>3</v>
      </c>
      <c r="B578" s="11">
        <v>2.32585475894337</v>
      </c>
      <c r="C578" s="11">
        <v>1057.48220787284</v>
      </c>
      <c r="D578" s="12">
        <v>0.170455441090308</v>
      </c>
      <c r="E578" s="12">
        <v>0.15367552011716198</v>
      </c>
      <c r="F578" s="10">
        <v>9.8383967499818106E-2</v>
      </c>
      <c r="G578" s="10">
        <v>3.5152420095433299</v>
      </c>
      <c r="H578" s="13">
        <v>28923498.1368628</v>
      </c>
      <c r="I578" s="13">
        <v>1419199.62637399</v>
      </c>
      <c r="J578" s="13">
        <f t="shared" ref="J578:J641" si="180">3583.195*EXP(-2.23341*(C578+273)*0.001)*POWER(B578*(D578-E578)/D578/SQRT(0.56*(D578-E578)),(-0.3486*(C578+273)*0.001+0.46339))*POWER(((D578-E578)/D578),0.42437)*1000000</f>
        <v>68602372.426779717</v>
      </c>
      <c r="K578">
        <f t="shared" ref="K578:K641" si="181">560*(1+2.2*10^(-5)*H578/(G578*1000)/((D578-E578)*1000))</f>
        <v>566.04110500055469</v>
      </c>
      <c r="L578">
        <f t="shared" ref="L578:L641" si="182">(K578*(D578-E578)*1000)^(1/2)</f>
        <v>97.458324474934159</v>
      </c>
      <c r="M578">
        <f t="shared" ref="M578:M641" si="183">(D578+E578)/2*1000</f>
        <v>162.06548060373498</v>
      </c>
      <c r="N578">
        <f t="shared" ref="N578:N641" si="184">0.8049-0.3393*F578+(0.2488+0.0393*F578+0.0732*F578*F578)*L578/M578</f>
        <v>0.92388577681014528</v>
      </c>
      <c r="O578">
        <f t="shared" ref="O578:O641" si="185">H578/1000/(N578*G578*L578)*10^6</f>
        <v>91381517.498105779</v>
      </c>
      <c r="P578">
        <f t="shared" ref="P578:P641" si="186">LN(O578)</f>
        <v>18.330553800419228</v>
      </c>
      <c r="Q578" s="11">
        <v>1057.48220787284</v>
      </c>
      <c r="R578">
        <f t="shared" ref="R578:R641" si="187">S578*B578*1000/L578</f>
        <v>2.4716279249731601</v>
      </c>
      <c r="S578">
        <f t="shared" ref="S578:S641" si="188">LN(1/(1-F578))</f>
        <v>0.10356653413851773</v>
      </c>
      <c r="T578">
        <v>5</v>
      </c>
      <c r="U578">
        <v>18.331294770359701</v>
      </c>
      <c r="V578">
        <f t="shared" ref="V578:V641" si="189">EXP(U578)</f>
        <v>91449253.547776043</v>
      </c>
      <c r="W578" s="34">
        <f t="shared" ref="W578:W641" si="190">ABS(V578-O578)/O578</f>
        <v>7.4124452651673468E-4</v>
      </c>
      <c r="X578">
        <f t="shared" ref="X578:X641" si="191">6310.7*EXP(-2.62*(C578+273)*0.001-0.669*(D578-E578)/D578)*POWER(B578*(D578-E578)/D578/SQRT(K578*0.01*(D578-E578)),0.115)*POWER(((D578-E578)/D578),0.407)*1000000</f>
        <v>68071769.296025217</v>
      </c>
      <c r="Y578" s="34">
        <f t="shared" ref="Y578:Y641" si="192">ABS(X578-O578)/O578</f>
        <v>0.2550816493342184</v>
      </c>
      <c r="Z578">
        <f t="shared" ref="Z578:Z641" si="193">(H578/O578)*V578</f>
        <v>28944937.521544464</v>
      </c>
      <c r="AA578" s="35">
        <f t="shared" ref="AA578:AA641" si="194">ABS(H578-Z578)</f>
        <v>21439.384681664407</v>
      </c>
      <c r="AB578" s="35">
        <v>27980294.6108688</v>
      </c>
      <c r="AC578" s="34">
        <f t="shared" ref="AC578:AC641" si="195">ABS(AB578-H578)/H578</f>
        <v>3.2610285295743419E-2</v>
      </c>
      <c r="AD578" s="71">
        <v>-976636.61529485404</v>
      </c>
      <c r="AE578">
        <f t="shared" ref="AE578:AE641" si="196">AD578+Z578</f>
        <v>27968300.906249609</v>
      </c>
      <c r="AF578" s="34">
        <f t="shared" ref="AF578:AF641" si="197">ABS(AE578-H578)/H578</f>
        <v>3.3024955214383228E-2</v>
      </c>
      <c r="AG578" s="72">
        <v>-1020345.51850191</v>
      </c>
      <c r="AH578">
        <v>577</v>
      </c>
      <c r="AI578" s="72">
        <f t="shared" si="178"/>
        <v>27924592.003042553</v>
      </c>
      <c r="AJ578" s="34">
        <f t="shared" si="179"/>
        <v>3.4536145285522984E-2</v>
      </c>
    </row>
    <row r="579" spans="1:36" ht="15.6" x14ac:dyDescent="0.25">
      <c r="A579" s="15" t="s">
        <v>22</v>
      </c>
      <c r="B579" s="16">
        <v>2.1282352267778699</v>
      </c>
      <c r="C579" s="16">
        <v>1076.7505613308999</v>
      </c>
      <c r="D579" s="17">
        <v>0.25</v>
      </c>
      <c r="E579" s="17">
        <v>0.22627415130995202</v>
      </c>
      <c r="F579" s="18">
        <v>9.4865448580759695E-2</v>
      </c>
      <c r="G579" s="18">
        <v>3.7</v>
      </c>
      <c r="H579" s="19">
        <v>37884091.216454998</v>
      </c>
      <c r="I579" s="19">
        <v>2230856.8919170899</v>
      </c>
      <c r="J579" s="19">
        <f t="shared" si="180"/>
        <v>64464563.507578149</v>
      </c>
      <c r="K579">
        <f t="shared" si="181"/>
        <v>565.31672381692863</v>
      </c>
      <c r="L579">
        <f t="shared" si="182"/>
        <v>115.81286220119981</v>
      </c>
      <c r="M579">
        <f t="shared" si="183"/>
        <v>238.137075654976</v>
      </c>
      <c r="N579">
        <f t="shared" si="184"/>
        <v>0.89584421004096126</v>
      </c>
      <c r="O579">
        <f t="shared" si="185"/>
        <v>98688344.45153977</v>
      </c>
      <c r="P579">
        <f t="shared" si="186"/>
        <v>18.407477406767235</v>
      </c>
      <c r="Q579" s="16">
        <v>1076.7505613308999</v>
      </c>
      <c r="R579">
        <f t="shared" si="187"/>
        <v>1.8316165988113315</v>
      </c>
      <c r="S579">
        <f t="shared" si="188"/>
        <v>9.9671670731962314E-2</v>
      </c>
      <c r="T579">
        <v>5</v>
      </c>
      <c r="U579">
        <v>18.2868492809862</v>
      </c>
      <c r="V579">
        <f t="shared" si="189"/>
        <v>87473747.784058914</v>
      </c>
      <c r="W579" s="34">
        <f t="shared" si="190"/>
        <v>0.11363648594781835</v>
      </c>
      <c r="X579">
        <f t="shared" si="191"/>
        <v>61761744.858820535</v>
      </c>
      <c r="Y579" s="34">
        <f t="shared" si="192"/>
        <v>0.37417386823072896</v>
      </c>
      <c r="Z579">
        <f t="shared" si="193"/>
        <v>33579076.217290439</v>
      </c>
      <c r="AA579" s="35">
        <f t="shared" si="194"/>
        <v>4305014.9991645589</v>
      </c>
      <c r="AB579" s="35">
        <v>36792027.645141497</v>
      </c>
      <c r="AC579" s="34">
        <f t="shared" si="195"/>
        <v>2.8826442346838226E-2</v>
      </c>
      <c r="AD579" s="71">
        <v>4148572.2442704202</v>
      </c>
      <c r="AE579">
        <f t="shared" si="196"/>
        <v>37727648.46156086</v>
      </c>
      <c r="AF579" s="34">
        <f t="shared" si="197"/>
        <v>4.1295105642176868E-3</v>
      </c>
      <c r="AG579" s="72">
        <v>3554909.6750288201</v>
      </c>
      <c r="AH579">
        <v>578</v>
      </c>
      <c r="AI579" s="72">
        <f t="shared" ref="AI579:AI642" si="198">AG579+Z579</f>
        <v>37133985.892319262</v>
      </c>
      <c r="AJ579" s="34">
        <f t="shared" ref="AJ579:AJ642" si="199">ABS(AI579-H579)/H579</f>
        <v>1.9800008395342648E-2</v>
      </c>
    </row>
    <row r="580" spans="1:36" ht="15.6" x14ac:dyDescent="0.25">
      <c r="A580" s="15" t="s">
        <v>22</v>
      </c>
      <c r="B580" s="16">
        <v>2.1281638117112101</v>
      </c>
      <c r="C580" s="16">
        <v>1061.2896057112901</v>
      </c>
      <c r="D580" s="17">
        <v>0.25</v>
      </c>
      <c r="E580" s="17">
        <v>0.22638230068920501</v>
      </c>
      <c r="F580" s="18">
        <v>9.4433024033566598E-2</v>
      </c>
      <c r="G580" s="18">
        <v>3.7</v>
      </c>
      <c r="H580" s="19">
        <v>40478413.085952103</v>
      </c>
      <c r="I580" s="19">
        <v>2380639.7904870198</v>
      </c>
      <c r="J580" s="19">
        <f t="shared" si="180"/>
        <v>66802107.130130976</v>
      </c>
      <c r="K580">
        <f t="shared" si="181"/>
        <v>565.70682917463387</v>
      </c>
      <c r="L580">
        <f t="shared" si="182"/>
        <v>115.58846737244062</v>
      </c>
      <c r="M580">
        <f t="shared" si="183"/>
        <v>238.19115034460251</v>
      </c>
      <c r="N580">
        <f t="shared" si="184"/>
        <v>0.89571330122746307</v>
      </c>
      <c r="O580">
        <f t="shared" si="185"/>
        <v>105666719.6461713</v>
      </c>
      <c r="P580">
        <f t="shared" si="186"/>
        <v>18.475800544556645</v>
      </c>
      <c r="Q580" s="16">
        <v>1061.2896057112901</v>
      </c>
      <c r="R580">
        <f t="shared" si="187"/>
        <v>1.8263168309594575</v>
      </c>
      <c r="S580">
        <f t="shared" si="188"/>
        <v>9.9194038666297293E-2</v>
      </c>
      <c r="T580">
        <v>5</v>
      </c>
      <c r="U580">
        <v>18.326039715899601</v>
      </c>
      <c r="V580">
        <f t="shared" si="189"/>
        <v>90969943.243958071</v>
      </c>
      <c r="W580" s="34">
        <f t="shared" si="190"/>
        <v>0.13908614227285468</v>
      </c>
      <c r="X580">
        <f t="shared" si="191"/>
        <v>64194374.180413604</v>
      </c>
      <c r="Y580" s="34">
        <f t="shared" si="192"/>
        <v>0.39248256787595276</v>
      </c>
      <c r="Z580">
        <f t="shared" si="193"/>
        <v>34848426.764499985</v>
      </c>
      <c r="AA580" s="35">
        <f t="shared" si="194"/>
        <v>5629986.3214521185</v>
      </c>
      <c r="AB580" s="35">
        <v>36700921.580725498</v>
      </c>
      <c r="AC580" s="34">
        <f t="shared" si="195"/>
        <v>9.3321136310493616E-2</v>
      </c>
      <c r="AD580" s="71">
        <v>4079884.56699875</v>
      </c>
      <c r="AE580">
        <f t="shared" si="196"/>
        <v>38928311.331498735</v>
      </c>
      <c r="AF580" s="34">
        <f t="shared" si="197"/>
        <v>3.8294528769244815E-2</v>
      </c>
      <c r="AG580" s="72">
        <v>2543810.3551618499</v>
      </c>
      <c r="AH580">
        <v>579</v>
      </c>
      <c r="AI580" s="72">
        <f t="shared" si="198"/>
        <v>37392237.119661838</v>
      </c>
      <c r="AJ580" s="34">
        <f t="shared" si="199"/>
        <v>7.624251375015767E-2</v>
      </c>
    </row>
    <row r="581" spans="1:36" ht="15.6" x14ac:dyDescent="0.25">
      <c r="A581" s="10">
        <v>1</v>
      </c>
      <c r="B581" s="11">
        <v>2.1399203479503499</v>
      </c>
      <c r="C581" s="11">
        <v>1065.49855826865</v>
      </c>
      <c r="D581" s="12">
        <v>0.226303987287713</v>
      </c>
      <c r="E581" s="12">
        <v>0.20677103159913501</v>
      </c>
      <c r="F581" s="10">
        <v>8.6274786599741402E-2</v>
      </c>
      <c r="G581" s="10">
        <v>3.7018298525682001</v>
      </c>
      <c r="H581" s="13">
        <v>31909538.461679399</v>
      </c>
      <c r="I581" s="13">
        <v>1776264.1336449101</v>
      </c>
      <c r="J581" s="13">
        <f t="shared" si="180"/>
        <v>63634554.702746183</v>
      </c>
      <c r="K581">
        <f t="shared" si="181"/>
        <v>565.43684325273489</v>
      </c>
      <c r="L581">
        <f t="shared" si="182"/>
        <v>105.09354311252946</v>
      </c>
      <c r="M581">
        <f t="shared" si="183"/>
        <v>216.537509443424</v>
      </c>
      <c r="N581">
        <f t="shared" si="184"/>
        <v>0.89828868821734376</v>
      </c>
      <c r="O581">
        <f t="shared" si="185"/>
        <v>91308688.39250572</v>
      </c>
      <c r="P581">
        <f t="shared" si="186"/>
        <v>18.329756504153639</v>
      </c>
      <c r="Q581" s="11">
        <v>1065.49855826865</v>
      </c>
      <c r="R581">
        <f t="shared" si="187"/>
        <v>1.8371743108578231</v>
      </c>
      <c r="S581">
        <f t="shared" si="188"/>
        <v>9.0225394523818947E-2</v>
      </c>
      <c r="T581">
        <v>5</v>
      </c>
      <c r="U581">
        <v>18.315354091979501</v>
      </c>
      <c r="V581">
        <f t="shared" si="189"/>
        <v>90003047.783250824</v>
      </c>
      <c r="W581" s="34">
        <f t="shared" si="190"/>
        <v>1.4299193562417427E-2</v>
      </c>
      <c r="X581">
        <f t="shared" si="191"/>
        <v>61607459.531558208</v>
      </c>
      <c r="Y581" s="34">
        <f t="shared" si="192"/>
        <v>0.32528370940202095</v>
      </c>
      <c r="Z581">
        <f t="shared" si="193"/>
        <v>31453257.794728439</v>
      </c>
      <c r="AA581" s="35">
        <f t="shared" si="194"/>
        <v>456280.66695095971</v>
      </c>
      <c r="AB581" s="35">
        <v>33990236.809356697</v>
      </c>
      <c r="AC581" s="34">
        <f t="shared" si="195"/>
        <v>6.5206156152212508E-2</v>
      </c>
      <c r="AD581" s="71">
        <v>-485679.924859914</v>
      </c>
      <c r="AE581">
        <f t="shared" si="196"/>
        <v>30967577.869868524</v>
      </c>
      <c r="AF581" s="34">
        <f t="shared" si="197"/>
        <v>2.9519718467319357E-2</v>
      </c>
      <c r="AG581" s="72">
        <v>1903934.73280683</v>
      </c>
      <c r="AH581">
        <v>580</v>
      </c>
      <c r="AI581" s="72">
        <f t="shared" si="198"/>
        <v>33357192.527535271</v>
      </c>
      <c r="AJ581" s="34">
        <f t="shared" si="199"/>
        <v>4.5367439820365292E-2</v>
      </c>
    </row>
    <row r="582" spans="1:36" ht="15.6" x14ac:dyDescent="0.25">
      <c r="A582" s="10">
        <v>3</v>
      </c>
      <c r="B582" s="11">
        <v>2.3518027118298099</v>
      </c>
      <c r="C582" s="11">
        <v>1060.15275360595</v>
      </c>
      <c r="D582" s="12">
        <v>0.19095589373552802</v>
      </c>
      <c r="E582" s="12">
        <v>0.15539997243786899</v>
      </c>
      <c r="F582" s="10">
        <v>0.18610219555371499</v>
      </c>
      <c r="G582" s="10">
        <v>3.1384992918900401</v>
      </c>
      <c r="H582" s="13">
        <v>36113280.324845202</v>
      </c>
      <c r="I582" s="13">
        <v>2416491.2974132602</v>
      </c>
      <c r="J582" s="13">
        <f t="shared" si="180"/>
        <v>89270334.018768311</v>
      </c>
      <c r="K582">
        <f t="shared" si="181"/>
        <v>563.98697649819326</v>
      </c>
      <c r="L582">
        <f t="shared" si="182"/>
        <v>141.60888584151218</v>
      </c>
      <c r="M582">
        <f t="shared" si="183"/>
        <v>173.17793308669849</v>
      </c>
      <c r="N582">
        <f t="shared" si="184"/>
        <v>0.95325476109635388</v>
      </c>
      <c r="O582">
        <f t="shared" si="185"/>
        <v>85240387.465686575</v>
      </c>
      <c r="P582">
        <f t="shared" si="186"/>
        <v>18.260985910769609</v>
      </c>
      <c r="Q582" s="11">
        <v>1060.15275360595</v>
      </c>
      <c r="R582">
        <f t="shared" si="187"/>
        <v>3.419872366864865</v>
      </c>
      <c r="S582">
        <f t="shared" si="188"/>
        <v>0.20592046822461285</v>
      </c>
      <c r="T582">
        <v>5</v>
      </c>
      <c r="U582">
        <v>18.3207174877085</v>
      </c>
      <c r="V582">
        <f t="shared" si="189"/>
        <v>90487066.577220842</v>
      </c>
      <c r="W582" s="34">
        <f t="shared" si="190"/>
        <v>6.1551563378877329E-2</v>
      </c>
      <c r="X582">
        <f t="shared" si="191"/>
        <v>85273339.984179363</v>
      </c>
      <c r="Y582" s="34">
        <f t="shared" si="192"/>
        <v>3.8658339635132553E-4</v>
      </c>
      <c r="Z582">
        <f t="shared" si="193"/>
        <v>38336109.187579073</v>
      </c>
      <c r="AA582" s="35">
        <f t="shared" si="194"/>
        <v>2222828.8627338707</v>
      </c>
      <c r="AB582" s="35">
        <v>36567950.922206603</v>
      </c>
      <c r="AC582" s="34">
        <f t="shared" si="195"/>
        <v>1.2590121785436274E-2</v>
      </c>
      <c r="AD582" s="71">
        <v>-2499912.0777757498</v>
      </c>
      <c r="AE582">
        <f t="shared" si="196"/>
        <v>35836197.109803326</v>
      </c>
      <c r="AF582" s="34">
        <f t="shared" si="197"/>
        <v>7.672612749367114E-3</v>
      </c>
      <c r="AG582" s="72">
        <v>-2634094.2560772598</v>
      </c>
      <c r="AH582">
        <v>581</v>
      </c>
      <c r="AI582" s="72">
        <f t="shared" si="198"/>
        <v>35702014.931501813</v>
      </c>
      <c r="AJ582" s="34">
        <f t="shared" si="199"/>
        <v>1.1388203720182318E-2</v>
      </c>
    </row>
    <row r="583" spans="1:36" ht="15.6" x14ac:dyDescent="0.25">
      <c r="A583" s="10">
        <v>5</v>
      </c>
      <c r="B583" s="11">
        <v>3.2651643594266302</v>
      </c>
      <c r="C583" s="11">
        <v>1057.4502337594399</v>
      </c>
      <c r="D583" s="12">
        <v>0.12286712381722099</v>
      </c>
      <c r="E583" s="12">
        <v>9.3344343006901601E-2</v>
      </c>
      <c r="F583" s="10">
        <v>0.24008678005840201</v>
      </c>
      <c r="G583" s="10">
        <v>3.14321182573102</v>
      </c>
      <c r="H583" s="13">
        <v>41344012.123793699</v>
      </c>
      <c r="I583" s="13">
        <v>2414098.99599702</v>
      </c>
      <c r="J583" s="13">
        <f t="shared" si="180"/>
        <v>100154119.69165385</v>
      </c>
      <c r="K583">
        <f t="shared" si="181"/>
        <v>565.4889896926295</v>
      </c>
      <c r="L583">
        <f t="shared" si="182"/>
        <v>129.20838785986172</v>
      </c>
      <c r="M583">
        <f t="shared" si="183"/>
        <v>108.1057334120613</v>
      </c>
      <c r="N583">
        <f t="shared" si="184"/>
        <v>1.0371255169298541</v>
      </c>
      <c r="O583">
        <f t="shared" si="185"/>
        <v>98156020.401305094</v>
      </c>
      <c r="P583">
        <f t="shared" si="186"/>
        <v>18.402068815586087</v>
      </c>
      <c r="Q583" s="11">
        <v>1057.4502337594399</v>
      </c>
      <c r="R583">
        <f t="shared" si="187"/>
        <v>6.9380500298787178</v>
      </c>
      <c r="S583">
        <f t="shared" si="188"/>
        <v>0.27455103650865337</v>
      </c>
      <c r="T583">
        <v>5</v>
      </c>
      <c r="U583">
        <v>18.373172870824</v>
      </c>
      <c r="V583">
        <f t="shared" si="189"/>
        <v>95360296.526451573</v>
      </c>
      <c r="W583" s="34">
        <f t="shared" si="190"/>
        <v>2.848244930288911E-2</v>
      </c>
      <c r="X583">
        <f t="shared" si="191"/>
        <v>99299642.367715463</v>
      </c>
      <c r="Y583" s="34">
        <f t="shared" si="192"/>
        <v>1.165106288676678E-2</v>
      </c>
      <c r="Z583">
        <f t="shared" si="193"/>
        <v>40166433.394499712</v>
      </c>
      <c r="AA583" s="35">
        <f t="shared" si="194"/>
        <v>1177578.7292939872</v>
      </c>
      <c r="AB583" s="35">
        <v>42553077.690476701</v>
      </c>
      <c r="AC583" s="34">
        <f t="shared" si="195"/>
        <v>2.9244030866253982E-2</v>
      </c>
      <c r="AD583" s="71">
        <v>1869831.61494876</v>
      </c>
      <c r="AE583">
        <f t="shared" si="196"/>
        <v>42036265.009448469</v>
      </c>
      <c r="AF583" s="34">
        <f t="shared" si="197"/>
        <v>1.6743727811950177E-2</v>
      </c>
      <c r="AG583" s="72">
        <v>1620344.1333858401</v>
      </c>
      <c r="AH583">
        <v>582</v>
      </c>
      <c r="AI583" s="72">
        <f t="shared" si="198"/>
        <v>41786777.527885549</v>
      </c>
      <c r="AJ583" s="34">
        <f t="shared" si="199"/>
        <v>1.0709299396635868E-2</v>
      </c>
    </row>
    <row r="584" spans="1:36" ht="15.6" x14ac:dyDescent="0.25">
      <c r="A584" s="15" t="s">
        <v>22</v>
      </c>
      <c r="B584" s="16">
        <v>2.1281623367585998</v>
      </c>
      <c r="C584" s="16">
        <v>1060.4554157042501</v>
      </c>
      <c r="D584" s="17">
        <v>0.25</v>
      </c>
      <c r="E584" s="17">
        <v>0.22638102519271899</v>
      </c>
      <c r="F584" s="18">
        <v>9.4438123979532204E-2</v>
      </c>
      <c r="G584" s="18">
        <v>3.7</v>
      </c>
      <c r="H584" s="19">
        <v>40393441.185406297</v>
      </c>
      <c r="I584" s="19">
        <v>2375666.6519447798</v>
      </c>
      <c r="J584" s="19">
        <f t="shared" si="180"/>
        <v>66939085.036017463</v>
      </c>
      <c r="K584">
        <f t="shared" si="181"/>
        <v>565.69454191380373</v>
      </c>
      <c r="L584">
        <f t="shared" si="182"/>
        <v>115.59033322072612</v>
      </c>
      <c r="M584">
        <f t="shared" si="183"/>
        <v>238.1905125963595</v>
      </c>
      <c r="N584">
        <f t="shared" si="184"/>
        <v>0.89571401437838138</v>
      </c>
      <c r="O584">
        <f t="shared" si="185"/>
        <v>105443119.03756942</v>
      </c>
      <c r="P584">
        <f t="shared" si="186"/>
        <v>18.473682209441517</v>
      </c>
      <c r="Q584" s="16">
        <v>1060.4554157042501</v>
      </c>
      <c r="R584">
        <f t="shared" si="187"/>
        <v>1.8263897732213386</v>
      </c>
      <c r="S584">
        <f t="shared" si="188"/>
        <v>9.91996704533014E-2</v>
      </c>
      <c r="T584">
        <v>5</v>
      </c>
      <c r="U584">
        <v>18.328181249460101</v>
      </c>
      <c r="V584">
        <f t="shared" si="189"/>
        <v>91164967.181030676</v>
      </c>
      <c r="W584" s="34">
        <f t="shared" si="190"/>
        <v>0.13541093991587477</v>
      </c>
      <c r="X584">
        <f t="shared" si="191"/>
        <v>64336298.906724505</v>
      </c>
      <c r="Y584" s="34">
        <f t="shared" si="192"/>
        <v>0.38984829456911779</v>
      </c>
      <c r="Z584">
        <f t="shared" si="193"/>
        <v>34923727.34805382</v>
      </c>
      <c r="AA584" s="35">
        <f t="shared" si="194"/>
        <v>5469713.837352477</v>
      </c>
      <c r="AB584" s="35">
        <v>36697975.4161494</v>
      </c>
      <c r="AC584" s="34">
        <f t="shared" si="195"/>
        <v>9.1486777575960229E-2</v>
      </c>
      <c r="AD584" s="71">
        <v>4069463.9591259798</v>
      </c>
      <c r="AE584">
        <f t="shared" si="196"/>
        <v>38993191.307179801</v>
      </c>
      <c r="AF584" s="34">
        <f t="shared" si="197"/>
        <v>3.4665278251469971E-2</v>
      </c>
      <c r="AG584" s="72">
        <v>2483534.3616142501</v>
      </c>
      <c r="AH584">
        <v>583</v>
      </c>
      <c r="AI584" s="72">
        <f t="shared" si="198"/>
        <v>37407261.70966807</v>
      </c>
      <c r="AJ584" s="34">
        <f t="shared" si="199"/>
        <v>7.3927335431305141E-2</v>
      </c>
    </row>
    <row r="585" spans="1:36" ht="15.6" x14ac:dyDescent="0.25">
      <c r="A585" s="15" t="s">
        <v>22</v>
      </c>
      <c r="B585" s="16">
        <v>2.12576291439985</v>
      </c>
      <c r="C585" s="16">
        <v>1062.9834137375601</v>
      </c>
      <c r="D585" s="17">
        <v>0.25</v>
      </c>
      <c r="E585" s="17">
        <v>0.23081574370254601</v>
      </c>
      <c r="F585" s="18">
        <v>7.6706342652754902E-2</v>
      </c>
      <c r="G585" s="18">
        <v>4.05</v>
      </c>
      <c r="H585" s="19">
        <v>38981511.093998</v>
      </c>
      <c r="I585" s="19">
        <v>2146613.4317554501</v>
      </c>
      <c r="J585" s="19">
        <f t="shared" si="180"/>
        <v>60924647.810569488</v>
      </c>
      <c r="K585">
        <f t="shared" si="181"/>
        <v>566.18115148186553</v>
      </c>
      <c r="L585">
        <f t="shared" si="182"/>
        <v>104.21978852797452</v>
      </c>
      <c r="M585">
        <f t="shared" si="183"/>
        <v>240.407871851273</v>
      </c>
      <c r="N585">
        <f t="shared" si="184"/>
        <v>0.88822497991639693</v>
      </c>
      <c r="O585">
        <f t="shared" si="185"/>
        <v>103975370.5024289</v>
      </c>
      <c r="P585">
        <f t="shared" si="186"/>
        <v>18.459664606966836</v>
      </c>
      <c r="Q585" s="16">
        <v>1062.9834137375601</v>
      </c>
      <c r="R585">
        <f t="shared" si="187"/>
        <v>1.627836335524995</v>
      </c>
      <c r="S585">
        <f t="shared" si="188"/>
        <v>7.9807939774160883E-2</v>
      </c>
      <c r="T585">
        <v>5</v>
      </c>
      <c r="U585">
        <v>18.3237491665089</v>
      </c>
      <c r="V585">
        <f t="shared" si="189"/>
        <v>90761810.555988729</v>
      </c>
      <c r="W585" s="34">
        <f t="shared" si="190"/>
        <v>0.12708355721734602</v>
      </c>
      <c r="X585">
        <f t="shared" si="191"/>
        <v>58708889.123708464</v>
      </c>
      <c r="Y585" s="34">
        <f t="shared" si="192"/>
        <v>0.43535773097017239</v>
      </c>
      <c r="Z585">
        <f t="shared" si="193"/>
        <v>34027601.998465292</v>
      </c>
      <c r="AA585" s="35">
        <f t="shared" si="194"/>
        <v>4953909.0955327079</v>
      </c>
      <c r="AB585" s="35">
        <v>38357993.0263905</v>
      </c>
      <c r="AC585" s="34">
        <f t="shared" si="195"/>
        <v>1.5995225687992966E-2</v>
      </c>
      <c r="AD585" s="71">
        <v>4543994.0554678803</v>
      </c>
      <c r="AE585">
        <f t="shared" si="196"/>
        <v>38571596.053933173</v>
      </c>
      <c r="AF585" s="34">
        <f t="shared" si="197"/>
        <v>1.0515627243807422E-2</v>
      </c>
      <c r="AG585" s="72">
        <v>4154249.20267038</v>
      </c>
      <c r="AH585">
        <v>584</v>
      </c>
      <c r="AI585" s="72">
        <f t="shared" si="198"/>
        <v>38181851.201135673</v>
      </c>
      <c r="AJ585" s="34">
        <f t="shared" si="199"/>
        <v>2.0513824898528661E-2</v>
      </c>
    </row>
    <row r="586" spans="1:36" ht="15.6" x14ac:dyDescent="0.25">
      <c r="A586" s="15" t="s">
        <v>23</v>
      </c>
      <c r="B586" s="16">
        <v>2.12822832196612</v>
      </c>
      <c r="C586" s="16">
        <v>1079.9005530806</v>
      </c>
      <c r="D586" s="17">
        <v>0.25</v>
      </c>
      <c r="E586" s="17">
        <v>0.22626315871928598</v>
      </c>
      <c r="F586" s="18">
        <v>9.4909401362311102E-2</v>
      </c>
      <c r="G586" s="18">
        <v>3.55</v>
      </c>
      <c r="H586" s="19">
        <v>38492362.530989602</v>
      </c>
      <c r="I586" s="19">
        <v>2267441.3347169999</v>
      </c>
      <c r="J586" s="19">
        <f t="shared" si="180"/>
        <v>63985674.38520176</v>
      </c>
      <c r="K586">
        <f t="shared" si="181"/>
        <v>565.62773962977144</v>
      </c>
      <c r="L586">
        <f t="shared" si="182"/>
        <v>115.87154905135651</v>
      </c>
      <c r="M586">
        <f t="shared" si="183"/>
        <v>238.13157935964298</v>
      </c>
      <c r="N586">
        <f t="shared" si="184"/>
        <v>0.89589567366925094</v>
      </c>
      <c r="O586">
        <f t="shared" si="185"/>
        <v>104450846.03994788</v>
      </c>
      <c r="P586">
        <f t="shared" si="186"/>
        <v>18.464227145885676</v>
      </c>
      <c r="Q586" s="16">
        <v>1079.9005530806</v>
      </c>
      <c r="R586">
        <f t="shared" si="187"/>
        <v>1.8315748970736547</v>
      </c>
      <c r="S586">
        <f t="shared" si="188"/>
        <v>9.9720231300860288E-2</v>
      </c>
      <c r="T586">
        <v>5</v>
      </c>
      <c r="U586">
        <v>18.2790122997765</v>
      </c>
      <c r="V586">
        <f t="shared" si="189"/>
        <v>86790896.906039938</v>
      </c>
      <c r="W586" s="34">
        <f t="shared" si="190"/>
        <v>0.16907425648954327</v>
      </c>
      <c r="X586">
        <f t="shared" si="191"/>
        <v>61263542.389491454</v>
      </c>
      <c r="Y586" s="34">
        <f t="shared" si="192"/>
        <v>0.41347011812560303</v>
      </c>
      <c r="Z586">
        <f t="shared" si="193"/>
        <v>31984294.955536582</v>
      </c>
      <c r="AA586" s="35">
        <f t="shared" si="194"/>
        <v>6508067.5754530206</v>
      </c>
      <c r="AB586" s="35">
        <v>35355077.260344997</v>
      </c>
      <c r="AC586" s="34">
        <f t="shared" si="195"/>
        <v>8.1504097549710691E-2</v>
      </c>
      <c r="AD586" s="71">
        <v>4132927.5948470598</v>
      </c>
      <c r="AE586">
        <f t="shared" si="196"/>
        <v>36117222.550383642</v>
      </c>
      <c r="AF586" s="34">
        <f t="shared" si="197"/>
        <v>6.1704188167036295E-2</v>
      </c>
      <c r="AG586" s="72">
        <v>3596609.3784523699</v>
      </c>
      <c r="AH586">
        <v>585</v>
      </c>
      <c r="AI586" s="72">
        <f t="shared" si="198"/>
        <v>35580904.33398895</v>
      </c>
      <c r="AJ586" s="34">
        <f t="shared" si="199"/>
        <v>7.5637295441574492E-2</v>
      </c>
    </row>
    <row r="587" spans="1:36" ht="15.6" x14ac:dyDescent="0.25">
      <c r="A587" s="15" t="s">
        <v>23</v>
      </c>
      <c r="B587" s="16">
        <v>2.1283379338407902</v>
      </c>
      <c r="C587" s="16">
        <v>1073.34547513846</v>
      </c>
      <c r="D587" s="17">
        <v>0.25</v>
      </c>
      <c r="E587" s="17">
        <v>0.22605013398632598</v>
      </c>
      <c r="F587" s="18">
        <v>9.5761159590859707E-2</v>
      </c>
      <c r="G587" s="18">
        <v>4.05</v>
      </c>
      <c r="H587" s="19">
        <v>43863763.828662299</v>
      </c>
      <c r="I587" s="19">
        <v>2591307.1705810898</v>
      </c>
      <c r="J587" s="19">
        <f t="shared" si="180"/>
        <v>65257844.423516244</v>
      </c>
      <c r="K587">
        <f t="shared" si="181"/>
        <v>565.57132496836141</v>
      </c>
      <c r="L587">
        <f t="shared" si="182"/>
        <v>116.3845241179786</v>
      </c>
      <c r="M587">
        <f t="shared" si="183"/>
        <v>238.02506699316299</v>
      </c>
      <c r="N587">
        <f t="shared" si="184"/>
        <v>0.89622963763787533</v>
      </c>
      <c r="O587">
        <f t="shared" si="185"/>
        <v>103833222.94939627</v>
      </c>
      <c r="P587">
        <f t="shared" si="186"/>
        <v>18.458296544435431</v>
      </c>
      <c r="Q587" s="16">
        <v>1073.34547513846</v>
      </c>
      <c r="R587">
        <f t="shared" si="187"/>
        <v>1.8408136438839948</v>
      </c>
      <c r="S587">
        <f t="shared" si="188"/>
        <v>0.10066174949327722</v>
      </c>
      <c r="T587">
        <v>5</v>
      </c>
      <c r="U587">
        <v>18.295250804012401</v>
      </c>
      <c r="V587">
        <f t="shared" si="189"/>
        <v>88211756.347164035</v>
      </c>
      <c r="W587" s="34">
        <f t="shared" si="190"/>
        <v>0.1504476713570323</v>
      </c>
      <c r="X587">
        <f t="shared" si="191"/>
        <v>62549038.421479054</v>
      </c>
      <c r="Y587" s="34">
        <f t="shared" si="192"/>
        <v>0.39760091573038531</v>
      </c>
      <c r="Z587">
        <f t="shared" si="193"/>
        <v>37264562.703685232</v>
      </c>
      <c r="AA587" s="35">
        <f t="shared" si="194"/>
        <v>6599201.1249770671</v>
      </c>
      <c r="AB587" s="35">
        <v>40451073.7070233</v>
      </c>
      <c r="AC587" s="34">
        <f t="shared" si="195"/>
        <v>7.7802035752550111E-2</v>
      </c>
      <c r="AD587" s="71">
        <v>4126481.9717926802</v>
      </c>
      <c r="AE587">
        <f t="shared" si="196"/>
        <v>41391044.675477915</v>
      </c>
      <c r="AF587" s="34">
        <f t="shared" si="197"/>
        <v>5.6372708070450916E-2</v>
      </c>
      <c r="AG587" s="72">
        <v>4095063.5600332799</v>
      </c>
      <c r="AH587">
        <v>586</v>
      </c>
      <c r="AI587" s="72">
        <f t="shared" si="198"/>
        <v>41359626.263718508</v>
      </c>
      <c r="AJ587" s="34">
        <f t="shared" si="199"/>
        <v>5.7088980661242052E-2</v>
      </c>
    </row>
    <row r="588" spans="1:36" ht="15.6" x14ac:dyDescent="0.25">
      <c r="A588" s="28" t="s">
        <v>23</v>
      </c>
      <c r="B588" s="16">
        <v>2.1283164548760101</v>
      </c>
      <c r="C588" s="16">
        <v>1073.9616105549601</v>
      </c>
      <c r="D588" s="17">
        <v>0.25</v>
      </c>
      <c r="E588" s="17">
        <v>0.22610786223960899</v>
      </c>
      <c r="F588" s="18">
        <v>9.5530338906001599E-2</v>
      </c>
      <c r="G588" s="18">
        <v>4.05</v>
      </c>
      <c r="H588" s="19">
        <v>41283000.238108397</v>
      </c>
      <c r="I588" s="19">
        <v>2436461.90411893</v>
      </c>
      <c r="J588" s="19">
        <f t="shared" si="180"/>
        <v>65093978.78043218</v>
      </c>
      <c r="K588">
        <f t="shared" si="181"/>
        <v>565.25620053970977</v>
      </c>
      <c r="L588">
        <f t="shared" si="182"/>
        <v>116.21178517349242</v>
      </c>
      <c r="M588">
        <f t="shared" si="183"/>
        <v>238.0539311198045</v>
      </c>
      <c r="N588">
        <f t="shared" si="184"/>
        <v>0.89610318100141917</v>
      </c>
      <c r="O588">
        <f t="shared" si="185"/>
        <v>97883172.591242492</v>
      </c>
      <c r="P588">
        <f t="shared" si="186"/>
        <v>18.399285209082951</v>
      </c>
      <c r="Q588" s="16">
        <v>1073.9616105549601</v>
      </c>
      <c r="R588">
        <f t="shared" si="187"/>
        <v>1.8388568918651509</v>
      </c>
      <c r="S588">
        <f t="shared" si="188"/>
        <v>0.10040651689397302</v>
      </c>
      <c r="T588">
        <v>5</v>
      </c>
      <c r="U588">
        <v>18.293732197705602</v>
      </c>
      <c r="V588">
        <f t="shared" si="189"/>
        <v>88077899.081609964</v>
      </c>
      <c r="W588" s="34">
        <f t="shared" si="190"/>
        <v>0.10017322947406994</v>
      </c>
      <c r="X588">
        <f t="shared" si="191"/>
        <v>62389749.025170222</v>
      </c>
      <c r="Y588" s="34">
        <f t="shared" si="192"/>
        <v>0.36261006490147041</v>
      </c>
      <c r="Z588">
        <f t="shared" si="193"/>
        <v>37147548.781878285</v>
      </c>
      <c r="AA588" s="35">
        <f t="shared" si="194"/>
        <v>4135451.4562301114</v>
      </c>
      <c r="AB588" s="35">
        <v>40429954.358452402</v>
      </c>
      <c r="AC588" s="34">
        <f t="shared" si="195"/>
        <v>2.0663369298158388E-2</v>
      </c>
      <c r="AD588" s="71">
        <v>4133410.6431113901</v>
      </c>
      <c r="AE588">
        <f t="shared" si="196"/>
        <v>41280959.424989678</v>
      </c>
      <c r="AF588" s="34">
        <f t="shared" si="197"/>
        <v>4.9434709370630651E-5</v>
      </c>
      <c r="AG588" s="72">
        <v>4136496.7334718402</v>
      </c>
      <c r="AH588">
        <v>587</v>
      </c>
      <c r="AI588" s="72">
        <f t="shared" si="198"/>
        <v>41284045.515350126</v>
      </c>
      <c r="AJ588" s="34">
        <f t="shared" si="199"/>
        <v>2.5319798360108115E-5</v>
      </c>
    </row>
    <row r="589" spans="1:36" ht="15.6" x14ac:dyDescent="0.25">
      <c r="A589" s="15" t="s">
        <v>23</v>
      </c>
      <c r="B589" s="16">
        <v>2.1284897156190801</v>
      </c>
      <c r="C589" s="16">
        <v>1085.3015834186101</v>
      </c>
      <c r="D589" s="17">
        <v>0.25</v>
      </c>
      <c r="E589" s="17">
        <v>0.225820691200147</v>
      </c>
      <c r="F589" s="18">
        <v>9.6678563773902396E-2</v>
      </c>
      <c r="G589" s="18">
        <v>3.55</v>
      </c>
      <c r="H589" s="19">
        <v>37303960.277082197</v>
      </c>
      <c r="I589" s="19">
        <v>2210372.0894134999</v>
      </c>
      <c r="J589" s="19">
        <f t="shared" si="180"/>
        <v>63642598.428360172</v>
      </c>
      <c r="K589">
        <f t="shared" si="181"/>
        <v>565.35418549263898</v>
      </c>
      <c r="L589">
        <f t="shared" si="182"/>
        <v>116.91823395995978</v>
      </c>
      <c r="M589">
        <f t="shared" si="183"/>
        <v>237.91034560007353</v>
      </c>
      <c r="N589">
        <f t="shared" si="184"/>
        <v>0.89657022608047987</v>
      </c>
      <c r="O589">
        <f t="shared" si="185"/>
        <v>100244378.53103678</v>
      </c>
      <c r="P589">
        <f t="shared" si="186"/>
        <v>18.423121548075343</v>
      </c>
      <c r="Q589" s="16">
        <v>1085.3015834186101</v>
      </c>
      <c r="R589">
        <f t="shared" si="187"/>
        <v>1.8510207267765517</v>
      </c>
      <c r="S589">
        <f t="shared" si="188"/>
        <v>0.10167682409264053</v>
      </c>
      <c r="T589">
        <v>5</v>
      </c>
      <c r="U589">
        <v>18.265432377391999</v>
      </c>
      <c r="V589">
        <f t="shared" si="189"/>
        <v>85620249.900394082</v>
      </c>
      <c r="W589" s="34">
        <f t="shared" si="190"/>
        <v>0.14588477523569965</v>
      </c>
      <c r="X589">
        <f t="shared" si="191"/>
        <v>60853597.677450456</v>
      </c>
      <c r="Y589" s="34">
        <f t="shared" si="192"/>
        <v>0.39294752913641434</v>
      </c>
      <c r="Z589">
        <f t="shared" si="193"/>
        <v>31861880.416658595</v>
      </c>
      <c r="AA589" s="35">
        <f t="shared" si="194"/>
        <v>5442079.8604236022</v>
      </c>
      <c r="AB589" s="35">
        <v>35515647.8081882</v>
      </c>
      <c r="AC589" s="34">
        <f t="shared" si="195"/>
        <v>4.7938944166007295E-2</v>
      </c>
      <c r="AD589" s="71">
        <v>4032733.0001086001</v>
      </c>
      <c r="AE589">
        <f t="shared" si="196"/>
        <v>35894613.416767195</v>
      </c>
      <c r="AF589" s="34">
        <f t="shared" si="197"/>
        <v>3.7780086882111527E-2</v>
      </c>
      <c r="AG589" s="72">
        <v>3817062.6657989901</v>
      </c>
      <c r="AH589">
        <v>588</v>
      </c>
      <c r="AI589" s="72">
        <f t="shared" si="198"/>
        <v>35678943.082457587</v>
      </c>
      <c r="AJ589" s="34">
        <f t="shared" si="199"/>
        <v>4.3561519542549602E-2</v>
      </c>
    </row>
    <row r="590" spans="1:36" ht="15.6" x14ac:dyDescent="0.25">
      <c r="A590" s="15" t="s">
        <v>20</v>
      </c>
      <c r="B590" s="16">
        <v>1.6435252182115101</v>
      </c>
      <c r="C590" s="16">
        <v>1069.66003057034</v>
      </c>
      <c r="D590" s="17">
        <v>0.25</v>
      </c>
      <c r="E590" s="17">
        <v>0.221152596919901</v>
      </c>
      <c r="F590" s="18">
        <v>0.115343474930424</v>
      </c>
      <c r="G590" s="18">
        <v>3.85</v>
      </c>
      <c r="H590" s="19">
        <v>41839420.219339602</v>
      </c>
      <c r="I590" s="19">
        <v>2629094.1902361498</v>
      </c>
      <c r="J590" s="19">
        <f t="shared" si="180"/>
        <v>71309709.51289241</v>
      </c>
      <c r="K590">
        <f t="shared" si="181"/>
        <v>564.6411853548874</v>
      </c>
      <c r="L590">
        <f t="shared" si="182"/>
        <v>127.62614101177444</v>
      </c>
      <c r="M590">
        <f t="shared" si="183"/>
        <v>235.57629845995049</v>
      </c>
      <c r="N590">
        <f t="shared" si="184"/>
        <v>0.90353759484270624</v>
      </c>
      <c r="O590">
        <f t="shared" si="185"/>
        <v>94240821.412928164</v>
      </c>
      <c r="P590">
        <f t="shared" si="186"/>
        <v>18.36136399401089</v>
      </c>
      <c r="Q590" s="16">
        <v>1069.66003057034</v>
      </c>
      <c r="R590">
        <f t="shared" si="187"/>
        <v>1.5782313370910928</v>
      </c>
      <c r="S590">
        <f t="shared" si="188"/>
        <v>0.12255581657334041</v>
      </c>
      <c r="T590">
        <v>5</v>
      </c>
      <c r="U590">
        <v>18.306008425633699</v>
      </c>
      <c r="V590">
        <f t="shared" si="189"/>
        <v>89165827.612412483</v>
      </c>
      <c r="W590" s="34">
        <f t="shared" si="190"/>
        <v>5.3851332410176582E-2</v>
      </c>
      <c r="X590">
        <f t="shared" si="191"/>
        <v>65976056.318693995</v>
      </c>
      <c r="Y590" s="34">
        <f t="shared" si="192"/>
        <v>0.2999206147661691</v>
      </c>
      <c r="Z590">
        <f t="shared" si="193"/>
        <v>39586311.693258882</v>
      </c>
      <c r="AA590" s="35">
        <f t="shared" si="194"/>
        <v>2253108.5260807201</v>
      </c>
      <c r="AB590" s="35">
        <v>41107082.685088903</v>
      </c>
      <c r="AC590" s="34">
        <f t="shared" si="195"/>
        <v>1.7503529695475743E-2</v>
      </c>
      <c r="AD590" s="71">
        <v>2666220.2228564699</v>
      </c>
      <c r="AE590">
        <f t="shared" si="196"/>
        <v>42252531.916115351</v>
      </c>
      <c r="AF590" s="34">
        <f t="shared" si="197"/>
        <v>9.8737433408504806E-3</v>
      </c>
      <c r="AG590" s="72">
        <v>200697.38005458101</v>
      </c>
      <c r="AH590">
        <v>589</v>
      </c>
      <c r="AI590" s="72">
        <f t="shared" si="198"/>
        <v>39787009.07331346</v>
      </c>
      <c r="AJ590" s="34">
        <f t="shared" si="199"/>
        <v>4.9054483433722339E-2</v>
      </c>
    </row>
    <row r="591" spans="1:36" ht="15.6" x14ac:dyDescent="0.25">
      <c r="A591" s="10">
        <v>1</v>
      </c>
      <c r="B591" s="11">
        <v>1.6680242713164499</v>
      </c>
      <c r="C591" s="11">
        <v>1061.0686044188701</v>
      </c>
      <c r="D591" s="12">
        <v>0.22126753229542201</v>
      </c>
      <c r="E591" s="12">
        <v>0.18770147636397702</v>
      </c>
      <c r="F591" s="10">
        <v>0.15163043822817701</v>
      </c>
      <c r="G591" s="10">
        <v>3.8521710469706898</v>
      </c>
      <c r="H591" s="13">
        <v>40438036.9388135</v>
      </c>
      <c r="I591" s="13">
        <v>2576508.6239290899</v>
      </c>
      <c r="J591" s="13">
        <f t="shared" si="180"/>
        <v>81709119.466696501</v>
      </c>
      <c r="K591">
        <f t="shared" si="181"/>
        <v>563.85296350844669</v>
      </c>
      <c r="L591">
        <f t="shared" si="182"/>
        <v>137.57296286056913</v>
      </c>
      <c r="M591">
        <f t="shared" si="183"/>
        <v>204.48450432969949</v>
      </c>
      <c r="N591">
        <f t="shared" si="184"/>
        <v>0.92598073873429243</v>
      </c>
      <c r="O591">
        <f t="shared" si="185"/>
        <v>82404221.008041799</v>
      </c>
      <c r="P591">
        <f t="shared" si="186"/>
        <v>18.227147219393451</v>
      </c>
      <c r="Q591" s="11">
        <v>1061.0686044188701</v>
      </c>
      <c r="R591">
        <f t="shared" si="187"/>
        <v>1.9937648183671868</v>
      </c>
      <c r="S591">
        <f t="shared" si="188"/>
        <v>0.16443893414899935</v>
      </c>
      <c r="T591">
        <v>5</v>
      </c>
      <c r="U591">
        <v>18.321468767002202</v>
      </c>
      <c r="V591">
        <f t="shared" si="189"/>
        <v>90555073.179465517</v>
      </c>
      <c r="W591" s="34">
        <f t="shared" si="190"/>
        <v>9.8913041974248855E-2</v>
      </c>
      <c r="X591">
        <f t="shared" si="191"/>
        <v>75444109.479250371</v>
      </c>
      <c r="Y591" s="34">
        <f t="shared" si="192"/>
        <v>8.4463046232937419E-2</v>
      </c>
      <c r="Z591">
        <f t="shared" si="193"/>
        <v>44437886.183898583</v>
      </c>
      <c r="AA591" s="35">
        <f t="shared" si="194"/>
        <v>3999849.2450850829</v>
      </c>
      <c r="AB591" s="35">
        <v>43150261.258859202</v>
      </c>
      <c r="AC591" s="34">
        <f t="shared" si="195"/>
        <v>6.7071117328211291E-2</v>
      </c>
      <c r="AD591" s="71">
        <v>-3328288.7025277</v>
      </c>
      <c r="AE591">
        <f t="shared" si="196"/>
        <v>41109597.481370881</v>
      </c>
      <c r="AF591" s="34">
        <f t="shared" si="197"/>
        <v>1.6607149935925783E-2</v>
      </c>
      <c r="AG591" s="72">
        <v>-3203585.7487929701</v>
      </c>
      <c r="AH591">
        <v>590</v>
      </c>
      <c r="AI591" s="72">
        <f t="shared" si="198"/>
        <v>41234300.435105614</v>
      </c>
      <c r="AJ591" s="34">
        <f t="shared" si="199"/>
        <v>1.969095328482277E-2</v>
      </c>
    </row>
    <row r="592" spans="1:36" ht="15.6" x14ac:dyDescent="0.25">
      <c r="A592" s="10">
        <v>3</v>
      </c>
      <c r="B592" s="11">
        <v>2.5309742334913201</v>
      </c>
      <c r="C592" s="11">
        <v>1058.5267455770399</v>
      </c>
      <c r="D592" s="12">
        <v>0.159553679542174</v>
      </c>
      <c r="E592" s="12">
        <v>0.12461416759657</v>
      </c>
      <c r="F592" s="10">
        <v>0.218845641677644</v>
      </c>
      <c r="G592" s="10">
        <v>3.1287082309906902</v>
      </c>
      <c r="H592" s="13">
        <v>40365250.2139166</v>
      </c>
      <c r="I592" s="13">
        <v>2626058.2558067902</v>
      </c>
      <c r="J592" s="13">
        <f t="shared" si="180"/>
        <v>96021651.283123836</v>
      </c>
      <c r="K592">
        <f t="shared" si="181"/>
        <v>564.54921495108817</v>
      </c>
      <c r="L592">
        <f t="shared" si="182"/>
        <v>140.44598263982104</v>
      </c>
      <c r="M592">
        <f t="shared" si="183"/>
        <v>142.08392356937199</v>
      </c>
      <c r="N592">
        <f t="shared" si="184"/>
        <v>0.98854438078818008</v>
      </c>
      <c r="O592">
        <f t="shared" si="185"/>
        <v>92925967.486433923</v>
      </c>
      <c r="P592">
        <f t="shared" si="186"/>
        <v>18.347313685569677</v>
      </c>
      <c r="Q592" s="11">
        <v>1058.5267455770399</v>
      </c>
      <c r="R592">
        <f t="shared" si="187"/>
        <v>4.4508667960172614</v>
      </c>
      <c r="S592">
        <f t="shared" si="188"/>
        <v>0.24698250677301486</v>
      </c>
      <c r="T592">
        <v>5</v>
      </c>
      <c r="U592">
        <v>18.3333333454833</v>
      </c>
      <c r="V592">
        <f t="shared" si="189"/>
        <v>91635869.872200415</v>
      </c>
      <c r="W592" s="34">
        <f t="shared" si="190"/>
        <v>1.3883068954023508E-2</v>
      </c>
      <c r="X592">
        <f t="shared" si="191"/>
        <v>92041225.573873833</v>
      </c>
      <c r="Y592" s="34">
        <f t="shared" si="192"/>
        <v>9.5209330232612546E-3</v>
      </c>
      <c r="Z592">
        <f t="shared" si="193"/>
        <v>39804856.661850385</v>
      </c>
      <c r="AA592" s="35">
        <f t="shared" si="194"/>
        <v>560393.55206621438</v>
      </c>
      <c r="AB592" s="35">
        <v>40474852.722965598</v>
      </c>
      <c r="AC592" s="34">
        <f t="shared" si="195"/>
        <v>2.7152689124471485E-3</v>
      </c>
      <c r="AD592" s="71">
        <v>830369.56486081495</v>
      </c>
      <c r="AE592">
        <f t="shared" si="196"/>
        <v>40635226.226711199</v>
      </c>
      <c r="AF592" s="34">
        <f t="shared" si="197"/>
        <v>6.6883274936697943E-3</v>
      </c>
      <c r="AG592" s="72">
        <v>92159.526667217695</v>
      </c>
      <c r="AH592">
        <v>591</v>
      </c>
      <c r="AI592" s="72">
        <f t="shared" si="198"/>
        <v>39897016.1885176</v>
      </c>
      <c r="AJ592" s="34">
        <f t="shared" si="199"/>
        <v>1.1599928723780533E-2</v>
      </c>
    </row>
    <row r="593" spans="1:36" ht="15.6" x14ac:dyDescent="0.25">
      <c r="A593" s="10">
        <v>4</v>
      </c>
      <c r="B593" s="11">
        <v>3.3154683858129999</v>
      </c>
      <c r="C593" s="11">
        <v>1063.0033124465201</v>
      </c>
      <c r="D593" s="12">
        <v>0.12461416759657</v>
      </c>
      <c r="E593" s="12">
        <v>0.10220523280296299</v>
      </c>
      <c r="F593" s="10">
        <v>0.17968235065398699</v>
      </c>
      <c r="G593" s="10">
        <v>3.1310328266502401</v>
      </c>
      <c r="H593" s="13">
        <v>33147351.081478</v>
      </c>
      <c r="I593" s="13">
        <v>1691898.5561543601</v>
      </c>
      <c r="J593" s="13">
        <f t="shared" si="180"/>
        <v>87193983.817021862</v>
      </c>
      <c r="K593">
        <f t="shared" si="181"/>
        <v>565.8203714560284</v>
      </c>
      <c r="L593">
        <f t="shared" si="182"/>
        <v>112.60298312590406</v>
      </c>
      <c r="M593">
        <f t="shared" si="183"/>
        <v>113.40970019976649</v>
      </c>
      <c r="N593">
        <f t="shared" si="184"/>
        <v>1.0003217811228391</v>
      </c>
      <c r="O593">
        <f t="shared" si="185"/>
        <v>93987822.015173629</v>
      </c>
      <c r="P593">
        <f t="shared" si="186"/>
        <v>18.358675778811492</v>
      </c>
      <c r="Q593" s="11">
        <v>1063.0033124465201</v>
      </c>
      <c r="R593">
        <f t="shared" si="187"/>
        <v>5.8317613522454561</v>
      </c>
      <c r="S593">
        <f t="shared" si="188"/>
        <v>0.19806363648379918</v>
      </c>
      <c r="T593">
        <v>5</v>
      </c>
      <c r="U593">
        <v>18.3355830911757</v>
      </c>
      <c r="V593">
        <f t="shared" si="189"/>
        <v>91842259.350583762</v>
      </c>
      <c r="W593" s="34">
        <f t="shared" si="190"/>
        <v>2.2828092178191789E-2</v>
      </c>
      <c r="X593">
        <f t="shared" si="191"/>
        <v>89150721.968029186</v>
      </c>
      <c r="Y593" s="34">
        <f t="shared" si="192"/>
        <v>5.1465178609666359E-2</v>
      </c>
      <c r="Z593">
        <f t="shared" si="193"/>
        <v>32390660.295527134</v>
      </c>
      <c r="AA593" s="35">
        <f t="shared" si="194"/>
        <v>756690.7859508656</v>
      </c>
      <c r="AB593" s="35">
        <v>32180558.4204694</v>
      </c>
      <c r="AC593" s="34">
        <f t="shared" si="195"/>
        <v>2.9166513445740234E-2</v>
      </c>
      <c r="AD593" s="71">
        <v>139616.79471831099</v>
      </c>
      <c r="AE593">
        <f t="shared" si="196"/>
        <v>32530277.090245444</v>
      </c>
      <c r="AF593" s="34">
        <f t="shared" si="197"/>
        <v>1.8616087593719143E-2</v>
      </c>
      <c r="AG593" s="72">
        <v>-147563.44220864601</v>
      </c>
      <c r="AH593">
        <v>592</v>
      </c>
      <c r="AI593" s="72">
        <f t="shared" si="198"/>
        <v>32243096.853318486</v>
      </c>
      <c r="AJ593" s="34">
        <f t="shared" si="199"/>
        <v>2.7279833792353634E-2</v>
      </c>
    </row>
    <row r="594" spans="1:36" ht="15.6" x14ac:dyDescent="0.25">
      <c r="A594" s="10">
        <v>5</v>
      </c>
      <c r="B594" s="11">
        <v>3.52119056842441</v>
      </c>
      <c r="C594" s="11">
        <v>1069.0849339388201</v>
      </c>
      <c r="D594" s="12">
        <v>0.10220523280296299</v>
      </c>
      <c r="E594" s="12">
        <v>8.5043360280439101E-2</v>
      </c>
      <c r="F594" s="10">
        <v>0.167751658955483</v>
      </c>
      <c r="G594" s="10">
        <v>3.1323873014163999</v>
      </c>
      <c r="H594" s="13">
        <v>30471299.784719799</v>
      </c>
      <c r="I594" s="13">
        <v>1379540.5939555001</v>
      </c>
      <c r="J594" s="13">
        <f t="shared" si="180"/>
        <v>83210047.705095977</v>
      </c>
      <c r="K594">
        <f t="shared" si="181"/>
        <v>566.98331385641779</v>
      </c>
      <c r="L594">
        <f t="shared" si="182"/>
        <v>98.643273236455386</v>
      </c>
      <c r="M594">
        <f t="shared" si="183"/>
        <v>93.624296541701042</v>
      </c>
      <c r="N594">
        <f t="shared" si="184"/>
        <v>1.019235815917868</v>
      </c>
      <c r="O594">
        <f t="shared" si="185"/>
        <v>96754990.365861937</v>
      </c>
      <c r="P594">
        <f t="shared" si="186"/>
        <v>18.387692468552871</v>
      </c>
      <c r="Q594" s="11">
        <v>1069.0849339388201</v>
      </c>
      <c r="R594">
        <f t="shared" si="187"/>
        <v>6.5546941990590177</v>
      </c>
      <c r="S594">
        <f t="shared" si="188"/>
        <v>0.18362439586690832</v>
      </c>
      <c r="T594">
        <v>5</v>
      </c>
      <c r="U594">
        <v>18.331922811615499</v>
      </c>
      <c r="V594">
        <f t="shared" si="189"/>
        <v>91506705.491022825</v>
      </c>
      <c r="W594" s="34">
        <f t="shared" si="190"/>
        <v>5.4243040643109447E-2</v>
      </c>
      <c r="X594">
        <f t="shared" si="191"/>
        <v>87246232.817659423</v>
      </c>
      <c r="Y594" s="34">
        <f t="shared" si="192"/>
        <v>9.8276662653231886E-2</v>
      </c>
      <c r="Z594">
        <f t="shared" si="193"/>
        <v>28818443.832048871</v>
      </c>
      <c r="AA594" s="35">
        <f t="shared" si="194"/>
        <v>1652855.9526709281</v>
      </c>
      <c r="AB594" s="35">
        <v>29173714.2902955</v>
      </c>
      <c r="AC594" s="34">
        <f t="shared" si="195"/>
        <v>4.2583857715022329E-2</v>
      </c>
      <c r="AD594" s="71">
        <v>886646.25690840604</v>
      </c>
      <c r="AE594">
        <f t="shared" si="196"/>
        <v>29705090.088957276</v>
      </c>
      <c r="AF594" s="34">
        <f t="shared" si="197"/>
        <v>2.5145290853222729E-2</v>
      </c>
      <c r="AG594" s="72">
        <v>341566.16943810403</v>
      </c>
      <c r="AH594">
        <v>593</v>
      </c>
      <c r="AI594" s="72">
        <f t="shared" si="198"/>
        <v>29160010.001486976</v>
      </c>
      <c r="AJ594" s="34">
        <f t="shared" si="199"/>
        <v>4.3033601864610485E-2</v>
      </c>
    </row>
    <row r="595" spans="1:36" ht="15.6" x14ac:dyDescent="0.25">
      <c r="A595" s="10">
        <v>6</v>
      </c>
      <c r="B595" s="11">
        <v>3.9093671444092202</v>
      </c>
      <c r="C595" s="11">
        <v>1077.2812415424501</v>
      </c>
      <c r="D595" s="12">
        <v>8.5043360280439101E-2</v>
      </c>
      <c r="E595" s="12">
        <v>7.2025243604647099E-2</v>
      </c>
      <c r="F595" s="10">
        <v>0.15289643999149</v>
      </c>
      <c r="G595" s="10">
        <v>3.1333436484738599</v>
      </c>
      <c r="H595" s="13">
        <v>27262917.5031959</v>
      </c>
      <c r="I595" s="13">
        <v>1069268.45276259</v>
      </c>
      <c r="J595" s="13">
        <f t="shared" si="180"/>
        <v>78066672.190298304</v>
      </c>
      <c r="K595">
        <f t="shared" si="181"/>
        <v>568.23430309855701</v>
      </c>
      <c r="L595">
        <f t="shared" si="182"/>
        <v>86.007793001125037</v>
      </c>
      <c r="M595">
        <f t="shared" si="183"/>
        <v>78.534301942543095</v>
      </c>
      <c r="N595">
        <f t="shared" si="184"/>
        <v>1.0339532809919292</v>
      </c>
      <c r="O595">
        <f t="shared" si="185"/>
        <v>97842058.558219895</v>
      </c>
      <c r="P595">
        <f t="shared" si="186"/>
        <v>18.398865089169071</v>
      </c>
      <c r="Q595" s="11">
        <v>1077.2812415424501</v>
      </c>
      <c r="R595">
        <f t="shared" si="187"/>
        <v>7.5422279400239374</v>
      </c>
      <c r="S595">
        <f t="shared" si="188"/>
        <v>0.16593232496993063</v>
      </c>
      <c r="T595">
        <v>5</v>
      </c>
      <c r="U595">
        <v>18.331198317094401</v>
      </c>
      <c r="V595">
        <f t="shared" si="189"/>
        <v>91440433.394035265</v>
      </c>
      <c r="W595" s="34">
        <f t="shared" si="190"/>
        <v>6.5428152867157932E-2</v>
      </c>
      <c r="X595">
        <f t="shared" si="191"/>
        <v>84493821.65723604</v>
      </c>
      <c r="Y595" s="34">
        <f t="shared" si="192"/>
        <v>0.13642637018967796</v>
      </c>
      <c r="Z595">
        <f t="shared" si="193"/>
        <v>25479155.169192083</v>
      </c>
      <c r="AA595" s="35">
        <f t="shared" si="194"/>
        <v>1783762.3340038173</v>
      </c>
      <c r="AB595" s="35">
        <v>25783514.270133398</v>
      </c>
      <c r="AC595" s="34">
        <f t="shared" si="195"/>
        <v>5.4264303623743813E-2</v>
      </c>
      <c r="AD595" s="71">
        <v>1070766.8894710101</v>
      </c>
      <c r="AE595">
        <f t="shared" si="196"/>
        <v>26549922.058663093</v>
      </c>
      <c r="AF595" s="34">
        <f t="shared" si="197"/>
        <v>2.6152573159098871E-2</v>
      </c>
      <c r="AG595" s="72">
        <v>414207.92494965298</v>
      </c>
      <c r="AH595">
        <v>594</v>
      </c>
      <c r="AI595" s="72">
        <f t="shared" si="198"/>
        <v>25893363.094141737</v>
      </c>
      <c r="AJ595" s="34">
        <f t="shared" si="199"/>
        <v>5.0235064126706822E-2</v>
      </c>
    </row>
    <row r="596" spans="1:36" ht="15.6" x14ac:dyDescent="0.25">
      <c r="A596" s="10">
        <v>1</v>
      </c>
      <c r="B596" s="11">
        <v>1.66902401757356</v>
      </c>
      <c r="C596" s="11">
        <v>1064.9009678422401</v>
      </c>
      <c r="D596" s="12">
        <v>0.21872951393182699</v>
      </c>
      <c r="E596" s="12">
        <v>0.186264641784778</v>
      </c>
      <c r="F596" s="10">
        <v>0.14835691750959601</v>
      </c>
      <c r="G596" s="10">
        <v>3.85235735574848</v>
      </c>
      <c r="H596" s="13">
        <v>39323315.246800497</v>
      </c>
      <c r="I596" s="13">
        <v>2562561.4437892698</v>
      </c>
      <c r="J596" s="13">
        <f t="shared" si="180"/>
        <v>80201447.44122915</v>
      </c>
      <c r="K596">
        <f t="shared" si="181"/>
        <v>563.87365170614862</v>
      </c>
      <c r="L596">
        <f t="shared" si="182"/>
        <v>135.29998525398941</v>
      </c>
      <c r="M596">
        <f t="shared" si="183"/>
        <v>202.4970778583025</v>
      </c>
      <c r="N596">
        <f t="shared" si="184"/>
        <v>0.92577226186674966</v>
      </c>
      <c r="O596">
        <f t="shared" si="185"/>
        <v>81493251.245302632</v>
      </c>
      <c r="P596">
        <f t="shared" si="186"/>
        <v>18.216030767976317</v>
      </c>
      <c r="Q596" s="11">
        <v>1064.9009678422401</v>
      </c>
      <c r="R596">
        <f t="shared" si="187"/>
        <v>1.9809671314584771</v>
      </c>
      <c r="S596">
        <f t="shared" si="188"/>
        <v>0.16058775718795601</v>
      </c>
      <c r="T596">
        <v>5</v>
      </c>
      <c r="U596">
        <v>18.311886887919002</v>
      </c>
      <c r="V596">
        <f t="shared" si="189"/>
        <v>89691529.211824104</v>
      </c>
      <c r="W596" s="34">
        <f t="shared" si="190"/>
        <v>0.1006006981098822</v>
      </c>
      <c r="X596">
        <f t="shared" si="191"/>
        <v>74153445.114192739</v>
      </c>
      <c r="Y596" s="34">
        <f t="shared" si="192"/>
        <v>9.0066429047190186E-2</v>
      </c>
      <c r="Z596">
        <f t="shared" si="193"/>
        <v>43279268.212623604</v>
      </c>
      <c r="AA596" s="35">
        <f t="shared" si="194"/>
        <v>3955952.9658231065</v>
      </c>
      <c r="AB596" s="35">
        <v>42484703.765490398</v>
      </c>
      <c r="AC596" s="34">
        <f t="shared" si="195"/>
        <v>8.0394760687099595E-2</v>
      </c>
      <c r="AD596" s="71">
        <v>-3073241.8509073998</v>
      </c>
      <c r="AE596">
        <f t="shared" si="196"/>
        <v>40206026.361716203</v>
      </c>
      <c r="AF596" s="34">
        <f t="shared" si="197"/>
        <v>2.2447525326276429E-2</v>
      </c>
      <c r="AG596" s="72">
        <v>-2972836.6163530098</v>
      </c>
      <c r="AH596">
        <v>595</v>
      </c>
      <c r="AI596" s="72">
        <f t="shared" si="198"/>
        <v>40306431.596270591</v>
      </c>
      <c r="AJ596" s="34">
        <f t="shared" si="199"/>
        <v>2.5000851105759302E-2</v>
      </c>
    </row>
    <row r="597" spans="1:36" ht="15.6" x14ac:dyDescent="0.25">
      <c r="A597" s="10">
        <v>2</v>
      </c>
      <c r="B597" s="11">
        <v>1.8356452557604801</v>
      </c>
      <c r="C597" s="11">
        <v>1059.77753736162</v>
      </c>
      <c r="D597" s="12">
        <v>0.186264641784778</v>
      </c>
      <c r="E597" s="12">
        <v>0.15943109981071099</v>
      </c>
      <c r="F597" s="10">
        <v>0.143984082587166</v>
      </c>
      <c r="G597" s="10">
        <v>3.8548991108594799</v>
      </c>
      <c r="H597" s="13">
        <v>38808512.432942599</v>
      </c>
      <c r="I597" s="13">
        <v>2311226.8971600402</v>
      </c>
      <c r="J597" s="13">
        <f t="shared" si="180"/>
        <v>80175082.845529154</v>
      </c>
      <c r="K597">
        <f t="shared" si="181"/>
        <v>564.62217820267722</v>
      </c>
      <c r="L597">
        <f t="shared" si="182"/>
        <v>123.08863846143836</v>
      </c>
      <c r="M597">
        <f t="shared" si="183"/>
        <v>172.84787079774449</v>
      </c>
      <c r="N597">
        <f t="shared" si="184"/>
        <v>0.93833222615854595</v>
      </c>
      <c r="O597">
        <f t="shared" si="185"/>
        <v>87164447.161618441</v>
      </c>
      <c r="P597">
        <f t="shared" si="186"/>
        <v>18.283307089703939</v>
      </c>
      <c r="Q597" s="11">
        <v>1059.77753736162</v>
      </c>
      <c r="R597">
        <f t="shared" si="187"/>
        <v>2.3184998559026728</v>
      </c>
      <c r="S597">
        <f t="shared" si="188"/>
        <v>0.15546630790483099</v>
      </c>
      <c r="T597">
        <v>5</v>
      </c>
      <c r="U597">
        <v>18.3229282165291</v>
      </c>
      <c r="V597">
        <f t="shared" si="189"/>
        <v>90687330.225941911</v>
      </c>
      <c r="W597" s="34">
        <f t="shared" si="190"/>
        <v>4.0416513602058599E-2</v>
      </c>
      <c r="X597">
        <f t="shared" si="191"/>
        <v>75847454.204670891</v>
      </c>
      <c r="Y597" s="34">
        <f t="shared" si="192"/>
        <v>0.12983496512016907</v>
      </c>
      <c r="Z597">
        <f t="shared" si="193"/>
        <v>40377017.203564286</v>
      </c>
      <c r="AA597" s="35">
        <f t="shared" si="194"/>
        <v>1568504.7706216872</v>
      </c>
      <c r="AB597" s="35">
        <v>39428826.343647599</v>
      </c>
      <c r="AC597" s="34">
        <f t="shared" si="195"/>
        <v>1.5983965161685681E-2</v>
      </c>
      <c r="AD597" s="71">
        <v>-1985431.2992954201</v>
      </c>
      <c r="AE597">
        <f t="shared" si="196"/>
        <v>38391585.904268868</v>
      </c>
      <c r="AF597" s="34">
        <f t="shared" si="197"/>
        <v>1.0743172117048805E-2</v>
      </c>
      <c r="AG597" s="72">
        <v>-3353582.3747132299</v>
      </c>
      <c r="AH597">
        <v>596</v>
      </c>
      <c r="AI597" s="72">
        <f t="shared" si="198"/>
        <v>37023434.828851059</v>
      </c>
      <c r="AJ597" s="34">
        <f t="shared" si="199"/>
        <v>4.5997063329236941E-2</v>
      </c>
    </row>
    <row r="598" spans="1:36" ht="15.6" x14ac:dyDescent="0.25">
      <c r="A598" s="10">
        <v>3</v>
      </c>
      <c r="B598" s="11">
        <v>2.8343070900278802</v>
      </c>
      <c r="C598" s="11">
        <v>1063.03248690333</v>
      </c>
      <c r="D598" s="12">
        <v>0.15958761613502001</v>
      </c>
      <c r="E598" s="12">
        <v>0.12839577486705098</v>
      </c>
      <c r="F598" s="10">
        <v>0.19533037077587501</v>
      </c>
      <c r="G598" s="10">
        <v>3.1280487457015602</v>
      </c>
      <c r="H598" s="13">
        <v>37124908.093082599</v>
      </c>
      <c r="I598" s="13">
        <v>2313877.38060079</v>
      </c>
      <c r="J598" s="13">
        <f t="shared" si="180"/>
        <v>90375724.347214445</v>
      </c>
      <c r="K598">
        <f t="shared" si="181"/>
        <v>564.68771900182605</v>
      </c>
      <c r="L598">
        <f t="shared" si="182"/>
        <v>132.71642587515856</v>
      </c>
      <c r="M598">
        <f t="shared" si="183"/>
        <v>143.99169550103548</v>
      </c>
      <c r="N598">
        <f t="shared" si="184"/>
        <v>0.97759167165864658</v>
      </c>
      <c r="O598">
        <f t="shared" si="185"/>
        <v>91476534.728227988</v>
      </c>
      <c r="P598">
        <f t="shared" si="186"/>
        <v>18.331593046298938</v>
      </c>
      <c r="Q598" s="11">
        <v>1063.03248690333</v>
      </c>
      <c r="R598">
        <f t="shared" si="187"/>
        <v>4.64118505498445</v>
      </c>
      <c r="S598">
        <f t="shared" si="188"/>
        <v>0.21732348427942527</v>
      </c>
      <c r="T598">
        <v>5</v>
      </c>
      <c r="U598">
        <v>18.3215270091181</v>
      </c>
      <c r="V598">
        <f t="shared" si="189"/>
        <v>90560347.452123702</v>
      </c>
      <c r="W598" s="34">
        <f t="shared" si="190"/>
        <v>1.0015544192029473E-2</v>
      </c>
      <c r="X598">
        <f t="shared" si="191"/>
        <v>88797831.913823113</v>
      </c>
      <c r="Y598" s="34">
        <f t="shared" si="192"/>
        <v>2.9282950238147535E-2</v>
      </c>
      <c r="Z598">
        <f t="shared" si="193"/>
        <v>36753081.935451299</v>
      </c>
      <c r="AA598" s="35">
        <f t="shared" si="194"/>
        <v>371826.15763130039</v>
      </c>
      <c r="AB598" s="35">
        <v>36116707.184353702</v>
      </c>
      <c r="AC598" s="34">
        <f t="shared" si="195"/>
        <v>2.7156994064498528E-2</v>
      </c>
      <c r="AD598" s="71">
        <v>-591962.10895795398</v>
      </c>
      <c r="AE598">
        <f t="shared" si="196"/>
        <v>36161119.826493345</v>
      </c>
      <c r="AF598" s="34">
        <f t="shared" si="197"/>
        <v>2.5960690977948432E-2</v>
      </c>
      <c r="AG598" s="72">
        <v>-914112.05481676897</v>
      </c>
      <c r="AH598">
        <v>597</v>
      </c>
      <c r="AI598" s="72">
        <f t="shared" si="198"/>
        <v>35838969.880634531</v>
      </c>
      <c r="AJ598" s="34">
        <f t="shared" si="199"/>
        <v>3.4638152079026263E-2</v>
      </c>
    </row>
    <row r="599" spans="1:36" ht="15.6" x14ac:dyDescent="0.25">
      <c r="A599" s="10">
        <v>4</v>
      </c>
      <c r="B599" s="11">
        <v>3.1477090261344398</v>
      </c>
      <c r="C599" s="11">
        <v>1070.23095075576</v>
      </c>
      <c r="D599" s="12">
        <v>0.12839577486705098</v>
      </c>
      <c r="E599" s="12">
        <v>0.10430298468000601</v>
      </c>
      <c r="F599" s="10">
        <v>0.18749869567285599</v>
      </c>
      <c r="G599" s="10">
        <v>3.1301364071942901</v>
      </c>
      <c r="H599" s="13">
        <v>35274898.820145003</v>
      </c>
      <c r="I599" s="13">
        <v>1947740.5943529401</v>
      </c>
      <c r="J599" s="13">
        <f t="shared" si="180"/>
        <v>87013426.540022612</v>
      </c>
      <c r="K599">
        <f t="shared" si="181"/>
        <v>565.76270147003049</v>
      </c>
      <c r="L599">
        <f t="shared" si="182"/>
        <v>116.75102595768999</v>
      </c>
      <c r="M599">
        <f t="shared" si="183"/>
        <v>116.3493797735285</v>
      </c>
      <c r="N599">
        <f t="shared" si="184"/>
        <v>1.0009169887942799</v>
      </c>
      <c r="O599">
        <f t="shared" si="185"/>
        <v>96437012.155564159</v>
      </c>
      <c r="P599">
        <f t="shared" si="186"/>
        <v>18.384400629415769</v>
      </c>
      <c r="Q599" s="11">
        <v>1070.23095075576</v>
      </c>
      <c r="R599">
        <f t="shared" si="187"/>
        <v>5.5980942714453539</v>
      </c>
      <c r="S599">
        <f t="shared" si="188"/>
        <v>0.20763775945381727</v>
      </c>
      <c r="T599">
        <v>5</v>
      </c>
      <c r="U599">
        <v>18.314204522377</v>
      </c>
      <c r="V599">
        <f t="shared" si="189"/>
        <v>89899642.462581113</v>
      </c>
      <c r="W599" s="34">
        <f t="shared" si="190"/>
        <v>6.7789011157225673E-2</v>
      </c>
      <c r="X599">
        <f t="shared" si="191"/>
        <v>88079986.735301599</v>
      </c>
      <c r="Y599" s="34">
        <f t="shared" si="192"/>
        <v>8.6657863339665714E-2</v>
      </c>
      <c r="Z599">
        <f t="shared" si="193"/>
        <v>32883648.310456187</v>
      </c>
      <c r="AA599" s="35">
        <f t="shared" si="194"/>
        <v>2391250.509688817</v>
      </c>
      <c r="AB599" s="35">
        <v>33137912.901235901</v>
      </c>
      <c r="AC599" s="34">
        <f t="shared" si="195"/>
        <v>6.0580922706678315E-2</v>
      </c>
      <c r="AD599" s="71">
        <v>751723.67048860097</v>
      </c>
      <c r="AE599">
        <f t="shared" si="196"/>
        <v>33635371.98094479</v>
      </c>
      <c r="AF599" s="34">
        <f t="shared" si="197"/>
        <v>4.6478569578884306E-2</v>
      </c>
      <c r="AG599" s="72">
        <v>163876.33043120999</v>
      </c>
      <c r="AH599">
        <v>598</v>
      </c>
      <c r="AI599" s="72">
        <f t="shared" si="198"/>
        <v>33047524.640887398</v>
      </c>
      <c r="AJ599" s="34">
        <f t="shared" si="199"/>
        <v>6.314331872684445E-2</v>
      </c>
    </row>
    <row r="600" spans="1:36" ht="15.6" x14ac:dyDescent="0.25">
      <c r="A600" s="14">
        <v>5</v>
      </c>
      <c r="B600" s="11">
        <v>3.5093041711886301</v>
      </c>
      <c r="C600" s="11">
        <v>1073.96228133913</v>
      </c>
      <c r="D600" s="12">
        <v>0.10430298468000601</v>
      </c>
      <c r="E600" s="12">
        <v>8.5900576741683901E-2</v>
      </c>
      <c r="F600" s="10">
        <v>0.17626323610120201</v>
      </c>
      <c r="G600" s="10">
        <v>3.13160862161183</v>
      </c>
      <c r="H600" s="13">
        <v>33097254.181352001</v>
      </c>
      <c r="I600" s="13">
        <v>1596956.9594344101</v>
      </c>
      <c r="J600" s="13">
        <f t="shared" si="180"/>
        <v>83792719.639397174</v>
      </c>
      <c r="K600">
        <f t="shared" si="181"/>
        <v>567.07555545781679</v>
      </c>
      <c r="L600">
        <f t="shared" si="182"/>
        <v>102.15456770690847</v>
      </c>
      <c r="M600">
        <f t="shared" si="183"/>
        <v>95.101780710844963</v>
      </c>
      <c r="N600">
        <f t="shared" si="184"/>
        <v>1.0222287477762744</v>
      </c>
      <c r="O600">
        <f t="shared" si="185"/>
        <v>101208876.67540322</v>
      </c>
      <c r="P600">
        <f t="shared" si="186"/>
        <v>18.432697025154802</v>
      </c>
      <c r="Q600" s="11">
        <v>1073.96228133913</v>
      </c>
      <c r="R600">
        <f t="shared" si="187"/>
        <v>6.6611708963582794</v>
      </c>
      <c r="S600">
        <f t="shared" si="188"/>
        <v>0.19390426139915926</v>
      </c>
      <c r="T600">
        <v>5</v>
      </c>
      <c r="U600">
        <v>18.321857687787599</v>
      </c>
      <c r="V600">
        <f t="shared" si="189"/>
        <v>90590298.779188126</v>
      </c>
      <c r="W600" s="34">
        <f t="shared" si="190"/>
        <v>0.10491745630445998</v>
      </c>
      <c r="X600">
        <f t="shared" si="191"/>
        <v>87502954.849163607</v>
      </c>
      <c r="Y600" s="34">
        <f t="shared" si="192"/>
        <v>0.13542213169895367</v>
      </c>
      <c r="Z600">
        <f t="shared" si="193"/>
        <v>29624774.461982395</v>
      </c>
      <c r="AA600" s="35">
        <f t="shared" si="194"/>
        <v>3472479.7193696052</v>
      </c>
      <c r="AB600" s="35">
        <v>30208773.237686101</v>
      </c>
      <c r="AC600" s="34">
        <f t="shared" si="195"/>
        <v>8.7272525020923253E-2</v>
      </c>
      <c r="AD600" s="71">
        <v>1204210.5960186799</v>
      </c>
      <c r="AE600">
        <f t="shared" si="196"/>
        <v>30828985.058001075</v>
      </c>
      <c r="AF600" s="34">
        <f t="shared" si="197"/>
        <v>6.8533453286555038E-2</v>
      </c>
      <c r="AG600" s="72">
        <v>439927.28603134397</v>
      </c>
      <c r="AH600">
        <v>599</v>
      </c>
      <c r="AI600" s="72">
        <f t="shared" si="198"/>
        <v>30064701.748013739</v>
      </c>
      <c r="AJ600" s="34">
        <f t="shared" si="199"/>
        <v>9.1625499103998004E-2</v>
      </c>
    </row>
    <row r="601" spans="1:36" ht="15.6" x14ac:dyDescent="0.25">
      <c r="A601" s="10">
        <v>6</v>
      </c>
      <c r="B601" s="11">
        <v>3.90938880121301</v>
      </c>
      <c r="C601" s="11">
        <v>1082.64966243103</v>
      </c>
      <c r="D601" s="12">
        <v>8.5900576741683901E-2</v>
      </c>
      <c r="E601" s="12">
        <v>7.2020423315904913E-2</v>
      </c>
      <c r="F601" s="10">
        <v>0.16139605048778</v>
      </c>
      <c r="G601" s="10">
        <v>3.1326407600917099</v>
      </c>
      <c r="H601" s="13">
        <v>29622289.141120002</v>
      </c>
      <c r="I601" s="13">
        <v>1220049.65286057</v>
      </c>
      <c r="J601" s="13">
        <f t="shared" si="180"/>
        <v>78624274.939984307</v>
      </c>
      <c r="K601">
        <f t="shared" si="181"/>
        <v>568.39313992571306</v>
      </c>
      <c r="L601">
        <f t="shared" si="182"/>
        <v>88.822204365401561</v>
      </c>
      <c r="M601">
        <f t="shared" si="183"/>
        <v>78.960500028794399</v>
      </c>
      <c r="N601">
        <f t="shared" si="184"/>
        <v>1.0392919428227849</v>
      </c>
      <c r="O601">
        <f t="shared" si="185"/>
        <v>102435128.06862861</v>
      </c>
      <c r="P601">
        <f t="shared" si="186"/>
        <v>18.444740259287528</v>
      </c>
      <c r="Q601" s="11">
        <v>1082.64966243103</v>
      </c>
      <c r="R601">
        <f t="shared" si="187"/>
        <v>7.7471377344726902</v>
      </c>
      <c r="S601">
        <f t="shared" si="188"/>
        <v>0.17601673460688722</v>
      </c>
      <c r="T601">
        <v>5</v>
      </c>
      <c r="U601">
        <v>18.322229576275198</v>
      </c>
      <c r="V601">
        <f t="shared" si="189"/>
        <v>90623994.53353551</v>
      </c>
      <c r="W601" s="34">
        <f t="shared" si="190"/>
        <v>0.11530354633012199</v>
      </c>
      <c r="X601">
        <f t="shared" si="191"/>
        <v>84898259.567231998</v>
      </c>
      <c r="Y601" s="34">
        <f t="shared" si="192"/>
        <v>0.17119975180435573</v>
      </c>
      <c r="Z601">
        <f t="shared" si="193"/>
        <v>26206734.1527326</v>
      </c>
      <c r="AA601" s="35">
        <f t="shared" si="194"/>
        <v>3415554.9883874021</v>
      </c>
      <c r="AB601" s="35">
        <v>26817838.421252102</v>
      </c>
      <c r="AC601" s="34">
        <f t="shared" si="195"/>
        <v>9.4673666390451869E-2</v>
      </c>
      <c r="AD601" s="71">
        <v>1389424.05034904</v>
      </c>
      <c r="AE601">
        <f t="shared" si="196"/>
        <v>27596158.203081638</v>
      </c>
      <c r="AF601" s="34">
        <f t="shared" si="197"/>
        <v>6.8398864395182835E-2</v>
      </c>
      <c r="AG601" s="72">
        <v>477613.667409683</v>
      </c>
      <c r="AH601">
        <v>600</v>
      </c>
      <c r="AI601" s="72">
        <f t="shared" si="198"/>
        <v>26684347.820142284</v>
      </c>
      <c r="AJ601" s="34">
        <f t="shared" si="199"/>
        <v>9.9180090606145369E-2</v>
      </c>
    </row>
    <row r="602" spans="1:36" ht="15.6" x14ac:dyDescent="0.25">
      <c r="A602" s="10">
        <v>1</v>
      </c>
      <c r="B602" s="11">
        <v>1.66866898188447</v>
      </c>
      <c r="C602" s="11">
        <v>1058.02085415327</v>
      </c>
      <c r="D602" s="12">
        <v>0.215773490243611</v>
      </c>
      <c r="E602" s="12">
        <v>0.18677760268979599</v>
      </c>
      <c r="F602" s="10">
        <v>0.134318889832621</v>
      </c>
      <c r="G602" s="10">
        <v>2.7529722003812598</v>
      </c>
      <c r="H602" s="13">
        <v>29334970.085431501</v>
      </c>
      <c r="I602" s="13">
        <v>1747061.7682245299</v>
      </c>
      <c r="J602" s="13">
        <f t="shared" si="180"/>
        <v>78195419.504261211</v>
      </c>
      <c r="K602">
        <f t="shared" si="181"/>
        <v>564.527496515346</v>
      </c>
      <c r="L602">
        <f t="shared" si="182"/>
        <v>127.94129829728816</v>
      </c>
      <c r="M602">
        <f t="shared" si="183"/>
        <v>201.27554646670347</v>
      </c>
      <c r="N602">
        <f t="shared" si="184"/>
        <v>0.92167084419526168</v>
      </c>
      <c r="O602">
        <f t="shared" si="185"/>
        <v>90364369.127116665</v>
      </c>
      <c r="P602">
        <f t="shared" si="186"/>
        <v>18.319360600842199</v>
      </c>
      <c r="Q602" s="11">
        <v>1058.02085415327</v>
      </c>
      <c r="R602">
        <f t="shared" si="187"/>
        <v>1.8812267812276651</v>
      </c>
      <c r="S602">
        <f t="shared" si="188"/>
        <v>0.1442386712972171</v>
      </c>
      <c r="T602">
        <v>5</v>
      </c>
      <c r="U602">
        <v>18.331186220134299</v>
      </c>
      <c r="V602">
        <f t="shared" si="189"/>
        <v>91439327.249451295</v>
      </c>
      <c r="W602" s="34">
        <f t="shared" si="190"/>
        <v>1.1895818370872181E-2</v>
      </c>
      <c r="X602">
        <f t="shared" si="191"/>
        <v>72826399.817154378</v>
      </c>
      <c r="Y602" s="34">
        <f t="shared" si="192"/>
        <v>0.1940805815319909</v>
      </c>
      <c r="Z602">
        <f t="shared" si="193"/>
        <v>29683933.561482761</v>
      </c>
      <c r="AA602" s="35">
        <f t="shared" si="194"/>
        <v>348963.47605125979</v>
      </c>
      <c r="AB602" s="35">
        <v>30800822.111545801</v>
      </c>
      <c r="AC602" s="34">
        <f t="shared" si="195"/>
        <v>4.9969439949839239E-2</v>
      </c>
      <c r="AD602" s="71">
        <v>-2557910.18411115</v>
      </c>
      <c r="AE602">
        <f t="shared" si="196"/>
        <v>27126023.377371609</v>
      </c>
      <c r="AF602" s="34">
        <f t="shared" si="197"/>
        <v>7.5300799749474151E-2</v>
      </c>
      <c r="AG602" s="72">
        <v>-1041421.05442883</v>
      </c>
      <c r="AH602">
        <v>601</v>
      </c>
      <c r="AI602" s="72">
        <f t="shared" si="198"/>
        <v>28642512.50705393</v>
      </c>
      <c r="AJ602" s="34">
        <f t="shared" si="199"/>
        <v>2.3605191222658282E-2</v>
      </c>
    </row>
    <row r="603" spans="1:36" ht="15.6" x14ac:dyDescent="0.25">
      <c r="A603" s="15" t="s">
        <v>20</v>
      </c>
      <c r="B603" s="16">
        <v>1.6460527126534401</v>
      </c>
      <c r="C603" s="16">
        <v>1062.66261958624</v>
      </c>
      <c r="D603" s="17">
        <v>0.25</v>
      </c>
      <c r="E603" s="17">
        <v>0.217387906496952</v>
      </c>
      <c r="F603" s="18">
        <v>0.13039621552598199</v>
      </c>
      <c r="G603" s="18">
        <v>2.75</v>
      </c>
      <c r="H603" s="19">
        <v>35184278.798248999</v>
      </c>
      <c r="I603" s="19">
        <v>2308116.5024633999</v>
      </c>
      <c r="J603" s="19">
        <f t="shared" si="180"/>
        <v>76367074.040650323</v>
      </c>
      <c r="K603">
        <f t="shared" si="181"/>
        <v>564.83334714471562</v>
      </c>
      <c r="L603">
        <f t="shared" si="182"/>
        <v>135.72176660625604</v>
      </c>
      <c r="M603">
        <f t="shared" si="183"/>
        <v>233.69395324847599</v>
      </c>
      <c r="N603">
        <f t="shared" si="184"/>
        <v>0.90885045016084365</v>
      </c>
      <c r="O603">
        <f t="shared" si="185"/>
        <v>103722751.48474878</v>
      </c>
      <c r="P603">
        <f t="shared" si="186"/>
        <v>18.457232046288553</v>
      </c>
      <c r="Q603" s="16">
        <v>1062.66261958624</v>
      </c>
      <c r="R603">
        <f t="shared" si="187"/>
        <v>1.6945146366219843</v>
      </c>
      <c r="S603">
        <f t="shared" si="188"/>
        <v>0.13971759121356536</v>
      </c>
      <c r="T603">
        <v>5</v>
      </c>
      <c r="U603">
        <v>18.3213473282926</v>
      </c>
      <c r="V603">
        <f t="shared" si="189"/>
        <v>90544076.955927789</v>
      </c>
      <c r="W603" s="34">
        <f t="shared" si="190"/>
        <v>0.12705673866315398</v>
      </c>
      <c r="X603">
        <f t="shared" si="191"/>
        <v>70434627.60333316</v>
      </c>
      <c r="Y603" s="34">
        <f t="shared" si="192"/>
        <v>0.32093367563923764</v>
      </c>
      <c r="Z603">
        <f t="shared" si="193"/>
        <v>30713879.081928328</v>
      </c>
      <c r="AA603" s="35">
        <f t="shared" si="194"/>
        <v>4470399.7163206711</v>
      </c>
      <c r="AB603" s="35">
        <v>31442380.592389699</v>
      </c>
      <c r="AC603" s="34">
        <f t="shared" si="195"/>
        <v>0.10635142551353138</v>
      </c>
      <c r="AD603" s="71">
        <v>1965443.9098950101</v>
      </c>
      <c r="AE603">
        <f t="shared" si="196"/>
        <v>32679322.991823338</v>
      </c>
      <c r="AF603" s="34">
        <f t="shared" si="197"/>
        <v>7.1195314839033283E-2</v>
      </c>
      <c r="AG603" s="72">
        <v>965734.60709130601</v>
      </c>
      <c r="AH603">
        <v>602</v>
      </c>
      <c r="AI603" s="72">
        <f t="shared" si="198"/>
        <v>31679613.689019635</v>
      </c>
      <c r="AJ603" s="34">
        <f t="shared" si="199"/>
        <v>9.9608837496017649E-2</v>
      </c>
    </row>
    <row r="604" spans="1:36" ht="15.6" x14ac:dyDescent="0.25">
      <c r="A604" s="15" t="s">
        <v>20</v>
      </c>
      <c r="B604" s="16">
        <v>1.64709301190143</v>
      </c>
      <c r="C604" s="16">
        <v>1085.4455581667801</v>
      </c>
      <c r="D604" s="17">
        <v>0.25</v>
      </c>
      <c r="E604" s="17">
        <v>0.21579522590381101</v>
      </c>
      <c r="F604" s="18">
        <v>0.13676439062850501</v>
      </c>
      <c r="G604" s="18">
        <v>2.75</v>
      </c>
      <c r="H604" s="19">
        <v>34602432.321239501</v>
      </c>
      <c r="I604" s="19">
        <v>2308660.1594960401</v>
      </c>
      <c r="J604" s="19">
        <f t="shared" si="180"/>
        <v>73771795.940230787</v>
      </c>
      <c r="K604">
        <f t="shared" si="181"/>
        <v>564.53208363146086</v>
      </c>
      <c r="L604">
        <f t="shared" si="182"/>
        <v>138.95931919329843</v>
      </c>
      <c r="M604">
        <f t="shared" si="183"/>
        <v>232.8976129519055</v>
      </c>
      <c r="N604">
        <f t="shared" si="184"/>
        <v>0.91096722735434965</v>
      </c>
      <c r="O604">
        <f t="shared" si="185"/>
        <v>99399340.547598884</v>
      </c>
      <c r="P604">
        <f t="shared" si="186"/>
        <v>18.414656037274803</v>
      </c>
      <c r="Q604" s="16">
        <v>1085.4455581667801</v>
      </c>
      <c r="R604">
        <f t="shared" si="187"/>
        <v>1.7432010986312276</v>
      </c>
      <c r="S604">
        <f t="shared" si="188"/>
        <v>0.14706761314175359</v>
      </c>
      <c r="T604">
        <v>5</v>
      </c>
      <c r="U604">
        <v>18.263271991018801</v>
      </c>
      <c r="V604">
        <f t="shared" si="189"/>
        <v>85435476.741811916</v>
      </c>
      <c r="W604" s="34">
        <f t="shared" si="190"/>
        <v>0.14048245922818933</v>
      </c>
      <c r="X604">
        <f t="shared" si="191"/>
        <v>67557787.389526591</v>
      </c>
      <c r="Y604" s="34">
        <f t="shared" si="192"/>
        <v>0.32033968216141717</v>
      </c>
      <c r="Z604">
        <f t="shared" si="193"/>
        <v>29741397.533474792</v>
      </c>
      <c r="AA604" s="35">
        <f t="shared" si="194"/>
        <v>4861034.7877647094</v>
      </c>
      <c r="AB604" s="35">
        <v>31738968.6425662</v>
      </c>
      <c r="AC604" s="34">
        <f t="shared" si="195"/>
        <v>8.2753248444782393E-2</v>
      </c>
      <c r="AD604" s="71">
        <v>1804900.32167498</v>
      </c>
      <c r="AE604">
        <f t="shared" si="196"/>
        <v>31546297.855149772</v>
      </c>
      <c r="AF604" s="34">
        <f t="shared" si="197"/>
        <v>8.8321376882336308E-2</v>
      </c>
      <c r="AG604" s="72">
        <v>893858.13461067702</v>
      </c>
      <c r="AH604">
        <v>603</v>
      </c>
      <c r="AI604" s="72">
        <f t="shared" si="198"/>
        <v>30635255.668085467</v>
      </c>
      <c r="AJ604" s="34">
        <f t="shared" si="199"/>
        <v>0.11465022505712469</v>
      </c>
    </row>
    <row r="605" spans="1:36" ht="15.6" x14ac:dyDescent="0.25">
      <c r="A605" s="15" t="s">
        <v>20</v>
      </c>
      <c r="B605" s="16">
        <v>2.0666185484972601</v>
      </c>
      <c r="C605" s="16">
        <v>1083.0475365079101</v>
      </c>
      <c r="D605" s="17">
        <v>0.25</v>
      </c>
      <c r="E605" s="17">
        <v>0.23304225620507901</v>
      </c>
      <c r="F605" s="18">
        <v>6.7803853638228703E-2</v>
      </c>
      <c r="G605" s="18">
        <v>2.4</v>
      </c>
      <c r="H605" s="19">
        <v>21657984.187575299</v>
      </c>
      <c r="I605" s="19">
        <v>1148530.8323493099</v>
      </c>
      <c r="J605" s="19">
        <f t="shared" si="180"/>
        <v>55154618.922572665</v>
      </c>
      <c r="K605">
        <f t="shared" si="181"/>
        <v>566.55615826653695</v>
      </c>
      <c r="L605">
        <f t="shared" si="182"/>
        <v>98.017927836282283</v>
      </c>
      <c r="M605">
        <f t="shared" si="183"/>
        <v>241.52112810253951</v>
      </c>
      <c r="N605">
        <f t="shared" si="184"/>
        <v>0.88408410928520365</v>
      </c>
      <c r="O605">
        <f t="shared" si="185"/>
        <v>104137629.86086752</v>
      </c>
      <c r="P605">
        <f t="shared" si="186"/>
        <v>18.461223946278015</v>
      </c>
      <c r="Q605" s="16">
        <v>1083.0475365079101</v>
      </c>
      <c r="R605">
        <f t="shared" si="187"/>
        <v>1.4803565490507451</v>
      </c>
      <c r="S605">
        <f t="shared" si="188"/>
        <v>7.0212028969900725E-2</v>
      </c>
      <c r="T605">
        <v>5</v>
      </c>
      <c r="U605">
        <v>18.2745189604146</v>
      </c>
      <c r="V605">
        <f t="shared" si="189"/>
        <v>86401790.800281867</v>
      </c>
      <c r="W605" s="34">
        <f t="shared" si="190"/>
        <v>0.17031152988868206</v>
      </c>
      <c r="X605">
        <f t="shared" si="191"/>
        <v>52741100.628869727</v>
      </c>
      <c r="Y605" s="34">
        <f t="shared" si="192"/>
        <v>0.49354425773532418</v>
      </c>
      <c r="Z605">
        <f t="shared" si="193"/>
        <v>17969379.766284466</v>
      </c>
      <c r="AA605" s="35">
        <f t="shared" si="194"/>
        <v>3688604.4212908335</v>
      </c>
      <c r="AB605" s="35">
        <v>25607628.147393599</v>
      </c>
      <c r="AC605" s="34">
        <f t="shared" si="195"/>
        <v>0.18236433850958864</v>
      </c>
      <c r="AD605" s="71">
        <v>4641383.4344638297</v>
      </c>
      <c r="AE605">
        <f t="shared" si="196"/>
        <v>22610763.200748295</v>
      </c>
      <c r="AF605" s="34">
        <f t="shared" si="197"/>
        <v>4.3992044916146132E-2</v>
      </c>
      <c r="AG605" s="72">
        <v>3056758.7601880999</v>
      </c>
      <c r="AH605">
        <v>604</v>
      </c>
      <c r="AI605" s="72">
        <f t="shared" si="198"/>
        <v>21026138.526472565</v>
      </c>
      <c r="AJ605" s="34">
        <f t="shared" si="199"/>
        <v>2.9173798245970196E-2</v>
      </c>
    </row>
    <row r="606" spans="1:36" ht="15.6" x14ac:dyDescent="0.25">
      <c r="A606" s="10">
        <v>8</v>
      </c>
      <c r="B606" s="11">
        <v>4.0126162809428303</v>
      </c>
      <c r="C606" s="11">
        <v>1059.72481962751</v>
      </c>
      <c r="D606" s="12">
        <v>6.56306071130381E-2</v>
      </c>
      <c r="E606" s="12">
        <v>6.00133407794015E-2</v>
      </c>
      <c r="F606" s="10">
        <v>8.5458914505026407E-2</v>
      </c>
      <c r="G606" s="10">
        <v>3.0907867835623</v>
      </c>
      <c r="H606" s="13">
        <v>16783542.111338399</v>
      </c>
      <c r="I606" s="13">
        <v>403974.701421545</v>
      </c>
      <c r="J606" s="13">
        <f t="shared" si="180"/>
        <v>64208361.850936599</v>
      </c>
      <c r="K606">
        <f t="shared" si="181"/>
        <v>571.90968481418588</v>
      </c>
      <c r="L606">
        <f t="shared" si="182"/>
        <v>56.679529094616214</v>
      </c>
      <c r="M606">
        <f t="shared" si="183"/>
        <v>62.821973946219799</v>
      </c>
      <c r="N606">
        <f t="shared" si="184"/>
        <v>1.0038897448799966</v>
      </c>
      <c r="O606">
        <f t="shared" si="185"/>
        <v>95433823.721340135</v>
      </c>
      <c r="P606">
        <f t="shared" si="186"/>
        <v>18.373943619927097</v>
      </c>
      <c r="Q606" s="11">
        <v>1059.72481962751</v>
      </c>
      <c r="R606">
        <f t="shared" si="187"/>
        <v>6.3243043163168293</v>
      </c>
      <c r="S606">
        <f t="shared" si="188"/>
        <v>8.9332885429967118E-2</v>
      </c>
      <c r="T606">
        <v>5</v>
      </c>
      <c r="U606">
        <v>18.3556863668645</v>
      </c>
      <c r="V606">
        <f t="shared" si="189"/>
        <v>93707273.244022787</v>
      </c>
      <c r="W606" s="34">
        <f t="shared" si="190"/>
        <v>1.8091599078737017E-2</v>
      </c>
      <c r="X606">
        <f t="shared" si="191"/>
        <v>71901820.693014249</v>
      </c>
      <c r="Y606" s="34">
        <f t="shared" si="192"/>
        <v>0.24657927462948181</v>
      </c>
      <c r="Z606">
        <f t="shared" si="193"/>
        <v>16479900.996338964</v>
      </c>
      <c r="AA606" s="35">
        <f t="shared" si="194"/>
        <v>303641.11499943584</v>
      </c>
      <c r="AB606" s="35">
        <v>14294229.810113801</v>
      </c>
      <c r="AC606" s="34">
        <f t="shared" si="195"/>
        <v>0.14831864958606697</v>
      </c>
      <c r="AD606" s="71">
        <v>700107.54498713894</v>
      </c>
      <c r="AE606">
        <f t="shared" si="196"/>
        <v>17180008.541326102</v>
      </c>
      <c r="AF606" s="34">
        <f t="shared" si="197"/>
        <v>2.3622333554956975E-2</v>
      </c>
      <c r="AG606" s="72">
        <v>692706.58468413597</v>
      </c>
      <c r="AH606">
        <v>605</v>
      </c>
      <c r="AI606" s="72">
        <f t="shared" si="198"/>
        <v>17172607.581023101</v>
      </c>
      <c r="AJ606" s="34">
        <f t="shared" si="199"/>
        <v>2.3181368217967638E-2</v>
      </c>
    </row>
    <row r="607" spans="1:36" ht="15.6" x14ac:dyDescent="0.25">
      <c r="A607" s="15" t="s">
        <v>20</v>
      </c>
      <c r="B607" s="16">
        <v>2.12809318826341</v>
      </c>
      <c r="C607" s="16">
        <v>1065.1833728255599</v>
      </c>
      <c r="D607" s="17">
        <v>0.25</v>
      </c>
      <c r="E607" s="17">
        <v>0.22652457219931402</v>
      </c>
      <c r="F607" s="18">
        <v>9.3864165536529404E-2</v>
      </c>
      <c r="G607" s="18">
        <v>3.45</v>
      </c>
      <c r="H607" s="19">
        <v>37054181.156160101</v>
      </c>
      <c r="I607" s="19">
        <v>2174880.9978156001</v>
      </c>
      <c r="J607" s="19">
        <f t="shared" si="180"/>
        <v>66004663.866119303</v>
      </c>
      <c r="K607">
        <f t="shared" si="181"/>
        <v>565.63657536080768</v>
      </c>
      <c r="L607">
        <f t="shared" si="182"/>
        <v>115.23263681054043</v>
      </c>
      <c r="M607">
        <f t="shared" si="183"/>
        <v>238.26228609965699</v>
      </c>
      <c r="N607">
        <f t="shared" si="184"/>
        <v>0.89547694567801317</v>
      </c>
      <c r="O607">
        <f t="shared" si="185"/>
        <v>104085016.72398175</v>
      </c>
      <c r="P607">
        <f t="shared" si="186"/>
        <v>18.460718591660079</v>
      </c>
      <c r="Q607" s="16">
        <v>1065.1833728255599</v>
      </c>
      <c r="R607">
        <f t="shared" si="187"/>
        <v>1.8202981313778168</v>
      </c>
      <c r="S607">
        <f t="shared" si="188"/>
        <v>9.8566056513311892E-2</v>
      </c>
      <c r="T607">
        <v>5</v>
      </c>
      <c r="U607">
        <v>18.316158721058201</v>
      </c>
      <c r="V607">
        <f t="shared" si="189"/>
        <v>90075495.995729402</v>
      </c>
      <c r="W607" s="34">
        <f t="shared" si="190"/>
        <v>0.13459690135232003</v>
      </c>
      <c r="X607">
        <f t="shared" si="191"/>
        <v>63389065.03213878</v>
      </c>
      <c r="Y607" s="34">
        <f t="shared" si="192"/>
        <v>0.3909876077530226</v>
      </c>
      <c r="Z607">
        <f t="shared" si="193"/>
        <v>32066803.190393422</v>
      </c>
      <c r="AA607" s="35">
        <f t="shared" si="194"/>
        <v>4987377.9657666795</v>
      </c>
      <c r="AB607" s="35">
        <v>34368747.750962198</v>
      </c>
      <c r="AC607" s="34">
        <f t="shared" si="195"/>
        <v>7.2473154753588759E-2</v>
      </c>
      <c r="AD607" s="71">
        <v>4136698.4634523201</v>
      </c>
      <c r="AE607">
        <f t="shared" si="196"/>
        <v>36203501.653845742</v>
      </c>
      <c r="AF607" s="34">
        <f t="shared" si="197"/>
        <v>2.2957719635721515E-2</v>
      </c>
      <c r="AG607" s="72">
        <v>2763515.56241094</v>
      </c>
      <c r="AH607">
        <v>606</v>
      </c>
      <c r="AI607" s="72">
        <f t="shared" si="198"/>
        <v>34830318.752804361</v>
      </c>
      <c r="AJ607" s="34">
        <f t="shared" si="199"/>
        <v>6.0016503778171665E-2</v>
      </c>
    </row>
    <row r="608" spans="1:36" ht="15.6" x14ac:dyDescent="0.25">
      <c r="A608" s="15" t="s">
        <v>20</v>
      </c>
      <c r="B608" s="16">
        <v>2.1290552044349602</v>
      </c>
      <c r="C608" s="16">
        <v>1065.420061674</v>
      </c>
      <c r="D608" s="17">
        <v>0.25</v>
      </c>
      <c r="E608" s="17">
        <v>0.224810304664362</v>
      </c>
      <c r="F608" s="18">
        <v>0.10071849394497399</v>
      </c>
      <c r="G608" s="18">
        <v>4.0999999999999996</v>
      </c>
      <c r="H608" s="19">
        <v>43525350.895986497</v>
      </c>
      <c r="I608" s="19">
        <v>2613740.8023210298</v>
      </c>
      <c r="J608" s="19">
        <f t="shared" si="180"/>
        <v>67961899.1786495</v>
      </c>
      <c r="K608">
        <f t="shared" si="181"/>
        <v>565.19213788535899</v>
      </c>
      <c r="L608">
        <f t="shared" si="182"/>
        <v>119.31897485073402</v>
      </c>
      <c r="M608">
        <f t="shared" si="183"/>
        <v>237.40515233218102</v>
      </c>
      <c r="N608">
        <f t="shared" si="184"/>
        <v>0.89813480108371602</v>
      </c>
      <c r="O608">
        <f t="shared" si="185"/>
        <v>99062067.110706046</v>
      </c>
      <c r="P608">
        <f t="shared" si="186"/>
        <v>18.411257152165945</v>
      </c>
      <c r="Q608" s="16">
        <v>1065.420061674</v>
      </c>
      <c r="R608">
        <f t="shared" si="187"/>
        <v>1.8942394930234177</v>
      </c>
      <c r="S608">
        <f t="shared" si="188"/>
        <v>0.10615916109573706</v>
      </c>
      <c r="T608">
        <v>5</v>
      </c>
      <c r="U608">
        <v>18.314574370398599</v>
      </c>
      <c r="V608">
        <f t="shared" si="189"/>
        <v>89932897.816822752</v>
      </c>
      <c r="W608" s="34">
        <f t="shared" si="190"/>
        <v>9.2156054887094788E-2</v>
      </c>
      <c r="X608">
        <f t="shared" si="191"/>
        <v>65164793.420370191</v>
      </c>
      <c r="Y608" s="34">
        <f t="shared" si="192"/>
        <v>0.34218217607405887</v>
      </c>
      <c r="Z608">
        <f t="shared" si="193"/>
        <v>39514226.269835904</v>
      </c>
      <c r="AA608" s="35">
        <f t="shared" si="194"/>
        <v>4011124.6261505932</v>
      </c>
      <c r="AB608" s="35">
        <v>41463693.904060498</v>
      </c>
      <c r="AC608" s="34">
        <f t="shared" si="195"/>
        <v>4.7366809215456697E-2</v>
      </c>
      <c r="AD608" s="71">
        <v>3940499.0108257402</v>
      </c>
      <c r="AE608">
        <f t="shared" si="196"/>
        <v>43454725.280661643</v>
      </c>
      <c r="AF608" s="34">
        <f t="shared" si="197"/>
        <v>1.6226317277402418E-3</v>
      </c>
      <c r="AG608" s="72">
        <v>3628935.5281681102</v>
      </c>
      <c r="AH608">
        <v>607</v>
      </c>
      <c r="AI608" s="72">
        <f t="shared" si="198"/>
        <v>43143161.798004016</v>
      </c>
      <c r="AJ608" s="34">
        <f t="shared" si="199"/>
        <v>8.7808389849815781E-3</v>
      </c>
    </row>
    <row r="609" spans="1:36" ht="15.6" x14ac:dyDescent="0.25">
      <c r="A609" s="15" t="s">
        <v>20</v>
      </c>
      <c r="B609" s="16">
        <v>2.1268034531201701</v>
      </c>
      <c r="C609" s="16">
        <v>1059.4821563303799</v>
      </c>
      <c r="D609" s="17">
        <v>0.25</v>
      </c>
      <c r="E609" s="17">
        <v>0.228892477397792</v>
      </c>
      <c r="F609" s="18">
        <v>8.4396331876081601E-2</v>
      </c>
      <c r="G609" s="18">
        <v>3.7</v>
      </c>
      <c r="H609" s="19">
        <v>37449271.783836097</v>
      </c>
      <c r="I609" s="19">
        <v>2124667.3618025202</v>
      </c>
      <c r="J609" s="19">
        <f t="shared" si="180"/>
        <v>63975581.217231162</v>
      </c>
      <c r="K609">
        <f t="shared" si="181"/>
        <v>565.90765462936531</v>
      </c>
      <c r="L609">
        <f t="shared" si="182"/>
        <v>109.29276559247572</v>
      </c>
      <c r="M609">
        <f t="shared" si="183"/>
        <v>239.446238698896</v>
      </c>
      <c r="N609">
        <f t="shared" si="184"/>
        <v>0.89157840679591627</v>
      </c>
      <c r="O609">
        <f t="shared" si="185"/>
        <v>103870134.89012647</v>
      </c>
      <c r="P609">
        <f t="shared" si="186"/>
        <v>18.458651973846901</v>
      </c>
      <c r="Q609" s="16">
        <v>1059.4821563303799</v>
      </c>
      <c r="R609">
        <f t="shared" si="187"/>
        <v>1.7157937434026203</v>
      </c>
      <c r="S609">
        <f t="shared" si="188"/>
        <v>8.8171684660201366E-2</v>
      </c>
      <c r="T609">
        <v>5</v>
      </c>
      <c r="U609">
        <v>18.3319507491404</v>
      </c>
      <c r="V609">
        <f t="shared" si="189"/>
        <v>91509261.997597203</v>
      </c>
      <c r="W609" s="34">
        <f t="shared" si="190"/>
        <v>0.11900314662732035</v>
      </c>
      <c r="X609">
        <f t="shared" si="191"/>
        <v>61625759.609639302</v>
      </c>
      <c r="Y609" s="34">
        <f t="shared" si="192"/>
        <v>0.40670376836588445</v>
      </c>
      <c r="Z609">
        <f t="shared" si="193"/>
        <v>32992690.602657881</v>
      </c>
      <c r="AA609" s="35">
        <f t="shared" si="194"/>
        <v>4456581.1811782159</v>
      </c>
      <c r="AB609" s="35">
        <v>35746901.062116504</v>
      </c>
      <c r="AC609" s="34">
        <f t="shared" si="195"/>
        <v>4.5458046061509057E-2</v>
      </c>
      <c r="AD609" s="71">
        <v>4322688.6593581103</v>
      </c>
      <c r="AE609">
        <f t="shared" si="196"/>
        <v>37315379.262015991</v>
      </c>
      <c r="AF609" s="34">
        <f t="shared" si="197"/>
        <v>3.5753037493748137E-3</v>
      </c>
      <c r="AG609" s="72">
        <v>2874117.6337595</v>
      </c>
      <c r="AH609">
        <v>608</v>
      </c>
      <c r="AI609" s="72">
        <f t="shared" si="198"/>
        <v>35866808.236417383</v>
      </c>
      <c r="AJ609" s="34">
        <f t="shared" si="199"/>
        <v>4.2256190095043146E-2</v>
      </c>
    </row>
    <row r="610" spans="1:36" ht="15.6" x14ac:dyDescent="0.25">
      <c r="A610" s="15" t="s">
        <v>20</v>
      </c>
      <c r="B610" s="16">
        <v>2.1272729536505</v>
      </c>
      <c r="C610" s="16">
        <v>1082.7657980732799</v>
      </c>
      <c r="D610" s="17">
        <v>0.25</v>
      </c>
      <c r="E610" s="17">
        <v>0.22803652256248799</v>
      </c>
      <c r="F610" s="18">
        <v>8.7818782237153101E-2</v>
      </c>
      <c r="G610" s="18">
        <v>3.8</v>
      </c>
      <c r="H610" s="19">
        <v>37990319.763177097</v>
      </c>
      <c r="I610" s="19">
        <v>2182436.9202050101</v>
      </c>
      <c r="J610" s="19">
        <f t="shared" si="180"/>
        <v>61504525.347691439</v>
      </c>
      <c r="K610">
        <f t="shared" si="181"/>
        <v>565.60788317804736</v>
      </c>
      <c r="L610">
        <f t="shared" si="182"/>
        <v>111.45723835022996</v>
      </c>
      <c r="M610">
        <f t="shared" si="183"/>
        <v>239.01826128124398</v>
      </c>
      <c r="N610">
        <f t="shared" si="184"/>
        <v>0.89299429546916098</v>
      </c>
      <c r="O610">
        <f t="shared" si="185"/>
        <v>100445940.55403808</v>
      </c>
      <c r="P610">
        <f t="shared" si="186"/>
        <v>18.4251302358057</v>
      </c>
      <c r="Q610" s="16">
        <v>1082.7657980732799</v>
      </c>
      <c r="R610">
        <f t="shared" si="187"/>
        <v>1.754320406783908</v>
      </c>
      <c r="S610">
        <f t="shared" si="188"/>
        <v>9.1916604959436377E-2</v>
      </c>
      <c r="T610">
        <v>5</v>
      </c>
      <c r="U610">
        <v>18.272849397957302</v>
      </c>
      <c r="V610">
        <f t="shared" si="189"/>
        <v>86257657.966982171</v>
      </c>
      <c r="W610" s="34">
        <f t="shared" si="190"/>
        <v>0.14125292180845148</v>
      </c>
      <c r="X610">
        <f t="shared" si="191"/>
        <v>58927429.925653495</v>
      </c>
      <c r="Y610" s="34">
        <f t="shared" si="192"/>
        <v>0.41334184735965895</v>
      </c>
      <c r="Z610">
        <f t="shared" si="193"/>
        <v>32624076.096190974</v>
      </c>
      <c r="AA610" s="35">
        <f t="shared" si="194"/>
        <v>5366243.6669861227</v>
      </c>
      <c r="AB610" s="35">
        <v>37068363.821394801</v>
      </c>
      <c r="AC610" s="34">
        <f t="shared" si="195"/>
        <v>2.4268180618893357E-2</v>
      </c>
      <c r="AD610" s="71">
        <v>4288219.5730947098</v>
      </c>
      <c r="AE610">
        <f t="shared" si="196"/>
        <v>36912295.669285685</v>
      </c>
      <c r="AF610" s="34">
        <f t="shared" si="197"/>
        <v>2.8376283764168501E-2</v>
      </c>
      <c r="AG610" s="72">
        <v>4291623.4494666401</v>
      </c>
      <c r="AH610">
        <v>609</v>
      </c>
      <c r="AI610" s="72">
        <f t="shared" si="198"/>
        <v>36915699.545657612</v>
      </c>
      <c r="AJ610" s="34">
        <f t="shared" si="199"/>
        <v>2.8286685245568328E-2</v>
      </c>
    </row>
    <row r="611" spans="1:36" ht="15.6" x14ac:dyDescent="0.25">
      <c r="A611" s="10">
        <v>7</v>
      </c>
      <c r="B611" s="11">
        <v>3.9224146184568802</v>
      </c>
      <c r="C611" s="11">
        <v>1064.66060020233</v>
      </c>
      <c r="D611" s="12">
        <v>8.3224937619911801E-2</v>
      </c>
      <c r="E611" s="12">
        <v>6.9948164291756695E-2</v>
      </c>
      <c r="F611" s="10">
        <v>0.15933733294487801</v>
      </c>
      <c r="G611" s="10">
        <v>3.0800858339405899</v>
      </c>
      <c r="H611" s="13">
        <v>27189902.118935499</v>
      </c>
      <c r="I611" s="13">
        <v>1030827.98819528</v>
      </c>
      <c r="J611" s="13">
        <f t="shared" si="180"/>
        <v>82412491.923557416</v>
      </c>
      <c r="K611">
        <f t="shared" si="181"/>
        <v>568.19149163292025</v>
      </c>
      <c r="L611">
        <f t="shared" si="182"/>
        <v>86.854761765815809</v>
      </c>
      <c r="M611">
        <f t="shared" si="183"/>
        <v>76.586550955834255</v>
      </c>
      <c r="N611">
        <f t="shared" si="184"/>
        <v>1.0422033913471362</v>
      </c>
      <c r="O611">
        <f t="shared" si="185"/>
        <v>97521126.521048039</v>
      </c>
      <c r="P611">
        <f t="shared" si="186"/>
        <v>18.395579594763024</v>
      </c>
      <c r="Q611" s="11">
        <v>1064.66060020233</v>
      </c>
      <c r="R611">
        <f t="shared" si="187"/>
        <v>7.8382938305042407</v>
      </c>
      <c r="S611">
        <f t="shared" si="188"/>
        <v>0.17356480880308897</v>
      </c>
      <c r="T611">
        <v>5</v>
      </c>
      <c r="U611">
        <v>18.369411162046401</v>
      </c>
      <c r="V611">
        <f t="shared" si="189"/>
        <v>95002252.712459236</v>
      </c>
      <c r="W611" s="34">
        <f t="shared" si="190"/>
        <v>2.5829006477331381E-2</v>
      </c>
      <c r="X611">
        <f t="shared" si="191"/>
        <v>88786668.218919605</v>
      </c>
      <c r="Y611" s="34">
        <f t="shared" si="192"/>
        <v>8.9564780614416625E-2</v>
      </c>
      <c r="Z611">
        <f t="shared" si="193"/>
        <v>26487613.960987508</v>
      </c>
      <c r="AA611" s="35">
        <f t="shared" si="194"/>
        <v>702288.15794799104</v>
      </c>
      <c r="AB611" s="35">
        <v>26652222.046808202</v>
      </c>
      <c r="AC611" s="34">
        <f t="shared" si="195"/>
        <v>1.9774991089535707E-2</v>
      </c>
      <c r="AD611" s="71">
        <v>1127289.50848313</v>
      </c>
      <c r="AE611">
        <f t="shared" si="196"/>
        <v>27614903.469470639</v>
      </c>
      <c r="AF611" s="34">
        <f t="shared" si="197"/>
        <v>1.5630852537683888E-2</v>
      </c>
      <c r="AG611" s="72">
        <v>541437.95098378696</v>
      </c>
      <c r="AH611">
        <v>610</v>
      </c>
      <c r="AI611" s="72">
        <f t="shared" si="198"/>
        <v>27029051.911971293</v>
      </c>
      <c r="AJ611" s="34">
        <f t="shared" si="199"/>
        <v>5.9158067675494572E-3</v>
      </c>
    </row>
    <row r="612" spans="1:36" ht="15.6" x14ac:dyDescent="0.25">
      <c r="A612" s="15" t="s">
        <v>20</v>
      </c>
      <c r="B612" s="16">
        <v>2.1269047056722301</v>
      </c>
      <c r="C612" s="16">
        <v>1058.71580421819</v>
      </c>
      <c r="D612" s="17">
        <v>0.25</v>
      </c>
      <c r="E612" s="17">
        <v>0.22869347315288399</v>
      </c>
      <c r="F612" s="18">
        <v>8.5192030576233493E-2</v>
      </c>
      <c r="G612" s="18">
        <v>3.8</v>
      </c>
      <c r="H612" s="19">
        <v>39077288.286047302</v>
      </c>
      <c r="I612" s="19">
        <v>2223694.4606597899</v>
      </c>
      <c r="J612" s="19">
        <f t="shared" si="180"/>
        <v>64349254.481142849</v>
      </c>
      <c r="K612">
        <f t="shared" si="181"/>
        <v>565.94619118034632</v>
      </c>
      <c r="L612">
        <f t="shared" si="182"/>
        <v>109.81050822397235</v>
      </c>
      <c r="M612">
        <f t="shared" si="183"/>
        <v>239.346736576442</v>
      </c>
      <c r="N612">
        <f t="shared" si="184"/>
        <v>0.89192173768904626</v>
      </c>
      <c r="O612">
        <f t="shared" si="185"/>
        <v>104995375.74699739</v>
      </c>
      <c r="P612">
        <f t="shared" si="186"/>
        <v>18.469426866647201</v>
      </c>
      <c r="Q612" s="16">
        <v>1058.71580421819</v>
      </c>
      <c r="R612">
        <f t="shared" si="187"/>
        <v>1.7246249811789371</v>
      </c>
      <c r="S612">
        <f t="shared" si="188"/>
        <v>8.9041105214519578E-2</v>
      </c>
      <c r="T612">
        <v>5</v>
      </c>
      <c r="U612">
        <v>18.3338351377609</v>
      </c>
      <c r="V612">
        <f t="shared" si="189"/>
        <v>91681863.582732722</v>
      </c>
      <c r="W612" s="34">
        <f t="shared" si="190"/>
        <v>0.12680093832270892</v>
      </c>
      <c r="X612">
        <f t="shared" si="191"/>
        <v>61986441.205357686</v>
      </c>
      <c r="Y612" s="34">
        <f t="shared" si="192"/>
        <v>0.40962694057380572</v>
      </c>
      <c r="Z612">
        <f t="shared" si="193"/>
        <v>34122251.464269504</v>
      </c>
      <c r="AA612" s="35">
        <f t="shared" si="194"/>
        <v>4955036.8217777982</v>
      </c>
      <c r="AB612" s="35">
        <v>36751081.779465698</v>
      </c>
      <c r="AC612" s="34">
        <f t="shared" si="195"/>
        <v>5.9528350318314834E-2</v>
      </c>
      <c r="AD612" s="71">
        <v>4292626.89846713</v>
      </c>
      <c r="AE612">
        <f t="shared" si="196"/>
        <v>38414878.362736635</v>
      </c>
      <c r="AF612" s="34">
        <f t="shared" si="197"/>
        <v>1.6951276620368341E-2</v>
      </c>
      <c r="AG612" s="72">
        <v>2933807.5410554302</v>
      </c>
      <c r="AH612">
        <v>611</v>
      </c>
      <c r="AI612" s="72">
        <f t="shared" si="198"/>
        <v>37056059.005324937</v>
      </c>
      <c r="AJ612" s="34">
        <f t="shared" si="199"/>
        <v>5.1723887950639924E-2</v>
      </c>
    </row>
    <row r="613" spans="1:36" ht="15.6" x14ac:dyDescent="0.25">
      <c r="A613" s="15" t="s">
        <v>20</v>
      </c>
      <c r="B613" s="16">
        <v>2.1269093823679399</v>
      </c>
      <c r="C613" s="16">
        <v>1059.3247155476799</v>
      </c>
      <c r="D613" s="17">
        <v>0.25</v>
      </c>
      <c r="E613" s="17">
        <v>0.22870070306762802</v>
      </c>
      <c r="F613" s="18">
        <v>8.5163122480495804E-2</v>
      </c>
      <c r="G613" s="18">
        <v>3.8</v>
      </c>
      <c r="H613" s="19">
        <v>38317006.137669601</v>
      </c>
      <c r="I613" s="19">
        <v>2180050.8348286501</v>
      </c>
      <c r="J613" s="19">
        <f t="shared" si="180"/>
        <v>64245651.389045432</v>
      </c>
      <c r="K613">
        <f t="shared" si="181"/>
        <v>565.83248206087887</v>
      </c>
      <c r="L613">
        <f t="shared" si="182"/>
        <v>109.78084554873725</v>
      </c>
      <c r="M613">
        <f t="shared" si="183"/>
        <v>239.35035153381401</v>
      </c>
      <c r="N613">
        <f t="shared" si="184"/>
        <v>0.89189779437827077</v>
      </c>
      <c r="O613">
        <f t="shared" si="185"/>
        <v>102983182.9249685</v>
      </c>
      <c r="P613">
        <f t="shared" si="186"/>
        <v>18.45007626029037</v>
      </c>
      <c r="Q613" s="16">
        <v>1059.3247155476799</v>
      </c>
      <c r="R613">
        <f t="shared" si="187"/>
        <v>1.7244825497129497</v>
      </c>
      <c r="S613">
        <f t="shared" si="188"/>
        <v>8.9009505534627331E-2</v>
      </c>
      <c r="T613">
        <v>5</v>
      </c>
      <c r="U613">
        <v>18.332267578383799</v>
      </c>
      <c r="V613">
        <f t="shared" si="189"/>
        <v>91538259.40121007</v>
      </c>
      <c r="W613" s="34">
        <f t="shared" si="190"/>
        <v>0.11113390748562288</v>
      </c>
      <c r="X613">
        <f t="shared" si="191"/>
        <v>61879802.398978591</v>
      </c>
      <c r="Y613" s="34">
        <f t="shared" si="192"/>
        <v>0.39912711336507256</v>
      </c>
      <c r="Z613">
        <f t="shared" si="193"/>
        <v>34058687.522439778</v>
      </c>
      <c r="AA613" s="35">
        <f t="shared" si="194"/>
        <v>4258318.6152298227</v>
      </c>
      <c r="AB613" s="35">
        <v>36750475.015966803</v>
      </c>
      <c r="AC613" s="34">
        <f t="shared" si="195"/>
        <v>4.0883442617473571E-2</v>
      </c>
      <c r="AD613" s="71">
        <v>4301445.9880839204</v>
      </c>
      <c r="AE613">
        <f t="shared" si="196"/>
        <v>38360133.510523699</v>
      </c>
      <c r="AF613" s="34">
        <f t="shared" si="197"/>
        <v>1.1255412987942184E-3</v>
      </c>
      <c r="AG613" s="72">
        <v>2977318.59306267</v>
      </c>
      <c r="AH613">
        <v>612</v>
      </c>
      <c r="AI613" s="72">
        <f t="shared" si="198"/>
        <v>37036006.115502447</v>
      </c>
      <c r="AJ613" s="34">
        <f t="shared" si="199"/>
        <v>3.3431631311815813E-2</v>
      </c>
    </row>
    <row r="614" spans="1:36" ht="15.6" x14ac:dyDescent="0.25">
      <c r="A614" s="10">
        <v>1</v>
      </c>
      <c r="B614" s="11">
        <v>2.1372639769328901</v>
      </c>
      <c r="C614" s="11">
        <v>1061.5108659099201</v>
      </c>
      <c r="D614" s="12">
        <v>0.210000800726345</v>
      </c>
      <c r="E614" s="12">
        <v>0.17521778426965401</v>
      </c>
      <c r="F614" s="10">
        <v>0.16555394523220099</v>
      </c>
      <c r="G614" s="10">
        <v>2.75345491898325</v>
      </c>
      <c r="H614" s="13">
        <v>34301335.948167503</v>
      </c>
      <c r="I614" s="13">
        <v>2203570.2384746498</v>
      </c>
      <c r="J614" s="13">
        <f t="shared" si="180"/>
        <v>84672943.337800264</v>
      </c>
      <c r="K614">
        <f t="shared" si="181"/>
        <v>564.41241680776875</v>
      </c>
      <c r="L614">
        <f t="shared" si="182"/>
        <v>140.11411913931212</v>
      </c>
      <c r="M614">
        <f t="shared" si="183"/>
        <v>192.60929249799952</v>
      </c>
      <c r="N614">
        <f t="shared" si="184"/>
        <v>0.93591020991827767</v>
      </c>
      <c r="O614">
        <f t="shared" si="185"/>
        <v>94998550.482036352</v>
      </c>
      <c r="P614">
        <f t="shared" si="186"/>
        <v>18.36937219136458</v>
      </c>
      <c r="Q614" s="11">
        <v>1061.5108659099201</v>
      </c>
      <c r="R614">
        <f t="shared" si="187"/>
        <v>2.7607309399709936</v>
      </c>
      <c r="S614">
        <f t="shared" si="188"/>
        <v>0.18098718174709919</v>
      </c>
      <c r="T614">
        <v>5</v>
      </c>
      <c r="U614">
        <v>18.316313232727701</v>
      </c>
      <c r="V614">
        <f t="shared" si="189"/>
        <v>90089414.786276817</v>
      </c>
      <c r="W614" s="34">
        <f t="shared" si="190"/>
        <v>5.1675901062172756E-2</v>
      </c>
      <c r="X614">
        <f t="shared" si="191"/>
        <v>80253036.961839765</v>
      </c>
      <c r="Y614" s="34">
        <f t="shared" si="192"/>
        <v>0.15521830012537796</v>
      </c>
      <c r="Z614">
        <f t="shared" si="193"/>
        <v>32528783.505409647</v>
      </c>
      <c r="AA614" s="35">
        <f t="shared" si="194"/>
        <v>1772552.4427578561</v>
      </c>
      <c r="AB614" s="35">
        <v>31460592.970994301</v>
      </c>
      <c r="AC614" s="34">
        <f t="shared" si="195"/>
        <v>8.2817269317609896E-2</v>
      </c>
      <c r="AD614" s="71">
        <v>-3279746.5668807202</v>
      </c>
      <c r="AE614">
        <f t="shared" si="196"/>
        <v>29249036.938528925</v>
      </c>
      <c r="AF614" s="34">
        <f t="shared" si="197"/>
        <v>0.14729161036972641</v>
      </c>
      <c r="AG614" s="72">
        <v>-1968601.10967942</v>
      </c>
      <c r="AH614">
        <v>613</v>
      </c>
      <c r="AI614" s="72">
        <f t="shared" si="198"/>
        <v>30560182.395730227</v>
      </c>
      <c r="AJ614" s="34">
        <f t="shared" si="199"/>
        <v>0.10906728408743337</v>
      </c>
    </row>
    <row r="615" spans="1:36" ht="15.6" x14ac:dyDescent="0.25">
      <c r="A615" s="15" t="s">
        <v>24</v>
      </c>
      <c r="B615" s="16">
        <v>2.1103179268946701</v>
      </c>
      <c r="C615" s="16">
        <v>1081.5121428258201</v>
      </c>
      <c r="D615" s="17">
        <v>0.25</v>
      </c>
      <c r="E615" s="17">
        <v>0.220101728634572</v>
      </c>
      <c r="F615" s="18">
        <v>0.11954526735477</v>
      </c>
      <c r="G615" s="18">
        <v>2.75</v>
      </c>
      <c r="H615" s="19">
        <v>33063154.783174701</v>
      </c>
      <c r="I615" s="19">
        <v>2103864.0953913699</v>
      </c>
      <c r="J615" s="19">
        <f t="shared" si="180"/>
        <v>70227306.929427207</v>
      </c>
      <c r="K615">
        <f t="shared" si="181"/>
        <v>564.95423068505227</v>
      </c>
      <c r="L615">
        <f t="shared" si="182"/>
        <v>129.96597592473307</v>
      </c>
      <c r="M615">
        <f t="shared" si="183"/>
        <v>235.050864317286</v>
      </c>
      <c r="N615">
        <f t="shared" si="184"/>
        <v>0.90508267845729973</v>
      </c>
      <c r="O615">
        <f t="shared" si="185"/>
        <v>102210066.46623611</v>
      </c>
      <c r="P615">
        <f t="shared" si="186"/>
        <v>18.442540728595979</v>
      </c>
      <c r="Q615" s="16">
        <v>1081.5121428258201</v>
      </c>
      <c r="R615">
        <f t="shared" si="187"/>
        <v>2.0673014313416651</v>
      </c>
      <c r="S615">
        <f t="shared" si="188"/>
        <v>0.12731676333256461</v>
      </c>
      <c r="T615">
        <v>5</v>
      </c>
      <c r="U615">
        <v>18.2714424804152</v>
      </c>
      <c r="V615">
        <f t="shared" si="189"/>
        <v>86136385.884761706</v>
      </c>
      <c r="W615" s="34">
        <f t="shared" si="190"/>
        <v>0.15726122814707452</v>
      </c>
      <c r="X615">
        <f t="shared" si="191"/>
        <v>66737361.530067913</v>
      </c>
      <c r="Y615" s="34">
        <f t="shared" si="192"/>
        <v>0.34705686203507352</v>
      </c>
      <c r="Z615">
        <f t="shared" si="193"/>
        <v>27863602.455555826</v>
      </c>
      <c r="AA615" s="35">
        <f t="shared" si="194"/>
        <v>5199552.3276188746</v>
      </c>
      <c r="AB615" s="35">
        <v>30150892.4798645</v>
      </c>
      <c r="AC615" s="34">
        <f t="shared" si="195"/>
        <v>8.8081803518404819E-2</v>
      </c>
      <c r="AD615" s="71">
        <v>3309055.4363137102</v>
      </c>
      <c r="AE615">
        <f t="shared" si="196"/>
        <v>31172657.891869538</v>
      </c>
      <c r="AF615" s="34">
        <f t="shared" si="197"/>
        <v>5.7178357712773568E-2</v>
      </c>
      <c r="AG615" s="72">
        <v>2068807.3606950799</v>
      </c>
      <c r="AH615">
        <v>614</v>
      </c>
      <c r="AI615" s="72">
        <f t="shared" si="198"/>
        <v>29932409.816250905</v>
      </c>
      <c r="AJ615" s="34">
        <f t="shared" si="199"/>
        <v>9.4689843950311131E-2</v>
      </c>
    </row>
    <row r="616" spans="1:36" ht="15.6" x14ac:dyDescent="0.25">
      <c r="A616" s="20">
        <v>1</v>
      </c>
      <c r="B616" s="21">
        <v>1.2176979434467501</v>
      </c>
      <c r="C616" s="21">
        <v>1076.62516054607</v>
      </c>
      <c r="D616" s="22">
        <v>0.28997405197140397</v>
      </c>
      <c r="E616" s="22">
        <v>0.26481476565838802</v>
      </c>
      <c r="F616" s="20">
        <v>8.6734012029094698E-2</v>
      </c>
      <c r="G616" s="20">
        <v>3.5026388432054998</v>
      </c>
      <c r="H616" s="23">
        <v>30453043.8432496</v>
      </c>
      <c r="I616" s="23">
        <v>1815972.2249623099</v>
      </c>
      <c r="J616" s="23">
        <f t="shared" si="180"/>
        <v>62375303.989567272</v>
      </c>
      <c r="K616">
        <f t="shared" si="181"/>
        <v>564.25743218117975</v>
      </c>
      <c r="L616">
        <f t="shared" si="182"/>
        <v>119.14828698094439</v>
      </c>
      <c r="M616">
        <f t="shared" si="183"/>
        <v>277.39440881489594</v>
      </c>
      <c r="N616">
        <f t="shared" si="184"/>
        <v>0.88403800767168517</v>
      </c>
      <c r="O616">
        <f t="shared" si="185"/>
        <v>82542308.010235399</v>
      </c>
      <c r="P616">
        <f t="shared" si="186"/>
        <v>18.228821544221923</v>
      </c>
      <c r="Q616" s="21">
        <v>1076.62516054607</v>
      </c>
      <c r="R616">
        <f t="shared" si="187"/>
        <v>0.9272431173317166</v>
      </c>
      <c r="S616">
        <f t="shared" si="188"/>
        <v>9.0728106785027296E-2</v>
      </c>
      <c r="T616">
        <v>5</v>
      </c>
      <c r="U616">
        <v>18.2992719240947</v>
      </c>
      <c r="V616">
        <f t="shared" si="189"/>
        <v>88567180.534859568</v>
      </c>
      <c r="W616" s="34">
        <f t="shared" si="190"/>
        <v>7.2991326143643495E-2</v>
      </c>
      <c r="X616">
        <f t="shared" si="191"/>
        <v>55410978.392996542</v>
      </c>
      <c r="Y616" s="34">
        <f t="shared" si="192"/>
        <v>0.32869603808357917</v>
      </c>
      <c r="Z616">
        <f t="shared" si="193"/>
        <v>32675851.89847891</v>
      </c>
      <c r="AA616" s="35">
        <f t="shared" si="194"/>
        <v>2222808.0552293099</v>
      </c>
      <c r="AB616" s="35">
        <v>32864780.848616201</v>
      </c>
      <c r="AC616" s="34">
        <f t="shared" si="195"/>
        <v>7.919526920791535E-2</v>
      </c>
      <c r="AD616" s="71">
        <v>-2559883.5410835599</v>
      </c>
      <c r="AE616">
        <f t="shared" si="196"/>
        <v>30115968.357395351</v>
      </c>
      <c r="AF616" s="34">
        <f t="shared" si="197"/>
        <v>1.1068696041987526E-2</v>
      </c>
      <c r="AG616" s="72">
        <v>2363600.9037880199</v>
      </c>
      <c r="AH616">
        <v>615</v>
      </c>
      <c r="AI616" s="72">
        <f t="shared" si="198"/>
        <v>35039452.802266933</v>
      </c>
      <c r="AJ616" s="34">
        <f t="shared" si="199"/>
        <v>0.15060592900417022</v>
      </c>
    </row>
    <row r="617" spans="1:36" ht="15.6" x14ac:dyDescent="0.25">
      <c r="A617" s="20">
        <v>2</v>
      </c>
      <c r="B617" s="21">
        <v>1.2338205996985401</v>
      </c>
      <c r="C617" s="21">
        <v>1068.20029348003</v>
      </c>
      <c r="D617" s="22">
        <v>0.26481476565838802</v>
      </c>
      <c r="E617" s="22">
        <v>0.24405141593218702</v>
      </c>
      <c r="F617" s="20">
        <v>7.8377472371531295E-2</v>
      </c>
      <c r="G617" s="20">
        <v>3.5050156350305199</v>
      </c>
      <c r="H617" s="23">
        <v>27961040.318872999</v>
      </c>
      <c r="I617" s="23">
        <v>1603739.93251762</v>
      </c>
      <c r="J617" s="23">
        <f t="shared" si="180"/>
        <v>60863402.236139826</v>
      </c>
      <c r="K617">
        <f t="shared" si="181"/>
        <v>564.73343758555598</v>
      </c>
      <c r="L617">
        <f t="shared" si="182"/>
        <v>108.28553858511582</v>
      </c>
      <c r="M617">
        <f t="shared" si="183"/>
        <v>254.43309079528754</v>
      </c>
      <c r="N617">
        <f t="shared" si="184"/>
        <v>0.88569695584262653</v>
      </c>
      <c r="O617">
        <f t="shared" si="185"/>
        <v>83177862.022243202</v>
      </c>
      <c r="P617">
        <f t="shared" si="186"/>
        <v>18.236491788922059</v>
      </c>
      <c r="Q617" s="21">
        <v>1068.20029348003</v>
      </c>
      <c r="R617">
        <f t="shared" si="187"/>
        <v>0.92998453572345707</v>
      </c>
      <c r="S617">
        <f t="shared" si="188"/>
        <v>8.1619545297953719E-2</v>
      </c>
      <c r="T617">
        <v>5</v>
      </c>
      <c r="U617">
        <v>18.320323816790399</v>
      </c>
      <c r="V617">
        <f t="shared" si="189"/>
        <v>90451451.461422801</v>
      </c>
      <c r="W617" s="34">
        <f t="shared" si="190"/>
        <v>8.7446217807744517E-2</v>
      </c>
      <c r="X617">
        <f t="shared" si="191"/>
        <v>54711911.870466709</v>
      </c>
      <c r="Y617" s="34">
        <f t="shared" si="192"/>
        <v>0.34222988496824075</v>
      </c>
      <c r="Z617">
        <f t="shared" si="193"/>
        <v>30406127.540728293</v>
      </c>
      <c r="AA617" s="35">
        <f t="shared" si="194"/>
        <v>2445087.221855294</v>
      </c>
      <c r="AB617" s="35">
        <v>33321242.856980599</v>
      </c>
      <c r="AC617" s="34">
        <f t="shared" si="195"/>
        <v>0.19170254314499158</v>
      </c>
      <c r="AD617" s="71">
        <v>1836315.4887734</v>
      </c>
      <c r="AE617">
        <f t="shared" si="196"/>
        <v>32242443.029501691</v>
      </c>
      <c r="AF617" s="34">
        <f t="shared" si="197"/>
        <v>0.15312029387328815</v>
      </c>
      <c r="AG617" s="72">
        <v>995286.66987099603</v>
      </c>
      <c r="AH617">
        <v>616</v>
      </c>
      <c r="AI617" s="72">
        <f t="shared" si="198"/>
        <v>31401414.210599288</v>
      </c>
      <c r="AJ617" s="34">
        <f t="shared" si="199"/>
        <v>0.12304169846656682</v>
      </c>
    </row>
    <row r="618" spans="1:36" ht="15.6" x14ac:dyDescent="0.25">
      <c r="A618" s="20">
        <v>3</v>
      </c>
      <c r="B618" s="21">
        <v>2.1604477060357099</v>
      </c>
      <c r="C618" s="21">
        <v>1063.84158285802</v>
      </c>
      <c r="D618" s="22">
        <v>0.244492465521785</v>
      </c>
      <c r="E618" s="22">
        <v>0.209296522557119</v>
      </c>
      <c r="F618" s="20">
        <v>0.14389626798022201</v>
      </c>
      <c r="G618" s="20">
        <v>2.6133297024396498</v>
      </c>
      <c r="H618" s="23">
        <v>27714218.3347978</v>
      </c>
      <c r="I618" s="23">
        <v>1878145.35915187</v>
      </c>
      <c r="J618" s="23">
        <f t="shared" si="180"/>
        <v>79333766.389282033</v>
      </c>
      <c r="K618">
        <f t="shared" si="181"/>
        <v>563.71215867792182</v>
      </c>
      <c r="L618">
        <f t="shared" si="182"/>
        <v>140.85588729377585</v>
      </c>
      <c r="M618">
        <f t="shared" si="183"/>
        <v>226.89449403945201</v>
      </c>
      <c r="N618">
        <f t="shared" si="184"/>
        <v>0.91498243455587713</v>
      </c>
      <c r="O618">
        <f t="shared" si="185"/>
        <v>82284999.15463753</v>
      </c>
      <c r="P618">
        <f t="shared" si="186"/>
        <v>18.225699378738028</v>
      </c>
      <c r="Q618" s="21">
        <v>1063.84158285802</v>
      </c>
      <c r="R618">
        <f t="shared" si="187"/>
        <v>2.382968976495941</v>
      </c>
      <c r="S618">
        <f t="shared" si="188"/>
        <v>0.15536372791627692</v>
      </c>
      <c r="T618">
        <v>5</v>
      </c>
      <c r="U618">
        <v>18.312177235828699</v>
      </c>
      <c r="V618">
        <f t="shared" si="189"/>
        <v>89717574.740797773</v>
      </c>
      <c r="W618" s="34">
        <f t="shared" si="190"/>
        <v>9.032722443360866E-2</v>
      </c>
      <c r="X618">
        <f t="shared" si="191"/>
        <v>75263271.040857837</v>
      </c>
      <c r="Y618" s="34">
        <f t="shared" si="192"/>
        <v>8.53342430080581E-2</v>
      </c>
      <c r="Z618">
        <f t="shared" si="193"/>
        <v>30217566.754327111</v>
      </c>
      <c r="AA618" s="35">
        <f t="shared" si="194"/>
        <v>2503348.4195293114</v>
      </c>
      <c r="AB618" s="35">
        <v>30567515.475512601</v>
      </c>
      <c r="AC618" s="34">
        <f t="shared" si="195"/>
        <v>0.10295427084559768</v>
      </c>
      <c r="AD618" s="71">
        <v>958046.36633629701</v>
      </c>
      <c r="AE618">
        <f t="shared" si="196"/>
        <v>31175613.120663408</v>
      </c>
      <c r="AF618" s="34">
        <f t="shared" si="197"/>
        <v>0.12489599179925284</v>
      </c>
      <c r="AG618" s="72">
        <v>203334.968888698</v>
      </c>
      <c r="AH618">
        <v>617</v>
      </c>
      <c r="AI618" s="72">
        <f t="shared" si="198"/>
        <v>30420901.723215807</v>
      </c>
      <c r="AJ618" s="34">
        <f t="shared" si="199"/>
        <v>9.7664071045421214E-2</v>
      </c>
    </row>
    <row r="619" spans="1:36" ht="15.6" x14ac:dyDescent="0.25">
      <c r="A619" s="20">
        <v>4</v>
      </c>
      <c r="B619" s="21">
        <v>2.38247361146915</v>
      </c>
      <c r="C619" s="21">
        <v>1064.5057927488399</v>
      </c>
      <c r="D619" s="22">
        <v>0.209296522557119</v>
      </c>
      <c r="E619" s="22">
        <v>0.18001497793371801</v>
      </c>
      <c r="F619" s="20">
        <v>0.13983777889823201</v>
      </c>
      <c r="G619" s="20">
        <v>2.61641911028864</v>
      </c>
      <c r="H619" s="23">
        <v>25433574.981395699</v>
      </c>
      <c r="I619" s="23">
        <v>1589462.6392918499</v>
      </c>
      <c r="J619" s="23">
        <f t="shared" si="180"/>
        <v>78211943.268228367</v>
      </c>
      <c r="K619">
        <f t="shared" si="181"/>
        <v>564.08993892248805</v>
      </c>
      <c r="L619">
        <f t="shared" si="182"/>
        <v>128.52013351288727</v>
      </c>
      <c r="M619">
        <f t="shared" si="183"/>
        <v>194.65575024541852</v>
      </c>
      <c r="N619">
        <f t="shared" si="184"/>
        <v>0.92629506625640534</v>
      </c>
      <c r="O619">
        <f t="shared" si="185"/>
        <v>81654397.394755825</v>
      </c>
      <c r="P619">
        <f t="shared" si="186"/>
        <v>18.218006232571753</v>
      </c>
      <c r="Q619" s="21">
        <v>1064.5057927488399</v>
      </c>
      <c r="R619">
        <f t="shared" si="187"/>
        <v>2.7924200147147076</v>
      </c>
      <c r="S619">
        <f t="shared" si="188"/>
        <v>0.15063427833472981</v>
      </c>
      <c r="T619">
        <v>5</v>
      </c>
      <c r="U619">
        <v>18.309305816698</v>
      </c>
      <c r="V619">
        <f t="shared" si="189"/>
        <v>89460327.489417896</v>
      </c>
      <c r="W619" s="34">
        <f t="shared" si="190"/>
        <v>9.5597179621870532E-2</v>
      </c>
      <c r="X619">
        <f t="shared" si="191"/>
        <v>75857240.434382617</v>
      </c>
      <c r="Y619" s="34">
        <f t="shared" si="192"/>
        <v>7.0996261626266377E-2</v>
      </c>
      <c r="Z619">
        <f t="shared" si="193"/>
        <v>27864953.017318498</v>
      </c>
      <c r="AA619" s="35">
        <f t="shared" si="194"/>
        <v>2431378.0359227993</v>
      </c>
      <c r="AB619" s="35">
        <v>28956806.460805502</v>
      </c>
      <c r="AC619" s="34">
        <f t="shared" si="195"/>
        <v>0.13852678917482095</v>
      </c>
      <c r="AD619" s="71">
        <v>-2273933.3667318099</v>
      </c>
      <c r="AE619">
        <f t="shared" si="196"/>
        <v>25591019.650586687</v>
      </c>
      <c r="AF619" s="34">
        <f t="shared" si="197"/>
        <v>6.1904262104779412E-3</v>
      </c>
      <c r="AG619" s="72">
        <v>-1261883.7506021301</v>
      </c>
      <c r="AH619">
        <v>618</v>
      </c>
      <c r="AI619" s="72">
        <f t="shared" si="198"/>
        <v>26603069.266716368</v>
      </c>
      <c r="AJ619" s="34">
        <f t="shared" si="199"/>
        <v>4.5982300411017245E-2</v>
      </c>
    </row>
    <row r="620" spans="1:36" ht="15.6" x14ac:dyDescent="0.25">
      <c r="A620" s="20">
        <v>2</v>
      </c>
      <c r="B620" s="21">
        <v>1.2338205854858399</v>
      </c>
      <c r="C620" s="21">
        <v>1083.4049476457601</v>
      </c>
      <c r="D620" s="22">
        <v>0.26481272542817103</v>
      </c>
      <c r="E620" s="22">
        <v>0.24404262940181201</v>
      </c>
      <c r="F620" s="20">
        <v>7.8403542120480896E-2</v>
      </c>
      <c r="G620" s="20">
        <v>3.5050158612429501</v>
      </c>
      <c r="H620" s="23">
        <v>27805685.6243774</v>
      </c>
      <c r="I620" s="23">
        <v>1582720.91651967</v>
      </c>
      <c r="J620" s="23">
        <f t="shared" si="180"/>
        <v>58873354.688887171</v>
      </c>
      <c r="K620">
        <f t="shared" si="181"/>
        <v>564.7056088509737</v>
      </c>
      <c r="L620">
        <f t="shared" si="182"/>
        <v>108.30046039818232</v>
      </c>
      <c r="M620">
        <f t="shared" si="183"/>
        <v>254.42767741499151</v>
      </c>
      <c r="N620">
        <f t="shared" si="184"/>
        <v>0.88570575753385761</v>
      </c>
      <c r="O620">
        <f t="shared" si="185"/>
        <v>82703492.520487204</v>
      </c>
      <c r="P620">
        <f t="shared" si="186"/>
        <v>18.230772390305198</v>
      </c>
      <c r="Q620" s="21">
        <v>1083.4049476457601</v>
      </c>
      <c r="R620">
        <f t="shared" si="187"/>
        <v>0.93017865410502398</v>
      </c>
      <c r="S620">
        <f t="shared" si="188"/>
        <v>8.1647832494598796E-2</v>
      </c>
      <c r="T620">
        <v>5</v>
      </c>
      <c r="U620">
        <v>18.282321770723399</v>
      </c>
      <c r="V620">
        <f t="shared" si="189"/>
        <v>87078604.675462261</v>
      </c>
      <c r="W620" s="34">
        <f t="shared" si="190"/>
        <v>5.2901177708925162E-2</v>
      </c>
      <c r="X620">
        <f t="shared" si="191"/>
        <v>52582615.618724607</v>
      </c>
      <c r="Y620" s="34">
        <f t="shared" si="192"/>
        <v>0.36420320332059847</v>
      </c>
      <c r="Z620">
        <f t="shared" si="193"/>
        <v>29276639.140911095</v>
      </c>
      <c r="AA620" s="35">
        <f t="shared" si="194"/>
        <v>1470953.5165336952</v>
      </c>
      <c r="AB620" s="35">
        <v>33012328.994456898</v>
      </c>
      <c r="AC620" s="34">
        <f t="shared" si="195"/>
        <v>0.18725103349060401</v>
      </c>
      <c r="AD620" s="71">
        <v>1301649.04201875</v>
      </c>
      <c r="AE620">
        <f t="shared" si="196"/>
        <v>30578288.182929844</v>
      </c>
      <c r="AF620" s="34">
        <f t="shared" si="197"/>
        <v>9.9713511689914519E-2</v>
      </c>
      <c r="AG620" s="72">
        <v>2068902.5204362001</v>
      </c>
      <c r="AH620">
        <v>619</v>
      </c>
      <c r="AI620" s="72">
        <f t="shared" si="198"/>
        <v>31345541.661347296</v>
      </c>
      <c r="AJ620" s="34">
        <f t="shared" si="199"/>
        <v>0.12730691430483862</v>
      </c>
    </row>
    <row r="621" spans="1:36" ht="15.6" x14ac:dyDescent="0.25">
      <c r="A621" s="29">
        <v>3</v>
      </c>
      <c r="B621" s="21">
        <v>2.1603863969894701</v>
      </c>
      <c r="C621" s="21">
        <v>1078.69247735309</v>
      </c>
      <c r="D621" s="22">
        <v>0.244487294471503</v>
      </c>
      <c r="E621" s="22">
        <v>0.20933304606072098</v>
      </c>
      <c r="F621" s="20">
        <v>0.143728841216966</v>
      </c>
      <c r="G621" s="20">
        <v>2.6134050109815701</v>
      </c>
      <c r="H621" s="23">
        <v>26446626.914898701</v>
      </c>
      <c r="I621" s="23">
        <v>1772397.6184586701</v>
      </c>
      <c r="J621" s="23">
        <f t="shared" si="180"/>
        <v>76392813.495243773</v>
      </c>
      <c r="K621">
        <f t="shared" si="181"/>
        <v>563.54647138218775</v>
      </c>
      <c r="L621">
        <f t="shared" si="182"/>
        <v>140.75174118279705</v>
      </c>
      <c r="M621">
        <f t="shared" si="183"/>
        <v>226.91017026611198</v>
      </c>
      <c r="N621">
        <f t="shared" si="184"/>
        <v>0.9149045120458974</v>
      </c>
      <c r="O621">
        <f t="shared" si="185"/>
        <v>78583980.57606782</v>
      </c>
      <c r="P621">
        <f t="shared" si="186"/>
        <v>18.179678427162678</v>
      </c>
      <c r="Q621" s="21">
        <v>1078.69247735309</v>
      </c>
      <c r="R621">
        <f t="shared" si="187"/>
        <v>2.381663059674556</v>
      </c>
      <c r="S621">
        <f t="shared" si="188"/>
        <v>0.15516817872352839</v>
      </c>
      <c r="T621">
        <v>5</v>
      </c>
      <c r="U621">
        <v>18.274765602940398</v>
      </c>
      <c r="V621">
        <f t="shared" si="189"/>
        <v>86423103.784434438</v>
      </c>
      <c r="W621" s="34">
        <f t="shared" si="190"/>
        <v>9.9754722920640207E-2</v>
      </c>
      <c r="X621">
        <f t="shared" si="191"/>
        <v>72361113.258758247</v>
      </c>
      <c r="Y621" s="34">
        <f t="shared" si="192"/>
        <v>7.9187479072607606E-2</v>
      </c>
      <c r="Z621">
        <f t="shared" si="193"/>
        <v>29084802.854979966</v>
      </c>
      <c r="AA621" s="35">
        <f t="shared" si="194"/>
        <v>2638175.9400812648</v>
      </c>
      <c r="AB621" s="35">
        <v>30563802.90041</v>
      </c>
      <c r="AC621" s="34">
        <f t="shared" si="195"/>
        <v>0.15567868064081508</v>
      </c>
      <c r="AD621" s="71">
        <v>1238614.1142006</v>
      </c>
      <c r="AE621">
        <f t="shared" si="196"/>
        <v>30323416.969180565</v>
      </c>
      <c r="AF621" s="34">
        <f t="shared" si="197"/>
        <v>0.14658920650851984</v>
      </c>
      <c r="AG621" s="72">
        <v>169194.31196676701</v>
      </c>
      <c r="AH621">
        <v>620</v>
      </c>
      <c r="AI621" s="72">
        <f t="shared" si="198"/>
        <v>29253997.166946732</v>
      </c>
      <c r="AJ621" s="34">
        <f t="shared" si="199"/>
        <v>0.10615229916018133</v>
      </c>
    </row>
    <row r="622" spans="1:36" ht="15.6" x14ac:dyDescent="0.25">
      <c r="A622" s="20">
        <v>4</v>
      </c>
      <c r="B622" s="21">
        <v>2.3824740373342701</v>
      </c>
      <c r="C622" s="21">
        <v>1074.3361294231099</v>
      </c>
      <c r="D622" s="22">
        <v>0.20933304606072098</v>
      </c>
      <c r="E622" s="22">
        <v>0.180010352176428</v>
      </c>
      <c r="F622" s="20">
        <v>0.14000987158345299</v>
      </c>
      <c r="G622" s="20">
        <v>2.61649080725108</v>
      </c>
      <c r="H622" s="23">
        <v>24723292.240793999</v>
      </c>
      <c r="I622" s="23">
        <v>1565847.05553698</v>
      </c>
      <c r="J622" s="23">
        <f t="shared" si="180"/>
        <v>76302633.859739214</v>
      </c>
      <c r="K622">
        <f t="shared" si="181"/>
        <v>563.97003129728751</v>
      </c>
      <c r="L622">
        <f t="shared" si="182"/>
        <v>128.59673630246411</v>
      </c>
      <c r="M622">
        <f t="shared" si="183"/>
        <v>194.67169911857448</v>
      </c>
      <c r="N622">
        <f t="shared" si="184"/>
        <v>0.92633026680539809</v>
      </c>
      <c r="O622">
        <f t="shared" si="185"/>
        <v>79321567.566374511</v>
      </c>
      <c r="P622">
        <f t="shared" si="186"/>
        <v>18.189020623982046</v>
      </c>
      <c r="Q622" s="21">
        <v>1074.3361294231099</v>
      </c>
      <c r="R622">
        <f t="shared" si="187"/>
        <v>2.7944641283261795</v>
      </c>
      <c r="S622">
        <f t="shared" si="188"/>
        <v>0.15083436838587361</v>
      </c>
      <c r="T622">
        <v>5</v>
      </c>
      <c r="U622">
        <v>18.284433390684899</v>
      </c>
      <c r="V622">
        <f t="shared" si="189"/>
        <v>87262675.871123239</v>
      </c>
      <c r="W622" s="34">
        <f t="shared" si="190"/>
        <v>0.10011285137681863</v>
      </c>
      <c r="X622">
        <f t="shared" si="191"/>
        <v>73962333.857094586</v>
      </c>
      <c r="Y622" s="34">
        <f t="shared" si="192"/>
        <v>6.7563386273165091E-2</v>
      </c>
      <c r="Z622">
        <f t="shared" si="193"/>
        <v>27198411.522442259</v>
      </c>
      <c r="AA622" s="35">
        <f t="shared" si="194"/>
        <v>2475119.2816482596</v>
      </c>
      <c r="AB622" s="35">
        <v>29053892.134634499</v>
      </c>
      <c r="AC622" s="34">
        <f t="shared" si="195"/>
        <v>0.17516275145164162</v>
      </c>
      <c r="AD622" s="71">
        <v>-2212041.3606629898</v>
      </c>
      <c r="AE622">
        <f t="shared" si="196"/>
        <v>24986370.16177927</v>
      </c>
      <c r="AF622" s="34">
        <f t="shared" si="197"/>
        <v>1.0640893551837958E-2</v>
      </c>
      <c r="AG622" s="72">
        <v>-1256760.1929731001</v>
      </c>
      <c r="AH622">
        <v>621</v>
      </c>
      <c r="AI622" s="72">
        <f t="shared" si="198"/>
        <v>25941651.329469159</v>
      </c>
      <c r="AJ622" s="34">
        <f t="shared" si="199"/>
        <v>4.927980775411616E-2</v>
      </c>
    </row>
    <row r="623" spans="1:36" ht="15.6" x14ac:dyDescent="0.25">
      <c r="A623" s="20">
        <v>1</v>
      </c>
      <c r="B623" s="21">
        <v>1.21763427244</v>
      </c>
      <c r="C623" s="21">
        <v>1086.40304965421</v>
      </c>
      <c r="D623" s="22">
        <v>0.29012981998686899</v>
      </c>
      <c r="E623" s="22">
        <v>0.26490943438812004</v>
      </c>
      <c r="F623" s="20">
        <v>8.6897981743881705E-2</v>
      </c>
      <c r="G623" s="20">
        <v>3.5026256983496702</v>
      </c>
      <c r="H623" s="23">
        <v>30415642.434842601</v>
      </c>
      <c r="I623" s="23">
        <v>1825141.65137549</v>
      </c>
      <c r="J623" s="23">
        <f t="shared" si="180"/>
        <v>61100688.504005834</v>
      </c>
      <c r="K623">
        <f t="shared" si="181"/>
        <v>564.2419178130109</v>
      </c>
      <c r="L623">
        <f t="shared" si="182"/>
        <v>119.29123495974777</v>
      </c>
      <c r="M623">
        <f t="shared" si="183"/>
        <v>277.51962718749451</v>
      </c>
      <c r="N623">
        <f t="shared" si="184"/>
        <v>0.88406724670334225</v>
      </c>
      <c r="O623">
        <f t="shared" si="185"/>
        <v>82339728.131068841</v>
      </c>
      <c r="P623">
        <f t="shared" si="186"/>
        <v>18.226364272516136</v>
      </c>
      <c r="Q623" s="21">
        <v>1086.40304965421</v>
      </c>
      <c r="R623">
        <f t="shared" si="187"/>
        <v>0.92791636035200464</v>
      </c>
      <c r="S623">
        <f t="shared" si="188"/>
        <v>9.0907665028128901E-2</v>
      </c>
      <c r="T623">
        <v>5</v>
      </c>
      <c r="U623">
        <v>18.275080369563099</v>
      </c>
      <c r="V623">
        <f t="shared" si="189"/>
        <v>86450311.174700513</v>
      </c>
      <c r="W623" s="34">
        <f t="shared" si="190"/>
        <v>4.9922232401452965E-2</v>
      </c>
      <c r="X623">
        <f t="shared" si="191"/>
        <v>54049043.819594838</v>
      </c>
      <c r="Y623" s="34">
        <f t="shared" si="192"/>
        <v>0.34358486424002682</v>
      </c>
      <c r="Z623">
        <f t="shared" si="193"/>
        <v>31934059.205114305</v>
      </c>
      <c r="AA623" s="35">
        <f t="shared" si="194"/>
        <v>1518416.7702717036</v>
      </c>
      <c r="AB623" s="35">
        <v>32680185.111392301</v>
      </c>
      <c r="AC623" s="34">
        <f t="shared" si="195"/>
        <v>7.4453225224516556E-2</v>
      </c>
      <c r="AD623" s="71">
        <v>-2935103.2121586902</v>
      </c>
      <c r="AE623">
        <f t="shared" si="196"/>
        <v>28998955.992955614</v>
      </c>
      <c r="AF623" s="34">
        <f t="shared" si="197"/>
        <v>4.6577561033664186E-2</v>
      </c>
      <c r="AG623" s="72">
        <v>3047214.6160233901</v>
      </c>
      <c r="AH623">
        <v>622</v>
      </c>
      <c r="AI623" s="72">
        <f t="shared" si="198"/>
        <v>34981273.821137697</v>
      </c>
      <c r="AJ623" s="34">
        <f t="shared" si="199"/>
        <v>0.15010800432954005</v>
      </c>
    </row>
    <row r="624" spans="1:36" ht="15.6" x14ac:dyDescent="0.25">
      <c r="A624" s="20">
        <v>2</v>
      </c>
      <c r="B624" s="21">
        <v>1.2338210992679199</v>
      </c>
      <c r="C624" s="21">
        <v>1075.1951722896299</v>
      </c>
      <c r="D624" s="22">
        <v>0.26490943438812004</v>
      </c>
      <c r="E624" s="22">
        <v>0.24405173577098299</v>
      </c>
      <c r="F624" s="20">
        <v>7.8705494637560006E-2</v>
      </c>
      <c r="G624" s="20">
        <v>3.5050068648541899</v>
      </c>
      <c r="H624" s="23">
        <v>28868492.586458702</v>
      </c>
      <c r="I624" s="23">
        <v>1640307.4009990401</v>
      </c>
      <c r="J624" s="23">
        <f t="shared" si="180"/>
        <v>60041378.631074227</v>
      </c>
      <c r="K624">
        <f t="shared" si="181"/>
        <v>564.86496314066676</v>
      </c>
      <c r="L624">
        <f t="shared" si="182"/>
        <v>108.54392272517266</v>
      </c>
      <c r="M624">
        <f t="shared" si="183"/>
        <v>254.4805850795515</v>
      </c>
      <c r="N624">
        <f t="shared" si="184"/>
        <v>0.8858289231422708</v>
      </c>
      <c r="O624">
        <f t="shared" si="185"/>
        <v>85660354.068767756</v>
      </c>
      <c r="P624">
        <f t="shared" si="186"/>
        <v>18.26590066356308</v>
      </c>
      <c r="Q624" s="21">
        <v>1075.1951722896299</v>
      </c>
      <c r="R624">
        <f t="shared" si="187"/>
        <v>0.93181757357608475</v>
      </c>
      <c r="S624">
        <f t="shared" si="188"/>
        <v>8.1975526889767961E-2</v>
      </c>
      <c r="T624">
        <v>5</v>
      </c>
      <c r="U624">
        <v>18.302687527283702</v>
      </c>
      <c r="V624">
        <f t="shared" si="189"/>
        <v>88870208.095484555</v>
      </c>
      <c r="W624" s="34">
        <f t="shared" si="190"/>
        <v>3.7471874376563304E-2</v>
      </c>
      <c r="X624">
        <f t="shared" si="191"/>
        <v>53809032.306227341</v>
      </c>
      <c r="Y624" s="34">
        <f t="shared" si="192"/>
        <v>0.37183271197980705</v>
      </c>
      <c r="Z624">
        <f t="shared" si="193"/>
        <v>29950249.114099234</v>
      </c>
      <c r="AA624" s="35">
        <f t="shared" si="194"/>
        <v>1081756.5276405327</v>
      </c>
      <c r="AB624" s="35">
        <v>33214038.5230418</v>
      </c>
      <c r="AC624" s="34">
        <f t="shared" si="195"/>
        <v>0.15052902133939119</v>
      </c>
      <c r="AD624" s="71">
        <v>1566271.97445902</v>
      </c>
      <c r="AE624">
        <f t="shared" si="196"/>
        <v>31516521.088558253</v>
      </c>
      <c r="AF624" s="34">
        <f t="shared" si="197"/>
        <v>9.172728690869221E-2</v>
      </c>
      <c r="AG624" s="72">
        <v>1484358.5061844101</v>
      </c>
      <c r="AH624">
        <v>623</v>
      </c>
      <c r="AI624" s="72">
        <f t="shared" si="198"/>
        <v>31434607.620283645</v>
      </c>
      <c r="AJ624" s="34">
        <f t="shared" si="199"/>
        <v>8.8889817372335769E-2</v>
      </c>
    </row>
    <row r="625" spans="1:36" ht="15.6" x14ac:dyDescent="0.25">
      <c r="A625" s="20">
        <v>3</v>
      </c>
      <c r="B625" s="21">
        <v>2.1604615229194302</v>
      </c>
      <c r="C625" s="21">
        <v>1068.39481501971</v>
      </c>
      <c r="D625" s="22">
        <v>0.244487388026499</v>
      </c>
      <c r="E625" s="22">
        <v>0.20930613193975101</v>
      </c>
      <c r="F625" s="20">
        <v>0.14383920761661001</v>
      </c>
      <c r="G625" s="20">
        <v>2.6133870216294901</v>
      </c>
      <c r="H625" s="23">
        <v>27734049.469723701</v>
      </c>
      <c r="I625" s="23">
        <v>1857088.6237619501</v>
      </c>
      <c r="J625" s="23">
        <f t="shared" si="180"/>
        <v>78418870.173061624</v>
      </c>
      <c r="K625">
        <f t="shared" si="181"/>
        <v>563.71628423094921</v>
      </c>
      <c r="L625">
        <f t="shared" si="182"/>
        <v>140.82701074651499</v>
      </c>
      <c r="M625">
        <f t="shared" si="183"/>
        <v>226.89675998312501</v>
      </c>
      <c r="N625">
        <f t="shared" si="184"/>
        <v>0.91496549371305114</v>
      </c>
      <c r="O625">
        <f t="shared" si="185"/>
        <v>82360481.938588575</v>
      </c>
      <c r="P625">
        <f t="shared" si="186"/>
        <v>18.22661629171661</v>
      </c>
      <c r="Q625" s="21">
        <v>1068.39481501971</v>
      </c>
      <c r="R625">
        <f t="shared" si="187"/>
        <v>2.3824503682250557</v>
      </c>
      <c r="S625">
        <f t="shared" si="188"/>
        <v>0.15529707891103264</v>
      </c>
      <c r="T625">
        <v>5</v>
      </c>
      <c r="U625">
        <v>18.300599428098199</v>
      </c>
      <c r="V625">
        <f t="shared" si="189"/>
        <v>88684831.895646632</v>
      </c>
      <c r="W625" s="34">
        <f t="shared" si="190"/>
        <v>7.6788646790262316E-2</v>
      </c>
      <c r="X625">
        <f t="shared" si="191"/>
        <v>74360006.596887872</v>
      </c>
      <c r="Y625" s="34">
        <f t="shared" si="192"/>
        <v>9.7139734413722742E-2</v>
      </c>
      <c r="Z625">
        <f t="shared" si="193"/>
        <v>29863709.598517977</v>
      </c>
      <c r="AA625" s="35">
        <f t="shared" si="194"/>
        <v>2129660.1287942752</v>
      </c>
      <c r="AB625" s="35">
        <v>30569894.5197552</v>
      </c>
      <c r="AC625" s="34">
        <f t="shared" si="195"/>
        <v>0.10225138788792064</v>
      </c>
      <c r="AD625" s="71">
        <v>1046834.08291794</v>
      </c>
      <c r="AE625">
        <f t="shared" si="196"/>
        <v>30910543.681435917</v>
      </c>
      <c r="AF625" s="34">
        <f t="shared" si="197"/>
        <v>0.11453409337788495</v>
      </c>
      <c r="AG625" s="72">
        <v>201248.92583451601</v>
      </c>
      <c r="AH625">
        <v>624</v>
      </c>
      <c r="AI625" s="72">
        <f t="shared" si="198"/>
        <v>30064958.524352491</v>
      </c>
      <c r="AJ625" s="34">
        <f t="shared" si="199"/>
        <v>8.4045031259259911E-2</v>
      </c>
    </row>
    <row r="626" spans="1:36" ht="15.6" x14ac:dyDescent="0.25">
      <c r="A626" s="20">
        <v>4</v>
      </c>
      <c r="B626" s="21">
        <v>2.3824734795739202</v>
      </c>
      <c r="C626" s="21">
        <v>1063.9854643388101</v>
      </c>
      <c r="D626" s="22">
        <v>0.20930613193975101</v>
      </c>
      <c r="E626" s="22">
        <v>0.18001432011551902</v>
      </c>
      <c r="F626" s="20">
        <v>0.13988039200618799</v>
      </c>
      <c r="G626" s="20">
        <v>2.6164751227800802</v>
      </c>
      <c r="H626" s="23">
        <v>26072284.1211203</v>
      </c>
      <c r="I626" s="23">
        <v>1622110.60245964</v>
      </c>
      <c r="J626" s="23">
        <f t="shared" si="180"/>
        <v>78326574.360791758</v>
      </c>
      <c r="K626">
        <f t="shared" si="181"/>
        <v>564.19108957181106</v>
      </c>
      <c r="L626">
        <f t="shared" si="182"/>
        <v>128.55418790784648</v>
      </c>
      <c r="M626">
        <f t="shared" si="183"/>
        <v>194.66022602763499</v>
      </c>
      <c r="N626">
        <f t="shared" si="184"/>
        <v>0.9263231452550974</v>
      </c>
      <c r="O626">
        <f t="shared" si="185"/>
        <v>83678468.984926715</v>
      </c>
      <c r="P626">
        <f t="shared" si="186"/>
        <v>18.24249226204428</v>
      </c>
      <c r="Q626" s="21">
        <v>1063.9854643388101</v>
      </c>
      <c r="R626">
        <f t="shared" si="187"/>
        <v>2.7925982934487648</v>
      </c>
      <c r="S626">
        <f t="shared" si="188"/>
        <v>0.15068382034260766</v>
      </c>
      <c r="T626">
        <v>5</v>
      </c>
      <c r="U626">
        <v>18.310631102270001</v>
      </c>
      <c r="V626">
        <f t="shared" si="189"/>
        <v>89578966.56867151</v>
      </c>
      <c r="W626" s="34">
        <f t="shared" si="190"/>
        <v>7.0513928556791242E-2</v>
      </c>
      <c r="X626">
        <f t="shared" si="191"/>
        <v>75968323.672303692</v>
      </c>
      <c r="Y626" s="34">
        <f t="shared" si="192"/>
        <v>9.2140133610856073E-2</v>
      </c>
      <c r="Z626">
        <f t="shared" si="193"/>
        <v>27910743.300949343</v>
      </c>
      <c r="AA626" s="35">
        <f t="shared" si="194"/>
        <v>1838459.1798290424</v>
      </c>
      <c r="AB626" s="35">
        <v>28955872.428642899</v>
      </c>
      <c r="AC626" s="34">
        <f t="shared" si="195"/>
        <v>0.11059975773993268</v>
      </c>
      <c r="AD626" s="71">
        <v>-2280465.1442330498</v>
      </c>
      <c r="AE626">
        <f t="shared" si="196"/>
        <v>25630278.156716295</v>
      </c>
      <c r="AF626" s="34">
        <f t="shared" si="197"/>
        <v>1.6953097103063211E-2</v>
      </c>
      <c r="AG626" s="72">
        <v>-1263110.2766902701</v>
      </c>
      <c r="AH626">
        <v>625</v>
      </c>
      <c r="AI626" s="72">
        <f t="shared" si="198"/>
        <v>26647633.024259072</v>
      </c>
      <c r="AJ626" s="34">
        <f t="shared" si="199"/>
        <v>2.2067452949881765E-2</v>
      </c>
    </row>
    <row r="627" spans="1:36" ht="15.6" x14ac:dyDescent="0.25">
      <c r="A627" s="20">
        <v>1</v>
      </c>
      <c r="B627" s="21">
        <v>1.2176831839267901</v>
      </c>
      <c r="C627" s="21">
        <v>1090.1794069181899</v>
      </c>
      <c r="D627" s="22">
        <v>0.29001073996217097</v>
      </c>
      <c r="E627" s="22">
        <v>0.26484302471235799</v>
      </c>
      <c r="F627" s="20">
        <v>8.6752097675166201E-2</v>
      </c>
      <c r="G627" s="20">
        <v>3.5026359585959299</v>
      </c>
      <c r="H627" s="23">
        <v>30478217.895008001</v>
      </c>
      <c r="I627" s="23">
        <v>1827198.5580837301</v>
      </c>
      <c r="J627" s="23">
        <f t="shared" si="180"/>
        <v>60553997.420917764</v>
      </c>
      <c r="K627">
        <f t="shared" si="181"/>
        <v>564.25952806323698</v>
      </c>
      <c r="L627">
        <f t="shared" si="182"/>
        <v>119.1684653307636</v>
      </c>
      <c r="M627">
        <f t="shared" si="183"/>
        <v>277.42688233726449</v>
      </c>
      <c r="N627">
        <f t="shared" si="184"/>
        <v>0.88403795133016982</v>
      </c>
      <c r="O627">
        <f t="shared" si="185"/>
        <v>82596626.879079625</v>
      </c>
      <c r="P627">
        <f t="shared" si="186"/>
        <v>18.229479400842344</v>
      </c>
      <c r="Q627" s="21">
        <v>1090.1794069181899</v>
      </c>
      <c r="R627">
        <f t="shared" si="187"/>
        <v>0.92727722869813078</v>
      </c>
      <c r="S627">
        <f t="shared" si="188"/>
        <v>9.074791024359205E-2</v>
      </c>
      <c r="T627">
        <v>5</v>
      </c>
      <c r="U627">
        <v>18.2658727377768</v>
      </c>
      <c r="V627">
        <f t="shared" si="189"/>
        <v>85657961.969428137</v>
      </c>
      <c r="W627" s="34">
        <f t="shared" si="190"/>
        <v>3.7063681726740079E-2</v>
      </c>
      <c r="X627">
        <f t="shared" si="191"/>
        <v>53481802.620049335</v>
      </c>
      <c r="Y627" s="34">
        <f t="shared" si="192"/>
        <v>0.35249410731571412</v>
      </c>
      <c r="Z627">
        <f t="shared" si="193"/>
        <v>31607852.862666808</v>
      </c>
      <c r="AA627" s="35">
        <f t="shared" si="194"/>
        <v>1129634.9676588066</v>
      </c>
      <c r="AB627" s="35">
        <v>32593195.8862767</v>
      </c>
      <c r="AC627" s="34">
        <f t="shared" si="195"/>
        <v>6.9393098984803447E-2</v>
      </c>
      <c r="AD627" s="71">
        <v>-3027652.1805740902</v>
      </c>
      <c r="AE627">
        <f t="shared" si="196"/>
        <v>28580200.682092719</v>
      </c>
      <c r="AF627" s="34">
        <f t="shared" si="197"/>
        <v>6.2274547004474205E-2</v>
      </c>
      <c r="AG627" s="72">
        <v>3294338.3718356201</v>
      </c>
      <c r="AH627">
        <v>626</v>
      </c>
      <c r="AI627" s="72">
        <f t="shared" si="198"/>
        <v>34902191.234502427</v>
      </c>
      <c r="AJ627" s="34">
        <f t="shared" si="199"/>
        <v>0.14515196901387808</v>
      </c>
    </row>
    <row r="628" spans="1:36" ht="15.6" x14ac:dyDescent="0.25">
      <c r="A628" s="20">
        <v>2</v>
      </c>
      <c r="B628" s="21">
        <v>1.23382072491655</v>
      </c>
      <c r="C628" s="21">
        <v>1080.8172119298399</v>
      </c>
      <c r="D628" s="22">
        <v>0.26484302471235799</v>
      </c>
      <c r="E628" s="22">
        <v>0.24402469047647699</v>
      </c>
      <c r="F628" s="20">
        <v>7.8576645897671604E-2</v>
      </c>
      <c r="G628" s="20">
        <v>3.5050132024869098</v>
      </c>
      <c r="H628" s="23">
        <v>28186782.461662099</v>
      </c>
      <c r="I628" s="23">
        <v>1605269.32067595</v>
      </c>
      <c r="J628" s="23">
        <f t="shared" si="180"/>
        <v>59263718.224492319</v>
      </c>
      <c r="K628">
        <f t="shared" si="181"/>
        <v>564.75905338513849</v>
      </c>
      <c r="L628">
        <f t="shared" si="182"/>
        <v>108.43128116974168</v>
      </c>
      <c r="M628">
        <f t="shared" si="183"/>
        <v>254.4338575944175</v>
      </c>
      <c r="N628">
        <f t="shared" si="184"/>
        <v>0.88577790106681076</v>
      </c>
      <c r="O628">
        <f t="shared" si="185"/>
        <v>83729098.509620279</v>
      </c>
      <c r="P628">
        <f t="shared" si="186"/>
        <v>18.243097127487282</v>
      </c>
      <c r="Q628" s="21">
        <v>1080.8172119298399</v>
      </c>
      <c r="R628">
        <f t="shared" si="187"/>
        <v>0.93119400160528387</v>
      </c>
      <c r="S628">
        <f t="shared" si="188"/>
        <v>8.1835680478189898E-2</v>
      </c>
      <c r="T628">
        <v>5</v>
      </c>
      <c r="U628">
        <v>18.288701213107501</v>
      </c>
      <c r="V628">
        <f t="shared" si="189"/>
        <v>87635893.322274193</v>
      </c>
      <c r="W628" s="34">
        <f t="shared" si="190"/>
        <v>4.665994119362258E-2</v>
      </c>
      <c r="X628">
        <f t="shared" si="191"/>
        <v>52987814.649395287</v>
      </c>
      <c r="Y628" s="34">
        <f t="shared" si="192"/>
        <v>0.36715173586507549</v>
      </c>
      <c r="Z628">
        <f t="shared" si="193"/>
        <v>29501976.073760685</v>
      </c>
      <c r="AA628" s="35">
        <f t="shared" si="194"/>
        <v>1315193.6120985858</v>
      </c>
      <c r="AB628" s="35">
        <v>33085459.0626662</v>
      </c>
      <c r="AC628" s="34">
        <f t="shared" si="195"/>
        <v>0.17379339439210473</v>
      </c>
      <c r="AD628" s="71">
        <v>1382833.0354162499</v>
      </c>
      <c r="AE628">
        <f t="shared" si="196"/>
        <v>30884809.109176934</v>
      </c>
      <c r="AF628" s="34">
        <f t="shared" si="197"/>
        <v>9.5719568247440878E-2</v>
      </c>
      <c r="AG628" s="72">
        <v>1883558.7373035499</v>
      </c>
      <c r="AH628">
        <v>627</v>
      </c>
      <c r="AI628" s="72">
        <f t="shared" si="198"/>
        <v>31385534.811064236</v>
      </c>
      <c r="AJ628" s="34">
        <f t="shared" si="199"/>
        <v>0.1134841251835991</v>
      </c>
    </row>
    <row r="629" spans="1:36" ht="15.6" x14ac:dyDescent="0.25">
      <c r="A629" s="20">
        <v>3</v>
      </c>
      <c r="B629" s="21">
        <v>2.1604511554517498</v>
      </c>
      <c r="C629" s="21">
        <v>1075.85297352775</v>
      </c>
      <c r="D629" s="22">
        <v>0.24445715941736099</v>
      </c>
      <c r="E629" s="22">
        <v>0.20930233115190799</v>
      </c>
      <c r="F629" s="20">
        <v>0.14374892294793901</v>
      </c>
      <c r="G629" s="20">
        <v>2.61370519684395</v>
      </c>
      <c r="H629" s="23">
        <v>26914909.672934201</v>
      </c>
      <c r="I629" s="23">
        <v>1792109.9043111701</v>
      </c>
      <c r="J629" s="23">
        <f t="shared" si="180"/>
        <v>76943803.413395569</v>
      </c>
      <c r="K629">
        <f t="shared" si="181"/>
        <v>563.60879367065695</v>
      </c>
      <c r="L629">
        <f t="shared" si="182"/>
        <v>140.76068467576832</v>
      </c>
      <c r="M629">
        <f t="shared" si="183"/>
        <v>226.87974528463451</v>
      </c>
      <c r="N629">
        <f t="shared" si="184"/>
        <v>0.9149298315610257</v>
      </c>
      <c r="O629">
        <f t="shared" si="185"/>
        <v>79958965.480330765</v>
      </c>
      <c r="P629">
        <f t="shared" si="186"/>
        <v>18.19702412954793</v>
      </c>
      <c r="Q629" s="21">
        <v>1075.85297352775</v>
      </c>
      <c r="R629">
        <f t="shared" si="187"/>
        <v>2.3819430861646915</v>
      </c>
      <c r="S629">
        <f t="shared" si="188"/>
        <v>0.15519163153547286</v>
      </c>
      <c r="T629">
        <v>5</v>
      </c>
      <c r="U629">
        <v>18.281840348898001</v>
      </c>
      <c r="V629">
        <f t="shared" si="189"/>
        <v>87036693.223999456</v>
      </c>
      <c r="W629" s="34">
        <f t="shared" si="190"/>
        <v>8.8516999953054065E-2</v>
      </c>
      <c r="X629">
        <f t="shared" si="191"/>
        <v>72905508.267584518</v>
      </c>
      <c r="Y629" s="34">
        <f t="shared" si="192"/>
        <v>8.8213462622666605E-2</v>
      </c>
      <c r="Z629">
        <f t="shared" si="193"/>
        <v>29297336.731189772</v>
      </c>
      <c r="AA629" s="35">
        <f t="shared" si="194"/>
        <v>2382427.0582555719</v>
      </c>
      <c r="AB629" s="35">
        <v>30570566.2083866</v>
      </c>
      <c r="AC629" s="34">
        <f t="shared" si="195"/>
        <v>0.13582273096493244</v>
      </c>
      <c r="AD629" s="71">
        <v>1180835.2414191901</v>
      </c>
      <c r="AE629">
        <f t="shared" si="196"/>
        <v>30478171.972608961</v>
      </c>
      <c r="AF629" s="34">
        <f t="shared" si="197"/>
        <v>0.13238990369928677</v>
      </c>
      <c r="AG629" s="72">
        <v>180459.73990706599</v>
      </c>
      <c r="AH629">
        <v>628</v>
      </c>
      <c r="AI629" s="72">
        <f t="shared" si="198"/>
        <v>29477796.47109684</v>
      </c>
      <c r="AJ629" s="34">
        <f t="shared" si="199"/>
        <v>9.5221824234464889E-2</v>
      </c>
    </row>
    <row r="630" spans="1:36" ht="15.6" x14ac:dyDescent="0.25">
      <c r="A630" s="20">
        <v>4</v>
      </c>
      <c r="B630" s="21">
        <v>2.38247481692032</v>
      </c>
      <c r="C630" s="21">
        <v>1073.35627076681</v>
      </c>
      <c r="D630" s="22">
        <v>0.20930233115190799</v>
      </c>
      <c r="E630" s="22">
        <v>0.180017645282741</v>
      </c>
      <c r="F630" s="20">
        <v>0.139848900955753</v>
      </c>
      <c r="G630" s="20">
        <v>2.6167907153224701</v>
      </c>
      <c r="H630" s="23">
        <v>25227880.754317399</v>
      </c>
      <c r="I630" s="23">
        <v>1577846.5591414501</v>
      </c>
      <c r="J630" s="23">
        <f t="shared" si="180"/>
        <v>76457701.527549446</v>
      </c>
      <c r="K630">
        <f t="shared" si="181"/>
        <v>564.05585030371606</v>
      </c>
      <c r="L630">
        <f t="shared" si="182"/>
        <v>128.5231433976395</v>
      </c>
      <c r="M630">
        <f t="shared" si="183"/>
        <v>194.6599882173245</v>
      </c>
      <c r="N630">
        <f t="shared" si="184"/>
        <v>0.9262920097067403</v>
      </c>
      <c r="O630">
        <f t="shared" si="185"/>
        <v>80980885.742019489</v>
      </c>
      <c r="P630">
        <f t="shared" si="186"/>
        <v>18.209723706295822</v>
      </c>
      <c r="Q630" s="21">
        <v>1073.35627076681</v>
      </c>
      <c r="R630">
        <f t="shared" si="187"/>
        <v>2.7925957244037689</v>
      </c>
      <c r="S630">
        <f t="shared" si="188"/>
        <v>0.15064720860433931</v>
      </c>
      <c r="T630">
        <v>5</v>
      </c>
      <c r="U630">
        <v>18.286904446336099</v>
      </c>
      <c r="V630">
        <f t="shared" si="189"/>
        <v>87478573.437065586</v>
      </c>
      <c r="W630" s="34">
        <f t="shared" si="190"/>
        <v>8.0237300882899168E-2</v>
      </c>
      <c r="X630">
        <f t="shared" si="191"/>
        <v>74120810.55198279</v>
      </c>
      <c r="Y630" s="34">
        <f t="shared" si="192"/>
        <v>8.4712276572163153E-2</v>
      </c>
      <c r="Z630">
        <f t="shared" si="193"/>
        <v>27252097.813039467</v>
      </c>
      <c r="AA630" s="35">
        <f t="shared" si="194"/>
        <v>2024217.0587220676</v>
      </c>
      <c r="AB630" s="35">
        <v>29037020.1246439</v>
      </c>
      <c r="AC630" s="34">
        <f t="shared" si="195"/>
        <v>0.15098927283753788</v>
      </c>
      <c r="AD630" s="71">
        <v>-2210831.13585759</v>
      </c>
      <c r="AE630">
        <f t="shared" si="196"/>
        <v>25041266.677181877</v>
      </c>
      <c r="AF630" s="34">
        <f t="shared" si="197"/>
        <v>7.3971364837526251E-3</v>
      </c>
      <c r="AG630" s="72">
        <v>-1254778.84462527</v>
      </c>
      <c r="AH630">
        <v>629</v>
      </c>
      <c r="AI630" s="72">
        <f t="shared" si="198"/>
        <v>25997318.968414195</v>
      </c>
      <c r="AJ630" s="34">
        <f t="shared" si="199"/>
        <v>3.0499518433196857E-2</v>
      </c>
    </row>
    <row r="631" spans="1:36" ht="15.6" x14ac:dyDescent="0.25">
      <c r="A631" s="20">
        <v>1</v>
      </c>
      <c r="B631" s="21">
        <v>1.2175520561294799</v>
      </c>
      <c r="C631" s="21">
        <v>1073.6361053395899</v>
      </c>
      <c r="D631" s="22">
        <v>0.29036928002284701</v>
      </c>
      <c r="E631" s="22">
        <v>0.26502863920863801</v>
      </c>
      <c r="F631" s="20">
        <v>8.7240347110771305E-2</v>
      </c>
      <c r="G631" s="20">
        <v>3.5026050607725798</v>
      </c>
      <c r="H631" s="23">
        <v>33204332.749577802</v>
      </c>
      <c r="I631" s="23">
        <v>1993317.9874131901</v>
      </c>
      <c r="J631" s="23">
        <f t="shared" si="180"/>
        <v>62939951.540221348</v>
      </c>
      <c r="K631">
        <f t="shared" si="181"/>
        <v>564.6088938022433</v>
      </c>
      <c r="L631">
        <f t="shared" si="182"/>
        <v>119.61417632684901</v>
      </c>
      <c r="M631">
        <f t="shared" si="183"/>
        <v>277.69895961574252</v>
      </c>
      <c r="N631">
        <f t="shared" si="184"/>
        <v>0.88418254078534897</v>
      </c>
      <c r="O631">
        <f t="shared" si="185"/>
        <v>89635283.729129434</v>
      </c>
      <c r="P631">
        <f t="shared" si="186"/>
        <v>18.311259592049336</v>
      </c>
      <c r="Q631" s="21">
        <v>1073.6361053395899</v>
      </c>
      <c r="R631">
        <f t="shared" si="187"/>
        <v>0.92916593714820939</v>
      </c>
      <c r="S631">
        <f t="shared" si="188"/>
        <v>9.1282682890996281E-2</v>
      </c>
      <c r="T631">
        <v>5</v>
      </c>
      <c r="U631">
        <v>18.3067140106449</v>
      </c>
      <c r="V631">
        <f t="shared" si="189"/>
        <v>89228763.884721205</v>
      </c>
      <c r="W631" s="34">
        <f t="shared" si="190"/>
        <v>4.5352658852143429E-3</v>
      </c>
      <c r="X631">
        <f t="shared" si="191"/>
        <v>55971682.236207768</v>
      </c>
      <c r="Y631" s="34">
        <f t="shared" si="192"/>
        <v>0.37556194494402834</v>
      </c>
      <c r="Z631">
        <f t="shared" si="193"/>
        <v>33053742.272017334</v>
      </c>
      <c r="AA631" s="35">
        <f t="shared" si="194"/>
        <v>150590.47756046802</v>
      </c>
      <c r="AB631" s="35">
        <v>32966153.431611899</v>
      </c>
      <c r="AC631" s="34">
        <f t="shared" si="195"/>
        <v>7.1731397152960674E-3</v>
      </c>
      <c r="AD631" s="71">
        <v>-2468831.4060601802</v>
      </c>
      <c r="AE631">
        <f t="shared" si="196"/>
        <v>30584910.865957152</v>
      </c>
      <c r="AF631" s="34">
        <f t="shared" si="197"/>
        <v>7.8887954273195143E-2</v>
      </c>
      <c r="AG631" s="72">
        <v>2145008.0193396802</v>
      </c>
      <c r="AH631">
        <v>630</v>
      </c>
      <c r="AI631" s="72">
        <f t="shared" si="198"/>
        <v>35198750.291357011</v>
      </c>
      <c r="AJ631" s="34">
        <f t="shared" si="199"/>
        <v>6.0064978773126172E-2</v>
      </c>
    </row>
    <row r="632" spans="1:36" ht="15.6" x14ac:dyDescent="0.25">
      <c r="A632" s="20">
        <v>2</v>
      </c>
      <c r="B632" s="21">
        <v>1.23360212582613</v>
      </c>
      <c r="C632" s="21">
        <v>1062.59240953929</v>
      </c>
      <c r="D632" s="22">
        <v>0.26502863920863801</v>
      </c>
      <c r="E632" s="22">
        <v>0.24405859368712399</v>
      </c>
      <c r="F632" s="20">
        <v>7.9093852644911797E-2</v>
      </c>
      <c r="G632" s="20">
        <v>3.5049953196388</v>
      </c>
      <c r="H632" s="23">
        <v>30886932.2724953</v>
      </c>
      <c r="I632" s="23">
        <v>1770395.8532895001</v>
      </c>
      <c r="J632" s="23">
        <f t="shared" si="180"/>
        <v>61855245.457468331</v>
      </c>
      <c r="K632">
        <f t="shared" si="181"/>
        <v>565.17724441186965</v>
      </c>
      <c r="L632">
        <f t="shared" si="182"/>
        <v>108.86593839691442</v>
      </c>
      <c r="M632">
        <f t="shared" si="183"/>
        <v>254.54361644788099</v>
      </c>
      <c r="N632">
        <f t="shared" si="184"/>
        <v>0.88599818291262955</v>
      </c>
      <c r="O632">
        <f t="shared" si="185"/>
        <v>91361344.423262492</v>
      </c>
      <c r="P632">
        <f t="shared" si="186"/>
        <v>18.330333019429883</v>
      </c>
      <c r="Q632" s="21">
        <v>1062.59240953929</v>
      </c>
      <c r="R632">
        <f t="shared" si="187"/>
        <v>0.93367403991171449</v>
      </c>
      <c r="S632">
        <f t="shared" si="188"/>
        <v>8.2397150899651828E-2</v>
      </c>
      <c r="T632">
        <v>5</v>
      </c>
      <c r="U632">
        <v>18.334565812243302</v>
      </c>
      <c r="V632">
        <f t="shared" si="189"/>
        <v>91748877.660708517</v>
      </c>
      <c r="W632" s="34">
        <f t="shared" si="190"/>
        <v>4.2417637338024007E-3</v>
      </c>
      <c r="X632">
        <f t="shared" si="191"/>
        <v>55723886.349483006</v>
      </c>
      <c r="Y632" s="34">
        <f t="shared" si="192"/>
        <v>0.39007151546147179</v>
      </c>
      <c r="Z632">
        <f t="shared" si="193"/>
        <v>31017947.34165718</v>
      </c>
      <c r="AA632" s="35">
        <f t="shared" si="194"/>
        <v>131015.06916188076</v>
      </c>
      <c r="AB632" s="35">
        <v>33504147.294481099</v>
      </c>
      <c r="AC632" s="34">
        <f t="shared" si="195"/>
        <v>8.4735350176437546E-2</v>
      </c>
      <c r="AD632" s="71">
        <v>1991470.6564239999</v>
      </c>
      <c r="AE632">
        <f t="shared" si="196"/>
        <v>33009417.998081181</v>
      </c>
      <c r="AF632" s="34">
        <f t="shared" si="197"/>
        <v>6.8717919502674196E-2</v>
      </c>
      <c r="AG632" s="72">
        <v>567152.47168215795</v>
      </c>
      <c r="AH632">
        <v>631</v>
      </c>
      <c r="AI632" s="72">
        <f t="shared" si="198"/>
        <v>31585099.813339338</v>
      </c>
      <c r="AJ632" s="34">
        <f t="shared" si="199"/>
        <v>2.2603978105839723E-2</v>
      </c>
    </row>
    <row r="633" spans="1:36" ht="15.6" x14ac:dyDescent="0.25">
      <c r="A633" s="20">
        <v>3</v>
      </c>
      <c r="B633" s="21">
        <v>2.1658694575541402</v>
      </c>
      <c r="C633" s="21">
        <v>1058.5707857202799</v>
      </c>
      <c r="D633" s="22">
        <v>0.24465215152931902</v>
      </c>
      <c r="E633" s="22">
        <v>0.20749679053933401</v>
      </c>
      <c r="F633" s="20">
        <v>0.15180810774418901</v>
      </c>
      <c r="G633" s="20">
        <v>2.6118557855772702</v>
      </c>
      <c r="H633" s="23">
        <v>31001558.905001801</v>
      </c>
      <c r="I633" s="23">
        <v>2144759.0829209602</v>
      </c>
      <c r="J633" s="23">
        <f t="shared" si="180"/>
        <v>82235594.014661834</v>
      </c>
      <c r="K633">
        <f t="shared" si="181"/>
        <v>563.93571427415725</v>
      </c>
      <c r="L633">
        <f t="shared" si="182"/>
        <v>144.75232308671718</v>
      </c>
      <c r="M633">
        <f t="shared" si="183"/>
        <v>226.07447103432651</v>
      </c>
      <c r="N633">
        <f t="shared" si="184"/>
        <v>0.91759478206233147</v>
      </c>
      <c r="O633">
        <f t="shared" si="185"/>
        <v>89363025.019118965</v>
      </c>
      <c r="P633">
        <f t="shared" si="186"/>
        <v>18.308217564201478</v>
      </c>
      <c r="Q633" s="21">
        <v>1058.5707857202799</v>
      </c>
      <c r="R633">
        <f t="shared" si="187"/>
        <v>2.4635659829297674</v>
      </c>
      <c r="S633">
        <f t="shared" si="188"/>
        <v>0.1646483807519972</v>
      </c>
      <c r="T633">
        <v>5</v>
      </c>
      <c r="U633">
        <v>18.324997015366801</v>
      </c>
      <c r="V633">
        <f t="shared" si="189"/>
        <v>90875138.270856336</v>
      </c>
      <c r="W633" s="34">
        <f t="shared" si="190"/>
        <v>1.6921016845768803E-2</v>
      </c>
      <c r="X633">
        <f t="shared" si="191"/>
        <v>77835414.213394597</v>
      </c>
      <c r="Y633" s="34">
        <f t="shared" si="192"/>
        <v>0.12899754460256987</v>
      </c>
      <c r="Z633">
        <f t="shared" si="193"/>
        <v>31526136.805478428</v>
      </c>
      <c r="AA633" s="35">
        <f t="shared" si="194"/>
        <v>524577.90047662705</v>
      </c>
      <c r="AB633" s="35">
        <v>30957175.373750001</v>
      </c>
      <c r="AC633" s="34">
        <f t="shared" si="195"/>
        <v>1.4316548205786665E-3</v>
      </c>
      <c r="AD633" s="71">
        <v>421745.350770847</v>
      </c>
      <c r="AE633">
        <f t="shared" si="196"/>
        <v>31947882.156249274</v>
      </c>
      <c r="AF633" s="34">
        <f t="shared" si="197"/>
        <v>3.0525021472219999E-2</v>
      </c>
      <c r="AG633" s="72">
        <v>-208323.39831084199</v>
      </c>
      <c r="AH633">
        <v>632</v>
      </c>
      <c r="AI633" s="72">
        <f t="shared" si="198"/>
        <v>31317813.407167584</v>
      </c>
      <c r="AJ633" s="34">
        <f t="shared" si="199"/>
        <v>1.020124514173249E-2</v>
      </c>
    </row>
    <row r="634" spans="1:36" ht="15.6" x14ac:dyDescent="0.25">
      <c r="A634" s="20">
        <v>1</v>
      </c>
      <c r="B634" s="21">
        <v>1.2188273916918</v>
      </c>
      <c r="C634" s="21">
        <v>1076.60945998286</v>
      </c>
      <c r="D634" s="22">
        <v>0.28837810341194803</v>
      </c>
      <c r="E634" s="22">
        <v>0.26222558222804099</v>
      </c>
      <c r="F634" s="20">
        <v>9.0656867452296994E-2</v>
      </c>
      <c r="G634" s="20">
        <v>3.5027761548645899</v>
      </c>
      <c r="H634" s="23">
        <v>29505388.0267727</v>
      </c>
      <c r="I634" s="23">
        <v>1785970.34347124</v>
      </c>
      <c r="J634" s="23">
        <f t="shared" si="180"/>
        <v>63547910.773666665</v>
      </c>
      <c r="K634">
        <f t="shared" si="181"/>
        <v>563.96813182265475</v>
      </c>
      <c r="L634">
        <f t="shared" si="182"/>
        <v>121.44623713619313</v>
      </c>
      <c r="M634">
        <f t="shared" si="183"/>
        <v>275.30184281999448</v>
      </c>
      <c r="N634">
        <f t="shared" si="184"/>
        <v>0.88573246580680343</v>
      </c>
      <c r="O634">
        <f t="shared" si="185"/>
        <v>78307312.43347998</v>
      </c>
      <c r="P634">
        <f t="shared" si="186"/>
        <v>18.176151546555506</v>
      </c>
      <c r="Q634" s="21">
        <v>1076.60945998286</v>
      </c>
      <c r="R634">
        <f t="shared" si="187"/>
        <v>0.95374339248225071</v>
      </c>
      <c r="S634">
        <f t="shared" si="188"/>
        <v>9.5032772482820799E-2</v>
      </c>
      <c r="T634">
        <v>5</v>
      </c>
      <c r="U634">
        <v>18.2987980308917</v>
      </c>
      <c r="V634">
        <f t="shared" si="189"/>
        <v>88525219.093401387</v>
      </c>
      <c r="W634" s="34">
        <f t="shared" si="190"/>
        <v>0.13048470624759664</v>
      </c>
      <c r="X634">
        <f t="shared" si="191"/>
        <v>56440965.143273868</v>
      </c>
      <c r="Y634" s="34">
        <f t="shared" si="192"/>
        <v>0.27923761665018199</v>
      </c>
      <c r="Z634">
        <f t="shared" si="193"/>
        <v>33355389.91616749</v>
      </c>
      <c r="AA634" s="35">
        <f t="shared" si="194"/>
        <v>3850001.8893947899</v>
      </c>
      <c r="AB634" s="35">
        <v>33450258.854813199</v>
      </c>
      <c r="AC634" s="34">
        <f t="shared" si="195"/>
        <v>0.13370001521284822</v>
      </c>
      <c r="AD634" s="71">
        <v>-2369426.4505686001</v>
      </c>
      <c r="AE634">
        <f t="shared" si="196"/>
        <v>30985963.465598889</v>
      </c>
      <c r="AF634" s="34">
        <f t="shared" si="197"/>
        <v>5.0179832831981019E-2</v>
      </c>
      <c r="AG634" s="72">
        <v>2096431.44413854</v>
      </c>
      <c r="AH634">
        <v>633</v>
      </c>
      <c r="AI634" s="72">
        <f t="shared" si="198"/>
        <v>35451821.360306032</v>
      </c>
      <c r="AJ634" s="34">
        <f t="shared" si="199"/>
        <v>0.20153720154900645</v>
      </c>
    </row>
    <row r="635" spans="1:36" ht="15.6" x14ac:dyDescent="0.25">
      <c r="A635" s="29">
        <v>2</v>
      </c>
      <c r="B635" s="21">
        <v>2.1656486983637202</v>
      </c>
      <c r="C635" s="21">
        <v>1069.71133006388</v>
      </c>
      <c r="D635" s="22">
        <v>0.26308513821567198</v>
      </c>
      <c r="E635" s="22">
        <v>0.223115465940043</v>
      </c>
      <c r="F635" s="20">
        <v>0.15186903237246999</v>
      </c>
      <c r="G635" s="20">
        <v>2.4301022453376802</v>
      </c>
      <c r="H635" s="23">
        <v>26758046.6193479</v>
      </c>
      <c r="I635" s="23">
        <v>1898505.4644218001</v>
      </c>
      <c r="J635" s="23">
        <f t="shared" si="180"/>
        <v>79984523.446248457</v>
      </c>
      <c r="K635">
        <f t="shared" si="181"/>
        <v>563.39398547857377</v>
      </c>
      <c r="L635">
        <f t="shared" si="182"/>
        <v>150.06223029676408</v>
      </c>
      <c r="M635">
        <f t="shared" si="183"/>
        <v>243.10030207785749</v>
      </c>
      <c r="N635">
        <f t="shared" si="184"/>
        <v>0.91167780750730065</v>
      </c>
      <c r="O635">
        <f t="shared" si="185"/>
        <v>80485394.921178207</v>
      </c>
      <c r="P635">
        <f t="shared" si="186"/>
        <v>18.203586296377878</v>
      </c>
      <c r="Q635" s="21">
        <v>1069.71133006388</v>
      </c>
      <c r="R635">
        <f t="shared" si="187"/>
        <v>2.3771878663232702</v>
      </c>
      <c r="S635">
        <f t="shared" si="188"/>
        <v>0.16472021215832658</v>
      </c>
      <c r="T635">
        <v>5</v>
      </c>
      <c r="U635">
        <v>18.296955851964199</v>
      </c>
      <c r="V635">
        <f t="shared" si="189"/>
        <v>88362289.918658063</v>
      </c>
      <c r="W635" s="34">
        <f t="shared" si="190"/>
        <v>9.7867383333261129E-2</v>
      </c>
      <c r="X635">
        <f t="shared" si="191"/>
        <v>75294736.843359023</v>
      </c>
      <c r="Y635" s="34">
        <f t="shared" si="192"/>
        <v>6.449192531020756E-2</v>
      </c>
      <c r="Z635">
        <f t="shared" si="193"/>
        <v>29376786.625092894</v>
      </c>
      <c r="AA635" s="35">
        <f t="shared" si="194"/>
        <v>2618740.0057449937</v>
      </c>
      <c r="AB635" s="35">
        <v>27195831.578492701</v>
      </c>
      <c r="AC635" s="34">
        <f t="shared" si="195"/>
        <v>1.6360871380956949E-2</v>
      </c>
      <c r="AD635" s="71">
        <v>2016250.47353109</v>
      </c>
      <c r="AE635">
        <f t="shared" si="196"/>
        <v>31393037.098623984</v>
      </c>
      <c r="AF635" s="34">
        <f t="shared" si="197"/>
        <v>0.17321856655727133</v>
      </c>
      <c r="AG635" s="72">
        <v>634353.27188437304</v>
      </c>
      <c r="AH635">
        <v>634</v>
      </c>
      <c r="AI635" s="72">
        <f t="shared" si="198"/>
        <v>30011139.896977268</v>
      </c>
      <c r="AJ635" s="34">
        <f t="shared" si="199"/>
        <v>0.12157439307535846</v>
      </c>
    </row>
    <row r="636" spans="1:36" ht="15.6" x14ac:dyDescent="0.25">
      <c r="A636" s="20">
        <v>3</v>
      </c>
      <c r="B636" s="21">
        <v>2.5539604175226098</v>
      </c>
      <c r="C636" s="21">
        <v>1064.8615299015401</v>
      </c>
      <c r="D636" s="22">
        <v>0.223115465940043</v>
      </c>
      <c r="E636" s="22">
        <v>0.183292789193959</v>
      </c>
      <c r="F636" s="20">
        <v>0.17840464852368501</v>
      </c>
      <c r="G636" s="20">
        <v>2.43382977001191</v>
      </c>
      <c r="H636" s="23">
        <v>26996070.417270001</v>
      </c>
      <c r="I636" s="23">
        <v>1897514.75552744</v>
      </c>
      <c r="J636" s="23">
        <f t="shared" si="180"/>
        <v>86607368.869863942</v>
      </c>
      <c r="K636">
        <f t="shared" si="181"/>
        <v>563.43155222362236</v>
      </c>
      <c r="L636">
        <f t="shared" si="182"/>
        <v>149.7910296805041</v>
      </c>
      <c r="M636">
        <f t="shared" si="183"/>
        <v>203.20412756700102</v>
      </c>
      <c r="N636">
        <f t="shared" si="184"/>
        <v>0.93465490110518989</v>
      </c>
      <c r="O636">
        <f t="shared" si="185"/>
        <v>79227008.791058376</v>
      </c>
      <c r="P636">
        <f t="shared" si="186"/>
        <v>18.187827818739642</v>
      </c>
      <c r="Q636" s="21">
        <v>1064.8615299015401</v>
      </c>
      <c r="R636">
        <f t="shared" si="187"/>
        <v>3.3504797419495449</v>
      </c>
      <c r="S636">
        <f t="shared" si="188"/>
        <v>0.19650727827532938</v>
      </c>
      <c r="T636">
        <v>5</v>
      </c>
      <c r="U636">
        <v>18.3080665201038</v>
      </c>
      <c r="V636">
        <f t="shared" si="189"/>
        <v>89349528.280966073</v>
      </c>
      <c r="W636" s="34">
        <f t="shared" si="190"/>
        <v>0.12776601873993926</v>
      </c>
      <c r="X636">
        <f t="shared" si="191"/>
        <v>83064726.307169214</v>
      </c>
      <c r="Y636" s="34">
        <f t="shared" si="192"/>
        <v>4.8439510397670915E-2</v>
      </c>
      <c r="Z636">
        <f t="shared" si="193"/>
        <v>30445250.856107641</v>
      </c>
      <c r="AA636" s="35">
        <f t="shared" si="194"/>
        <v>3449180.43883764</v>
      </c>
      <c r="AB636" s="35">
        <v>29835633.806487199</v>
      </c>
      <c r="AC636" s="34">
        <f t="shared" si="195"/>
        <v>0.10518432295244957</v>
      </c>
      <c r="AD636" s="71">
        <v>-4148625.7897211402</v>
      </c>
      <c r="AE636">
        <f t="shared" si="196"/>
        <v>26296625.066386502</v>
      </c>
      <c r="AF636" s="34">
        <f t="shared" si="197"/>
        <v>2.5909154186975585E-2</v>
      </c>
      <c r="AG636" s="72">
        <v>-1675736.74174578</v>
      </c>
      <c r="AH636">
        <v>635</v>
      </c>
      <c r="AI636" s="72">
        <f t="shared" si="198"/>
        <v>28769514.11436186</v>
      </c>
      <c r="AJ636" s="34">
        <f t="shared" si="199"/>
        <v>6.569266080878744E-2</v>
      </c>
    </row>
    <row r="637" spans="1:36" ht="15.6" x14ac:dyDescent="0.25">
      <c r="A637" s="20">
        <v>4</v>
      </c>
      <c r="B637" s="21">
        <v>2.8740673235909302</v>
      </c>
      <c r="C637" s="21">
        <v>1069.6403287559799</v>
      </c>
      <c r="D637" s="22">
        <v>0.183292789193959</v>
      </c>
      <c r="E637" s="22">
        <v>0.150029594717421</v>
      </c>
      <c r="F637" s="20">
        <v>0.18137678489288001</v>
      </c>
      <c r="G637" s="20">
        <v>2.4372673717783901</v>
      </c>
      <c r="H637" s="23">
        <v>25287594.154755998</v>
      </c>
      <c r="I637" s="23">
        <v>1627387.53585449</v>
      </c>
      <c r="J637" s="23">
        <f t="shared" si="180"/>
        <v>86044091.324136034</v>
      </c>
      <c r="K637">
        <f t="shared" si="181"/>
        <v>563.84282928049845</v>
      </c>
      <c r="L637">
        <f t="shared" si="182"/>
        <v>136.94967573732561</v>
      </c>
      <c r="M637">
        <f t="shared" si="183"/>
        <v>166.66119195569001</v>
      </c>
      <c r="N637">
        <f t="shared" si="184"/>
        <v>0.95564018899613956</v>
      </c>
      <c r="O637">
        <f t="shared" si="185"/>
        <v>79277313.473086655</v>
      </c>
      <c r="P637">
        <f t="shared" si="186"/>
        <v>18.188462560846336</v>
      </c>
      <c r="Q637" s="21">
        <v>1069.6403287559799</v>
      </c>
      <c r="R637">
        <f t="shared" si="187"/>
        <v>4.2000171744610695</v>
      </c>
      <c r="S637">
        <f t="shared" si="188"/>
        <v>0.20013135580101316</v>
      </c>
      <c r="T637">
        <v>5</v>
      </c>
      <c r="U637">
        <v>18.3000122981726</v>
      </c>
      <c r="V637">
        <f t="shared" si="189"/>
        <v>88632777.659689203</v>
      </c>
      <c r="W637" s="34">
        <f t="shared" si="190"/>
        <v>0.1180093494184635</v>
      </c>
      <c r="X637">
        <f t="shared" si="191"/>
        <v>84576865.636470467</v>
      </c>
      <c r="Y637" s="34">
        <f t="shared" si="192"/>
        <v>6.684828144665779E-2</v>
      </c>
      <c r="Z637">
        <f t="shared" si="193"/>
        <v>28271766.689316895</v>
      </c>
      <c r="AA637" s="35">
        <f t="shared" si="194"/>
        <v>2984172.5345608965</v>
      </c>
      <c r="AB637" s="35">
        <v>28624790.180277601</v>
      </c>
      <c r="AC637" s="34">
        <f t="shared" si="195"/>
        <v>0.1319696925337579</v>
      </c>
      <c r="AD637" s="71">
        <v>-2538571.2201605299</v>
      </c>
      <c r="AE637">
        <f t="shared" si="196"/>
        <v>25733195.469156366</v>
      </c>
      <c r="AF637" s="34">
        <f t="shared" si="197"/>
        <v>1.7621340791589713E-2</v>
      </c>
      <c r="AG637" s="72">
        <v>-1513472.71781214</v>
      </c>
      <c r="AH637">
        <v>636</v>
      </c>
      <c r="AI637" s="72">
        <f t="shared" si="198"/>
        <v>26758293.971504755</v>
      </c>
      <c r="AJ637" s="34">
        <f t="shared" si="199"/>
        <v>5.8158945756101241E-2</v>
      </c>
    </row>
    <row r="638" spans="1:36" ht="15.6" x14ac:dyDescent="0.25">
      <c r="A638" s="20">
        <v>1</v>
      </c>
      <c r="B638" s="21">
        <v>1.20921039169907</v>
      </c>
      <c r="C638" s="21">
        <v>1072.6040977467001</v>
      </c>
      <c r="D638" s="22">
        <v>0.307363294544169</v>
      </c>
      <c r="E638" s="22">
        <v>0.274859491917615</v>
      </c>
      <c r="F638" s="20">
        <v>0.105716042218121</v>
      </c>
      <c r="G638" s="20">
        <v>3.9801821874858998</v>
      </c>
      <c r="H638" s="23">
        <v>41407688.100249201</v>
      </c>
      <c r="I638" s="23">
        <v>2971596.9006449799</v>
      </c>
      <c r="J638" s="23">
        <f t="shared" si="180"/>
        <v>68416126.877214536</v>
      </c>
      <c r="K638">
        <f t="shared" si="181"/>
        <v>563.94325231796518</v>
      </c>
      <c r="L638">
        <f t="shared" si="182"/>
        <v>135.38943890097218</v>
      </c>
      <c r="M638">
        <f t="shared" si="183"/>
        <v>291.11139323089196</v>
      </c>
      <c r="N638">
        <f t="shared" si="184"/>
        <v>0.88705459639706785</v>
      </c>
      <c r="O638">
        <f t="shared" si="185"/>
        <v>86624929.193549797</v>
      </c>
      <c r="P638">
        <f t="shared" si="186"/>
        <v>18.277098198083529</v>
      </c>
      <c r="Q638" s="21">
        <v>1072.6040977467001</v>
      </c>
      <c r="R638">
        <f t="shared" si="187"/>
        <v>0.9979168953206089</v>
      </c>
      <c r="S638">
        <f t="shared" si="188"/>
        <v>0.11173192808690395</v>
      </c>
      <c r="T638">
        <v>5</v>
      </c>
      <c r="U638">
        <v>18.307389359307599</v>
      </c>
      <c r="V638">
        <f t="shared" si="189"/>
        <v>89289044.764099598</v>
      </c>
      <c r="W638" s="34">
        <f t="shared" si="190"/>
        <v>3.0754606039529953E-2</v>
      </c>
      <c r="X638">
        <f t="shared" si="191"/>
        <v>60365047.075679578</v>
      </c>
      <c r="Y638" s="34">
        <f t="shared" si="192"/>
        <v>0.30314463010061038</v>
      </c>
      <c r="Z638">
        <f t="shared" si="193"/>
        <v>42681165.234780096</v>
      </c>
      <c r="AA638" s="35">
        <f t="shared" si="194"/>
        <v>1273477.1345308945</v>
      </c>
      <c r="AB638" s="35">
        <v>41164178.422614001</v>
      </c>
      <c r="AC638" s="34">
        <f t="shared" si="195"/>
        <v>5.8807841926759204E-3</v>
      </c>
      <c r="AD638" s="71">
        <v>-3761891.40507827</v>
      </c>
      <c r="AE638">
        <f t="shared" si="196"/>
        <v>38919273.829701826</v>
      </c>
      <c r="AF638" s="34">
        <f t="shared" si="197"/>
        <v>6.009546499004853E-2</v>
      </c>
      <c r="AG638" s="72">
        <v>4068405.54279149</v>
      </c>
      <c r="AH638">
        <v>637</v>
      </c>
      <c r="AI638" s="72">
        <f t="shared" si="198"/>
        <v>46749570.777571589</v>
      </c>
      <c r="AJ638" s="34">
        <f t="shared" si="199"/>
        <v>0.12900702556466173</v>
      </c>
    </row>
    <row r="639" spans="1:36" ht="15.6" x14ac:dyDescent="0.25">
      <c r="A639" s="20">
        <v>1</v>
      </c>
      <c r="B639" s="21">
        <v>0.5</v>
      </c>
      <c r="C639" s="21">
        <v>1071.8336515394101</v>
      </c>
      <c r="D639" s="22">
        <v>0.280552962688565</v>
      </c>
      <c r="E639" s="22">
        <v>0.24699828280341402</v>
      </c>
      <c r="F639" s="20">
        <v>0.11955932894386</v>
      </c>
      <c r="G639" s="20">
        <v>3.2035784407638301</v>
      </c>
      <c r="H639" s="23">
        <v>32176439.2730841</v>
      </c>
      <c r="I639" s="23">
        <v>2061659.8440228</v>
      </c>
      <c r="J639" s="23">
        <f t="shared" si="180"/>
        <v>72512155.101540267</v>
      </c>
      <c r="K639">
        <f t="shared" si="181"/>
        <v>563.68773943810243</v>
      </c>
      <c r="L639">
        <f t="shared" si="182"/>
        <v>137.52949375326708</v>
      </c>
      <c r="M639">
        <f t="shared" si="183"/>
        <v>263.77562274598955</v>
      </c>
      <c r="N639">
        <f t="shared" si="184"/>
        <v>0.89705029357960608</v>
      </c>
      <c r="O639">
        <f t="shared" si="185"/>
        <v>81412292.252265826</v>
      </c>
      <c r="P639">
        <f t="shared" si="186"/>
        <v>18.215036830041932</v>
      </c>
      <c r="Q639" s="21">
        <v>1071.8336515394101</v>
      </c>
      <c r="R639">
        <f t="shared" si="187"/>
        <v>0.46292882643144095</v>
      </c>
      <c r="S639">
        <f t="shared" si="188"/>
        <v>0.12733273428582023</v>
      </c>
      <c r="T639">
        <v>5</v>
      </c>
      <c r="U639">
        <v>18.318476850694601</v>
      </c>
      <c r="V639">
        <f t="shared" si="189"/>
        <v>90284544.880103439</v>
      </c>
      <c r="W639" s="34">
        <f t="shared" si="190"/>
        <v>0.10897927551709104</v>
      </c>
      <c r="X639">
        <f t="shared" si="191"/>
        <v>57630497.856300034</v>
      </c>
      <c r="Y639" s="34">
        <f t="shared" si="192"/>
        <v>0.29211552381150291</v>
      </c>
      <c r="Z639">
        <f t="shared" si="193"/>
        <v>35683004.31378448</v>
      </c>
      <c r="AA639" s="35">
        <f t="shared" si="194"/>
        <v>3506565.0407003798</v>
      </c>
      <c r="AB639" s="35">
        <v>34080816.9767894</v>
      </c>
      <c r="AC639" s="34">
        <f t="shared" si="195"/>
        <v>5.9185470696203786E-2</v>
      </c>
      <c r="AD639" s="71">
        <v>-1270996.16857733</v>
      </c>
      <c r="AE639">
        <f t="shared" si="196"/>
        <v>34412008.145207152</v>
      </c>
      <c r="AF639" s="34">
        <f t="shared" si="197"/>
        <v>6.9478442072150787E-2</v>
      </c>
      <c r="AG639" s="72">
        <v>-1419928.2005826</v>
      </c>
      <c r="AH639">
        <v>638</v>
      </c>
      <c r="AI639" s="72">
        <f t="shared" si="198"/>
        <v>34263076.113201879</v>
      </c>
      <c r="AJ639" s="34">
        <f t="shared" si="199"/>
        <v>6.4849836938398284E-2</v>
      </c>
    </row>
    <row r="640" spans="1:36" ht="15.6" x14ac:dyDescent="0.25">
      <c r="A640" s="20">
        <v>4</v>
      </c>
      <c r="B640" s="21">
        <v>1.29999995231628</v>
      </c>
      <c r="C640" s="21">
        <v>1061.7802131952701</v>
      </c>
      <c r="D640" s="22">
        <v>0.17411935314242502</v>
      </c>
      <c r="E640" s="22">
        <v>0.14246006949009199</v>
      </c>
      <c r="F640" s="20">
        <v>0.18172081965228901</v>
      </c>
      <c r="G640" s="20">
        <v>2.5794398677197701</v>
      </c>
      <c r="H640" s="23">
        <v>26062378.197198998</v>
      </c>
      <c r="I640" s="23">
        <v>1642858.67928574</v>
      </c>
      <c r="J640" s="23">
        <f t="shared" si="180"/>
        <v>88091174.172926486</v>
      </c>
      <c r="K640">
        <f t="shared" si="181"/>
        <v>563.93186192679923</v>
      </c>
      <c r="L640">
        <f t="shared" si="182"/>
        <v>133.61765892773619</v>
      </c>
      <c r="M640">
        <f t="shared" si="183"/>
        <v>158.28971131625852</v>
      </c>
      <c r="N640">
        <f t="shared" si="184"/>
        <v>0.96133152257192589</v>
      </c>
      <c r="O640">
        <f t="shared" si="185"/>
        <v>78659574.535525262</v>
      </c>
      <c r="P640">
        <f t="shared" si="186"/>
        <v>18.180639916048214</v>
      </c>
      <c r="Q640" s="21">
        <v>1061.7802131952701</v>
      </c>
      <c r="R640">
        <f t="shared" si="187"/>
        <v>1.9512181860543176</v>
      </c>
      <c r="S640">
        <f t="shared" si="188"/>
        <v>0.20055170433911787</v>
      </c>
      <c r="T640">
        <v>5</v>
      </c>
      <c r="U640">
        <v>18.320375921872401</v>
      </c>
      <c r="V640">
        <f t="shared" si="189"/>
        <v>90456164.564505637</v>
      </c>
      <c r="W640" s="34">
        <f t="shared" si="190"/>
        <v>0.14997017335318341</v>
      </c>
      <c r="X640">
        <f t="shared" si="191"/>
        <v>79092685.61136198</v>
      </c>
      <c r="Y640" s="34">
        <f t="shared" si="192"/>
        <v>5.506145671320798E-3</v>
      </c>
      <c r="Z640">
        <f t="shared" si="193"/>
        <v>29970957.573429164</v>
      </c>
      <c r="AA640" s="35">
        <f t="shared" si="194"/>
        <v>3908579.3762301654</v>
      </c>
      <c r="AB640" s="35">
        <v>30223837.174352501</v>
      </c>
      <c r="AC640" s="34">
        <f t="shared" si="195"/>
        <v>0.15967303312330672</v>
      </c>
      <c r="AD640" s="71">
        <v>100320.78933421199</v>
      </c>
      <c r="AE640">
        <f t="shared" si="196"/>
        <v>30071278.362763375</v>
      </c>
      <c r="AF640" s="34">
        <f t="shared" si="197"/>
        <v>0.15381943026194078</v>
      </c>
      <c r="AG640" s="72">
        <v>-551705.86350898806</v>
      </c>
      <c r="AH640">
        <v>639</v>
      </c>
      <c r="AI640" s="72">
        <f t="shared" si="198"/>
        <v>29419251.709920175</v>
      </c>
      <c r="AJ640" s="34">
        <f t="shared" si="199"/>
        <v>0.12880150411914254</v>
      </c>
    </row>
    <row r="641" spans="1:36" ht="15.6" x14ac:dyDescent="0.25">
      <c r="A641" s="20">
        <v>5</v>
      </c>
      <c r="B641" s="21">
        <v>1.29999995231628</v>
      </c>
      <c r="C641" s="21">
        <v>1068.26485707538</v>
      </c>
      <c r="D641" s="22">
        <v>0.14246006949009199</v>
      </c>
      <c r="E641" s="22">
        <v>0.11784822887664</v>
      </c>
      <c r="F641" s="20">
        <v>0.17264189545840899</v>
      </c>
      <c r="G641" s="20">
        <v>2.5818364207617899</v>
      </c>
      <c r="H641" s="23">
        <v>24927440.030455399</v>
      </c>
      <c r="I641" s="23">
        <v>1391764.9239053</v>
      </c>
      <c r="J641" s="23">
        <f t="shared" si="180"/>
        <v>84824480.893615037</v>
      </c>
      <c r="K641">
        <f t="shared" si="181"/>
        <v>564.83298637864436</v>
      </c>
      <c r="L641">
        <f t="shared" si="182"/>
        <v>117.90495932729588</v>
      </c>
      <c r="M641">
        <f t="shared" si="183"/>
        <v>130.15414918336597</v>
      </c>
      <c r="N641">
        <f t="shared" si="184"/>
        <v>0.97983000368986894</v>
      </c>
      <c r="O641">
        <f t="shared" si="185"/>
        <v>83573030.444244608</v>
      </c>
      <c r="P641">
        <f t="shared" si="186"/>
        <v>18.241231423666029</v>
      </c>
      <c r="Q641" s="21">
        <v>1068.26485707538</v>
      </c>
      <c r="R641">
        <f t="shared" si="187"/>
        <v>2.0895893783432236</v>
      </c>
      <c r="S641">
        <f t="shared" si="188"/>
        <v>0.18951766130862643</v>
      </c>
      <c r="T641">
        <v>5</v>
      </c>
      <c r="U641">
        <v>18.302365994450099</v>
      </c>
      <c r="V641">
        <f t="shared" si="189"/>
        <v>88841637.999010935</v>
      </c>
      <c r="W641" s="34">
        <f t="shared" si="190"/>
        <v>6.3041958952071944E-2</v>
      </c>
      <c r="X641">
        <f t="shared" si="191"/>
        <v>77276746.650148809</v>
      </c>
      <c r="Y641" s="34">
        <f t="shared" si="192"/>
        <v>7.5338703893193609E-2</v>
      </c>
      <c r="Z641">
        <f t="shared" si="193"/>
        <v>26498914.681635603</v>
      </c>
      <c r="AA641" s="35">
        <f t="shared" si="194"/>
        <v>1571474.651180204</v>
      </c>
      <c r="AB641" s="35">
        <v>27863860.1062099</v>
      </c>
      <c r="AC641" s="34">
        <f t="shared" si="195"/>
        <v>0.11779870183889297</v>
      </c>
      <c r="AD641" s="71">
        <v>1435496.2142981901</v>
      </c>
      <c r="AE641">
        <f t="shared" si="196"/>
        <v>27934410.895933792</v>
      </c>
      <c r="AF641" s="34">
        <f t="shared" si="197"/>
        <v>0.12062894793065754</v>
      </c>
      <c r="AG641" s="72">
        <v>598349.73118223296</v>
      </c>
      <c r="AH641">
        <v>640</v>
      </c>
      <c r="AI641" s="72">
        <f t="shared" si="198"/>
        <v>27097264.412817836</v>
      </c>
      <c r="AJ641" s="34">
        <f t="shared" si="199"/>
        <v>8.7045616385454244E-2</v>
      </c>
    </row>
    <row r="642" spans="1:36" ht="15.6" x14ac:dyDescent="0.25">
      <c r="A642" s="20">
        <v>6</v>
      </c>
      <c r="B642" s="21">
        <v>1.29999995231628</v>
      </c>
      <c r="C642" s="21">
        <v>1078.6235714506199</v>
      </c>
      <c r="D642" s="22">
        <v>0.11784822887664</v>
      </c>
      <c r="E642" s="22">
        <v>9.9213469435134302E-2</v>
      </c>
      <c r="F642" s="20">
        <v>0.15799100689333301</v>
      </c>
      <c r="G642" s="20">
        <v>2.5835498539576802</v>
      </c>
      <c r="H642" s="23">
        <v>22406981.0304856</v>
      </c>
      <c r="I642" s="23">
        <v>1088889.22682594</v>
      </c>
      <c r="J642" s="23">
        <f t="shared" ref="J642:J705" si="200">3583.195*EXP(-2.23341*(C642+273)*0.001)*POWER(B642*(D642-E642)/D642/SQRT(0.56*(D642-E642)),(-0.3486*(C642+273)*0.001+0.46339))*POWER(((D642-E642)/D642),0.42437)*1000000</f>
        <v>79610117.806433573</v>
      </c>
      <c r="K642">
        <f t="shared" ref="K642:K705" si="201">560*(1+2.2*10^(-5)*H642/(G642*1000)/((D642-E642)*1000))</f>
        <v>565.73394360404438</v>
      </c>
      <c r="L642">
        <f t="shared" ref="L642:L705" si="202">(K642*(D642-E642)*1000)^(1/2)</f>
        <v>102.67578072240657</v>
      </c>
      <c r="M642">
        <f t="shared" ref="M642:M705" si="203">(D642+E642)/2*1000</f>
        <v>108.53084915588715</v>
      </c>
      <c r="N642">
        <f t="shared" ref="N642:N705" si="204">0.8049-0.3393*F642+(0.2488+0.0393*F642+0.0732*F642*F642)*L642/M642</f>
        <v>0.99427394592623541</v>
      </c>
      <c r="O642">
        <f t="shared" ref="O642:O705" si="205">H642/1000/(N642*G642*L642)*10^6</f>
        <v>84955681.2921675</v>
      </c>
      <c r="P642">
        <f t="shared" ref="P642:P705" si="206">LN(O642)</f>
        <v>18.2576402819174</v>
      </c>
      <c r="Q642" s="21">
        <v>1078.6235714506199</v>
      </c>
      <c r="R642">
        <f t="shared" ref="R642:R705" si="207">S642*B642*1000/L642</f>
        <v>2.1772802662817581</v>
      </c>
      <c r="S642">
        <f t="shared" ref="S642:S705" si="208">LN(1/(1-F642))</f>
        <v>0.17196458414759991</v>
      </c>
      <c r="T642">
        <v>5</v>
      </c>
      <c r="U642">
        <v>18.275630050387701</v>
      </c>
      <c r="V642">
        <f t="shared" ref="V642:V705" si="209">EXP(U642)</f>
        <v>86497844.315865368</v>
      </c>
      <c r="W642" s="34">
        <f t="shared" ref="W642:W705" si="210">ABS(V642-O642)/O642</f>
        <v>1.8152559078353808E-2</v>
      </c>
      <c r="X642">
        <f t="shared" ref="X642:X705" si="211">6310.7*EXP(-2.62*(C642+273)*0.001-0.669*(D642-E642)/D642)*POWER(B642*(D642-E642)/D642/SQRT(K642*0.01*(D642-E642)),0.115)*POWER(((D642-E642)/D642),0.407)*1000000</f>
        <v>73680315.916067004</v>
      </c>
      <c r="Y642" s="34">
        <f t="shared" ref="Y642:Y705" si="212">ABS(X642-O642)/O642</f>
        <v>0.1327205574083252</v>
      </c>
      <c r="Z642">
        <f t="shared" ref="Z642:Z705" si="213">(H642/O642)*V642</f>
        <v>22813725.077409044</v>
      </c>
      <c r="AA642" s="35">
        <f t="shared" ref="AA642:AA705" si="214">ABS(H642-Z642)</f>
        <v>406744.04692344368</v>
      </c>
      <c r="AB642" s="35">
        <v>25140608.575485598</v>
      </c>
      <c r="AC642" s="34">
        <f t="shared" ref="AC642:AC705" si="215">ABS(AB642-H642)/H642</f>
        <v>0.1219989226250867</v>
      </c>
      <c r="AD642" s="71">
        <v>1999620.97005225</v>
      </c>
      <c r="AE642">
        <f t="shared" ref="AE642:AE705" si="216">AD642+Z642</f>
        <v>24813346.047461294</v>
      </c>
      <c r="AF642" s="34">
        <f t="shared" ref="AF642:AF705" si="217">ABS(AE642-H642)/H642</f>
        <v>0.10739354015169365</v>
      </c>
      <c r="AG642" s="72">
        <v>1092064.5632215601</v>
      </c>
      <c r="AH642">
        <v>641</v>
      </c>
      <c r="AI642" s="72">
        <f t="shared" si="198"/>
        <v>23905789.640630603</v>
      </c>
      <c r="AJ642" s="34">
        <f t="shared" si="199"/>
        <v>6.689025210963552E-2</v>
      </c>
    </row>
    <row r="643" spans="1:36" ht="15.6" x14ac:dyDescent="0.25">
      <c r="A643" s="20">
        <v>7</v>
      </c>
      <c r="B643" s="21">
        <v>1.29999995231628</v>
      </c>
      <c r="C643" s="21">
        <v>1084.3206745488801</v>
      </c>
      <c r="D643" s="22">
        <v>9.9213469435134302E-2</v>
      </c>
      <c r="E643" s="22">
        <v>9.373193130470589E-2</v>
      </c>
      <c r="F643" s="20">
        <v>5.5194307092540099E-2</v>
      </c>
      <c r="G643" s="20">
        <v>2.5847505474993202</v>
      </c>
      <c r="H643" s="23">
        <v>11702009.8967696</v>
      </c>
      <c r="I643" s="23">
        <v>334527.696970138</v>
      </c>
      <c r="J643" s="23">
        <f t="shared" si="200"/>
        <v>50455514.452329971</v>
      </c>
      <c r="K643">
        <f t="shared" si="201"/>
        <v>570.17536726572655</v>
      </c>
      <c r="L643">
        <f t="shared" si="202"/>
        <v>55.905617040670464</v>
      </c>
      <c r="M643">
        <f t="shared" si="203"/>
        <v>96.472700369920091</v>
      </c>
      <c r="N643">
        <f t="shared" si="204"/>
        <v>0.93173759850167048</v>
      </c>
      <c r="O643">
        <f t="shared" si="205"/>
        <v>86914604.621804029</v>
      </c>
      <c r="P643">
        <f t="shared" si="206"/>
        <v>18.280436638506021</v>
      </c>
      <c r="Q643" s="21">
        <v>1084.3206745488801</v>
      </c>
      <c r="R643">
        <f t="shared" si="207"/>
        <v>1.3202391169490628</v>
      </c>
      <c r="S643">
        <f t="shared" si="208"/>
        <v>5.6775988601198153E-2</v>
      </c>
      <c r="T643">
        <v>5</v>
      </c>
      <c r="U643">
        <v>18.271944404501401</v>
      </c>
      <c r="V643">
        <f t="shared" si="209"/>
        <v>86179630.663425714</v>
      </c>
      <c r="W643" s="34">
        <f t="shared" si="210"/>
        <v>8.4562768429591872E-3</v>
      </c>
      <c r="X643">
        <f t="shared" si="211"/>
        <v>48165817.595515817</v>
      </c>
      <c r="Y643" s="34">
        <f t="shared" si="212"/>
        <v>0.44582595980155226</v>
      </c>
      <c r="Z643">
        <f t="shared" si="213"/>
        <v>11603054.461463468</v>
      </c>
      <c r="AA643" s="35">
        <f t="shared" si="214"/>
        <v>98955.43530613184</v>
      </c>
      <c r="AB643" s="35">
        <v>10723138.9367745</v>
      </c>
      <c r="AC643" s="34">
        <f t="shared" si="215"/>
        <v>8.3649814743817871E-2</v>
      </c>
      <c r="AD643" s="71">
        <v>-40942.911852384903</v>
      </c>
      <c r="AE643">
        <f t="shared" si="216"/>
        <v>11562111.549611084</v>
      </c>
      <c r="AF643" s="34">
        <f t="shared" si="217"/>
        <v>1.1955069974529374E-2</v>
      </c>
      <c r="AG643" s="72">
        <v>693618.53125668305</v>
      </c>
      <c r="AH643">
        <v>642</v>
      </c>
      <c r="AI643" s="72">
        <f t="shared" ref="AI643:AI706" si="218">AG643+Z643</f>
        <v>12296672.992720151</v>
      </c>
      <c r="AJ643" s="34">
        <f t="shared" ref="AJ643:AJ706" si="219">ABS(AI643-H643)/H643</f>
        <v>5.0817175954936691E-2</v>
      </c>
    </row>
    <row r="644" spans="1:36" ht="15.6" x14ac:dyDescent="0.25">
      <c r="A644" s="20">
        <v>9</v>
      </c>
      <c r="B644" s="21">
        <v>1.29999995231628</v>
      </c>
      <c r="C644" s="21">
        <v>1088.55450406764</v>
      </c>
      <c r="D644" s="22">
        <v>8.9117062318213203E-2</v>
      </c>
      <c r="E644" s="22">
        <v>8.5462293784846391E-2</v>
      </c>
      <c r="F644" s="20">
        <v>4.0964905573008303E-2</v>
      </c>
      <c r="G644" s="20">
        <v>2.5853637072915099</v>
      </c>
      <c r="H644" s="23">
        <v>9862017.2219567709</v>
      </c>
      <c r="I644" s="23">
        <v>237128.770426292</v>
      </c>
      <c r="J644" s="23">
        <f t="shared" si="200"/>
        <v>44073143.183535792</v>
      </c>
      <c r="K644">
        <f t="shared" si="201"/>
        <v>572.8586370890489</v>
      </c>
      <c r="L644">
        <f t="shared" si="202"/>
        <v>45.756592103219994</v>
      </c>
      <c r="M644">
        <f t="shared" si="203"/>
        <v>87.289678051529791</v>
      </c>
      <c r="N644">
        <f t="shared" si="204"/>
        <v>0.92232799397864662</v>
      </c>
      <c r="O644">
        <f t="shared" si="205"/>
        <v>90386807.47007975</v>
      </c>
      <c r="P644">
        <f t="shared" si="206"/>
        <v>18.319608879647358</v>
      </c>
      <c r="Q644" s="21">
        <v>1088.55450406764</v>
      </c>
      <c r="R644">
        <f t="shared" si="207"/>
        <v>1.1883728321134368</v>
      </c>
      <c r="S644">
        <f t="shared" si="208"/>
        <v>4.1827609953891468E-2</v>
      </c>
      <c r="T644">
        <v>5</v>
      </c>
      <c r="U644">
        <v>18.260683870281099</v>
      </c>
      <c r="V644">
        <f t="shared" si="209"/>
        <v>85214645.305198818</v>
      </c>
      <c r="W644" s="34">
        <f t="shared" si="210"/>
        <v>5.722253401408213E-2</v>
      </c>
      <c r="X644">
        <f t="shared" si="211"/>
        <v>42121110.952891096</v>
      </c>
      <c r="Y644" s="34">
        <f t="shared" si="212"/>
        <v>0.5339905000313877</v>
      </c>
      <c r="Z644">
        <f t="shared" si="213"/>
        <v>9297687.6060258858</v>
      </c>
      <c r="AA644" s="35">
        <f t="shared" si="214"/>
        <v>564329.61593088508</v>
      </c>
      <c r="AB644" s="35">
        <v>8933444.3681504596</v>
      </c>
      <c r="AC644" s="34">
        <f t="shared" si="215"/>
        <v>9.4156482685807827E-2</v>
      </c>
      <c r="AD644" s="71">
        <v>159316.514467837</v>
      </c>
      <c r="AE644">
        <f t="shared" si="216"/>
        <v>9457004.1204937231</v>
      </c>
      <c r="AF644" s="34">
        <f t="shared" si="217"/>
        <v>4.1067977508833349E-2</v>
      </c>
      <c r="AG644" s="72">
        <v>1049350.67493936</v>
      </c>
      <c r="AH644">
        <v>643</v>
      </c>
      <c r="AI644" s="72">
        <f t="shared" si="218"/>
        <v>10347038.280965246</v>
      </c>
      <c r="AJ644" s="34">
        <f t="shared" si="219"/>
        <v>4.9180715069998632E-2</v>
      </c>
    </row>
    <row r="645" spans="1:36" ht="15.6" x14ac:dyDescent="0.25">
      <c r="A645" s="29">
        <v>2</v>
      </c>
      <c r="B645" s="21">
        <v>1.2337634752348201</v>
      </c>
      <c r="C645" s="21">
        <v>1085.9824609079401</v>
      </c>
      <c r="D645" s="22">
        <v>0.26494388106080696</v>
      </c>
      <c r="E645" s="22">
        <v>0.24403916009551599</v>
      </c>
      <c r="F645" s="20">
        <v>7.8872679050813396E-2</v>
      </c>
      <c r="G645" s="20">
        <v>3.5050039785270202</v>
      </c>
      <c r="H645" s="23">
        <v>27554580.9906547</v>
      </c>
      <c r="I645" s="23">
        <v>1565350.82524329</v>
      </c>
      <c r="J645" s="23">
        <f t="shared" si="200"/>
        <v>58687873.27416677</v>
      </c>
      <c r="K645">
        <f t="shared" si="201"/>
        <v>564.63309951811061</v>
      </c>
      <c r="L645">
        <f t="shared" si="202"/>
        <v>108.64390177636973</v>
      </c>
      <c r="M645">
        <f t="shared" si="203"/>
        <v>254.4915205781615</v>
      </c>
      <c r="N645">
        <f t="shared" si="204"/>
        <v>0.88587033701615026</v>
      </c>
      <c r="O645">
        <f t="shared" si="205"/>
        <v>81682643.055744871</v>
      </c>
      <c r="P645">
        <f t="shared" si="206"/>
        <v>18.218352089962004</v>
      </c>
      <c r="Q645" s="21">
        <v>1085.9824609079401</v>
      </c>
      <c r="R645">
        <f t="shared" si="207"/>
        <v>0.93297752356412877</v>
      </c>
      <c r="S645">
        <f t="shared" si="208"/>
        <v>8.2157010208435424E-2</v>
      </c>
      <c r="T645">
        <v>5</v>
      </c>
      <c r="U645">
        <v>18.275951450025602</v>
      </c>
      <c r="V645">
        <f t="shared" si="209"/>
        <v>86525649.15970172</v>
      </c>
      <c r="W645" s="34">
        <f t="shared" si="210"/>
        <v>5.9290516599122607E-2</v>
      </c>
      <c r="X645">
        <f t="shared" si="211"/>
        <v>52355821.18153315</v>
      </c>
      <c r="Y645" s="34">
        <f t="shared" si="212"/>
        <v>0.35903370382123206</v>
      </c>
      <c r="Z645">
        <f t="shared" si="213"/>
        <v>29188306.332262978</v>
      </c>
      <c r="AA645" s="35">
        <f t="shared" si="214"/>
        <v>1633725.3416082785</v>
      </c>
      <c r="AB645" s="35">
        <v>33005552.493674502</v>
      </c>
      <c r="AC645" s="34">
        <f t="shared" si="215"/>
        <v>0.19782451073629215</v>
      </c>
      <c r="AD645" s="71">
        <v>1183925.60382752</v>
      </c>
      <c r="AE645">
        <f t="shared" si="216"/>
        <v>30372231.936090499</v>
      </c>
      <c r="AF645" s="34">
        <f t="shared" si="217"/>
        <v>0.10225707828369529</v>
      </c>
      <c r="AG645" s="72">
        <v>2229195.0380043602</v>
      </c>
      <c r="AH645">
        <v>644</v>
      </c>
      <c r="AI645" s="72">
        <f t="shared" si="218"/>
        <v>31417501.370267339</v>
      </c>
      <c r="AJ645" s="34">
        <f t="shared" si="219"/>
        <v>0.1401915848737737</v>
      </c>
    </row>
    <row r="646" spans="1:36" ht="15.6" x14ac:dyDescent="0.25">
      <c r="A646" s="20">
        <v>3</v>
      </c>
      <c r="B646" s="21">
        <v>2.1605258629670598</v>
      </c>
      <c r="C646" s="21">
        <v>1082.5664126719801</v>
      </c>
      <c r="D646" s="22">
        <v>0.244510677461722</v>
      </c>
      <c r="E646" s="22">
        <v>0.20931383599485698</v>
      </c>
      <c r="F646" s="20">
        <v>0.143889227698872</v>
      </c>
      <c r="G646" s="20">
        <v>2.6131381508964702</v>
      </c>
      <c r="H646" s="23">
        <v>26510076.7049063</v>
      </c>
      <c r="I646" s="23">
        <v>1764944.49902101</v>
      </c>
      <c r="J646" s="23">
        <f t="shared" si="200"/>
        <v>75688878.512509495</v>
      </c>
      <c r="K646">
        <f t="shared" si="201"/>
        <v>563.5510405334868</v>
      </c>
      <c r="L646">
        <f t="shared" si="202"/>
        <v>140.83755405481864</v>
      </c>
      <c r="M646">
        <f t="shared" si="203"/>
        <v>226.91225672828949</v>
      </c>
      <c r="N646">
        <f t="shared" si="204"/>
        <v>0.91495143934153211</v>
      </c>
      <c r="O646">
        <f t="shared" si="205"/>
        <v>78728521.412538543</v>
      </c>
      <c r="P646">
        <f t="shared" si="206"/>
        <v>18.18151605450085</v>
      </c>
      <c r="Q646" s="21">
        <v>1082.5664126719801</v>
      </c>
      <c r="R646">
        <f t="shared" si="207"/>
        <v>2.3832392381980445</v>
      </c>
      <c r="S646">
        <f t="shared" si="208"/>
        <v>0.15535550431890358</v>
      </c>
      <c r="T646">
        <v>5</v>
      </c>
      <c r="U646">
        <v>18.265154133055798</v>
      </c>
      <c r="V646">
        <f t="shared" si="209"/>
        <v>85596429.864843875</v>
      </c>
      <c r="W646" s="34">
        <f t="shared" si="210"/>
        <v>8.7235328811999358E-2</v>
      </c>
      <c r="X646">
        <f t="shared" si="211"/>
        <v>71659911.816380545</v>
      </c>
      <c r="Y646" s="34">
        <f t="shared" si="212"/>
        <v>8.9784610066768383E-2</v>
      </c>
      <c r="Z646">
        <f t="shared" si="213"/>
        <v>28822691.963090122</v>
      </c>
      <c r="AA646" s="35">
        <f t="shared" si="214"/>
        <v>2312615.258183822</v>
      </c>
      <c r="AB646" s="35">
        <v>30564204.548929099</v>
      </c>
      <c r="AC646" s="34">
        <f t="shared" si="215"/>
        <v>0.15292780511919415</v>
      </c>
      <c r="AD646" s="71">
        <v>1296394.1389904199</v>
      </c>
      <c r="AE646">
        <f t="shared" si="216"/>
        <v>30119086.102080543</v>
      </c>
      <c r="AF646" s="34">
        <f t="shared" si="217"/>
        <v>0.1361372672492612</v>
      </c>
      <c r="AG646" s="72">
        <v>141248.41613291</v>
      </c>
      <c r="AH646">
        <v>645</v>
      </c>
      <c r="AI646" s="72">
        <f t="shared" si="218"/>
        <v>28963940.37922303</v>
      </c>
      <c r="AJ646" s="34">
        <f t="shared" si="219"/>
        <v>9.2563431695487572E-2</v>
      </c>
    </row>
    <row r="647" spans="1:36" ht="15.6" x14ac:dyDescent="0.25">
      <c r="A647" s="20">
        <v>4</v>
      </c>
      <c r="B647" s="21">
        <v>2.3826679596810099</v>
      </c>
      <c r="C647" s="21">
        <v>1083.1716572870901</v>
      </c>
      <c r="D647" s="22">
        <v>0.20931383599485698</v>
      </c>
      <c r="E647" s="22">
        <v>0.18001250331674898</v>
      </c>
      <c r="F647" s="20">
        <v>0.13992071029551101</v>
      </c>
      <c r="G647" s="20">
        <v>2.6162278381587201</v>
      </c>
      <c r="H647" s="23">
        <v>24800857.147963099</v>
      </c>
      <c r="I647" s="23">
        <v>1531558.02689293</v>
      </c>
      <c r="J647" s="23">
        <f t="shared" si="200"/>
        <v>74571425.592984483</v>
      </c>
      <c r="K647">
        <f t="shared" si="201"/>
        <v>563.985790455602</v>
      </c>
      <c r="L647">
        <f t="shared" si="202"/>
        <v>128.55168327122482</v>
      </c>
      <c r="M647">
        <f t="shared" si="203"/>
        <v>194.66316965580299</v>
      </c>
      <c r="N647">
        <f t="shared" si="204"/>
        <v>0.92630521280257272</v>
      </c>
      <c r="O647">
        <f t="shared" si="205"/>
        <v>79608465.4715361</v>
      </c>
      <c r="P647">
        <f t="shared" si="206"/>
        <v>18.192630995304761</v>
      </c>
      <c r="Q647" s="21">
        <v>1083.1716572870901</v>
      </c>
      <c r="R647">
        <f t="shared" si="207"/>
        <v>2.7937495046208234</v>
      </c>
      <c r="S647">
        <f t="shared" si="208"/>
        <v>0.15073069665369526</v>
      </c>
      <c r="T647">
        <v>5</v>
      </c>
      <c r="U647">
        <v>18.2624789660292</v>
      </c>
      <c r="V647">
        <f t="shared" si="209"/>
        <v>85367751.131357238</v>
      </c>
      <c r="W647" s="34">
        <f t="shared" si="210"/>
        <v>7.2345141006145419E-2</v>
      </c>
      <c r="X647">
        <f t="shared" si="211"/>
        <v>72253712.143168569</v>
      </c>
      <c r="Y647" s="34">
        <f t="shared" si="212"/>
        <v>9.238657327212535E-2</v>
      </c>
      <c r="Z647">
        <f t="shared" si="213"/>
        <v>26595078.65540576</v>
      </c>
      <c r="AA647" s="35">
        <f t="shared" si="214"/>
        <v>1794221.5074426606</v>
      </c>
      <c r="AB647" s="35">
        <v>29163031.8384194</v>
      </c>
      <c r="AC647" s="34">
        <f t="shared" si="215"/>
        <v>0.17588806162752191</v>
      </c>
      <c r="AD647" s="71">
        <v>-2180920.0263539301</v>
      </c>
      <c r="AE647">
        <f t="shared" si="216"/>
        <v>24414158.629051831</v>
      </c>
      <c r="AF647" s="34">
        <f t="shared" si="217"/>
        <v>1.5592143311991465E-2</v>
      </c>
      <c r="AG647" s="72">
        <v>-1250994.6086967799</v>
      </c>
      <c r="AH647">
        <v>646</v>
      </c>
      <c r="AI647" s="72">
        <f t="shared" si="218"/>
        <v>25344084.046708979</v>
      </c>
      <c r="AJ647" s="34">
        <f t="shared" si="219"/>
        <v>2.1903553393536435E-2</v>
      </c>
    </row>
    <row r="648" spans="1:36" ht="15.6" x14ac:dyDescent="0.25">
      <c r="A648" s="20">
        <v>1</v>
      </c>
      <c r="B648" s="21">
        <v>0.5</v>
      </c>
      <c r="C648" s="21">
        <v>1079.3327162015</v>
      </c>
      <c r="D648" s="22">
        <v>0.29071929786801504</v>
      </c>
      <c r="E648" s="22">
        <v>0.26668114071204796</v>
      </c>
      <c r="F648" s="20">
        <v>8.2656678329773206E-2</v>
      </c>
      <c r="G648" s="20">
        <v>3.5025748827136098</v>
      </c>
      <c r="H648" s="23">
        <v>30200779.938031498</v>
      </c>
      <c r="I648" s="23">
        <v>1741836.6705694599</v>
      </c>
      <c r="J648" s="23">
        <f t="shared" si="200"/>
        <v>61200317.081965983</v>
      </c>
      <c r="K648">
        <f t="shared" si="201"/>
        <v>564.41916551079441</v>
      </c>
      <c r="L648">
        <f t="shared" si="202"/>
        <v>116.48002662425978</v>
      </c>
      <c r="M648">
        <f t="shared" si="203"/>
        <v>278.7002192900315</v>
      </c>
      <c r="N648">
        <f t="shared" si="204"/>
        <v>0.88240476875014984</v>
      </c>
      <c r="O648">
        <f t="shared" si="205"/>
        <v>83890237.147620723</v>
      </c>
      <c r="P648">
        <f t="shared" si="206"/>
        <v>18.24501980170632</v>
      </c>
      <c r="Q648" s="21">
        <v>1079.3327162015</v>
      </c>
      <c r="R648">
        <f t="shared" si="207"/>
        <v>0.37033593959393163</v>
      </c>
      <c r="S648">
        <f t="shared" si="208"/>
        <v>8.6273480207642833E-2</v>
      </c>
      <c r="T648">
        <v>5</v>
      </c>
      <c r="U648">
        <v>18.303563095179999</v>
      </c>
      <c r="V648">
        <f t="shared" si="209"/>
        <v>88948054.071375757</v>
      </c>
      <c r="W648" s="34">
        <f t="shared" si="210"/>
        <v>6.0290888376615864E-2</v>
      </c>
      <c r="X648">
        <f t="shared" si="211"/>
        <v>48692242.357689112</v>
      </c>
      <c r="Y648" s="34">
        <f t="shared" si="212"/>
        <v>0.41957200249647747</v>
      </c>
      <c r="Z648">
        <f t="shared" si="213"/>
        <v>32021611.790162094</v>
      </c>
      <c r="AA648" s="35">
        <f t="shared" si="214"/>
        <v>1820831.8521305956</v>
      </c>
      <c r="AB648" s="35">
        <v>32446603.169647802</v>
      </c>
      <c r="AC648" s="34">
        <f t="shared" si="215"/>
        <v>7.4363087185975743E-2</v>
      </c>
      <c r="AD648" s="71">
        <v>-2921678.8415607102</v>
      </c>
      <c r="AE648">
        <f t="shared" si="216"/>
        <v>29099932.948601384</v>
      </c>
      <c r="AF648" s="34">
        <f t="shared" si="217"/>
        <v>3.6450945693751124E-2</v>
      </c>
      <c r="AG648" s="72">
        <v>-198319.39890598701</v>
      </c>
      <c r="AH648">
        <v>647</v>
      </c>
      <c r="AI648" s="72">
        <f t="shared" si="218"/>
        <v>31823292.391256105</v>
      </c>
      <c r="AJ648" s="34">
        <f t="shared" si="219"/>
        <v>5.3724190453154338E-2</v>
      </c>
    </row>
    <row r="649" spans="1:36" ht="15.6" x14ac:dyDescent="0.25">
      <c r="A649" s="15" t="s">
        <v>25</v>
      </c>
      <c r="B649" s="16">
        <v>1.8404402228810699</v>
      </c>
      <c r="C649" s="16">
        <v>1044.7062800319</v>
      </c>
      <c r="D649" s="17">
        <v>0.25</v>
      </c>
      <c r="E649" s="17">
        <v>0.23475126075713498</v>
      </c>
      <c r="F649" s="18">
        <v>6.0970568743962401E-2</v>
      </c>
      <c r="G649" s="18">
        <v>3.5</v>
      </c>
      <c r="H649" s="19">
        <v>32539128.227098402</v>
      </c>
      <c r="I649" s="19">
        <v>1672021.3177634301</v>
      </c>
      <c r="J649" s="19">
        <f t="shared" si="200"/>
        <v>57677649.212848902</v>
      </c>
      <c r="K649">
        <f t="shared" si="201"/>
        <v>567.51129188683444</v>
      </c>
      <c r="L649">
        <f t="shared" si="202"/>
        <v>93.025973294364377</v>
      </c>
      <c r="M649">
        <f t="shared" si="203"/>
        <v>242.37563037856748</v>
      </c>
      <c r="N649">
        <f t="shared" si="204"/>
        <v>0.880728492487586</v>
      </c>
      <c r="O649">
        <f t="shared" si="205"/>
        <v>113472755.20002417</v>
      </c>
      <c r="P649">
        <f t="shared" si="206"/>
        <v>18.547073323780435</v>
      </c>
      <c r="Q649" s="16">
        <v>1044.7062800319</v>
      </c>
      <c r="R649">
        <f t="shared" si="207"/>
        <v>1.244590630540759</v>
      </c>
      <c r="S649">
        <f t="shared" si="208"/>
        <v>6.2908457074393381E-2</v>
      </c>
      <c r="T649">
        <v>6</v>
      </c>
      <c r="U649">
        <v>18.3748803357445</v>
      </c>
      <c r="V649">
        <f t="shared" si="209"/>
        <v>95523259.97517252</v>
      </c>
      <c r="W649" s="34">
        <f t="shared" si="210"/>
        <v>0.15818330305993866</v>
      </c>
      <c r="X649">
        <f t="shared" si="211"/>
        <v>55017606.927970782</v>
      </c>
      <c r="Y649" s="34">
        <f t="shared" si="212"/>
        <v>0.51514698985682983</v>
      </c>
      <c r="Z649">
        <f t="shared" si="213"/>
        <v>27391981.445445091</v>
      </c>
      <c r="AA649" s="35">
        <f t="shared" si="214"/>
        <v>5147146.7816533111</v>
      </c>
      <c r="AB649" s="35">
        <v>32286408.8332268</v>
      </c>
      <c r="AC649" s="34">
        <f t="shared" si="215"/>
        <v>7.7666307501483211E-3</v>
      </c>
      <c r="AD649" s="71">
        <v>4354114.3753513396</v>
      </c>
      <c r="AE649">
        <f t="shared" si="216"/>
        <v>31746095.82079643</v>
      </c>
      <c r="AF649" s="34">
        <f t="shared" si="217"/>
        <v>2.4371654973888903E-2</v>
      </c>
      <c r="AG649" s="72">
        <v>1823925.1971726599</v>
      </c>
      <c r="AH649">
        <v>648</v>
      </c>
      <c r="AI649" s="72">
        <f t="shared" si="218"/>
        <v>29215906.642617751</v>
      </c>
      <c r="AJ649" s="34">
        <f t="shared" si="219"/>
        <v>0.10213001286595905</v>
      </c>
    </row>
    <row r="650" spans="1:36" ht="15.6" x14ac:dyDescent="0.25">
      <c r="A650" s="15" t="s">
        <v>25</v>
      </c>
      <c r="B650" s="16">
        <v>1.8404402228810699</v>
      </c>
      <c r="C650" s="16">
        <v>1048.13829709169</v>
      </c>
      <c r="D650" s="17">
        <v>0.25</v>
      </c>
      <c r="E650" s="17">
        <v>0.23474521745455801</v>
      </c>
      <c r="F650" s="18">
        <v>6.09947322888525E-2</v>
      </c>
      <c r="G650" s="18">
        <v>3.5</v>
      </c>
      <c r="H650" s="19">
        <v>31841805.4446969</v>
      </c>
      <c r="I650" s="19">
        <v>1636237.8623895601</v>
      </c>
      <c r="J650" s="19">
        <f t="shared" si="200"/>
        <v>57233566.559305079</v>
      </c>
      <c r="K650">
        <f t="shared" si="201"/>
        <v>567.34741087468478</v>
      </c>
      <c r="L650">
        <f t="shared" si="202"/>
        <v>93.030970007911051</v>
      </c>
      <c r="M650">
        <f t="shared" si="203"/>
        <v>242.37260872727902</v>
      </c>
      <c r="N650">
        <f t="shared" si="204"/>
        <v>0.88072712858797453</v>
      </c>
      <c r="O650">
        <f t="shared" si="205"/>
        <v>111035209.66159557</v>
      </c>
      <c r="P650">
        <f t="shared" si="206"/>
        <v>18.525357913136524</v>
      </c>
      <c r="Q650" s="16">
        <v>1048.13829709169</v>
      </c>
      <c r="R650">
        <f t="shared" si="207"/>
        <v>1.2450328576379497</v>
      </c>
      <c r="S650">
        <f t="shared" si="208"/>
        <v>6.2934189873584748E-2</v>
      </c>
      <c r="T650">
        <v>6</v>
      </c>
      <c r="U650">
        <v>18.365833393195899</v>
      </c>
      <c r="V650">
        <f t="shared" si="209"/>
        <v>94662963.92232959</v>
      </c>
      <c r="W650" s="34">
        <f t="shared" si="210"/>
        <v>0.14745093731226364</v>
      </c>
      <c r="X650">
        <f t="shared" si="211"/>
        <v>54535172.579835601</v>
      </c>
      <c r="Y650" s="34">
        <f t="shared" si="212"/>
        <v>0.50884793439807396</v>
      </c>
      <c r="Z650">
        <f t="shared" si="213"/>
        <v>27146701.386161599</v>
      </c>
      <c r="AA650" s="35">
        <f t="shared" si="214"/>
        <v>4695104.0585353002</v>
      </c>
      <c r="AB650" s="35">
        <v>32263367.477701001</v>
      </c>
      <c r="AC650" s="34">
        <f t="shared" si="215"/>
        <v>1.3239262884646214E-2</v>
      </c>
      <c r="AD650" s="71">
        <v>4417346.4586586002</v>
      </c>
      <c r="AE650">
        <f t="shared" si="216"/>
        <v>31564047.844820201</v>
      </c>
      <c r="AF650" s="34">
        <f t="shared" si="217"/>
        <v>8.7230480808982297E-3</v>
      </c>
      <c r="AG650" s="72">
        <v>2057637.9537809901</v>
      </c>
      <c r="AH650">
        <v>649</v>
      </c>
      <c r="AI650" s="72">
        <f t="shared" si="218"/>
        <v>29204339.339942589</v>
      </c>
      <c r="AJ650" s="34">
        <f t="shared" si="219"/>
        <v>8.2830293945959879E-2</v>
      </c>
    </row>
    <row r="651" spans="1:36" ht="15.6" x14ac:dyDescent="0.25">
      <c r="A651" s="10">
        <v>2</v>
      </c>
      <c r="B651" s="11">
        <v>1.29999995231628</v>
      </c>
      <c r="C651" s="11">
        <v>1051.52645584738</v>
      </c>
      <c r="D651" s="12">
        <v>0.20426979172720602</v>
      </c>
      <c r="E651" s="12">
        <v>0.18735867356444602</v>
      </c>
      <c r="F651" s="10">
        <v>8.2747641027755503E-2</v>
      </c>
      <c r="G651" s="10">
        <v>3.9035395762398801</v>
      </c>
      <c r="H651" s="13">
        <v>29439241.804331701</v>
      </c>
      <c r="I651" s="13">
        <v>1512700.6227660801</v>
      </c>
      <c r="J651" s="13">
        <f t="shared" si="200"/>
        <v>64628881.94373215</v>
      </c>
      <c r="K651">
        <f t="shared" si="201"/>
        <v>565.49422470796503</v>
      </c>
      <c r="L651">
        <f t="shared" si="202"/>
        <v>97.791306640185326</v>
      </c>
      <c r="M651">
        <f t="shared" si="203"/>
        <v>195.81423264582602</v>
      </c>
      <c r="N651">
        <f t="shared" si="204"/>
        <v>0.90295095644797607</v>
      </c>
      <c r="O651">
        <f t="shared" si="205"/>
        <v>85408997.151428491</v>
      </c>
      <c r="P651">
        <f t="shared" si="206"/>
        <v>18.262962006270779</v>
      </c>
      <c r="Q651" s="11">
        <v>1051.52645584738</v>
      </c>
      <c r="R651">
        <f t="shared" si="207"/>
        <v>1.1482046501910792</v>
      </c>
      <c r="S651">
        <f t="shared" si="208"/>
        <v>8.6372643962378093E-2</v>
      </c>
      <c r="T651">
        <v>6</v>
      </c>
      <c r="U651">
        <v>18.359780631789398</v>
      </c>
      <c r="V651">
        <f t="shared" si="209"/>
        <v>94091722.126818702</v>
      </c>
      <c r="W651" s="34">
        <f t="shared" si="210"/>
        <v>0.10166054238988322</v>
      </c>
      <c r="X651">
        <f t="shared" si="211"/>
        <v>59677124.645168394</v>
      </c>
      <c r="Y651" s="34">
        <f t="shared" si="212"/>
        <v>0.30127824192383373</v>
      </c>
      <c r="Z651">
        <f t="shared" si="213"/>
        <v>32432051.093706984</v>
      </c>
      <c r="AA651" s="35">
        <f t="shared" si="214"/>
        <v>2992809.2893752828</v>
      </c>
      <c r="AB651" s="35">
        <v>33814313.259474598</v>
      </c>
      <c r="AC651" s="34">
        <f t="shared" si="215"/>
        <v>0.14861359148519737</v>
      </c>
      <c r="AD651" s="71">
        <v>-1177251.3718086299</v>
      </c>
      <c r="AE651">
        <f t="shared" si="216"/>
        <v>31254799.721898355</v>
      </c>
      <c r="AF651" s="34">
        <f t="shared" si="217"/>
        <v>6.1671354501375487E-2</v>
      </c>
      <c r="AG651" s="72">
        <v>-2320496.9256703299</v>
      </c>
      <c r="AH651">
        <v>650</v>
      </c>
      <c r="AI651" s="72">
        <f t="shared" si="218"/>
        <v>30111554.168036655</v>
      </c>
      <c r="AJ651" s="34">
        <f t="shared" si="219"/>
        <v>2.2837285286539853E-2</v>
      </c>
    </row>
    <row r="652" spans="1:36" ht="15.6" x14ac:dyDescent="0.25">
      <c r="A652" s="10">
        <v>1</v>
      </c>
      <c r="B652" s="11">
        <v>1.2598105920502001</v>
      </c>
      <c r="C652" s="11">
        <v>1047.4134031666699</v>
      </c>
      <c r="D652" s="12">
        <v>0.224920347266056</v>
      </c>
      <c r="E652" s="12">
        <v>0.20418948281494401</v>
      </c>
      <c r="F652" s="10">
        <v>9.2128843915615197E-2</v>
      </c>
      <c r="G652" s="10">
        <v>3.8519014629365902</v>
      </c>
      <c r="H652" s="13">
        <v>34138377.018214799</v>
      </c>
      <c r="I652" s="13">
        <v>1849201.64209997</v>
      </c>
      <c r="J652" s="13">
        <f t="shared" si="200"/>
        <v>68269762.687341407</v>
      </c>
      <c r="K652">
        <f t="shared" si="201"/>
        <v>565.26697185275259</v>
      </c>
      <c r="L652">
        <f t="shared" si="202"/>
        <v>108.25189592875476</v>
      </c>
      <c r="M652">
        <f t="shared" si="203"/>
        <v>214.55491504049999</v>
      </c>
      <c r="N652">
        <f t="shared" si="204"/>
        <v>0.90131089976617662</v>
      </c>
      <c r="O652">
        <f t="shared" si="205"/>
        <v>90835909.125777751</v>
      </c>
      <c r="P652">
        <f t="shared" si="206"/>
        <v>18.324565240345414</v>
      </c>
      <c r="Q652" s="11">
        <v>1047.4134031666699</v>
      </c>
      <c r="R652">
        <f t="shared" si="207"/>
        <v>1.1248230945875086</v>
      </c>
      <c r="S652">
        <f t="shared" si="208"/>
        <v>9.66528090348798E-2</v>
      </c>
      <c r="T652">
        <v>6</v>
      </c>
      <c r="U652">
        <v>18.370822841182999</v>
      </c>
      <c r="V652">
        <f t="shared" si="209"/>
        <v>95136460.11715208</v>
      </c>
      <c r="W652" s="34">
        <f t="shared" si="210"/>
        <v>4.7344172946180187E-2</v>
      </c>
      <c r="X652">
        <f t="shared" si="211"/>
        <v>62438738.438186102</v>
      </c>
      <c r="Y652" s="34">
        <f t="shared" si="212"/>
        <v>0.31262053697586645</v>
      </c>
      <c r="Z652">
        <f t="shared" si="213"/>
        <v>35754630.243867062</v>
      </c>
      <c r="AA652" s="35">
        <f t="shared" si="214"/>
        <v>1616253.2256522626</v>
      </c>
      <c r="AB652" s="35">
        <v>36756086.5998004</v>
      </c>
      <c r="AC652" s="34">
        <f t="shared" si="215"/>
        <v>7.6679379930361113E-2</v>
      </c>
      <c r="AD652" s="71">
        <v>-1945542.9120171799</v>
      </c>
      <c r="AE652">
        <f t="shared" si="216"/>
        <v>33809087.331849881</v>
      </c>
      <c r="AF652" s="34">
        <f t="shared" si="217"/>
        <v>9.6457334860770867E-3</v>
      </c>
      <c r="AG652" s="72">
        <v>-2547090.5279972199</v>
      </c>
      <c r="AH652">
        <v>651</v>
      </c>
      <c r="AI652" s="72">
        <f t="shared" si="218"/>
        <v>33207539.715869844</v>
      </c>
      <c r="AJ652" s="34">
        <f t="shared" si="219"/>
        <v>2.7266595065380522E-2</v>
      </c>
    </row>
    <row r="653" spans="1:36" ht="15.6" x14ac:dyDescent="0.25">
      <c r="A653" s="10">
        <v>2</v>
      </c>
      <c r="B653" s="11">
        <v>1.29999995231628</v>
      </c>
      <c r="C653" s="11">
        <v>1041.85238420001</v>
      </c>
      <c r="D653" s="12">
        <v>0.20418948281494401</v>
      </c>
      <c r="E653" s="12">
        <v>0.18730098766963202</v>
      </c>
      <c r="F653" s="10">
        <v>8.2669430225199E-2</v>
      </c>
      <c r="G653" s="10">
        <v>3.8535620937352899</v>
      </c>
      <c r="H653" s="13">
        <v>29669903.566746298</v>
      </c>
      <c r="I653" s="13">
        <v>1519186.97813244</v>
      </c>
      <c r="J653" s="13">
        <f t="shared" si="200"/>
        <v>66036297.31439507</v>
      </c>
      <c r="K653">
        <f t="shared" si="201"/>
        <v>565.61660041793755</v>
      </c>
      <c r="L653">
        <f t="shared" si="202"/>
        <v>97.736447706401776</v>
      </c>
      <c r="M653">
        <f t="shared" si="203"/>
        <v>195.745235242288</v>
      </c>
      <c r="N653">
        <f t="shared" si="204"/>
        <v>0.90294916411807358</v>
      </c>
      <c r="O653">
        <f t="shared" si="205"/>
        <v>87243669.303934887</v>
      </c>
      <c r="P653">
        <f t="shared" si="206"/>
        <v>18.284215558293251</v>
      </c>
      <c r="Q653" s="11">
        <v>1041.85238420001</v>
      </c>
      <c r="R653">
        <f t="shared" si="207"/>
        <v>1.1477150446951663</v>
      </c>
      <c r="S653">
        <f t="shared" si="208"/>
        <v>8.6287381201694643E-2</v>
      </c>
      <c r="T653">
        <v>6</v>
      </c>
      <c r="U653">
        <v>18.3852671455065</v>
      </c>
      <c r="V653">
        <f t="shared" si="209"/>
        <v>96520612.593670309</v>
      </c>
      <c r="W653" s="34">
        <f t="shared" si="210"/>
        <v>0.10633371296451204</v>
      </c>
      <c r="X653">
        <f t="shared" si="211"/>
        <v>61185987.367604166</v>
      </c>
      <c r="Y653" s="34">
        <f t="shared" si="212"/>
        <v>0.29867705180478304</v>
      </c>
      <c r="Z653">
        <f t="shared" si="213"/>
        <v>32824814.576297447</v>
      </c>
      <c r="AA653" s="35">
        <f t="shared" si="214"/>
        <v>3154911.0095511489</v>
      </c>
      <c r="AB653" s="35">
        <v>33280730.157664102</v>
      </c>
      <c r="AC653" s="34">
        <f t="shared" si="215"/>
        <v>0.12169997731185005</v>
      </c>
      <c r="AD653" s="71">
        <v>-1252291.7297338</v>
      </c>
      <c r="AE653">
        <f t="shared" si="216"/>
        <v>31572522.846563648</v>
      </c>
      <c r="AF653" s="34">
        <f t="shared" si="217"/>
        <v>6.412623740205832E-2</v>
      </c>
      <c r="AG653" s="72">
        <v>-2630376.1473324699</v>
      </c>
      <c r="AH653">
        <v>652</v>
      </c>
      <c r="AI653" s="72">
        <f t="shared" si="218"/>
        <v>30194438.428964976</v>
      </c>
      <c r="AJ653" s="34">
        <f t="shared" si="219"/>
        <v>1.7679021471662986E-2</v>
      </c>
    </row>
    <row r="654" spans="1:36" ht="15.6" x14ac:dyDescent="0.25">
      <c r="A654" s="10">
        <v>3</v>
      </c>
      <c r="B654" s="11">
        <v>1.29999995231628</v>
      </c>
      <c r="C654" s="11">
        <v>1046.4632888654801</v>
      </c>
      <c r="D654" s="12">
        <v>0.15871308701915798</v>
      </c>
      <c r="E654" s="12">
        <v>0.124182620940416</v>
      </c>
      <c r="F654" s="10">
        <v>0.217428341246062</v>
      </c>
      <c r="G654" s="10">
        <v>2.5189750324777398</v>
      </c>
      <c r="H654" s="13">
        <v>30185899.466762699</v>
      </c>
      <c r="I654" s="13">
        <v>1914010.53087542</v>
      </c>
      <c r="J654" s="13">
        <f t="shared" si="200"/>
        <v>98717915.393194184</v>
      </c>
      <c r="K654">
        <f t="shared" si="201"/>
        <v>564.27551590070198</v>
      </c>
      <c r="L654">
        <f t="shared" si="202"/>
        <v>139.58759458087178</v>
      </c>
      <c r="M654">
        <f t="shared" si="203"/>
        <v>141.447853979787</v>
      </c>
      <c r="N654">
        <f t="shared" si="204"/>
        <v>0.98850203595279817</v>
      </c>
      <c r="O654">
        <f t="shared" si="205"/>
        <v>86847209.147503123</v>
      </c>
      <c r="P654">
        <f t="shared" si="206"/>
        <v>18.279660915967003</v>
      </c>
      <c r="Q654" s="11">
        <v>1046.4632888654801</v>
      </c>
      <c r="R654">
        <f t="shared" si="207"/>
        <v>2.2833025281957764</v>
      </c>
      <c r="S654">
        <f t="shared" si="208"/>
        <v>0.2451697840783684</v>
      </c>
      <c r="T654">
        <v>6</v>
      </c>
      <c r="U654">
        <v>18.360694077520101</v>
      </c>
      <c r="V654">
        <f t="shared" si="209"/>
        <v>94177709.074916393</v>
      </c>
      <c r="W654" s="34">
        <f t="shared" si="210"/>
        <v>8.4406856586064782E-2</v>
      </c>
      <c r="X654">
        <f t="shared" si="211"/>
        <v>87837513.312004253</v>
      </c>
      <c r="Y654" s="34">
        <f t="shared" si="212"/>
        <v>1.1402832333036485E-2</v>
      </c>
      <c r="Z654">
        <f t="shared" si="213"/>
        <v>32733796.35397511</v>
      </c>
      <c r="AA654" s="35">
        <f t="shared" si="214"/>
        <v>2547896.8872124106</v>
      </c>
      <c r="AB654" s="35">
        <v>33299293.325480599</v>
      </c>
      <c r="AC654" s="34">
        <f t="shared" si="215"/>
        <v>0.10314066877967368</v>
      </c>
      <c r="AD654" s="71">
        <v>1684835.5650647699</v>
      </c>
      <c r="AE654">
        <f t="shared" si="216"/>
        <v>34418631.919039883</v>
      </c>
      <c r="AF654" s="34">
        <f t="shared" si="217"/>
        <v>0.14022217416240287</v>
      </c>
      <c r="AG654" s="72">
        <v>1085851.0390037</v>
      </c>
      <c r="AH654">
        <v>653</v>
      </c>
      <c r="AI654" s="72">
        <f t="shared" si="218"/>
        <v>33819647.39297881</v>
      </c>
      <c r="AJ654" s="34">
        <f t="shared" si="219"/>
        <v>0.12037898457248833</v>
      </c>
    </row>
    <row r="655" spans="1:36" ht="15.6" x14ac:dyDescent="0.25">
      <c r="A655" s="10">
        <v>4</v>
      </c>
      <c r="B655" s="11">
        <v>1.29999995231628</v>
      </c>
      <c r="C655" s="11">
        <v>1055.42019034136</v>
      </c>
      <c r="D655" s="12">
        <v>0.124182620940416</v>
      </c>
      <c r="E655" s="12">
        <v>9.8749801053091502E-2</v>
      </c>
      <c r="F655" s="10">
        <v>0.20463697735757899</v>
      </c>
      <c r="G655" s="10">
        <v>2.52149127828782</v>
      </c>
      <c r="H655" s="13">
        <v>28027952.495147102</v>
      </c>
      <c r="I655" s="13">
        <v>1540613.53631428</v>
      </c>
      <c r="J655" s="13">
        <f t="shared" si="200"/>
        <v>94105564.922087595</v>
      </c>
      <c r="K655">
        <f t="shared" si="201"/>
        <v>565.38455843735733</v>
      </c>
      <c r="L655">
        <f t="shared" si="202"/>
        <v>119.91381755999515</v>
      </c>
      <c r="M655">
        <f t="shared" si="203"/>
        <v>111.46621099675374</v>
      </c>
      <c r="N655">
        <f t="shared" si="204"/>
        <v>1.0150716730763807</v>
      </c>
      <c r="O655">
        <f t="shared" si="205"/>
        <v>91320433.560857534</v>
      </c>
      <c r="P655">
        <f t="shared" si="206"/>
        <v>18.329885127324385</v>
      </c>
      <c r="Q655" s="11">
        <v>1055.42019034136</v>
      </c>
      <c r="R655">
        <f t="shared" si="207"/>
        <v>2.4821461139867234</v>
      </c>
      <c r="S655">
        <f t="shared" si="208"/>
        <v>0.22895663629796847</v>
      </c>
      <c r="T655">
        <v>6</v>
      </c>
      <c r="U655">
        <v>18.335225471674299</v>
      </c>
      <c r="V655">
        <f t="shared" si="209"/>
        <v>91809420.639818981</v>
      </c>
      <c r="W655" s="34">
        <f t="shared" si="210"/>
        <v>5.3546294065235393E-3</v>
      </c>
      <c r="X655">
        <f t="shared" si="211"/>
        <v>85325445.024445504</v>
      </c>
      <c r="Y655" s="34">
        <f t="shared" si="212"/>
        <v>6.5647832611491763E-2</v>
      </c>
      <c r="Z655">
        <f t="shared" si="213"/>
        <v>28178031.79378226</v>
      </c>
      <c r="AA655" s="35">
        <f t="shared" si="214"/>
        <v>150079.29863515869</v>
      </c>
      <c r="AB655" s="35">
        <v>30201342.939342499</v>
      </c>
      <c r="AC655" s="34">
        <f t="shared" si="215"/>
        <v>7.7543675178260302E-2</v>
      </c>
      <c r="AD655" s="71">
        <v>2342439.6333788601</v>
      </c>
      <c r="AE655">
        <f t="shared" si="216"/>
        <v>30520471.42716112</v>
      </c>
      <c r="AF655" s="34">
        <f t="shared" si="217"/>
        <v>8.8929754410194087E-2</v>
      </c>
      <c r="AG655" s="72">
        <v>1938336.38669449</v>
      </c>
      <c r="AH655">
        <v>654</v>
      </c>
      <c r="AI655" s="72">
        <f t="shared" si="218"/>
        <v>30116368.180476751</v>
      </c>
      <c r="AJ655" s="34">
        <f t="shared" si="219"/>
        <v>7.4511889004066509E-2</v>
      </c>
    </row>
    <row r="656" spans="1:36" ht="15.6" x14ac:dyDescent="0.25">
      <c r="A656" s="14">
        <v>1</v>
      </c>
      <c r="B656" s="11">
        <v>2.1398556333903498</v>
      </c>
      <c r="C656" s="11">
        <v>1047.07548105453</v>
      </c>
      <c r="D656" s="12">
        <v>0.22650459946093801</v>
      </c>
      <c r="E656" s="12">
        <v>0.20686842105841299</v>
      </c>
      <c r="F656" s="10">
        <v>8.6653926924858696E-2</v>
      </c>
      <c r="G656" s="10">
        <v>3.7018146614450198</v>
      </c>
      <c r="H656" s="13">
        <v>31529173.830398399</v>
      </c>
      <c r="I656" s="13">
        <v>1742256.56267069</v>
      </c>
      <c r="J656" s="13">
        <f t="shared" si="200"/>
        <v>66674438.213929154</v>
      </c>
      <c r="K656">
        <f t="shared" si="201"/>
        <v>565.34381799895414</v>
      </c>
      <c r="L656">
        <f t="shared" si="202"/>
        <v>105.36219468572253</v>
      </c>
      <c r="M656">
        <f t="shared" si="203"/>
        <v>216.68651025967552</v>
      </c>
      <c r="N656">
        <f t="shared" si="204"/>
        <v>0.89839862404319193</v>
      </c>
      <c r="O656">
        <f t="shared" si="205"/>
        <v>89979594.841395259</v>
      </c>
      <c r="P656">
        <f t="shared" si="206"/>
        <v>18.315093478604275</v>
      </c>
      <c r="Q656" s="11">
        <v>1047.07548105453</v>
      </c>
      <c r="R656">
        <f t="shared" si="207"/>
        <v>1.840863446119879</v>
      </c>
      <c r="S656">
        <f t="shared" si="208"/>
        <v>9.0640419742994555E-2</v>
      </c>
      <c r="T656">
        <v>6</v>
      </c>
      <c r="U656">
        <v>18.36302299542</v>
      </c>
      <c r="V656">
        <f t="shared" si="209"/>
        <v>94397296.829026923</v>
      </c>
      <c r="W656" s="34">
        <f t="shared" si="210"/>
        <v>4.9096709041851483E-2</v>
      </c>
      <c r="X656">
        <f t="shared" si="211"/>
        <v>64766554.977789864</v>
      </c>
      <c r="Y656" s="34">
        <f t="shared" si="212"/>
        <v>0.28020841734226276</v>
      </c>
      <c r="Z656">
        <f t="shared" si="213"/>
        <v>33077152.504279427</v>
      </c>
      <c r="AA656" s="35">
        <f t="shared" si="214"/>
        <v>1547978.6738810278</v>
      </c>
      <c r="AB656" s="35">
        <v>33800967.752358899</v>
      </c>
      <c r="AC656" s="34">
        <f t="shared" si="215"/>
        <v>7.2053709183149656E-2</v>
      </c>
      <c r="AD656" s="71">
        <v>-1120844.3451879499</v>
      </c>
      <c r="AE656">
        <f t="shared" si="216"/>
        <v>31956308.159091476</v>
      </c>
      <c r="AF656" s="34">
        <f t="shared" si="217"/>
        <v>1.3547273106194161E-2</v>
      </c>
      <c r="AG656" s="72">
        <v>567876.86753442604</v>
      </c>
      <c r="AH656">
        <v>655</v>
      </c>
      <c r="AI656" s="72">
        <f t="shared" si="218"/>
        <v>33645029.371813856</v>
      </c>
      <c r="AJ656" s="34">
        <f t="shared" si="219"/>
        <v>6.7107865014067861E-2</v>
      </c>
    </row>
    <row r="657" spans="1:36" ht="15.6" x14ac:dyDescent="0.25">
      <c r="A657" s="10">
        <v>2</v>
      </c>
      <c r="B657" s="11">
        <v>2.2249578835861499</v>
      </c>
      <c r="C657" s="11">
        <v>1039.5259173080001</v>
      </c>
      <c r="D657" s="12">
        <v>0.20686842105841299</v>
      </c>
      <c r="E657" s="12">
        <v>0.19067649044413401</v>
      </c>
      <c r="F657" s="10">
        <v>7.82338220076053E-2</v>
      </c>
      <c r="G657" s="10">
        <v>3.7034125736435102</v>
      </c>
      <c r="H657" s="13">
        <v>29438464.313293099</v>
      </c>
      <c r="I657" s="13">
        <v>1528073.5002506401</v>
      </c>
      <c r="J657" s="13">
        <f t="shared" si="200"/>
        <v>65040949.738102131</v>
      </c>
      <c r="K657">
        <f t="shared" si="201"/>
        <v>566.04818585044723</v>
      </c>
      <c r="L657">
        <f t="shared" si="202"/>
        <v>95.736163228055759</v>
      </c>
      <c r="M657">
        <f t="shared" si="203"/>
        <v>198.7724557512735</v>
      </c>
      <c r="N657">
        <f t="shared" si="204"/>
        <v>0.89988316243050692</v>
      </c>
      <c r="O657">
        <f t="shared" si="205"/>
        <v>92267958.105818167</v>
      </c>
      <c r="P657">
        <f t="shared" si="206"/>
        <v>18.340207489753336</v>
      </c>
      <c r="Q657" s="11">
        <v>1039.5259173080001</v>
      </c>
      <c r="R657">
        <f t="shared" si="207"/>
        <v>1.8932582483898539</v>
      </c>
      <c r="S657">
        <f t="shared" si="208"/>
        <v>8.1463690633358399E-2</v>
      </c>
      <c r="T657">
        <v>6</v>
      </c>
      <c r="U657">
        <v>18.382458863647798</v>
      </c>
      <c r="V657">
        <f t="shared" si="209"/>
        <v>96249935.754650891</v>
      </c>
      <c r="W657" s="34">
        <f t="shared" si="210"/>
        <v>4.3156668149803033E-2</v>
      </c>
      <c r="X657">
        <f t="shared" si="211"/>
        <v>63967060.895399727</v>
      </c>
      <c r="Y657" s="34">
        <f t="shared" si="212"/>
        <v>0.30672508410732741</v>
      </c>
      <c r="Z657">
        <f t="shared" si="213"/>
        <v>30708930.348501708</v>
      </c>
      <c r="AA657" s="35">
        <f t="shared" si="214"/>
        <v>1270466.035208609</v>
      </c>
      <c r="AB657" s="35">
        <v>30823260.049497802</v>
      </c>
      <c r="AC657" s="34">
        <f t="shared" si="215"/>
        <v>4.7040352426922977E-2</v>
      </c>
      <c r="AD657" s="71">
        <v>-1593414.91025104</v>
      </c>
      <c r="AE657">
        <f t="shared" si="216"/>
        <v>29115515.438250668</v>
      </c>
      <c r="AF657" s="34">
        <f t="shared" si="217"/>
        <v>1.0970303056759714E-2</v>
      </c>
      <c r="AG657" s="72">
        <v>-1839.85271918494</v>
      </c>
      <c r="AH657">
        <v>656</v>
      </c>
      <c r="AI657" s="72">
        <f t="shared" si="218"/>
        <v>30707090.495782524</v>
      </c>
      <c r="AJ657" s="34">
        <f t="shared" si="219"/>
        <v>4.3094169892434565E-2</v>
      </c>
    </row>
    <row r="658" spans="1:36" ht="15.6" x14ac:dyDescent="0.25">
      <c r="A658" s="10">
        <v>3</v>
      </c>
      <c r="B658" s="11">
        <v>2.3476287609080799</v>
      </c>
      <c r="C658" s="11">
        <v>1044.9223771664799</v>
      </c>
      <c r="D658" s="12">
        <v>0.19101022571558099</v>
      </c>
      <c r="E658" s="12">
        <v>0.156330743133728</v>
      </c>
      <c r="F658" s="10">
        <v>0.181463249556644</v>
      </c>
      <c r="G658" s="10">
        <v>3.1376150277883998</v>
      </c>
      <c r="H658" s="13">
        <v>36007748.191418603</v>
      </c>
      <c r="I658" s="13">
        <v>2415938.0208351901</v>
      </c>
      <c r="J658" s="13">
        <f t="shared" si="200"/>
        <v>91920826.215074822</v>
      </c>
      <c r="K658">
        <f t="shared" si="201"/>
        <v>564.07694079855958</v>
      </c>
      <c r="L658">
        <f t="shared" si="202"/>
        <v>139.86384966548206</v>
      </c>
      <c r="M658">
        <f t="shared" si="203"/>
        <v>173.67048442465449</v>
      </c>
      <c r="N658">
        <f t="shared" si="204"/>
        <v>0.95138267861190384</v>
      </c>
      <c r="O658">
        <f t="shared" si="205"/>
        <v>86245330.051683992</v>
      </c>
      <c r="P658">
        <f t="shared" si="206"/>
        <v>18.272706468081584</v>
      </c>
      <c r="Q658" s="11">
        <v>1044.9223771664799</v>
      </c>
      <c r="R658">
        <f t="shared" si="207"/>
        <v>3.3609978734697417</v>
      </c>
      <c r="S658">
        <f t="shared" si="208"/>
        <v>0.20023698343137764</v>
      </c>
      <c r="T658">
        <v>6</v>
      </c>
      <c r="U658">
        <v>18.3600058248301</v>
      </c>
      <c r="V658">
        <f t="shared" si="209"/>
        <v>94112913.313793689</v>
      </c>
      <c r="W658" s="34">
        <f t="shared" si="210"/>
        <v>9.1223295886222619E-2</v>
      </c>
      <c r="X658">
        <f t="shared" si="211"/>
        <v>87962921.611209512</v>
      </c>
      <c r="Y658" s="34">
        <f t="shared" si="212"/>
        <v>1.9915183332201564E-2</v>
      </c>
      <c r="Z658">
        <f t="shared" si="213"/>
        <v>39292493.658880979</v>
      </c>
      <c r="AA658" s="35">
        <f t="shared" si="214"/>
        <v>3284745.4674623758</v>
      </c>
      <c r="AB658" s="35">
        <v>36403146.182106197</v>
      </c>
      <c r="AC658" s="34">
        <f t="shared" si="215"/>
        <v>1.09809141239725E-2</v>
      </c>
      <c r="AD658" s="71">
        <v>-3110149.3098198902</v>
      </c>
      <c r="AE658">
        <f t="shared" si="216"/>
        <v>36182344.349061087</v>
      </c>
      <c r="AF658" s="34">
        <f t="shared" si="217"/>
        <v>4.8488496618650989E-3</v>
      </c>
      <c r="AG658" s="72">
        <v>-3409482.3317195601</v>
      </c>
      <c r="AH658">
        <v>657</v>
      </c>
      <c r="AI658" s="72">
        <f t="shared" si="218"/>
        <v>35883011.327161416</v>
      </c>
      <c r="AJ658" s="34">
        <f t="shared" si="219"/>
        <v>3.4641673118263488E-3</v>
      </c>
    </row>
    <row r="659" spans="1:36" ht="15.6" x14ac:dyDescent="0.25">
      <c r="A659" s="10">
        <v>4</v>
      </c>
      <c r="B659" s="11">
        <v>2.6589025848946699</v>
      </c>
      <c r="C659" s="11">
        <v>1040.71528022967</v>
      </c>
      <c r="D659" s="12">
        <v>0.156330743133728</v>
      </c>
      <c r="E659" s="12">
        <v>0.124786127571146</v>
      </c>
      <c r="F659" s="10">
        <v>0.20165227710780301</v>
      </c>
      <c r="G659" s="10">
        <v>3.1401257610769702</v>
      </c>
      <c r="H659" s="13">
        <v>37475498.053766601</v>
      </c>
      <c r="I659" s="13">
        <v>2409422.1464976901</v>
      </c>
      <c r="J659" s="13">
        <f t="shared" si="200"/>
        <v>97347451.568840742</v>
      </c>
      <c r="K659">
        <f t="shared" si="201"/>
        <v>564.66107230990076</v>
      </c>
      <c r="L659">
        <f t="shared" si="202"/>
        <v>133.46166659071486</v>
      </c>
      <c r="M659">
        <f t="shared" si="203"/>
        <v>140.55843535243702</v>
      </c>
      <c r="N659">
        <f t="shared" si="204"/>
        <v>0.98306861520708455</v>
      </c>
      <c r="O659">
        <f t="shared" si="205"/>
        <v>90961999.121350899</v>
      </c>
      <c r="P659">
        <f t="shared" si="206"/>
        <v>18.325952385192206</v>
      </c>
      <c r="Q659" s="11">
        <v>1040.71528022967</v>
      </c>
      <c r="R659">
        <f t="shared" si="207"/>
        <v>4.4867879619050006</v>
      </c>
      <c r="S659">
        <f t="shared" si="208"/>
        <v>0.22521103346805002</v>
      </c>
      <c r="T659">
        <v>6</v>
      </c>
      <c r="U659">
        <v>18.378885105549401</v>
      </c>
      <c r="V659">
        <f t="shared" si="209"/>
        <v>95906575.675651208</v>
      </c>
      <c r="W659" s="34">
        <f t="shared" si="210"/>
        <v>5.4358705855879777E-2</v>
      </c>
      <c r="X659">
        <f t="shared" si="211"/>
        <v>94560774.082068384</v>
      </c>
      <c r="Y659" s="34">
        <f t="shared" si="212"/>
        <v>3.956349899386466E-2</v>
      </c>
      <c r="Z659">
        <f t="shared" si="213"/>
        <v>39512617.629273891</v>
      </c>
      <c r="AA659" s="35">
        <f t="shared" si="214"/>
        <v>2037119.5755072907</v>
      </c>
      <c r="AB659" s="35">
        <v>38327672.864087403</v>
      </c>
      <c r="AC659" s="34">
        <f t="shared" si="215"/>
        <v>2.2739519274651811E-2</v>
      </c>
      <c r="AD659" s="71">
        <v>-742813.08415981894</v>
      </c>
      <c r="AE659">
        <f t="shared" si="216"/>
        <v>38769804.54511407</v>
      </c>
      <c r="AF659" s="34">
        <f t="shared" si="217"/>
        <v>3.4537406000328813E-2</v>
      </c>
      <c r="AG659" s="72">
        <v>-1269396.1037155299</v>
      </c>
      <c r="AH659">
        <v>658</v>
      </c>
      <c r="AI659" s="72">
        <f t="shared" si="218"/>
        <v>38243221.52555836</v>
      </c>
      <c r="AJ659" s="34">
        <f t="shared" si="219"/>
        <v>2.0486011171627284E-2</v>
      </c>
    </row>
    <row r="660" spans="1:36" ht="15.6" x14ac:dyDescent="0.25">
      <c r="A660" s="10">
        <v>5</v>
      </c>
      <c r="B660" s="11">
        <v>3.07113804428533</v>
      </c>
      <c r="C660" s="11">
        <v>1047.5188440319901</v>
      </c>
      <c r="D660" s="12">
        <v>0.124786127571146</v>
      </c>
      <c r="E660" s="12">
        <v>9.6509828341605999E-2</v>
      </c>
      <c r="F660" s="10">
        <v>0.226416654751596</v>
      </c>
      <c r="G660" s="10">
        <v>3.1422120031744201</v>
      </c>
      <c r="H660" s="13">
        <v>39947742.4411337</v>
      </c>
      <c r="I660" s="13">
        <v>2329980.72797168</v>
      </c>
      <c r="J660" s="13">
        <f t="shared" si="200"/>
        <v>100480985.97480664</v>
      </c>
      <c r="K660">
        <f t="shared" si="201"/>
        <v>565.53917258595015</v>
      </c>
      <c r="L660">
        <f t="shared" si="202"/>
        <v>126.4569289128389</v>
      </c>
      <c r="M660">
        <f t="shared" si="203"/>
        <v>110.647977956376</v>
      </c>
      <c r="N660">
        <f t="shared" si="204"/>
        <v>1.0268826251622745</v>
      </c>
      <c r="O660">
        <f t="shared" si="205"/>
        <v>97902396.25607425</v>
      </c>
      <c r="P660">
        <f t="shared" si="206"/>
        <v>18.399481583769877</v>
      </c>
      <c r="Q660" s="11">
        <v>1047.5188440319901</v>
      </c>
      <c r="R660">
        <f t="shared" si="207"/>
        <v>6.2347574783717477</v>
      </c>
      <c r="S660">
        <f t="shared" si="208"/>
        <v>0.25672186396776514</v>
      </c>
      <c r="T660">
        <v>6</v>
      </c>
      <c r="U660">
        <v>18.385820664034501</v>
      </c>
      <c r="V660">
        <f t="shared" si="209"/>
        <v>96574053.329929307</v>
      </c>
      <c r="W660" s="34">
        <f t="shared" si="210"/>
        <v>1.3568032825984349E-2</v>
      </c>
      <c r="X660">
        <f t="shared" si="211"/>
        <v>99299355.060915828</v>
      </c>
      <c r="Y660" s="34">
        <f t="shared" si="212"/>
        <v>1.4268892879676632E-2</v>
      </c>
      <c r="Z660">
        <f t="shared" si="213"/>
        <v>39405730.160368428</v>
      </c>
      <c r="AA660" s="35">
        <f t="shared" si="214"/>
        <v>542012.28076527268</v>
      </c>
      <c r="AB660" s="35">
        <v>40711754.080695897</v>
      </c>
      <c r="AC660" s="34">
        <f t="shared" si="215"/>
        <v>1.9125276996266594E-2</v>
      </c>
      <c r="AD660" s="71">
        <v>1492633.2561447299</v>
      </c>
      <c r="AE660">
        <f t="shared" si="216"/>
        <v>40898363.41651316</v>
      </c>
      <c r="AF660" s="34">
        <f t="shared" si="217"/>
        <v>2.3796613207374064E-2</v>
      </c>
      <c r="AG660" s="72">
        <v>1324768.1399290201</v>
      </c>
      <c r="AH660">
        <v>659</v>
      </c>
      <c r="AI660" s="72">
        <f t="shared" si="218"/>
        <v>40730498.300297447</v>
      </c>
      <c r="AJ660" s="34">
        <f t="shared" si="219"/>
        <v>1.9594495491633893E-2</v>
      </c>
    </row>
    <row r="661" spans="1:36" ht="15.6" x14ac:dyDescent="0.25">
      <c r="A661" s="10">
        <v>6</v>
      </c>
      <c r="B661" s="11">
        <v>3.5498561955726902</v>
      </c>
      <c r="C661" s="11">
        <v>1057.0062041234301</v>
      </c>
      <c r="D661" s="12">
        <v>9.6509828341605999E-2</v>
      </c>
      <c r="E661" s="12">
        <v>7.5793643754863402E-2</v>
      </c>
      <c r="F661" s="10">
        <v>0.21443143976502599</v>
      </c>
      <c r="G661" s="10">
        <v>3.1439001800714199</v>
      </c>
      <c r="H661" s="13">
        <v>36995373.802407503</v>
      </c>
      <c r="I661" s="13">
        <v>1783880.7185088301</v>
      </c>
      <c r="J661" s="13">
        <f t="shared" si="200"/>
        <v>95591209.107973441</v>
      </c>
      <c r="K661">
        <f t="shared" si="201"/>
        <v>566.99809134569364</v>
      </c>
      <c r="L661">
        <f t="shared" si="202"/>
        <v>108.37913600249878</v>
      </c>
      <c r="M661">
        <f t="shared" si="203"/>
        <v>86.151736048234696</v>
      </c>
      <c r="N661">
        <f t="shared" si="204"/>
        <v>1.0599701100838959</v>
      </c>
      <c r="O661">
        <f t="shared" si="205"/>
        <v>102432876.31580923</v>
      </c>
      <c r="P661">
        <f t="shared" si="206"/>
        <v>18.444718276813237</v>
      </c>
      <c r="Q661" s="11">
        <v>1057.0062041234301</v>
      </c>
      <c r="R661">
        <f t="shared" si="207"/>
        <v>7.905110722706719</v>
      </c>
      <c r="S661">
        <f t="shared" si="208"/>
        <v>0.24134754281020265</v>
      </c>
      <c r="T661">
        <v>6</v>
      </c>
      <c r="U661">
        <v>18.393725724378498</v>
      </c>
      <c r="V661">
        <f t="shared" si="209"/>
        <v>97340502.471244767</v>
      </c>
      <c r="W661" s="34">
        <f t="shared" si="210"/>
        <v>4.9714252178804853E-2</v>
      </c>
      <c r="X661">
        <f t="shared" si="211"/>
        <v>98239162.857339576</v>
      </c>
      <c r="Y661" s="34">
        <f t="shared" si="212"/>
        <v>4.0941088538215847E-2</v>
      </c>
      <c r="Z661">
        <f t="shared" si="213"/>
        <v>35156176.459745467</v>
      </c>
      <c r="AA661" s="35">
        <f t="shared" si="214"/>
        <v>1839197.3426620364</v>
      </c>
      <c r="AB661" s="35">
        <v>36485968.700839303</v>
      </c>
      <c r="AC661" s="34">
        <f t="shared" si="215"/>
        <v>1.3769427071853231E-2</v>
      </c>
      <c r="AD661" s="71">
        <v>1933089.62761096</v>
      </c>
      <c r="AE661">
        <f t="shared" si="216"/>
        <v>37089266.087356426</v>
      </c>
      <c r="AF661" s="34">
        <f t="shared" si="217"/>
        <v>2.5379466484215544E-3</v>
      </c>
      <c r="AG661" s="72">
        <v>1527522.8554237899</v>
      </c>
      <c r="AH661">
        <v>660</v>
      </c>
      <c r="AI661" s="72">
        <f t="shared" si="218"/>
        <v>36683699.31516926</v>
      </c>
      <c r="AJ661" s="34">
        <f t="shared" si="219"/>
        <v>8.4246881489263604E-3</v>
      </c>
    </row>
    <row r="662" spans="1:36" ht="15.6" x14ac:dyDescent="0.25">
      <c r="A662" s="15" t="s">
        <v>22</v>
      </c>
      <c r="B662" s="16">
        <v>2.12820053218412</v>
      </c>
      <c r="C662" s="16">
        <v>1050.34584926046</v>
      </c>
      <c r="D662" s="17">
        <v>0.25</v>
      </c>
      <c r="E662" s="17">
        <v>0.226320991643717</v>
      </c>
      <c r="F662" s="18">
        <v>9.4678162160267906E-2</v>
      </c>
      <c r="G662" s="18">
        <v>4.05</v>
      </c>
      <c r="H662" s="19">
        <v>42308093.5327911</v>
      </c>
      <c r="I662" s="19">
        <v>2489944.1058748499</v>
      </c>
      <c r="J662" s="19">
        <f t="shared" si="200"/>
        <v>68676730.192361519</v>
      </c>
      <c r="K662">
        <f t="shared" si="201"/>
        <v>565.43520125277189</v>
      </c>
      <c r="L662">
        <f t="shared" si="202"/>
        <v>115.71060822327807</v>
      </c>
      <c r="M662">
        <f t="shared" si="203"/>
        <v>238.16049582185849</v>
      </c>
      <c r="N662">
        <f t="shared" si="204"/>
        <v>0.89578210367804734</v>
      </c>
      <c r="O662">
        <f t="shared" si="205"/>
        <v>100784297.85024635</v>
      </c>
      <c r="P662">
        <f t="shared" si="206"/>
        <v>18.428493126172135</v>
      </c>
      <c r="Q662" s="16">
        <v>1050.34584926046</v>
      </c>
      <c r="R662">
        <f t="shared" si="207"/>
        <v>1.8294000325289099</v>
      </c>
      <c r="S662">
        <f t="shared" si="208"/>
        <v>9.9464776578343336E-2</v>
      </c>
      <c r="T662">
        <v>6</v>
      </c>
      <c r="U662">
        <v>18.354363920023999</v>
      </c>
      <c r="V662">
        <f t="shared" si="209"/>
        <v>93583432.261195973</v>
      </c>
      <c r="W662" s="34">
        <f t="shared" si="210"/>
        <v>7.1448288499762369E-2</v>
      </c>
      <c r="X662">
        <f t="shared" si="211"/>
        <v>66132346.652302288</v>
      </c>
      <c r="Y662" s="34">
        <f t="shared" si="212"/>
        <v>0.34382291623872602</v>
      </c>
      <c r="Z662">
        <f t="shared" si="213"/>
        <v>39285252.660185307</v>
      </c>
      <c r="AA662" s="35">
        <f t="shared" si="214"/>
        <v>3022840.8726057932</v>
      </c>
      <c r="AB662" s="35">
        <v>40194246.294695497</v>
      </c>
      <c r="AC662" s="34">
        <f t="shared" si="215"/>
        <v>4.9963188165339005E-2</v>
      </c>
      <c r="AD662" s="71">
        <v>3904913.4819268002</v>
      </c>
      <c r="AE662">
        <f t="shared" si="216"/>
        <v>43190166.142112106</v>
      </c>
      <c r="AF662" s="34">
        <f t="shared" si="217"/>
        <v>2.084879122802711E-2</v>
      </c>
      <c r="AG662" s="72">
        <v>2675076.9871431398</v>
      </c>
      <c r="AH662">
        <v>661</v>
      </c>
      <c r="AI662" s="72">
        <f t="shared" si="218"/>
        <v>41960329.647328444</v>
      </c>
      <c r="AJ662" s="34">
        <f t="shared" si="219"/>
        <v>8.2197957039383124E-3</v>
      </c>
    </row>
    <row r="663" spans="1:36" ht="15.6" x14ac:dyDescent="0.25">
      <c r="A663" s="10">
        <v>7</v>
      </c>
      <c r="B663" s="11">
        <v>4.7639885659621299</v>
      </c>
      <c r="C663" s="11">
        <v>1047.3190408435801</v>
      </c>
      <c r="D663" s="12">
        <v>7.6413588970369109E-2</v>
      </c>
      <c r="E663" s="12">
        <v>6.1131898453891206E-2</v>
      </c>
      <c r="F663" s="10">
        <v>0.199725182443029</v>
      </c>
      <c r="G663" s="10">
        <v>3.1499553272643999</v>
      </c>
      <c r="H663" s="13">
        <v>35344792.007767998</v>
      </c>
      <c r="I663" s="13">
        <v>1415389.74979973</v>
      </c>
      <c r="J663" s="13">
        <f t="shared" si="200"/>
        <v>95532115.275164738</v>
      </c>
      <c r="K663">
        <f t="shared" si="201"/>
        <v>569.04607831695034</v>
      </c>
      <c r="L663">
        <f t="shared" si="202"/>
        <v>93.252271063256586</v>
      </c>
      <c r="M663">
        <f t="shared" si="203"/>
        <v>68.772743712130165</v>
      </c>
      <c r="N663">
        <f t="shared" si="204"/>
        <v>1.0890955525421906</v>
      </c>
      <c r="O663">
        <f t="shared" si="205"/>
        <v>110483044.61278197</v>
      </c>
      <c r="P663">
        <f t="shared" si="206"/>
        <v>18.520372624730328</v>
      </c>
      <c r="Q663" s="11">
        <v>1047.3190408435801</v>
      </c>
      <c r="R663">
        <f t="shared" si="207"/>
        <v>11.38221151432958</v>
      </c>
      <c r="S663">
        <f t="shared" si="208"/>
        <v>0.22280008835815068</v>
      </c>
      <c r="T663">
        <v>6</v>
      </c>
      <c r="U663">
        <v>18.507277354633299</v>
      </c>
      <c r="V663">
        <f t="shared" si="209"/>
        <v>109045671.23944999</v>
      </c>
      <c r="W663" s="34">
        <f t="shared" si="210"/>
        <v>1.3009900101591577E-2</v>
      </c>
      <c r="X663">
        <f t="shared" si="211"/>
        <v>103210527.90994093</v>
      </c>
      <c r="Y663" s="34">
        <f t="shared" si="212"/>
        <v>6.5824731100863176E-2</v>
      </c>
      <c r="Z663">
        <f t="shared" si="213"/>
        <v>34884959.794635408</v>
      </c>
      <c r="AA663" s="35">
        <f t="shared" si="214"/>
        <v>459832.21313259006</v>
      </c>
      <c r="AB663" s="35">
        <v>34436354.541085601</v>
      </c>
      <c r="AC663" s="34">
        <f t="shared" si="215"/>
        <v>2.5702159075734341E-2</v>
      </c>
      <c r="AD663" s="71">
        <v>1038167.57598742</v>
      </c>
      <c r="AE663">
        <f t="shared" si="216"/>
        <v>35923127.370622829</v>
      </c>
      <c r="AF663" s="34">
        <f t="shared" si="217"/>
        <v>1.6362675517448955E-2</v>
      </c>
      <c r="AG663" s="72">
        <v>471247.90685187298</v>
      </c>
      <c r="AH663">
        <v>662</v>
      </c>
      <c r="AI663" s="72">
        <f t="shared" si="218"/>
        <v>35356207.70148728</v>
      </c>
      <c r="AJ663" s="34">
        <f t="shared" si="219"/>
        <v>3.2298092790513045E-4</v>
      </c>
    </row>
    <row r="664" spans="1:36" ht="15.6" x14ac:dyDescent="0.25">
      <c r="A664" s="15" t="s">
        <v>22</v>
      </c>
      <c r="B664" s="16">
        <v>2.12819147948036</v>
      </c>
      <c r="C664" s="16">
        <v>1048.4462440511199</v>
      </c>
      <c r="D664" s="17">
        <v>0.25</v>
      </c>
      <c r="E664" s="17">
        <v>0.226327754518823</v>
      </c>
      <c r="F664" s="18">
        <v>9.4651121476117595E-2</v>
      </c>
      <c r="G664" s="18">
        <v>4.05</v>
      </c>
      <c r="H664" s="19">
        <v>42393415.895287603</v>
      </c>
      <c r="I664" s="19">
        <v>2494752.1718339701</v>
      </c>
      <c r="J664" s="19">
        <f t="shared" si="200"/>
        <v>68985902.075220048</v>
      </c>
      <c r="K664">
        <f t="shared" si="201"/>
        <v>565.44771827856368</v>
      </c>
      <c r="L664">
        <f t="shared" si="202"/>
        <v>115.69536375266544</v>
      </c>
      <c r="M664">
        <f t="shared" si="203"/>
        <v>238.16387725941152</v>
      </c>
      <c r="N664">
        <f t="shared" si="204"/>
        <v>0.8957726284211015</v>
      </c>
      <c r="O664">
        <f t="shared" si="205"/>
        <v>101001923.53629416</v>
      </c>
      <c r="P664">
        <f t="shared" si="206"/>
        <v>18.430650119537987</v>
      </c>
      <c r="Q664" s="16">
        <v>1048.4462440511199</v>
      </c>
      <c r="R664">
        <f t="shared" si="207"/>
        <v>1.8290838805918632</v>
      </c>
      <c r="S664">
        <f t="shared" si="208"/>
        <v>9.9434908437319197E-2</v>
      </c>
      <c r="T664">
        <v>6</v>
      </c>
      <c r="U664">
        <v>18.3593473288539</v>
      </c>
      <c r="V664">
        <f t="shared" si="209"/>
        <v>94050960.739067316</v>
      </c>
      <c r="W664" s="34">
        <f t="shared" si="210"/>
        <v>6.8820103160996515E-2</v>
      </c>
      <c r="X664">
        <f t="shared" si="211"/>
        <v>66454573.20035962</v>
      </c>
      <c r="Y664" s="34">
        <f t="shared" si="212"/>
        <v>0.34204645937777861</v>
      </c>
      <c r="Z664">
        <f t="shared" si="213"/>
        <v>39475896.640026882</v>
      </c>
      <c r="AA664" s="35">
        <f t="shared" si="214"/>
        <v>2917519.2552607208</v>
      </c>
      <c r="AB664" s="35">
        <v>40181961.858538397</v>
      </c>
      <c r="AC664" s="34">
        <f t="shared" si="215"/>
        <v>5.2165035301980203E-2</v>
      </c>
      <c r="AD664" s="71">
        <v>3870623.3424297101</v>
      </c>
      <c r="AE664">
        <f t="shared" si="216"/>
        <v>43346519.982456595</v>
      </c>
      <c r="AF664" s="34">
        <f t="shared" si="217"/>
        <v>2.2482361164836859E-2</v>
      </c>
      <c r="AG664" s="72">
        <v>2541060.8668805799</v>
      </c>
      <c r="AH664">
        <v>663</v>
      </c>
      <c r="AI664" s="72">
        <f t="shared" si="218"/>
        <v>42016957.506907463</v>
      </c>
      <c r="AJ664" s="34">
        <f t="shared" si="219"/>
        <v>8.8801145279257081E-3</v>
      </c>
    </row>
    <row r="665" spans="1:36" ht="15.6" x14ac:dyDescent="0.25">
      <c r="A665" s="10">
        <v>6</v>
      </c>
      <c r="B665" s="11">
        <v>4.3601472354083297</v>
      </c>
      <c r="C665" s="11">
        <v>1036.5624303690599</v>
      </c>
      <c r="D665" s="12">
        <v>9.7038065933389012E-2</v>
      </c>
      <c r="E665" s="12">
        <v>7.6157747097088807E-2</v>
      </c>
      <c r="F665" s="10">
        <v>0.21495506046639401</v>
      </c>
      <c r="G665" s="10">
        <v>3.1494357462720699</v>
      </c>
      <c r="H665" s="13">
        <v>39437104.815035596</v>
      </c>
      <c r="I665" s="13">
        <v>1913972.89604597</v>
      </c>
      <c r="J665" s="13">
        <f t="shared" si="200"/>
        <v>101709391.82632782</v>
      </c>
      <c r="K665">
        <f t="shared" si="201"/>
        <v>567.38832267071689</v>
      </c>
      <c r="L665">
        <f t="shared" si="202"/>
        <v>108.84506916419387</v>
      </c>
      <c r="M665">
        <f t="shared" si="203"/>
        <v>86.597906515238904</v>
      </c>
      <c r="N665">
        <f t="shared" si="204"/>
        <v>1.0595520647407768</v>
      </c>
      <c r="O665">
        <f t="shared" si="205"/>
        <v>108577843.18014641</v>
      </c>
      <c r="P665">
        <f t="shared" si="206"/>
        <v>18.502977922366469</v>
      </c>
      <c r="Q665" s="11">
        <v>1036.5624303690599</v>
      </c>
      <c r="R665">
        <f t="shared" si="207"/>
        <v>9.6946793702971039</v>
      </c>
      <c r="S665">
        <f t="shared" si="208"/>
        <v>0.24201431502481138</v>
      </c>
      <c r="T665">
        <v>6</v>
      </c>
      <c r="U665">
        <v>18.491552418244598</v>
      </c>
      <c r="V665">
        <f t="shared" si="209"/>
        <v>107344346.6636917</v>
      </c>
      <c r="W665" s="34">
        <f t="shared" si="210"/>
        <v>1.1360480926188243E-2</v>
      </c>
      <c r="X665">
        <f t="shared" si="211"/>
        <v>106169669.61241573</v>
      </c>
      <c r="Y665" s="34">
        <f t="shared" si="212"/>
        <v>2.2179235626693841E-2</v>
      </c>
      <c r="Z665">
        <f t="shared" si="213"/>
        <v>38989080.338000298</v>
      </c>
      <c r="AA665" s="35">
        <f t="shared" si="214"/>
        <v>448024.47703529894</v>
      </c>
      <c r="AB665" s="35">
        <v>38837839.7958664</v>
      </c>
      <c r="AC665" s="34">
        <f t="shared" si="215"/>
        <v>1.5195461786046822E-2</v>
      </c>
      <c r="AD665" s="71">
        <v>430855.22611840197</v>
      </c>
      <c r="AE665">
        <f t="shared" si="216"/>
        <v>39419935.564118698</v>
      </c>
      <c r="AF665" s="34">
        <f t="shared" si="217"/>
        <v>4.3535779305869297E-4</v>
      </c>
      <c r="AG665" s="72">
        <v>220707.43251991301</v>
      </c>
      <c r="AH665">
        <v>664</v>
      </c>
      <c r="AI665" s="72">
        <f t="shared" si="218"/>
        <v>39209787.77052021</v>
      </c>
      <c r="AJ665" s="34">
        <f t="shared" si="219"/>
        <v>5.7640398701052833E-3</v>
      </c>
    </row>
    <row r="666" spans="1:36" ht="15.6" x14ac:dyDescent="0.25">
      <c r="A666" s="10">
        <v>7</v>
      </c>
      <c r="B666" s="11">
        <v>4.7706614104230098</v>
      </c>
      <c r="C666" s="11">
        <v>1045.4957047451501</v>
      </c>
      <c r="D666" s="12">
        <v>7.6157747097088807E-2</v>
      </c>
      <c r="E666" s="12">
        <v>6.09200374586268E-2</v>
      </c>
      <c r="F666" s="10">
        <v>0.199818513115289</v>
      </c>
      <c r="G666" s="10">
        <v>3.15055839295843</v>
      </c>
      <c r="H666" s="13">
        <v>35650053.595723398</v>
      </c>
      <c r="I666" s="13">
        <v>1425285.0301916599</v>
      </c>
      <c r="J666" s="13">
        <f t="shared" si="200"/>
        <v>96084652.34750998</v>
      </c>
      <c r="K666">
        <f t="shared" si="201"/>
        <v>569.14879018972363</v>
      </c>
      <c r="L666">
        <f t="shared" si="202"/>
        <v>93.126387270166035</v>
      </c>
      <c r="M666">
        <f t="shared" si="203"/>
        <v>68.538892277857812</v>
      </c>
      <c r="N666">
        <f t="shared" si="204"/>
        <v>1.0897967119388841</v>
      </c>
      <c r="O666">
        <f t="shared" si="205"/>
        <v>111494746.70153837</v>
      </c>
      <c r="P666">
        <f t="shared" si="206"/>
        <v>18.529488032970104</v>
      </c>
      <c r="Q666" s="11">
        <v>1045.4957047451501</v>
      </c>
      <c r="R666">
        <f t="shared" si="207"/>
        <v>11.419536584186494</v>
      </c>
      <c r="S666">
        <f t="shared" si="208"/>
        <v>0.22291671843684341</v>
      </c>
      <c r="T666">
        <v>6</v>
      </c>
      <c r="U666">
        <v>18.513120519173601</v>
      </c>
      <c r="V666">
        <f t="shared" si="209"/>
        <v>109684708.21982546</v>
      </c>
      <c r="W666" s="34">
        <f t="shared" si="210"/>
        <v>1.6234293859227478E-2</v>
      </c>
      <c r="X666">
        <f t="shared" si="211"/>
        <v>103756558.4488465</v>
      </c>
      <c r="Y666" s="34">
        <f t="shared" si="212"/>
        <v>6.940406146135579E-2</v>
      </c>
      <c r="Z666">
        <f t="shared" si="213"/>
        <v>35071300.149553217</v>
      </c>
      <c r="AA666" s="35">
        <f t="shared" si="214"/>
        <v>578753.44617018104</v>
      </c>
      <c r="AB666" s="35">
        <v>34638719.748179801</v>
      </c>
      <c r="AC666" s="34">
        <f t="shared" si="215"/>
        <v>2.8368368222170568E-2</v>
      </c>
      <c r="AD666" s="71">
        <v>1004565.67427477</v>
      </c>
      <c r="AE666">
        <f t="shared" si="216"/>
        <v>36075865.823827989</v>
      </c>
      <c r="AF666" s="34">
        <f t="shared" si="217"/>
        <v>1.1944224065785753E-2</v>
      </c>
      <c r="AG666" s="72">
        <v>473679.22859840398</v>
      </c>
      <c r="AH666">
        <v>665</v>
      </c>
      <c r="AI666" s="72">
        <f t="shared" si="218"/>
        <v>35544979.378151618</v>
      </c>
      <c r="AJ666" s="34">
        <f t="shared" si="219"/>
        <v>2.947378951048333E-3</v>
      </c>
    </row>
    <row r="667" spans="1:36" ht="15.6" x14ac:dyDescent="0.25">
      <c r="A667" s="10">
        <v>6</v>
      </c>
      <c r="B667" s="11">
        <v>4.5822591777966704</v>
      </c>
      <c r="C667" s="11">
        <v>1042.9884323203701</v>
      </c>
      <c r="D667" s="12">
        <v>9.2628930163295195E-2</v>
      </c>
      <c r="E667" s="12">
        <v>6.7260359311554496E-2</v>
      </c>
      <c r="F667" s="10">
        <v>0.273577736819208</v>
      </c>
      <c r="G667" s="10">
        <v>3.1497191980464301</v>
      </c>
      <c r="H667" s="13">
        <v>46801304.353050597</v>
      </c>
      <c r="I667" s="13">
        <v>2468877.8691204898</v>
      </c>
      <c r="J667" s="13">
        <f t="shared" si="200"/>
        <v>110629374.8717173</v>
      </c>
      <c r="K667">
        <f t="shared" si="201"/>
        <v>567.21607146382507</v>
      </c>
      <c r="L667">
        <f t="shared" si="202"/>
        <v>119.95607986749175</v>
      </c>
      <c r="M667">
        <f t="shared" si="203"/>
        <v>79.944644737424852</v>
      </c>
      <c r="N667">
        <f t="shared" si="204"/>
        <v>1.1097501036451145</v>
      </c>
      <c r="O667">
        <f t="shared" si="205"/>
        <v>111619137.04143082</v>
      </c>
      <c r="P667">
        <f t="shared" si="206"/>
        <v>18.530603072076531</v>
      </c>
      <c r="Q667" s="11">
        <v>1042.9884323203701</v>
      </c>
      <c r="R667">
        <f t="shared" si="207"/>
        <v>12.209461235365463</v>
      </c>
      <c r="S667">
        <f t="shared" si="208"/>
        <v>0.3196238035127425</v>
      </c>
      <c r="T667">
        <v>6</v>
      </c>
      <c r="U667">
        <v>18.540926083974799</v>
      </c>
      <c r="V667">
        <f t="shared" si="209"/>
        <v>112777350.56180026</v>
      </c>
      <c r="W667" s="34">
        <f t="shared" si="210"/>
        <v>1.0376478004300771E-2</v>
      </c>
      <c r="X667">
        <f t="shared" si="211"/>
        <v>113225310.20311047</v>
      </c>
      <c r="Y667" s="34">
        <f t="shared" si="212"/>
        <v>1.4389765090940235E-2</v>
      </c>
      <c r="Z667">
        <f t="shared" si="213"/>
        <v>47286937.058242612</v>
      </c>
      <c r="AA667" s="35">
        <f t="shared" si="214"/>
        <v>485632.70519201458</v>
      </c>
      <c r="AB667" s="35">
        <v>47304659.595287599</v>
      </c>
      <c r="AC667" s="34">
        <f t="shared" si="215"/>
        <v>1.075515413929253E-2</v>
      </c>
      <c r="AD667" s="71">
        <v>1332877.87733813</v>
      </c>
      <c r="AE667">
        <f t="shared" si="216"/>
        <v>48619814.935580745</v>
      </c>
      <c r="AF667" s="34">
        <f t="shared" si="217"/>
        <v>3.8855980782330789E-2</v>
      </c>
      <c r="AG667" s="72">
        <v>1018907.41375282</v>
      </c>
      <c r="AH667">
        <v>666</v>
      </c>
      <c r="AI667" s="72">
        <f t="shared" si="218"/>
        <v>48305844.471995428</v>
      </c>
      <c r="AJ667" s="34">
        <f t="shared" si="219"/>
        <v>3.2147397166437358E-2</v>
      </c>
    </row>
    <row r="668" spans="1:36" ht="15.6" x14ac:dyDescent="0.25">
      <c r="A668" s="10">
        <v>5</v>
      </c>
      <c r="B668" s="11">
        <v>3.88387623659745</v>
      </c>
      <c r="C668" s="11">
        <v>1032.4624709329701</v>
      </c>
      <c r="D668" s="12">
        <v>0.12134794239796499</v>
      </c>
      <c r="E668" s="12">
        <v>9.202764176506921E-2</v>
      </c>
      <c r="F668" s="10">
        <v>0.241422786207592</v>
      </c>
      <c r="G668" s="10">
        <v>3.1478332004557799</v>
      </c>
      <c r="H668" s="13">
        <v>43298633.523211002</v>
      </c>
      <c r="I668" s="13">
        <v>2527149.9206200698</v>
      </c>
      <c r="J668" s="13">
        <f t="shared" si="200"/>
        <v>108001745.72760947</v>
      </c>
      <c r="K668">
        <f t="shared" si="201"/>
        <v>565.77969296199876</v>
      </c>
      <c r="L668">
        <f t="shared" si="202"/>
        <v>128.79763464300606</v>
      </c>
      <c r="M668">
        <f t="shared" si="203"/>
        <v>106.6877920815171</v>
      </c>
      <c r="N668">
        <f t="shared" si="204"/>
        <v>1.0399510585608853</v>
      </c>
      <c r="O668">
        <f t="shared" si="205"/>
        <v>102693200.76934764</v>
      </c>
      <c r="P668">
        <f t="shared" si="206"/>
        <v>18.447256467929623</v>
      </c>
      <c r="Q668" s="11">
        <v>1032.4624709329701</v>
      </c>
      <c r="R668">
        <f t="shared" si="207"/>
        <v>8.3321135169797103</v>
      </c>
      <c r="S668">
        <f t="shared" si="208"/>
        <v>0.27631068736221265</v>
      </c>
      <c r="T668">
        <v>6</v>
      </c>
      <c r="U668">
        <v>18.469536831363399</v>
      </c>
      <c r="V668">
        <f t="shared" si="209"/>
        <v>105006922.16853157</v>
      </c>
      <c r="W668" s="34">
        <f t="shared" si="210"/>
        <v>2.2530424427812164E-2</v>
      </c>
      <c r="X668">
        <f t="shared" si="211"/>
        <v>108411823.01089104</v>
      </c>
      <c r="Y668" s="34">
        <f t="shared" si="212"/>
        <v>5.568647387267258E-2</v>
      </c>
      <c r="Z668">
        <f t="shared" si="213"/>
        <v>44274170.113633238</v>
      </c>
      <c r="AA668" s="35">
        <f t="shared" si="214"/>
        <v>975536.59042223543</v>
      </c>
      <c r="AB668" s="35">
        <v>44650618.374715999</v>
      </c>
      <c r="AC668" s="34">
        <f t="shared" si="215"/>
        <v>3.1224654024710523E-2</v>
      </c>
      <c r="AD668" s="71">
        <v>421974.10669729998</v>
      </c>
      <c r="AE668">
        <f t="shared" si="216"/>
        <v>44696144.220330536</v>
      </c>
      <c r="AF668" s="34">
        <f t="shared" si="217"/>
        <v>3.2276092416874395E-2</v>
      </c>
      <c r="AG668" s="72">
        <v>237877.36135775299</v>
      </c>
      <c r="AH668">
        <v>667</v>
      </c>
      <c r="AI668" s="72">
        <f t="shared" si="218"/>
        <v>44512047.474990994</v>
      </c>
      <c r="AJ668" s="34">
        <f t="shared" si="219"/>
        <v>2.802430130109116E-2</v>
      </c>
    </row>
    <row r="669" spans="1:36" ht="15.6" x14ac:dyDescent="0.25">
      <c r="A669" s="14">
        <v>6</v>
      </c>
      <c r="B669" s="11">
        <v>4.5912429517998996</v>
      </c>
      <c r="C669" s="11">
        <v>1045.3598302856999</v>
      </c>
      <c r="D669" s="12">
        <v>9.202764176506921E-2</v>
      </c>
      <c r="E669" s="12">
        <v>6.6930934759493493E-2</v>
      </c>
      <c r="F669" s="10">
        <v>0.27241234579273998</v>
      </c>
      <c r="G669" s="10">
        <v>3.14955556134686</v>
      </c>
      <c r="H669" s="13">
        <v>46913311.526565097</v>
      </c>
      <c r="I669" s="13">
        <v>2405236.1443599602</v>
      </c>
      <c r="J669" s="13">
        <f t="shared" si="200"/>
        <v>109633873.93328533</v>
      </c>
      <c r="K669">
        <f t="shared" si="201"/>
        <v>567.31207745797326</v>
      </c>
      <c r="L669">
        <f t="shared" si="202"/>
        <v>119.32168700067575</v>
      </c>
      <c r="M669">
        <f t="shared" si="203"/>
        <v>79.479288262281344</v>
      </c>
      <c r="N669">
        <f t="shared" si="204"/>
        <v>1.1102198149204832</v>
      </c>
      <c r="O669">
        <f t="shared" si="205"/>
        <v>112439383.78031974</v>
      </c>
      <c r="P669">
        <f t="shared" si="206"/>
        <v>18.537924823556423</v>
      </c>
      <c r="Q669" s="11">
        <v>1045.3598302856999</v>
      </c>
      <c r="R669">
        <f t="shared" si="207"/>
        <v>12.236759256917114</v>
      </c>
      <c r="S669">
        <f t="shared" si="208"/>
        <v>0.31802080031161933</v>
      </c>
      <c r="T669">
        <v>6</v>
      </c>
      <c r="U669">
        <v>18.5355723748707</v>
      </c>
      <c r="V669">
        <f t="shared" si="209"/>
        <v>112175186.77650869</v>
      </c>
      <c r="W669" s="34">
        <f t="shared" si="210"/>
        <v>2.3496838467847322E-3</v>
      </c>
      <c r="X669">
        <f t="shared" si="211"/>
        <v>112455345.37538388</v>
      </c>
      <c r="Y669" s="34">
        <f t="shared" si="212"/>
        <v>1.4195733316480576E-4</v>
      </c>
      <c r="Z669">
        <f t="shared" si="213"/>
        <v>46803080.076271951</v>
      </c>
      <c r="AA669" s="35">
        <f t="shared" si="214"/>
        <v>110231.45029314607</v>
      </c>
      <c r="AB669" s="35">
        <v>47004822.200391002</v>
      </c>
      <c r="AC669" s="34">
        <f t="shared" si="215"/>
        <v>1.950633431069686E-3</v>
      </c>
      <c r="AD669" s="71">
        <v>1405036.1080884801</v>
      </c>
      <c r="AE669">
        <f t="shared" si="216"/>
        <v>48208116.18436043</v>
      </c>
      <c r="AF669" s="34">
        <f t="shared" si="217"/>
        <v>2.7599941587200409E-2</v>
      </c>
      <c r="AG669" s="72">
        <v>1055970.4514903901</v>
      </c>
      <c r="AH669">
        <v>668</v>
      </c>
      <c r="AI669" s="72">
        <f t="shared" si="218"/>
        <v>47859050.527762339</v>
      </c>
      <c r="AJ669" s="34">
        <f t="shared" si="219"/>
        <v>2.015928891870504E-2</v>
      </c>
    </row>
    <row r="670" spans="1:36" ht="15.6" x14ac:dyDescent="0.25">
      <c r="A670" s="10">
        <v>1</v>
      </c>
      <c r="B670" s="11">
        <v>2.07729747232157</v>
      </c>
      <c r="C670" s="11">
        <v>1035.0305805148701</v>
      </c>
      <c r="D670" s="12">
        <v>0.22427978058022899</v>
      </c>
      <c r="E670" s="12">
        <v>0.201295698080182</v>
      </c>
      <c r="F670" s="10">
        <v>0.102433839807722</v>
      </c>
      <c r="G670" s="10">
        <v>4.0519071138174496</v>
      </c>
      <c r="H670" s="13">
        <v>37571573.672710598</v>
      </c>
      <c r="I670" s="13">
        <v>2139303.5350251598</v>
      </c>
      <c r="J670" s="13">
        <f t="shared" si="200"/>
        <v>73740443.230240852</v>
      </c>
      <c r="K670">
        <f t="shared" si="201"/>
        <v>564.97030958802429</v>
      </c>
      <c r="L670">
        <f t="shared" si="202"/>
        <v>113.95316672057973</v>
      </c>
      <c r="M670">
        <f t="shared" si="203"/>
        <v>212.78773933020551</v>
      </c>
      <c r="N670">
        <f t="shared" si="204"/>
        <v>0.90594998737353261</v>
      </c>
      <c r="O670">
        <f t="shared" si="205"/>
        <v>89819220.739165217</v>
      </c>
      <c r="P670">
        <f t="shared" si="206"/>
        <v>18.3133095497809</v>
      </c>
      <c r="Q670" s="11">
        <v>1035.0305805148701</v>
      </c>
      <c r="R670">
        <f t="shared" si="207"/>
        <v>1.9700225505401814</v>
      </c>
      <c r="S670">
        <f t="shared" si="208"/>
        <v>0.10806844524492609</v>
      </c>
      <c r="T670">
        <v>6</v>
      </c>
      <c r="U670">
        <v>18.3933766314953</v>
      </c>
      <c r="V670">
        <f t="shared" si="209"/>
        <v>97306527.525136128</v>
      </c>
      <c r="W670" s="34">
        <f t="shared" si="210"/>
        <v>8.335973886607223E-2</v>
      </c>
      <c r="X670">
        <f t="shared" si="211"/>
        <v>71285232.276969969</v>
      </c>
      <c r="Y670" s="34">
        <f t="shared" si="212"/>
        <v>0.20634768716172569</v>
      </c>
      <c r="Z670">
        <f t="shared" si="213"/>
        <v>40703530.242855147</v>
      </c>
      <c r="AA670" s="35">
        <f t="shared" si="214"/>
        <v>3131956.570144549</v>
      </c>
      <c r="AB670" s="35">
        <v>38665559.892050602</v>
      </c>
      <c r="AC670" s="34">
        <f t="shared" si="215"/>
        <v>2.9117391485110996E-2</v>
      </c>
      <c r="AD670" s="71">
        <v>-2132241.4324395801</v>
      </c>
      <c r="AE670">
        <f t="shared" si="216"/>
        <v>38571288.810415566</v>
      </c>
      <c r="AF670" s="34">
        <f t="shared" si="217"/>
        <v>2.6608284934072184E-2</v>
      </c>
      <c r="AG670" s="72">
        <v>-1266692.0810760099</v>
      </c>
      <c r="AH670">
        <v>669</v>
      </c>
      <c r="AI670" s="72">
        <f t="shared" si="218"/>
        <v>39436838.161779135</v>
      </c>
      <c r="AJ670" s="34">
        <f t="shared" si="219"/>
        <v>4.9645631170975882E-2</v>
      </c>
    </row>
    <row r="671" spans="1:36" ht="15.6" x14ac:dyDescent="0.25">
      <c r="A671" s="10">
        <v>3</v>
      </c>
      <c r="B671" s="11">
        <v>3.3782530025185702</v>
      </c>
      <c r="C671" s="11">
        <v>1037.62275889236</v>
      </c>
      <c r="D671" s="12">
        <v>0.162988305740463</v>
      </c>
      <c r="E671" s="12">
        <v>0.12794208884229</v>
      </c>
      <c r="F671" s="10">
        <v>0.21489104776123699</v>
      </c>
      <c r="G671" s="10">
        <v>2.97466827263644</v>
      </c>
      <c r="H671" s="13">
        <v>38105841.737135902</v>
      </c>
      <c r="I671" s="13">
        <v>2518615.8438446899</v>
      </c>
      <c r="J671" s="13">
        <f t="shared" si="200"/>
        <v>101018126.50463358</v>
      </c>
      <c r="K671">
        <f t="shared" si="201"/>
        <v>564.50321395428148</v>
      </c>
      <c r="L671">
        <f t="shared" si="202"/>
        <v>140.65454872117542</v>
      </c>
      <c r="M671">
        <f t="shared" si="203"/>
        <v>145.46519729137648</v>
      </c>
      <c r="N671">
        <f t="shared" si="204"/>
        <v>0.98399383807024654</v>
      </c>
      <c r="O671">
        <f t="shared" si="205"/>
        <v>92556485.940585047</v>
      </c>
      <c r="P671">
        <f t="shared" si="206"/>
        <v>18.343329674923563</v>
      </c>
      <c r="Q671" s="11">
        <v>1037.62275889236</v>
      </c>
      <c r="R671">
        <f t="shared" si="207"/>
        <v>5.8107621949689836</v>
      </c>
      <c r="S671">
        <f t="shared" si="208"/>
        <v>0.24193277816969433</v>
      </c>
      <c r="T671">
        <v>6</v>
      </c>
      <c r="U671">
        <v>18.4044335120245</v>
      </c>
      <c r="V671">
        <f t="shared" si="209"/>
        <v>98388404.243491963</v>
      </c>
      <c r="W671" s="34">
        <f t="shared" si="210"/>
        <v>6.3009288259394475E-2</v>
      </c>
      <c r="X671">
        <f t="shared" si="211"/>
        <v>99799631.312351376</v>
      </c>
      <c r="Y671" s="34">
        <f t="shared" si="212"/>
        <v>7.8256486276023204E-2</v>
      </c>
      <c r="Z671">
        <f t="shared" si="213"/>
        <v>40506863.703517966</v>
      </c>
      <c r="AA671" s="35">
        <f t="shared" si="214"/>
        <v>2401021.9663820639</v>
      </c>
      <c r="AB671" s="35">
        <v>38930102.2681036</v>
      </c>
      <c r="AC671" s="34">
        <f t="shared" si="215"/>
        <v>2.1630818094864904E-2</v>
      </c>
      <c r="AD671" s="71">
        <v>-2446320.3521392699</v>
      </c>
      <c r="AE671">
        <f t="shared" si="216"/>
        <v>38060543.351378694</v>
      </c>
      <c r="AF671" s="34">
        <f t="shared" si="217"/>
        <v>1.1887517423099594E-3</v>
      </c>
      <c r="AG671" s="72">
        <v>-1889524.66670678</v>
      </c>
      <c r="AH671">
        <v>670</v>
      </c>
      <c r="AI671" s="72">
        <f t="shared" si="218"/>
        <v>38617339.036811188</v>
      </c>
      <c r="AJ671" s="34">
        <f t="shared" si="219"/>
        <v>1.342306786460009E-2</v>
      </c>
    </row>
    <row r="672" spans="1:36" ht="15.6" x14ac:dyDescent="0.25">
      <c r="A672" s="10">
        <v>4</v>
      </c>
      <c r="B672" s="11">
        <v>3.8977793698497498</v>
      </c>
      <c r="C672" s="11">
        <v>1038.0744906700299</v>
      </c>
      <c r="D672" s="12">
        <v>0.12794208884229</v>
      </c>
      <c r="E672" s="12">
        <v>9.6356847780633206E-2</v>
      </c>
      <c r="F672" s="10">
        <v>0.24667858316932401</v>
      </c>
      <c r="G672" s="10">
        <v>2.97707505246888</v>
      </c>
      <c r="H672" s="13">
        <v>41304782.7035252</v>
      </c>
      <c r="I672" s="13">
        <v>2523826.7584953201</v>
      </c>
      <c r="J672" s="13">
        <f t="shared" si="200"/>
        <v>107207106.3277584</v>
      </c>
      <c r="K672">
        <f t="shared" si="201"/>
        <v>565.41174183239457</v>
      </c>
      <c r="L672">
        <f t="shared" si="202"/>
        <v>133.63632053026393</v>
      </c>
      <c r="M672">
        <f t="shared" si="203"/>
        <v>112.1494683114616</v>
      </c>
      <c r="N672">
        <f t="shared" si="204"/>
        <v>1.0345293303483585</v>
      </c>
      <c r="O672">
        <f t="shared" si="205"/>
        <v>100355976.42814051</v>
      </c>
      <c r="P672">
        <f t="shared" si="206"/>
        <v>18.424234187269221</v>
      </c>
      <c r="Q672" s="11">
        <v>1038.0744906700299</v>
      </c>
      <c r="R672">
        <f t="shared" si="207"/>
        <v>8.2619591644109054</v>
      </c>
      <c r="S672">
        <f t="shared" si="208"/>
        <v>0.28326329387538618</v>
      </c>
      <c r="T672">
        <v>6</v>
      </c>
      <c r="U672">
        <v>18.452641830652599</v>
      </c>
      <c r="V672">
        <f t="shared" si="209"/>
        <v>103247732.74236524</v>
      </c>
      <c r="W672" s="34">
        <f t="shared" si="210"/>
        <v>2.8814988575148439E-2</v>
      </c>
      <c r="X672">
        <f t="shared" si="211"/>
        <v>107244505.04850093</v>
      </c>
      <c r="Y672" s="34">
        <f t="shared" si="212"/>
        <v>6.8640940634890069E-2</v>
      </c>
      <c r="Z672">
        <f t="shared" si="213"/>
        <v>42494979.545226268</v>
      </c>
      <c r="AA672" s="35">
        <f t="shared" si="214"/>
        <v>1190196.841701068</v>
      </c>
      <c r="AB672" s="35">
        <v>42769221.780972801</v>
      </c>
      <c r="AC672" s="34">
        <f t="shared" si="215"/>
        <v>3.5454467536095199E-2</v>
      </c>
      <c r="AD672" s="71">
        <v>465028.91095858201</v>
      </c>
      <c r="AE672">
        <f t="shared" si="216"/>
        <v>42960008.456184849</v>
      </c>
      <c r="AF672" s="34">
        <f t="shared" si="217"/>
        <v>4.0073464725390785E-2</v>
      </c>
      <c r="AG672" s="72">
        <v>150996.475312425</v>
      </c>
      <c r="AH672">
        <v>671</v>
      </c>
      <c r="AI672" s="72">
        <f t="shared" si="218"/>
        <v>42645976.020538695</v>
      </c>
      <c r="AJ672" s="34">
        <f t="shared" si="219"/>
        <v>3.2470654225207417E-2</v>
      </c>
    </row>
    <row r="673" spans="1:36" ht="15.6" x14ac:dyDescent="0.25">
      <c r="A673" s="10">
        <v>5</v>
      </c>
      <c r="B673" s="11">
        <v>4.66104281675082</v>
      </c>
      <c r="C673" s="11">
        <v>1051.2652245148199</v>
      </c>
      <c r="D673" s="12">
        <v>9.6356847780633206E-2</v>
      </c>
      <c r="E673" s="12">
        <v>6.8184715676297497E-2</v>
      </c>
      <c r="F673" s="10">
        <v>0.292069798594353</v>
      </c>
      <c r="G673" s="10">
        <v>2.9790160510148298</v>
      </c>
      <c r="H673" s="13">
        <v>45990048.483587697</v>
      </c>
      <c r="I673" s="13">
        <v>2520159.9060857301</v>
      </c>
      <c r="J673" s="13">
        <f t="shared" si="200"/>
        <v>110907821.72921757</v>
      </c>
      <c r="K673">
        <f t="shared" si="201"/>
        <v>566.75121619726178</v>
      </c>
      <c r="L673">
        <f t="shared" si="202"/>
        <v>126.35897329830671</v>
      </c>
      <c r="M673">
        <f t="shared" si="203"/>
        <v>82.270781728465352</v>
      </c>
      <c r="N673">
        <f t="shared" si="204"/>
        <v>1.1151505249590399</v>
      </c>
      <c r="O673">
        <f t="shared" si="205"/>
        <v>109559853.42351709</v>
      </c>
      <c r="P673">
        <f t="shared" si="206"/>
        <v>18.511981564493315</v>
      </c>
      <c r="Q673" s="11">
        <v>1051.2652245148199</v>
      </c>
      <c r="R673">
        <f t="shared" si="207"/>
        <v>12.741238014157737</v>
      </c>
      <c r="S673">
        <f t="shared" si="208"/>
        <v>0.34540977573353993</v>
      </c>
      <c r="T673">
        <v>6</v>
      </c>
      <c r="U673">
        <v>18.532238846379499</v>
      </c>
      <c r="V673">
        <f t="shared" si="209"/>
        <v>111801870.17185631</v>
      </c>
      <c r="W673" s="34">
        <f t="shared" si="210"/>
        <v>2.0463853120288773E-2</v>
      </c>
      <c r="X673">
        <f t="shared" si="211"/>
        <v>112777753.61739649</v>
      </c>
      <c r="Y673" s="34">
        <f t="shared" si="212"/>
        <v>2.9371161911290685E-2</v>
      </c>
      <c r="Z673">
        <f t="shared" si="213"/>
        <v>46931182.080750793</v>
      </c>
      <c r="AA673" s="35">
        <f t="shared" si="214"/>
        <v>941133.59716309607</v>
      </c>
      <c r="AB673" s="35">
        <v>46646463.7855561</v>
      </c>
      <c r="AC673" s="34">
        <f t="shared" si="215"/>
        <v>1.4272985648246396E-2</v>
      </c>
      <c r="AD673" s="71">
        <v>1404179.0806792299</v>
      </c>
      <c r="AE673">
        <f t="shared" si="216"/>
        <v>48335361.161430024</v>
      </c>
      <c r="AF673" s="34">
        <f t="shared" si="217"/>
        <v>5.0996090571187147E-2</v>
      </c>
      <c r="AG673" s="72">
        <v>1014597.36462735</v>
      </c>
      <c r="AH673">
        <v>672</v>
      </c>
      <c r="AI673" s="72">
        <f t="shared" si="218"/>
        <v>47945779.44537814</v>
      </c>
      <c r="AJ673" s="34">
        <f t="shared" si="219"/>
        <v>4.2525090237475555E-2</v>
      </c>
    </row>
    <row r="674" spans="1:36" ht="15.6" x14ac:dyDescent="0.25">
      <c r="A674" s="10">
        <v>2</v>
      </c>
      <c r="B674" s="11">
        <v>2.0764182574897498</v>
      </c>
      <c r="C674" s="11">
        <v>1047.2350912766899</v>
      </c>
      <c r="D674" s="12">
        <v>0.20875631033853198</v>
      </c>
      <c r="E674" s="12">
        <v>0.18843881919206201</v>
      </c>
      <c r="F674" s="10">
        <v>9.7279757137994499E-2</v>
      </c>
      <c r="G674" s="10">
        <v>3.6974112303067801</v>
      </c>
      <c r="H674" s="13">
        <v>33395093.181490101</v>
      </c>
      <c r="I674" s="13">
        <v>1740690.5352532801</v>
      </c>
      <c r="J674" s="13">
        <f t="shared" si="200"/>
        <v>70017975.464391455</v>
      </c>
      <c r="K674">
        <f t="shared" si="201"/>
        <v>565.47678298140545</v>
      </c>
      <c r="L674">
        <f t="shared" si="202"/>
        <v>107.18707726101606</v>
      </c>
      <c r="M674">
        <f t="shared" si="203"/>
        <v>198.59756476529699</v>
      </c>
      <c r="N674">
        <f t="shared" si="204"/>
        <v>0.90861258782328258</v>
      </c>
      <c r="O674">
        <f t="shared" si="205"/>
        <v>92739281.21448417</v>
      </c>
      <c r="P674">
        <f t="shared" si="206"/>
        <v>18.345302686352849</v>
      </c>
      <c r="Q674" s="11">
        <v>1047.2350912766899</v>
      </c>
      <c r="R674">
        <f t="shared" si="207"/>
        <v>1.9825711409796936</v>
      </c>
      <c r="S674">
        <f t="shared" si="208"/>
        <v>0.1023425821349484</v>
      </c>
      <c r="T674">
        <v>6</v>
      </c>
      <c r="U674">
        <v>18.3610849851074</v>
      </c>
      <c r="V674">
        <f t="shared" si="209"/>
        <v>94214531.052474529</v>
      </c>
      <c r="W674" s="34">
        <f t="shared" si="210"/>
        <v>1.5907497003114054E-2</v>
      </c>
      <c r="X674">
        <f t="shared" si="211"/>
        <v>67912487.514757514</v>
      </c>
      <c r="Y674" s="34">
        <f t="shared" si="212"/>
        <v>0.26770526334259714</v>
      </c>
      <c r="Z674">
        <f t="shared" si="213"/>
        <v>33926325.526193373</v>
      </c>
      <c r="AA674" s="35">
        <f t="shared" si="214"/>
        <v>531232.34470327199</v>
      </c>
      <c r="AB674" s="35">
        <v>32824199.687842499</v>
      </c>
      <c r="AC674" s="34">
        <f t="shared" si="215"/>
        <v>1.7095131028531777E-2</v>
      </c>
      <c r="AD674" s="71">
        <v>-1555422.01847969</v>
      </c>
      <c r="AE674">
        <f t="shared" si="216"/>
        <v>32370903.507713683</v>
      </c>
      <c r="AF674" s="34">
        <f t="shared" si="217"/>
        <v>3.0668867076079777E-2</v>
      </c>
      <c r="AG674" s="72">
        <v>-890098.65563539602</v>
      </c>
      <c r="AH674">
        <v>673</v>
      </c>
      <c r="AI674" s="72">
        <f t="shared" si="218"/>
        <v>33036226.870557979</v>
      </c>
      <c r="AJ674" s="34">
        <f t="shared" si="219"/>
        <v>1.0746079041666846E-2</v>
      </c>
    </row>
    <row r="675" spans="1:36" ht="15.6" x14ac:dyDescent="0.25">
      <c r="A675" s="10">
        <v>3</v>
      </c>
      <c r="B675" s="11">
        <v>2.37253272006885</v>
      </c>
      <c r="C675" s="11">
        <v>1046.6967216983601</v>
      </c>
      <c r="D675" s="12">
        <v>0.18881246802523299</v>
      </c>
      <c r="E675" s="12">
        <v>0.14903410906220299</v>
      </c>
      <c r="F675" s="10">
        <v>0.210565027172885</v>
      </c>
      <c r="G675" s="10">
        <v>2.9646056837808001</v>
      </c>
      <c r="H675" s="13">
        <v>38027647.585310303</v>
      </c>
      <c r="I675" s="13">
        <v>2619691.7990575698</v>
      </c>
      <c r="J675" s="13">
        <f t="shared" si="200"/>
        <v>97485200.231684566</v>
      </c>
      <c r="K675">
        <f t="shared" si="201"/>
        <v>563.9727969507677</v>
      </c>
      <c r="L675">
        <f t="shared" si="202"/>
        <v>149.77954587490132</v>
      </c>
      <c r="M675">
        <f t="shared" si="203"/>
        <v>168.923288543718</v>
      </c>
      <c r="N675">
        <f t="shared" si="204"/>
        <v>0.96427437333127974</v>
      </c>
      <c r="O675">
        <f t="shared" si="205"/>
        <v>88813582.576312467</v>
      </c>
      <c r="P675">
        <f t="shared" si="206"/>
        <v>18.302050153206135</v>
      </c>
      <c r="Q675" s="11">
        <v>1046.6967216983601</v>
      </c>
      <c r="R675">
        <f t="shared" si="207"/>
        <v>3.7452139806778479</v>
      </c>
      <c r="S675">
        <f t="shared" si="208"/>
        <v>0.23643781368544448</v>
      </c>
      <c r="T675">
        <v>6</v>
      </c>
      <c r="U675">
        <v>18.358869110193201</v>
      </c>
      <c r="V675">
        <f t="shared" si="209"/>
        <v>94005994.567273349</v>
      </c>
      <c r="W675" s="34">
        <f t="shared" si="210"/>
        <v>5.8464165506434067E-2</v>
      </c>
      <c r="X675">
        <f t="shared" si="211"/>
        <v>92182398.762121379</v>
      </c>
      <c r="Y675" s="34">
        <f t="shared" si="212"/>
        <v>3.7931317351310306E-2</v>
      </c>
      <c r="Z675">
        <f t="shared" si="213"/>
        <v>40250902.267558232</v>
      </c>
      <c r="AA675" s="35">
        <f t="shared" si="214"/>
        <v>2223254.6822479293</v>
      </c>
      <c r="AB675" s="35">
        <v>38559097.149865597</v>
      </c>
      <c r="AC675" s="34">
        <f t="shared" si="215"/>
        <v>1.3975346841085916E-2</v>
      </c>
      <c r="AD675" s="71">
        <v>-2055381.19394642</v>
      </c>
      <c r="AE675">
        <f t="shared" si="216"/>
        <v>38195521.073611811</v>
      </c>
      <c r="AF675" s="34">
        <f t="shared" si="217"/>
        <v>4.4145115188864844E-3</v>
      </c>
      <c r="AG675" s="72">
        <v>-2422232.3065924901</v>
      </c>
      <c r="AH675">
        <v>674</v>
      </c>
      <c r="AI675" s="72">
        <f t="shared" si="218"/>
        <v>37828669.960965745</v>
      </c>
      <c r="AJ675" s="34">
        <f t="shared" si="219"/>
        <v>5.2324463115467753E-3</v>
      </c>
    </row>
    <row r="676" spans="1:36" ht="15.6" x14ac:dyDescent="0.25">
      <c r="A676" s="10">
        <v>4</v>
      </c>
      <c r="B676" s="11">
        <v>2.8767373305809998</v>
      </c>
      <c r="C676" s="11">
        <v>1041.78717389078</v>
      </c>
      <c r="D676" s="12">
        <v>0.14903410906220299</v>
      </c>
      <c r="E676" s="12">
        <v>0.113599477546294</v>
      </c>
      <c r="F676" s="10">
        <v>0.23760246223169099</v>
      </c>
      <c r="G676" s="10">
        <v>2.96752146144593</v>
      </c>
      <c r="H676" s="13">
        <v>41785284.420326799</v>
      </c>
      <c r="I676" s="13">
        <v>2615695.5139747201</v>
      </c>
      <c r="J676" s="13">
        <f t="shared" si="200"/>
        <v>104160993.06274517</v>
      </c>
      <c r="K676">
        <f t="shared" si="201"/>
        <v>564.89567163682318</v>
      </c>
      <c r="L676">
        <f t="shared" si="202"/>
        <v>141.48098801387681</v>
      </c>
      <c r="M676">
        <f t="shared" si="203"/>
        <v>131.31679330424851</v>
      </c>
      <c r="N676">
        <f t="shared" si="204"/>
        <v>1.0068520307557614</v>
      </c>
      <c r="O676">
        <f t="shared" si="205"/>
        <v>98847515.921121344</v>
      </c>
      <c r="P676">
        <f t="shared" si="206"/>
        <v>18.409088977483872</v>
      </c>
      <c r="Q676" s="11">
        <v>1041.78717389078</v>
      </c>
      <c r="R676">
        <f t="shared" si="207"/>
        <v>5.5160901869690013</v>
      </c>
      <c r="S676">
        <f t="shared" si="208"/>
        <v>0.27128715622722738</v>
      </c>
      <c r="T676">
        <v>6</v>
      </c>
      <c r="U676">
        <v>18.390067314562501</v>
      </c>
      <c r="V676">
        <f t="shared" si="209"/>
        <v>96985041.628683746</v>
      </c>
      <c r="W676" s="34">
        <f t="shared" si="210"/>
        <v>1.8841892738344797E-2</v>
      </c>
      <c r="X676">
        <f t="shared" si="211"/>
        <v>100520435.7374627</v>
      </c>
      <c r="Y676" s="34">
        <f t="shared" si="212"/>
        <v>1.692424742040374E-2</v>
      </c>
      <c r="Z676">
        <f t="shared" si="213"/>
        <v>40997970.573237777</v>
      </c>
      <c r="AA676" s="35">
        <f t="shared" si="214"/>
        <v>787313.8470890224</v>
      </c>
      <c r="AB676" s="35">
        <v>41681493.5378673</v>
      </c>
      <c r="AC676" s="34">
        <f t="shared" si="215"/>
        <v>2.4839099194693768E-3</v>
      </c>
      <c r="AD676" s="71">
        <v>878487.14971879299</v>
      </c>
      <c r="AE676">
        <f t="shared" si="216"/>
        <v>41876457.722956568</v>
      </c>
      <c r="AF676" s="34">
        <f t="shared" si="217"/>
        <v>2.1819476376572617E-3</v>
      </c>
      <c r="AG676" s="72">
        <v>399649.23015106103</v>
      </c>
      <c r="AH676">
        <v>675</v>
      </c>
      <c r="AI676" s="72">
        <f t="shared" si="218"/>
        <v>41397619.803388841</v>
      </c>
      <c r="AJ676" s="34">
        <f t="shared" si="219"/>
        <v>9.2775392656984056E-3</v>
      </c>
    </row>
    <row r="677" spans="1:36" ht="15.6" x14ac:dyDescent="0.25">
      <c r="A677" s="10">
        <v>5</v>
      </c>
      <c r="B677" s="11">
        <v>3.4174549760876398</v>
      </c>
      <c r="C677" s="11">
        <v>1049.8923459729799</v>
      </c>
      <c r="D677" s="12">
        <v>0.113599477546294</v>
      </c>
      <c r="E677" s="12">
        <v>8.2152525210629698E-2</v>
      </c>
      <c r="F677" s="10">
        <v>0.27657956759616897</v>
      </c>
      <c r="G677" s="10">
        <v>2.9698533384197701</v>
      </c>
      <c r="H677" s="13">
        <v>45380144.698693603</v>
      </c>
      <c r="I677" s="13">
        <v>2609874.2503831401</v>
      </c>
      <c r="J677" s="13">
        <f t="shared" si="200"/>
        <v>108720207.69144011</v>
      </c>
      <c r="K677">
        <f t="shared" si="201"/>
        <v>565.98636259883847</v>
      </c>
      <c r="L677">
        <f t="shared" si="202"/>
        <v>133.41119206154215</v>
      </c>
      <c r="M677">
        <f t="shared" si="203"/>
        <v>97.876001378461851</v>
      </c>
      <c r="N677">
        <f t="shared" si="204"/>
        <v>1.072635149658675</v>
      </c>
      <c r="O677">
        <f t="shared" si="205"/>
        <v>106779180.70605451</v>
      </c>
      <c r="P677">
        <f t="shared" si="206"/>
        <v>18.486273528278414</v>
      </c>
      <c r="Q677" s="11">
        <v>1049.8923459729799</v>
      </c>
      <c r="R677">
        <f t="shared" si="207"/>
        <v>8.2935420854168154</v>
      </c>
      <c r="S677">
        <f t="shared" si="208"/>
        <v>0.32376471490334296</v>
      </c>
      <c r="T677">
        <v>6</v>
      </c>
      <c r="U677">
        <v>18.418838950962002</v>
      </c>
      <c r="V677">
        <f t="shared" si="209"/>
        <v>99815990.20695363</v>
      </c>
      <c r="W677" s="34">
        <f t="shared" si="210"/>
        <v>6.5211124987645253E-2</v>
      </c>
      <c r="X677">
        <f t="shared" si="211"/>
        <v>106586380.76281475</v>
      </c>
      <c r="Y677" s="34">
        <f t="shared" si="212"/>
        <v>1.8055948918592087E-3</v>
      </c>
      <c r="Z677">
        <f t="shared" si="213"/>
        <v>42420854.410789669</v>
      </c>
      <c r="AA677" s="35">
        <f t="shared" si="214"/>
        <v>2959290.2879039347</v>
      </c>
      <c r="AB677" s="35">
        <v>45869619.698633097</v>
      </c>
      <c r="AC677" s="34">
        <f t="shared" si="215"/>
        <v>1.0786104874486765E-2</v>
      </c>
      <c r="AD677" s="71">
        <v>1808410.6634845</v>
      </c>
      <c r="AE677">
        <f t="shared" si="216"/>
        <v>44229265.074274167</v>
      </c>
      <c r="AF677" s="34">
        <f t="shared" si="217"/>
        <v>2.5360862819209282E-2</v>
      </c>
      <c r="AG677" s="72">
        <v>2147825.4286335702</v>
      </c>
      <c r="AH677">
        <v>676</v>
      </c>
      <c r="AI677" s="72">
        <f t="shared" si="218"/>
        <v>44568679.839423239</v>
      </c>
      <c r="AJ677" s="34">
        <f t="shared" si="219"/>
        <v>1.7881495633347427E-2</v>
      </c>
    </row>
    <row r="678" spans="1:36" ht="15.6" x14ac:dyDescent="0.25">
      <c r="A678" s="10">
        <v>1</v>
      </c>
      <c r="B678" s="11">
        <v>2.07735743899612</v>
      </c>
      <c r="C678" s="11">
        <v>1033.7115126809999</v>
      </c>
      <c r="D678" s="12">
        <v>0.223269252136574</v>
      </c>
      <c r="E678" s="12">
        <v>0.201278898649003</v>
      </c>
      <c r="F678" s="10">
        <v>9.84484358398868E-2</v>
      </c>
      <c r="G678" s="10">
        <v>3.8520235220763501</v>
      </c>
      <c r="H678" s="13">
        <v>35490966.218912303</v>
      </c>
      <c r="I678" s="13">
        <v>1997541.1258819399</v>
      </c>
      <c r="J678" s="13">
        <f t="shared" si="200"/>
        <v>72733983.959998056</v>
      </c>
      <c r="K678">
        <f t="shared" si="201"/>
        <v>565.1618738859496</v>
      </c>
      <c r="L678">
        <f t="shared" si="202"/>
        <v>111.48143067098688</v>
      </c>
      <c r="M678">
        <f t="shared" si="203"/>
        <v>212.27407539278849</v>
      </c>
      <c r="N678">
        <f t="shared" si="204"/>
        <v>0.90456496075019421</v>
      </c>
      <c r="O678">
        <f t="shared" si="205"/>
        <v>91366417.839562505</v>
      </c>
      <c r="P678">
        <f t="shared" si="206"/>
        <v>18.330388549210781</v>
      </c>
      <c r="Q678" s="11">
        <v>1033.7115126809999</v>
      </c>
      <c r="R678">
        <f t="shared" si="207"/>
        <v>1.9312028167593891</v>
      </c>
      <c r="S678">
        <f t="shared" si="208"/>
        <v>0.10363803979358341</v>
      </c>
      <c r="T678">
        <v>6</v>
      </c>
      <c r="U678">
        <v>18.3974643139451</v>
      </c>
      <c r="V678">
        <f t="shared" si="209"/>
        <v>97705099.773360223</v>
      </c>
      <c r="W678" s="34">
        <f t="shared" si="210"/>
        <v>6.9376496131525134E-2</v>
      </c>
      <c r="X678">
        <f t="shared" si="211"/>
        <v>70430298.269656688</v>
      </c>
      <c r="Y678" s="34">
        <f t="shared" si="212"/>
        <v>0.22914458140045724</v>
      </c>
      <c r="Z678">
        <f t="shared" si="213"/>
        <v>37953205.099502765</v>
      </c>
      <c r="AA678" s="35">
        <f t="shared" si="214"/>
        <v>2462238.8805904612</v>
      </c>
      <c r="AB678" s="35">
        <v>35884882.5029452</v>
      </c>
      <c r="AC678" s="34">
        <f t="shared" si="215"/>
        <v>1.1099057760309367E-2</v>
      </c>
      <c r="AD678" s="71">
        <v>-2133340.54535753</v>
      </c>
      <c r="AE678">
        <f t="shared" si="216"/>
        <v>35819864.554145232</v>
      </c>
      <c r="AF678" s="34">
        <f t="shared" si="217"/>
        <v>9.2671000615831695E-3</v>
      </c>
      <c r="AG678" s="72">
        <v>-1451671.01855878</v>
      </c>
      <c r="AH678">
        <v>677</v>
      </c>
      <c r="AI678" s="72">
        <f t="shared" si="218"/>
        <v>36501534.080943987</v>
      </c>
      <c r="AJ678" s="34">
        <f t="shared" si="219"/>
        <v>2.8473946181075661E-2</v>
      </c>
    </row>
    <row r="679" spans="1:36" ht="15.6" x14ac:dyDescent="0.25">
      <c r="A679" s="10">
        <v>2</v>
      </c>
      <c r="B679" s="11">
        <v>2.8257941668148301</v>
      </c>
      <c r="C679" s="11">
        <v>1036.81665503872</v>
      </c>
      <c r="D679" s="12">
        <v>0.20174993210953301</v>
      </c>
      <c r="E679" s="12">
        <v>0.16396659930083601</v>
      </c>
      <c r="F679" s="10">
        <v>0.18718526389295001</v>
      </c>
      <c r="G679" s="10">
        <v>2.97163886901662</v>
      </c>
      <c r="H679" s="13">
        <v>35785547.982906699</v>
      </c>
      <c r="I679" s="13">
        <v>2518110.1346231201</v>
      </c>
      <c r="J679" s="13">
        <f t="shared" si="200"/>
        <v>95252471.308507189</v>
      </c>
      <c r="K679">
        <f t="shared" si="201"/>
        <v>563.92664903616992</v>
      </c>
      <c r="L679">
        <f t="shared" si="202"/>
        <v>145.96927163011699</v>
      </c>
      <c r="M679">
        <f t="shared" si="203"/>
        <v>182.85826570518452</v>
      </c>
      <c r="N679">
        <f t="shared" si="204"/>
        <v>0.94791599179849872</v>
      </c>
      <c r="O679">
        <f t="shared" si="205"/>
        <v>87032277.927883208</v>
      </c>
      <c r="P679">
        <f t="shared" si="206"/>
        <v>18.281789618476743</v>
      </c>
      <c r="Q679" s="11">
        <v>1036.81665503872</v>
      </c>
      <c r="R679">
        <f t="shared" si="207"/>
        <v>4.0121574242208187</v>
      </c>
      <c r="S679">
        <f t="shared" si="208"/>
        <v>0.20725207226930198</v>
      </c>
      <c r="T679">
        <v>6</v>
      </c>
      <c r="U679">
        <v>18.384586601688099</v>
      </c>
      <c r="V679">
        <f t="shared" si="209"/>
        <v>96454948.433624834</v>
      </c>
      <c r="W679" s="34">
        <f t="shared" si="210"/>
        <v>0.10826638955204011</v>
      </c>
      <c r="X679">
        <f t="shared" si="211"/>
        <v>92473553.347883806</v>
      </c>
      <c r="Y679" s="34">
        <f t="shared" si="212"/>
        <v>6.2520199971203255E-2</v>
      </c>
      <c r="Z679">
        <f t="shared" si="213"/>
        <v>39659920.061157301</v>
      </c>
      <c r="AA679" s="35">
        <f t="shared" si="214"/>
        <v>3874372.0782506019</v>
      </c>
      <c r="AB679" s="35">
        <v>35970764.684876099</v>
      </c>
      <c r="AC679" s="34">
        <f t="shared" si="215"/>
        <v>5.1757402753164639E-3</v>
      </c>
      <c r="AD679" s="71">
        <v>-4390317.37173896</v>
      </c>
      <c r="AE679">
        <f t="shared" si="216"/>
        <v>35269602.689418338</v>
      </c>
      <c r="AF679" s="34">
        <f t="shared" si="217"/>
        <v>1.4417699953478623E-2</v>
      </c>
      <c r="AG679" s="72">
        <v>-3271037.52197171</v>
      </c>
      <c r="AH679">
        <v>678</v>
      </c>
      <c r="AI679" s="72">
        <f t="shared" si="218"/>
        <v>36388882.539185591</v>
      </c>
      <c r="AJ679" s="34">
        <f t="shared" si="219"/>
        <v>1.6859726629506421E-2</v>
      </c>
    </row>
    <row r="680" spans="1:36" ht="15.6" x14ac:dyDescent="0.25">
      <c r="A680" s="10">
        <v>3</v>
      </c>
      <c r="B680" s="11">
        <v>3.3116136080555698</v>
      </c>
      <c r="C680" s="11">
        <v>1038.05210894893</v>
      </c>
      <c r="D680" s="12">
        <v>0.16396659930083601</v>
      </c>
      <c r="E680" s="12">
        <v>0.12939461059556298</v>
      </c>
      <c r="F680" s="10">
        <v>0.210719237508428</v>
      </c>
      <c r="G680" s="10">
        <v>2.9745011055037698</v>
      </c>
      <c r="H680" s="13">
        <v>38017821.378341101</v>
      </c>
      <c r="I680" s="13">
        <v>2521558.2625731602</v>
      </c>
      <c r="J680" s="13">
        <f t="shared" si="200"/>
        <v>100039548.93265662</v>
      </c>
      <c r="K680">
        <f t="shared" si="201"/>
        <v>564.55469642996593</v>
      </c>
      <c r="L680">
        <f t="shared" si="202"/>
        <v>139.70604349306305</v>
      </c>
      <c r="M680">
        <f t="shared" si="203"/>
        <v>146.68060494819952</v>
      </c>
      <c r="N680">
        <f t="shared" si="204"/>
        <v>0.98135591411577838</v>
      </c>
      <c r="O680">
        <f t="shared" si="205"/>
        <v>93224777.095724523</v>
      </c>
      <c r="P680">
        <f t="shared" si="206"/>
        <v>18.350524092990895</v>
      </c>
      <c r="Q680" s="11">
        <v>1038.05210894893</v>
      </c>
      <c r="R680">
        <f t="shared" si="207"/>
        <v>5.6091892970626827</v>
      </c>
      <c r="S680">
        <f t="shared" si="208"/>
        <v>0.23663317543751114</v>
      </c>
      <c r="T680">
        <v>6</v>
      </c>
      <c r="U680">
        <v>18.399940695873799</v>
      </c>
      <c r="V680">
        <f t="shared" si="209"/>
        <v>97947354.750903159</v>
      </c>
      <c r="W680" s="34">
        <f t="shared" si="210"/>
        <v>5.0657966715537725E-2</v>
      </c>
      <c r="X680">
        <f t="shared" si="211"/>
        <v>98798681.304346889</v>
      </c>
      <c r="Y680" s="34">
        <f t="shared" si="212"/>
        <v>5.9789944071402847E-2</v>
      </c>
      <c r="Z680">
        <f t="shared" si="213"/>
        <v>39943726.908322364</v>
      </c>
      <c r="AA680" s="35">
        <f t="shared" si="214"/>
        <v>1925905.529981263</v>
      </c>
      <c r="AB680" s="35">
        <v>38255523.075125903</v>
      </c>
      <c r="AC680" s="34">
        <f t="shared" si="215"/>
        <v>6.2523755482796119E-3</v>
      </c>
      <c r="AD680" s="71">
        <v>-2532099.38572283</v>
      </c>
      <c r="AE680">
        <f t="shared" si="216"/>
        <v>37411627.522599533</v>
      </c>
      <c r="AF680" s="34">
        <f t="shared" si="217"/>
        <v>1.5944991947563804E-2</v>
      </c>
      <c r="AG680" s="72">
        <v>-1954250.7988146499</v>
      </c>
      <c r="AH680">
        <v>679</v>
      </c>
      <c r="AI680" s="72">
        <f t="shared" si="218"/>
        <v>37989476.109507717</v>
      </c>
      <c r="AJ680" s="34">
        <f t="shared" si="219"/>
        <v>7.4557846309237293E-4</v>
      </c>
    </row>
    <row r="681" spans="1:36" ht="15.6" x14ac:dyDescent="0.25">
      <c r="A681" s="10">
        <v>4</v>
      </c>
      <c r="B681" s="11">
        <v>3.8038080058696102</v>
      </c>
      <c r="C681" s="11">
        <v>1038.35774075827</v>
      </c>
      <c r="D681" s="12">
        <v>0.12939461059556298</v>
      </c>
      <c r="E681" s="12">
        <v>9.7927213796840898E-2</v>
      </c>
      <c r="F681" s="10">
        <v>0.24300159407406499</v>
      </c>
      <c r="G681" s="10">
        <v>2.9768837696683801</v>
      </c>
      <c r="H681" s="13">
        <v>41476182.065125696</v>
      </c>
      <c r="I681" s="13">
        <v>2529015.94826398</v>
      </c>
      <c r="J681" s="13">
        <f t="shared" si="200"/>
        <v>106412466.12217063</v>
      </c>
      <c r="K681">
        <f t="shared" si="201"/>
        <v>565.45489989672501</v>
      </c>
      <c r="L681">
        <f t="shared" si="202"/>
        <v>133.39188021327206</v>
      </c>
      <c r="M681">
        <f t="shared" si="203"/>
        <v>113.66091219620195</v>
      </c>
      <c r="N681">
        <f t="shared" si="204"/>
        <v>1.0307205861739552</v>
      </c>
      <c r="O681">
        <f t="shared" si="205"/>
        <v>101336651.50250265</v>
      </c>
      <c r="P681">
        <f t="shared" si="206"/>
        <v>18.433958715256765</v>
      </c>
      <c r="Q681" s="11">
        <v>1038.35774075827</v>
      </c>
      <c r="R681">
        <f t="shared" si="207"/>
        <v>7.9386977965097012</v>
      </c>
      <c r="S681">
        <f t="shared" si="208"/>
        <v>0.27839413132506263</v>
      </c>
      <c r="T681">
        <v>6</v>
      </c>
      <c r="U681">
        <v>18.4445531643264</v>
      </c>
      <c r="V681">
        <f t="shared" si="209"/>
        <v>102415964.76505929</v>
      </c>
      <c r="W681" s="34">
        <f t="shared" si="210"/>
        <v>1.0650768962205024E-2</v>
      </c>
      <c r="X681">
        <f t="shared" si="211"/>
        <v>106313516.26298377</v>
      </c>
      <c r="Y681" s="34">
        <f t="shared" si="212"/>
        <v>4.9112188795365996E-2</v>
      </c>
      <c r="Z681">
        <f t="shared" si="213"/>
        <v>41917935.297735699</v>
      </c>
      <c r="AA681" s="35">
        <f t="shared" si="214"/>
        <v>441753.23261000216</v>
      </c>
      <c r="AB681" s="35">
        <v>42175518.934596002</v>
      </c>
      <c r="AC681" s="34">
        <f t="shared" si="215"/>
        <v>1.686116789564214E-2</v>
      </c>
      <c r="AD681" s="71">
        <v>446672.49753724202</v>
      </c>
      <c r="AE681">
        <f t="shared" si="216"/>
        <v>42364607.795272939</v>
      </c>
      <c r="AF681" s="34">
        <f t="shared" si="217"/>
        <v>2.1420142498946523E-2</v>
      </c>
      <c r="AG681" s="72">
        <v>133231.623175652</v>
      </c>
      <c r="AH681">
        <v>680</v>
      </c>
      <c r="AI681" s="72">
        <f t="shared" si="218"/>
        <v>42051166.920911349</v>
      </c>
      <c r="AJ681" s="34">
        <f t="shared" si="219"/>
        <v>1.3863013111544708E-2</v>
      </c>
    </row>
    <row r="682" spans="1:36" ht="15.6" x14ac:dyDescent="0.25">
      <c r="A682" s="14">
        <v>5</v>
      </c>
      <c r="B682" s="11">
        <v>4.4519852714978096</v>
      </c>
      <c r="C682" s="11">
        <v>1052.81771646169</v>
      </c>
      <c r="D682" s="12">
        <v>9.7927213796840898E-2</v>
      </c>
      <c r="E682" s="12">
        <v>7.2625854239060997E-2</v>
      </c>
      <c r="F682" s="10">
        <v>0.25810546457248501</v>
      </c>
      <c r="G682" s="10">
        <v>2.9788286347470101</v>
      </c>
      <c r="H682" s="13">
        <v>42302052.623749398</v>
      </c>
      <c r="I682" s="13">
        <v>2200032.7104519</v>
      </c>
      <c r="J682" s="13">
        <f t="shared" si="200"/>
        <v>104724393.96054693</v>
      </c>
      <c r="K682">
        <f t="shared" si="201"/>
        <v>566.91485011099041</v>
      </c>
      <c r="L682">
        <f t="shared" si="202"/>
        <v>119.76525565164158</v>
      </c>
      <c r="M682">
        <f t="shared" si="203"/>
        <v>85.276534017950951</v>
      </c>
      <c r="N682">
        <f t="shared" si="204"/>
        <v>1.0878425881283331</v>
      </c>
      <c r="O682">
        <f t="shared" si="205"/>
        <v>108998122.75328492</v>
      </c>
      <c r="P682">
        <f t="shared" si="206"/>
        <v>18.506841217598183</v>
      </c>
      <c r="Q682" s="11">
        <v>1052.81771646169</v>
      </c>
      <c r="R682">
        <f t="shared" si="207"/>
        <v>11.097810458115928</v>
      </c>
      <c r="S682">
        <f t="shared" si="208"/>
        <v>0.2985481814594026</v>
      </c>
      <c r="T682">
        <v>6</v>
      </c>
      <c r="U682">
        <v>18.4863559913648</v>
      </c>
      <c r="V682">
        <f t="shared" si="209"/>
        <v>106787986.40992506</v>
      </c>
      <c r="W682" s="34">
        <f t="shared" si="210"/>
        <v>2.0276829430929351E-2</v>
      </c>
      <c r="X682">
        <f t="shared" si="211"/>
        <v>107818090.39139549</v>
      </c>
      <c r="Y682" s="34">
        <f t="shared" si="212"/>
        <v>1.0826171424625374E-2</v>
      </c>
      <c r="Z682">
        <f t="shared" si="213"/>
        <v>41444301.118119434</v>
      </c>
      <c r="AA682" s="35">
        <f t="shared" si="214"/>
        <v>857751.50562996417</v>
      </c>
      <c r="AB682" s="35">
        <v>42176698.657728299</v>
      </c>
      <c r="AC682" s="34">
        <f t="shared" si="215"/>
        <v>2.963306937751797E-3</v>
      </c>
      <c r="AD682" s="71">
        <v>1575207.8947642201</v>
      </c>
      <c r="AE682">
        <f t="shared" si="216"/>
        <v>43019509.012883656</v>
      </c>
      <c r="AF682" s="34">
        <f t="shared" si="217"/>
        <v>1.6960320945075383E-2</v>
      </c>
      <c r="AG682" s="72">
        <v>804224.84499834804</v>
      </c>
      <c r="AH682">
        <v>681</v>
      </c>
      <c r="AI682" s="72">
        <f t="shared" si="218"/>
        <v>42248525.963117778</v>
      </c>
      <c r="AJ682" s="34">
        <f t="shared" si="219"/>
        <v>1.2653442873731434E-3</v>
      </c>
    </row>
    <row r="683" spans="1:36" ht="15.6" x14ac:dyDescent="0.25">
      <c r="A683" s="15" t="s">
        <v>22</v>
      </c>
      <c r="B683" s="16">
        <v>2.1296620731868701</v>
      </c>
      <c r="C683" s="16">
        <v>1052.5340095566901</v>
      </c>
      <c r="D683" s="17">
        <v>0.25</v>
      </c>
      <c r="E683" s="17">
        <v>0.223695819943102</v>
      </c>
      <c r="F683" s="18">
        <v>0.105174650367445</v>
      </c>
      <c r="G683" s="18">
        <v>3.85</v>
      </c>
      <c r="H683" s="19">
        <v>43451542.590884097</v>
      </c>
      <c r="I683" s="19">
        <v>2647335.2205339498</v>
      </c>
      <c r="J683" s="19">
        <f t="shared" si="200"/>
        <v>71434703.397534072</v>
      </c>
      <c r="K683">
        <f t="shared" si="201"/>
        <v>565.28603955683332</v>
      </c>
      <c r="L683">
        <f t="shared" si="202"/>
        <v>121.94009089775892</v>
      </c>
      <c r="M683">
        <f t="shared" si="203"/>
        <v>236.84790997155099</v>
      </c>
      <c r="N683">
        <f t="shared" si="204"/>
        <v>0.89985273539066823</v>
      </c>
      <c r="O683">
        <f t="shared" si="205"/>
        <v>102855261.81841646</v>
      </c>
      <c r="P683">
        <f t="shared" si="206"/>
        <v>18.448833332875331</v>
      </c>
      <c r="Q683" s="16">
        <v>1052.5340095566901</v>
      </c>
      <c r="R683">
        <f t="shared" si="207"/>
        <v>1.9408084641110432</v>
      </c>
      <c r="S683">
        <f t="shared" si="208"/>
        <v>0.1111267198249411</v>
      </c>
      <c r="T683">
        <v>6</v>
      </c>
      <c r="U683">
        <v>18.3471140966574</v>
      </c>
      <c r="V683">
        <f t="shared" si="209"/>
        <v>92907422.344424888</v>
      </c>
      <c r="W683" s="34">
        <f t="shared" si="210"/>
        <v>9.671687474340171E-2</v>
      </c>
      <c r="X683">
        <f t="shared" si="211"/>
        <v>68568359.768041581</v>
      </c>
      <c r="Y683" s="34">
        <f t="shared" si="212"/>
        <v>0.33335097732681807</v>
      </c>
      <c r="Z683">
        <f t="shared" si="213"/>
        <v>39249045.188713975</v>
      </c>
      <c r="AA683" s="35">
        <f t="shared" si="214"/>
        <v>4202497.4021701217</v>
      </c>
      <c r="AB683" s="35">
        <v>39231814.719438203</v>
      </c>
      <c r="AC683" s="34">
        <f t="shared" si="215"/>
        <v>9.7113419221419556E-2</v>
      </c>
      <c r="AD683" s="71">
        <v>3631454.0437804102</v>
      </c>
      <c r="AE683">
        <f t="shared" si="216"/>
        <v>42880499.232494384</v>
      </c>
      <c r="AF683" s="34">
        <f t="shared" si="217"/>
        <v>1.3142073315240935E-2</v>
      </c>
      <c r="AG683" s="72">
        <v>1647753.64314871</v>
      </c>
      <c r="AH683">
        <v>682</v>
      </c>
      <c r="AI683" s="72">
        <f t="shared" si="218"/>
        <v>40896798.831862688</v>
      </c>
      <c r="AJ683" s="34">
        <f t="shared" si="219"/>
        <v>5.8795237330823334E-2</v>
      </c>
    </row>
    <row r="684" spans="1:36" ht="15.6" x14ac:dyDescent="0.25">
      <c r="A684" s="10">
        <v>4</v>
      </c>
      <c r="B684" s="11">
        <v>3.8068890538548499</v>
      </c>
      <c r="C684" s="11">
        <v>1032.95958121282</v>
      </c>
      <c r="D684" s="12">
        <v>0.12935008028817099</v>
      </c>
      <c r="E684" s="12">
        <v>9.7725577696795393E-2</v>
      </c>
      <c r="F684" s="10">
        <v>0.244298825624332</v>
      </c>
      <c r="G684" s="10">
        <v>2.9778090086739799</v>
      </c>
      <c r="H684" s="13">
        <v>42541187.4909124</v>
      </c>
      <c r="I684" s="13">
        <v>2524320.0628710501</v>
      </c>
      <c r="J684" s="13">
        <f t="shared" si="200"/>
        <v>108345102.05912313</v>
      </c>
      <c r="K684">
        <f t="shared" si="201"/>
        <v>565.56544344103577</v>
      </c>
      <c r="L684">
        <f t="shared" si="202"/>
        <v>133.7375258919258</v>
      </c>
      <c r="M684">
        <f t="shared" si="203"/>
        <v>113.53782899248318</v>
      </c>
      <c r="N684">
        <f t="shared" si="204"/>
        <v>1.0315288394325792</v>
      </c>
      <c r="O684">
        <f t="shared" si="205"/>
        <v>103556677.96447384</v>
      </c>
      <c r="P684">
        <f t="shared" si="206"/>
        <v>18.455629633967639</v>
      </c>
      <c r="Q684" s="11">
        <v>1032.95958121282</v>
      </c>
      <c r="R684">
        <f t="shared" si="207"/>
        <v>7.9734154027637478</v>
      </c>
      <c r="S684">
        <f t="shared" si="208"/>
        <v>0.28010925293302613</v>
      </c>
      <c r="T684">
        <v>6</v>
      </c>
      <c r="U684">
        <v>18.459797318789999</v>
      </c>
      <c r="V684">
        <f t="shared" si="209"/>
        <v>103989170.17908207</v>
      </c>
      <c r="W684" s="34">
        <f t="shared" si="210"/>
        <v>4.1763816984993771E-3</v>
      </c>
      <c r="X684">
        <f t="shared" si="211"/>
        <v>108011954.16147059</v>
      </c>
      <c r="Y684" s="34">
        <f t="shared" si="212"/>
        <v>4.3022587095012603E-2</v>
      </c>
      <c r="Z684">
        <f t="shared" si="213"/>
        <v>42718855.727781877</v>
      </c>
      <c r="AA684" s="35">
        <f t="shared" si="214"/>
        <v>177668.23686947674</v>
      </c>
      <c r="AB684" s="35">
        <v>42864800.626004703</v>
      </c>
      <c r="AC684" s="34">
        <f t="shared" si="215"/>
        <v>7.6070545788462776E-3</v>
      </c>
      <c r="AD684" s="71">
        <v>231321.91615782501</v>
      </c>
      <c r="AE684">
        <f t="shared" si="216"/>
        <v>42950177.643939704</v>
      </c>
      <c r="AF684" s="34">
        <f t="shared" si="217"/>
        <v>9.613980642046523E-3</v>
      </c>
      <c r="AG684" s="72">
        <v>15332.8221612042</v>
      </c>
      <c r="AH684">
        <v>683</v>
      </c>
      <c r="AI684" s="72">
        <f t="shared" si="218"/>
        <v>42734188.549943082</v>
      </c>
      <c r="AJ684" s="34">
        <f t="shared" si="219"/>
        <v>4.5368046924386049E-3</v>
      </c>
    </row>
    <row r="685" spans="1:36" ht="15.6" x14ac:dyDescent="0.25">
      <c r="A685" s="10">
        <v>5</v>
      </c>
      <c r="B685" s="11">
        <v>4.4533157709555802</v>
      </c>
      <c r="C685" s="11">
        <v>1044.9046264394301</v>
      </c>
      <c r="D685" s="12">
        <v>9.7725577696795393E-2</v>
      </c>
      <c r="E685" s="12">
        <v>7.2557105105859096E-2</v>
      </c>
      <c r="F685" s="10">
        <v>0.25727905915306198</v>
      </c>
      <c r="G685" s="10">
        <v>2.97976244299862</v>
      </c>
      <c r="H685" s="13">
        <v>43241171.190594301</v>
      </c>
      <c r="I685" s="13">
        <v>2185473.8088374501</v>
      </c>
      <c r="J685" s="13">
        <f t="shared" si="200"/>
        <v>107114821.60333091</v>
      </c>
      <c r="K685">
        <f t="shared" si="201"/>
        <v>567.10345533458076</v>
      </c>
      <c r="L685">
        <f t="shared" si="202"/>
        <v>119.47019616546071</v>
      </c>
      <c r="M685">
        <f t="shared" si="203"/>
        <v>85.141341401327239</v>
      </c>
      <c r="N685">
        <f t="shared" si="204"/>
        <v>1.0877077228870529</v>
      </c>
      <c r="O685">
        <f t="shared" si="205"/>
        <v>111671928.82929578</v>
      </c>
      <c r="P685">
        <f t="shared" si="206"/>
        <v>18.531075923855376</v>
      </c>
      <c r="Q685" s="11">
        <v>1044.9046264394301</v>
      </c>
      <c r="R685">
        <f t="shared" si="207"/>
        <v>11.087045348092136</v>
      </c>
      <c r="S685">
        <f t="shared" si="208"/>
        <v>0.29743488913827981</v>
      </c>
      <c r="T685">
        <v>6</v>
      </c>
      <c r="U685">
        <v>18.506906951958602</v>
      </c>
      <c r="V685">
        <f t="shared" si="209"/>
        <v>109005287.91066693</v>
      </c>
      <c r="W685" s="34">
        <f t="shared" si="210"/>
        <v>2.3879241153836821E-2</v>
      </c>
      <c r="X685">
        <f t="shared" si="211"/>
        <v>109988512.12559919</v>
      </c>
      <c r="Y685" s="34">
        <f t="shared" si="212"/>
        <v>1.5074663089861214E-2</v>
      </c>
      <c r="Z685">
        <f t="shared" si="213"/>
        <v>42208604.835959762</v>
      </c>
      <c r="AA685" s="35">
        <f t="shared" si="214"/>
        <v>1032566.3546345383</v>
      </c>
      <c r="AB685" s="35">
        <v>42602830.463312</v>
      </c>
      <c r="AC685" s="34">
        <f t="shared" si="215"/>
        <v>1.4762336673738169E-2</v>
      </c>
      <c r="AD685" s="71">
        <v>1344056.9647053401</v>
      </c>
      <c r="AE685">
        <f t="shared" si="216"/>
        <v>43552661.800665103</v>
      </c>
      <c r="AF685" s="34">
        <f t="shared" si="217"/>
        <v>7.2035655254998471E-3</v>
      </c>
      <c r="AG685" s="72">
        <v>733468.23936675896</v>
      </c>
      <c r="AH685">
        <v>684</v>
      </c>
      <c r="AI685" s="72">
        <f t="shared" si="218"/>
        <v>42942073.075326525</v>
      </c>
      <c r="AJ685" s="34">
        <f t="shared" si="219"/>
        <v>6.9169753508627196E-3</v>
      </c>
    </row>
    <row r="686" spans="1:36" ht="15.6" x14ac:dyDescent="0.25">
      <c r="A686" s="15" t="s">
        <v>22</v>
      </c>
      <c r="B686" s="16">
        <v>2.1290498651789198</v>
      </c>
      <c r="C686" s="16">
        <v>1034.1694652753499</v>
      </c>
      <c r="D686" s="17">
        <v>0.25</v>
      </c>
      <c r="E686" s="17">
        <v>0.224789136962774</v>
      </c>
      <c r="F686" s="18">
        <v>0.100803130896545</v>
      </c>
      <c r="G686" s="18">
        <v>3.85</v>
      </c>
      <c r="H686" s="19">
        <v>43925091.327560402</v>
      </c>
      <c r="I686" s="19">
        <v>2639096.2421909901</v>
      </c>
      <c r="J686" s="19">
        <f t="shared" si="200"/>
        <v>73372049.243068725</v>
      </c>
      <c r="K686">
        <f t="shared" si="201"/>
        <v>565.57538597709424</v>
      </c>
      <c r="L686">
        <f t="shared" si="202"/>
        <v>119.40956240224128</v>
      </c>
      <c r="M686">
        <f t="shared" si="203"/>
        <v>237.39456848138701</v>
      </c>
      <c r="N686">
        <f t="shared" si="204"/>
        <v>0.89821079870544795</v>
      </c>
      <c r="O686">
        <f t="shared" si="205"/>
        <v>106373773.28542669</v>
      </c>
      <c r="P686">
        <f t="shared" si="206"/>
        <v>18.482469612809432</v>
      </c>
      <c r="Q686" s="16">
        <v>1034.1694652753499</v>
      </c>
      <c r="R686">
        <f t="shared" si="207"/>
        <v>1.8944758741671182</v>
      </c>
      <c r="S686">
        <f t="shared" si="208"/>
        <v>0.10625328171770569</v>
      </c>
      <c r="T686">
        <v>6</v>
      </c>
      <c r="U686">
        <v>18.396427582624501</v>
      </c>
      <c r="V686">
        <f t="shared" si="209"/>
        <v>97603858.325400844</v>
      </c>
      <c r="W686" s="34">
        <f t="shared" si="210"/>
        <v>8.2444334624607457E-2</v>
      </c>
      <c r="X686">
        <f t="shared" si="211"/>
        <v>70745587.551950276</v>
      </c>
      <c r="Y686" s="34">
        <f t="shared" si="212"/>
        <v>0.3349339281015945</v>
      </c>
      <c r="Z686">
        <f t="shared" si="213"/>
        <v>40303716.399734564</v>
      </c>
      <c r="AA686" s="35">
        <f t="shared" si="214"/>
        <v>3621374.9278258383</v>
      </c>
      <c r="AB686" s="35">
        <v>38703034.257963203</v>
      </c>
      <c r="AC686" s="34">
        <f t="shared" si="215"/>
        <v>0.11888551421908296</v>
      </c>
      <c r="AD686" s="71">
        <v>3415818.2265461399</v>
      </c>
      <c r="AE686">
        <f t="shared" si="216"/>
        <v>43719534.626280703</v>
      </c>
      <c r="AF686" s="34">
        <f t="shared" si="217"/>
        <v>4.6797102764525181E-3</v>
      </c>
      <c r="AG686" s="72">
        <v>442206.56363830698</v>
      </c>
      <c r="AH686">
        <v>685</v>
      </c>
      <c r="AI686" s="72">
        <f t="shared" si="218"/>
        <v>40745922.963372871</v>
      </c>
      <c r="AJ686" s="34">
        <f t="shared" si="219"/>
        <v>7.2377046196208827E-2</v>
      </c>
    </row>
    <row r="687" spans="1:36" ht="15.6" x14ac:dyDescent="0.25">
      <c r="A687" s="10">
        <v>7</v>
      </c>
      <c r="B687" s="11">
        <v>4.9939047458255299</v>
      </c>
      <c r="C687" s="11">
        <v>1048.74447536616</v>
      </c>
      <c r="D687" s="12">
        <v>6.7231671345821295E-2</v>
      </c>
      <c r="E687" s="12">
        <v>5.5008740631184598E-2</v>
      </c>
      <c r="F687" s="10">
        <v>0.18153315475949899</v>
      </c>
      <c r="G687" s="10">
        <v>2.9714222174065501</v>
      </c>
      <c r="H687" s="13">
        <v>30950842.5498312</v>
      </c>
      <c r="I687" s="13">
        <v>1091846.5346716801</v>
      </c>
      <c r="J687" s="13">
        <f t="shared" si="200"/>
        <v>91362373.739429623</v>
      </c>
      <c r="K687">
        <f t="shared" si="201"/>
        <v>570.49889198320272</v>
      </c>
      <c r="L687">
        <f t="shared" si="202"/>
        <v>83.505499396672619</v>
      </c>
      <c r="M687">
        <f t="shared" si="203"/>
        <v>61.120205988502946</v>
      </c>
      <c r="N687">
        <f t="shared" si="204"/>
        <v>1.0962717913552595</v>
      </c>
      <c r="O687">
        <f t="shared" si="205"/>
        <v>113782322.13191606</v>
      </c>
      <c r="P687">
        <f t="shared" si="206"/>
        <v>18.549797726042446</v>
      </c>
      <c r="Q687" s="11">
        <v>1048.74447536616</v>
      </c>
      <c r="R687">
        <f t="shared" si="207"/>
        <v>11.979940721970859</v>
      </c>
      <c r="S687">
        <f t="shared" si="208"/>
        <v>0.20032238972258154</v>
      </c>
      <c r="T687">
        <v>6</v>
      </c>
      <c r="U687">
        <v>18.518722224854201</v>
      </c>
      <c r="V687">
        <f t="shared" si="209"/>
        <v>110300853.79484534</v>
      </c>
      <c r="W687" s="34">
        <f t="shared" si="210"/>
        <v>3.0597620718571736E-2</v>
      </c>
      <c r="X687">
        <f t="shared" si="211"/>
        <v>100842186.62570933</v>
      </c>
      <c r="Y687" s="34">
        <f t="shared" si="212"/>
        <v>0.1137271173917887</v>
      </c>
      <c r="Z687">
        <f t="shared" si="213"/>
        <v>30003820.408571232</v>
      </c>
      <c r="AA687" s="35">
        <f t="shared" si="214"/>
        <v>947022.14125996828</v>
      </c>
      <c r="AB687" s="35">
        <v>29479752.239408899</v>
      </c>
      <c r="AC687" s="34">
        <f t="shared" si="215"/>
        <v>4.7529895448042474E-2</v>
      </c>
      <c r="AD687" s="71">
        <v>973626.03664768604</v>
      </c>
      <c r="AE687">
        <f t="shared" si="216"/>
        <v>30977446.445218917</v>
      </c>
      <c r="AF687" s="34">
        <f t="shared" si="217"/>
        <v>8.5955318808798257E-4</v>
      </c>
      <c r="AG687" s="72">
        <v>335619.69116222899</v>
      </c>
      <c r="AH687">
        <v>686</v>
      </c>
      <c r="AI687" s="72">
        <f t="shared" si="218"/>
        <v>30339440.099733461</v>
      </c>
      <c r="AJ687" s="34">
        <f t="shared" si="219"/>
        <v>1.9753984051108623E-2</v>
      </c>
    </row>
    <row r="688" spans="1:36" ht="15.6" x14ac:dyDescent="0.25">
      <c r="A688" s="10">
        <v>6</v>
      </c>
      <c r="B688" s="11">
        <v>4.3745027288030798</v>
      </c>
      <c r="C688" s="11">
        <v>1037.4443521778401</v>
      </c>
      <c r="D688" s="12">
        <v>9.5083435201259503E-2</v>
      </c>
      <c r="E688" s="12">
        <v>6.90023894537065E-2</v>
      </c>
      <c r="F688" s="10">
        <v>0.27400824200562002</v>
      </c>
      <c r="G688" s="10">
        <v>3.1489141535112899</v>
      </c>
      <c r="H688" s="13">
        <v>47130539.517194502</v>
      </c>
      <c r="I688" s="13">
        <v>2531792.67572942</v>
      </c>
      <c r="J688" s="13">
        <f t="shared" si="200"/>
        <v>112548859.2587301</v>
      </c>
      <c r="K688">
        <f t="shared" si="201"/>
        <v>567.07012833804652</v>
      </c>
      <c r="L688">
        <f t="shared" si="202"/>
        <v>121.61324746611835</v>
      </c>
      <c r="M688">
        <f t="shared" si="203"/>
        <v>82.042912327483009</v>
      </c>
      <c r="N688">
        <f t="shared" si="204"/>
        <v>1.1048373451547315</v>
      </c>
      <c r="O688">
        <f t="shared" si="205"/>
        <v>111394143.60973696</v>
      </c>
      <c r="P688">
        <f t="shared" si="206"/>
        <v>18.528585313247348</v>
      </c>
      <c r="Q688" s="11">
        <v>1037.4443521778401</v>
      </c>
      <c r="R688">
        <f t="shared" si="207"/>
        <v>11.518387127963337</v>
      </c>
      <c r="S688">
        <f t="shared" si="208"/>
        <v>0.32021661684660352</v>
      </c>
      <c r="T688">
        <v>6</v>
      </c>
      <c r="U688">
        <v>18.536494988517301</v>
      </c>
      <c r="V688">
        <f t="shared" si="209"/>
        <v>112278728.89197837</v>
      </c>
      <c r="W688" s="34">
        <f t="shared" si="210"/>
        <v>7.9410393901900109E-3</v>
      </c>
      <c r="X688">
        <f t="shared" si="211"/>
        <v>114150129.92231342</v>
      </c>
      <c r="Y688" s="34">
        <f t="shared" si="212"/>
        <v>2.4740854620076788E-2</v>
      </c>
      <c r="Z688">
        <f t="shared" si="213"/>
        <v>47504804.987981454</v>
      </c>
      <c r="AA688" s="35">
        <f t="shared" si="214"/>
        <v>374265.47078695148</v>
      </c>
      <c r="AB688" s="35">
        <v>47686204.880161099</v>
      </c>
      <c r="AC688" s="34">
        <f t="shared" si="215"/>
        <v>1.1789921538323898E-2</v>
      </c>
      <c r="AD688" s="71">
        <v>1258958.3313678899</v>
      </c>
      <c r="AE688">
        <f t="shared" si="216"/>
        <v>48763763.319349341</v>
      </c>
      <c r="AF688" s="34">
        <f t="shared" si="217"/>
        <v>3.465319554763413E-2</v>
      </c>
      <c r="AG688" s="72">
        <v>1207387.9110032599</v>
      </c>
      <c r="AH688">
        <v>687</v>
      </c>
      <c r="AI688" s="72">
        <f t="shared" si="218"/>
        <v>48712192.898984715</v>
      </c>
      <c r="AJ688" s="34">
        <f t="shared" si="219"/>
        <v>3.3558991643055203E-2</v>
      </c>
    </row>
    <row r="689" spans="1:36" ht="15.6" x14ac:dyDescent="0.25">
      <c r="A689" s="15" t="s">
        <v>22</v>
      </c>
      <c r="B689" s="16">
        <v>2.1283287553556298</v>
      </c>
      <c r="C689" s="16">
        <v>1056.3348496784999</v>
      </c>
      <c r="D689" s="17">
        <v>0.25</v>
      </c>
      <c r="E689" s="17">
        <v>0.226076941898772</v>
      </c>
      <c r="F689" s="18">
        <v>9.5653970816585401E-2</v>
      </c>
      <c r="G689" s="18">
        <v>4.05</v>
      </c>
      <c r="H689" s="19">
        <v>42827236.580736503</v>
      </c>
      <c r="I689" s="19">
        <v>2528956.5598261901</v>
      </c>
      <c r="J689" s="19">
        <f t="shared" si="200"/>
        <v>67980230.473418802</v>
      </c>
      <c r="K689">
        <f t="shared" si="201"/>
        <v>565.44576682733054</v>
      </c>
      <c r="L689">
        <f t="shared" si="202"/>
        <v>116.3064569699535</v>
      </c>
      <c r="M689">
        <f t="shared" si="203"/>
        <v>238.03847094938601</v>
      </c>
      <c r="N689">
        <f t="shared" si="204"/>
        <v>0.89617319142509033</v>
      </c>
      <c r="O689">
        <f t="shared" si="205"/>
        <v>101454018.84331696</v>
      </c>
      <c r="P689">
        <f t="shared" si="206"/>
        <v>18.435116237481221</v>
      </c>
      <c r="Q689" s="16">
        <v>1056.3348496784999</v>
      </c>
      <c r="R689">
        <f t="shared" si="207"/>
        <v>1.8398722111936385</v>
      </c>
      <c r="S689">
        <f t="shared" si="208"/>
        <v>0.10054321618449868</v>
      </c>
      <c r="T689">
        <v>6</v>
      </c>
      <c r="U689">
        <v>18.338639124960199</v>
      </c>
      <c r="V689">
        <f t="shared" si="209"/>
        <v>92123361.708379179</v>
      </c>
      <c r="W689" s="34">
        <f t="shared" si="210"/>
        <v>9.1969320104980865E-2</v>
      </c>
      <c r="X689">
        <f t="shared" si="211"/>
        <v>65371245.401736073</v>
      </c>
      <c r="Y689" s="34">
        <f t="shared" si="212"/>
        <v>0.35565642300780825</v>
      </c>
      <c r="Z689">
        <f t="shared" si="213"/>
        <v>38888444.750431001</v>
      </c>
      <c r="AA689" s="35">
        <f t="shared" si="214"/>
        <v>3938791.8303055018</v>
      </c>
      <c r="AB689" s="35">
        <v>40332721.5431614</v>
      </c>
      <c r="AC689" s="34">
        <f t="shared" si="215"/>
        <v>5.8245995696512551E-2</v>
      </c>
      <c r="AD689" s="71">
        <v>3977539.3660932998</v>
      </c>
      <c r="AE689">
        <f t="shared" si="216"/>
        <v>42865984.116524301</v>
      </c>
      <c r="AF689" s="34">
        <f t="shared" si="217"/>
        <v>9.0474050817527954E-4</v>
      </c>
      <c r="AG689" s="72">
        <v>3048635.7836799598</v>
      </c>
      <c r="AH689">
        <v>688</v>
      </c>
      <c r="AI689" s="72">
        <f t="shared" si="218"/>
        <v>41937080.534110963</v>
      </c>
      <c r="AJ689" s="34">
        <f t="shared" si="219"/>
        <v>2.0784811668795082E-2</v>
      </c>
    </row>
    <row r="690" spans="1:36" ht="15.6" x14ac:dyDescent="0.25">
      <c r="A690" s="10">
        <v>6</v>
      </c>
      <c r="B690" s="11">
        <v>4.3567732046804801</v>
      </c>
      <c r="C690" s="11">
        <v>1034.8805188583101</v>
      </c>
      <c r="D690" s="12">
        <v>9.6920635659778195E-2</v>
      </c>
      <c r="E690" s="12">
        <v>7.6064405396023299E-2</v>
      </c>
      <c r="F690" s="10">
        <v>0.214966951328698</v>
      </c>
      <c r="G690" s="10">
        <v>3.1591934488333999</v>
      </c>
      <c r="H690" s="13">
        <v>39034128.114946097</v>
      </c>
      <c r="I690" s="13">
        <v>1893915.99183358</v>
      </c>
      <c r="J690" s="13">
        <f t="shared" si="200"/>
        <v>102223928.84570712</v>
      </c>
      <c r="K690">
        <f t="shared" si="201"/>
        <v>567.29866041790524</v>
      </c>
      <c r="L690">
        <f t="shared" si="202"/>
        <v>108.77367094106701</v>
      </c>
      <c r="M690">
        <f t="shared" si="203"/>
        <v>86.492520527900737</v>
      </c>
      <c r="N690">
        <f t="shared" si="204"/>
        <v>1.0597330869181203</v>
      </c>
      <c r="O690">
        <f t="shared" si="205"/>
        <v>107188448.17652492</v>
      </c>
      <c r="P690">
        <f t="shared" si="206"/>
        <v>18.490099041247156</v>
      </c>
      <c r="Q690" s="11">
        <v>1034.8805188583101</v>
      </c>
      <c r="R690">
        <f t="shared" si="207"/>
        <v>9.6941425722381975</v>
      </c>
      <c r="S690">
        <f t="shared" si="208"/>
        <v>0.24202946186769889</v>
      </c>
      <c r="T690">
        <v>6</v>
      </c>
      <c r="U690">
        <v>18.496054486669799</v>
      </c>
      <c r="V690">
        <f t="shared" si="209"/>
        <v>107828707.75270203</v>
      </c>
      <c r="W690" s="34">
        <f t="shared" si="210"/>
        <v>5.9732143441677977E-3</v>
      </c>
      <c r="X690">
        <f t="shared" si="211"/>
        <v>106639383.82813966</v>
      </c>
      <c r="Y690" s="34">
        <f t="shared" si="212"/>
        <v>5.1224209112629799E-3</v>
      </c>
      <c r="Z690">
        <f t="shared" si="213"/>
        <v>39267287.328914374</v>
      </c>
      <c r="AA690" s="35">
        <f t="shared" si="214"/>
        <v>233159.21396827698</v>
      </c>
      <c r="AB690" s="35">
        <v>39149607.558642603</v>
      </c>
      <c r="AC690" s="34">
        <f t="shared" si="215"/>
        <v>2.9584225208373351E-3</v>
      </c>
      <c r="AD690" s="71">
        <v>384757.57190804899</v>
      </c>
      <c r="AE690">
        <f t="shared" si="216"/>
        <v>39652044.900822423</v>
      </c>
      <c r="AF690" s="34">
        <f t="shared" si="217"/>
        <v>1.5830167489759482E-2</v>
      </c>
      <c r="AG690" s="72">
        <v>216325.04866351601</v>
      </c>
      <c r="AH690">
        <v>689</v>
      </c>
      <c r="AI690" s="72">
        <f t="shared" si="218"/>
        <v>39483612.377577893</v>
      </c>
      <c r="AJ690" s="34">
        <f t="shared" si="219"/>
        <v>1.1515160817943045E-2</v>
      </c>
    </row>
    <row r="691" spans="1:36" ht="15.6" x14ac:dyDescent="0.25">
      <c r="A691" s="14">
        <v>7</v>
      </c>
      <c r="B691" s="11">
        <v>4.76374211527511</v>
      </c>
      <c r="C691" s="11">
        <v>1054.0505762786599</v>
      </c>
      <c r="D691" s="12">
        <v>7.6064405396023299E-2</v>
      </c>
      <c r="E691" s="12">
        <v>6.0938220467056298E-2</v>
      </c>
      <c r="F691" s="10">
        <v>0.198599133680846</v>
      </c>
      <c r="G691" s="10">
        <v>3.1603127293436102</v>
      </c>
      <c r="H691" s="13">
        <v>34811075.792514697</v>
      </c>
      <c r="I691" s="13">
        <v>1379688.32439856</v>
      </c>
      <c r="J691" s="13">
        <f t="shared" si="200"/>
        <v>93368920.090771958</v>
      </c>
      <c r="K691">
        <f t="shared" si="201"/>
        <v>568.97157488573112</v>
      </c>
      <c r="L691">
        <f t="shared" si="202"/>
        <v>92.770519353117578</v>
      </c>
      <c r="M691">
        <f t="shared" si="203"/>
        <v>68.5013129315398</v>
      </c>
      <c r="N691">
        <f t="shared" si="204"/>
        <v>1.0889423637205877</v>
      </c>
      <c r="O691">
        <f t="shared" si="205"/>
        <v>109036650.70706251</v>
      </c>
      <c r="P691">
        <f t="shared" si="206"/>
        <v>18.507194628694652</v>
      </c>
      <c r="Q691" s="11">
        <v>1054.0505762786599</v>
      </c>
      <c r="R691">
        <f t="shared" si="207"/>
        <v>11.368524485411051</v>
      </c>
      <c r="S691">
        <f t="shared" si="208"/>
        <v>0.22139399977349722</v>
      </c>
      <c r="T691">
        <v>6</v>
      </c>
      <c r="U691">
        <v>18.489197256911101</v>
      </c>
      <c r="V691">
        <f t="shared" si="209"/>
        <v>107091830.88348155</v>
      </c>
      <c r="W691" s="34">
        <f t="shared" si="210"/>
        <v>1.7836386306526522E-2</v>
      </c>
      <c r="X691">
        <f t="shared" si="211"/>
        <v>101243572.28048939</v>
      </c>
      <c r="Y691" s="34">
        <f t="shared" si="212"/>
        <v>7.1472100216192311E-2</v>
      </c>
      <c r="Z691">
        <f t="shared" si="213"/>
        <v>34190171.996933632</v>
      </c>
      <c r="AA691" s="35">
        <f t="shared" si="214"/>
        <v>620903.79558106512</v>
      </c>
      <c r="AB691" s="35">
        <v>33694608.298396498</v>
      </c>
      <c r="AC691" s="34">
        <f t="shared" si="215"/>
        <v>3.2072191643047955E-2</v>
      </c>
      <c r="AD691" s="71">
        <v>1191752.88782988</v>
      </c>
      <c r="AE691">
        <f t="shared" si="216"/>
        <v>35381924.884763509</v>
      </c>
      <c r="AF691" s="34">
        <f t="shared" si="217"/>
        <v>1.6398490401481933E-2</v>
      </c>
      <c r="AG691" s="72">
        <v>494087.34013838199</v>
      </c>
      <c r="AH691">
        <v>690</v>
      </c>
      <c r="AI691" s="72">
        <f t="shared" si="218"/>
        <v>34684259.337072015</v>
      </c>
      <c r="AJ691" s="34">
        <f t="shared" si="219"/>
        <v>3.6429915639076805E-3</v>
      </c>
    </row>
    <row r="692" spans="1:36" ht="15.6" x14ac:dyDescent="0.25">
      <c r="A692" s="10">
        <v>5</v>
      </c>
      <c r="B692" s="11">
        <v>3.8184794792801502</v>
      </c>
      <c r="C692" s="11">
        <v>1033.21491649681</v>
      </c>
      <c r="D692" s="12">
        <v>0.124099483164494</v>
      </c>
      <c r="E692" s="12">
        <v>9.6109036820133692E-2</v>
      </c>
      <c r="F692" s="10">
        <v>0.225366850418281</v>
      </c>
      <c r="G692" s="10">
        <v>3.1583530411921799</v>
      </c>
      <c r="H692" s="13">
        <v>42183141.515365899</v>
      </c>
      <c r="I692" s="13">
        <v>2384226.3304133299</v>
      </c>
      <c r="J692" s="13">
        <f t="shared" si="200"/>
        <v>104608836.05455668</v>
      </c>
      <c r="K692">
        <f t="shared" si="201"/>
        <v>565.87867065324735</v>
      </c>
      <c r="L692">
        <f t="shared" si="202"/>
        <v>125.85386989813884</v>
      </c>
      <c r="M692">
        <f t="shared" si="203"/>
        <v>110.10425999231386</v>
      </c>
      <c r="N692">
        <f t="shared" si="204"/>
        <v>1.0271955386007154</v>
      </c>
      <c r="O692">
        <f t="shared" si="205"/>
        <v>103313850.34011455</v>
      </c>
      <c r="P692">
        <f t="shared" si="206"/>
        <v>18.453282003902828</v>
      </c>
      <c r="Q692" s="11">
        <v>1033.21491649681</v>
      </c>
      <c r="R692">
        <f t="shared" si="207"/>
        <v>7.747944112903979</v>
      </c>
      <c r="S692">
        <f t="shared" si="208"/>
        <v>0.25536571707524092</v>
      </c>
      <c r="T692">
        <v>6</v>
      </c>
      <c r="U692">
        <v>18.4537890214954</v>
      </c>
      <c r="V692">
        <f t="shared" si="209"/>
        <v>103366245.56132017</v>
      </c>
      <c r="W692" s="34">
        <f t="shared" si="210"/>
        <v>5.0714614771527901E-4</v>
      </c>
      <c r="X692">
        <f t="shared" si="211"/>
        <v>105582344.33364305</v>
      </c>
      <c r="Y692" s="34">
        <f t="shared" si="212"/>
        <v>2.1957307621974211E-2</v>
      </c>
      <c r="Z692">
        <f t="shared" si="213"/>
        <v>42204534.533083946</v>
      </c>
      <c r="AA692" s="35">
        <f t="shared" si="214"/>
        <v>21393.017718046904</v>
      </c>
      <c r="AB692" s="35">
        <v>42090185.124308601</v>
      </c>
      <c r="AC692" s="34">
        <f t="shared" si="215"/>
        <v>2.2036384137828309E-3</v>
      </c>
      <c r="AD692" s="71">
        <v>-123023.150840202</v>
      </c>
      <c r="AE692">
        <f t="shared" si="216"/>
        <v>42081511.382243745</v>
      </c>
      <c r="AF692" s="34">
        <f t="shared" si="217"/>
        <v>2.409259468859927E-3</v>
      </c>
      <c r="AG692" s="72">
        <v>-226123.05108906099</v>
      </c>
      <c r="AH692">
        <v>691</v>
      </c>
      <c r="AI692" s="72">
        <f t="shared" si="218"/>
        <v>41978411.481994882</v>
      </c>
      <c r="AJ692" s="34">
        <f t="shared" si="219"/>
        <v>4.8533614618636242E-3</v>
      </c>
    </row>
    <row r="693" spans="1:36" ht="15.6" x14ac:dyDescent="0.25">
      <c r="A693" s="10">
        <v>6</v>
      </c>
      <c r="B693" s="11">
        <v>4.3672192095604903</v>
      </c>
      <c r="C693" s="11">
        <v>1043.6760691567399</v>
      </c>
      <c r="D693" s="12">
        <v>9.6109036820133692E-2</v>
      </c>
      <c r="E693" s="12">
        <v>7.5600016943789899E-2</v>
      </c>
      <c r="F693" s="10">
        <v>0.21317144994067599</v>
      </c>
      <c r="G693" s="10">
        <v>3.1600174460376298</v>
      </c>
      <c r="H693" s="13">
        <v>38978469.653411202</v>
      </c>
      <c r="I693" s="13">
        <v>1845392.0899878701</v>
      </c>
      <c r="J693" s="13">
        <f t="shared" si="200"/>
        <v>99221265.898399308</v>
      </c>
      <c r="K693">
        <f t="shared" si="201"/>
        <v>567.40970820358973</v>
      </c>
      <c r="L693">
        <f t="shared" si="202"/>
        <v>107.8750062970003</v>
      </c>
      <c r="M693">
        <f t="shared" si="203"/>
        <v>85.854526881961789</v>
      </c>
      <c r="N693">
        <f t="shared" si="204"/>
        <v>1.0598905381131063</v>
      </c>
      <c r="O693">
        <f t="shared" si="205"/>
        <v>107883109.26626752</v>
      </c>
      <c r="P693">
        <f t="shared" si="206"/>
        <v>18.496558877346867</v>
      </c>
      <c r="Q693" s="11">
        <v>1043.6760691567399</v>
      </c>
      <c r="R693">
        <f t="shared" si="207"/>
        <v>9.7058493754213266</v>
      </c>
      <c r="S693">
        <f t="shared" si="208"/>
        <v>0.23974490682749178</v>
      </c>
      <c r="T693">
        <v>6</v>
      </c>
      <c r="U693">
        <v>18.472748796791201</v>
      </c>
      <c r="V693">
        <f t="shared" si="209"/>
        <v>105344743.01622498</v>
      </c>
      <c r="W693" s="34">
        <f t="shared" si="210"/>
        <v>2.352885699444917E-2</v>
      </c>
      <c r="X693">
        <f t="shared" si="211"/>
        <v>104007753.26451793</v>
      </c>
      <c r="Y693" s="34">
        <f t="shared" si="212"/>
        <v>3.5921804887777013E-2</v>
      </c>
      <c r="Z693">
        <f t="shared" si="213"/>
        <v>38061350.815073617</v>
      </c>
      <c r="AA693" s="35">
        <f t="shared" si="214"/>
        <v>917118.83833758533</v>
      </c>
      <c r="AB693" s="35">
        <v>37873307.660390802</v>
      </c>
      <c r="AC693" s="34">
        <f t="shared" si="215"/>
        <v>2.8353139639582595E-2</v>
      </c>
      <c r="AD693" s="71">
        <v>675854.94254866301</v>
      </c>
      <c r="AE693">
        <f t="shared" si="216"/>
        <v>38737205.757622279</v>
      </c>
      <c r="AF693" s="34">
        <f t="shared" si="217"/>
        <v>6.189670808889971E-3</v>
      </c>
      <c r="AG693" s="72">
        <v>321584.04373010999</v>
      </c>
      <c r="AH693">
        <v>692</v>
      </c>
      <c r="AI693" s="72">
        <f t="shared" si="218"/>
        <v>38382934.858803727</v>
      </c>
      <c r="AJ693" s="34">
        <f t="shared" si="219"/>
        <v>1.5278557621755095E-2</v>
      </c>
    </row>
    <row r="694" spans="1:36" ht="15.6" x14ac:dyDescent="0.25">
      <c r="A694" s="15" t="s">
        <v>22</v>
      </c>
      <c r="B694" s="16">
        <v>2.1268914418748199</v>
      </c>
      <c r="C694" s="16">
        <v>1044.3114858358399</v>
      </c>
      <c r="D694" s="17">
        <v>0.25</v>
      </c>
      <c r="E694" s="17">
        <v>0.22873103689650401</v>
      </c>
      <c r="F694" s="18">
        <v>8.5041835679712102E-2</v>
      </c>
      <c r="G694" s="18">
        <v>3.45</v>
      </c>
      <c r="H694" s="19">
        <v>36913878.464969903</v>
      </c>
      <c r="I694" s="19">
        <v>2099716.3313044799</v>
      </c>
      <c r="J694" s="19">
        <f t="shared" si="200"/>
        <v>66572186.474790871</v>
      </c>
      <c r="K694">
        <f t="shared" si="201"/>
        <v>566.19776311335488</v>
      </c>
      <c r="L694">
        <f t="shared" si="202"/>
        <v>109.73804870207921</v>
      </c>
      <c r="M694">
        <f t="shared" si="203"/>
        <v>239.365518448252</v>
      </c>
      <c r="N694">
        <f t="shared" si="204"/>
        <v>0.89188354860402475</v>
      </c>
      <c r="O694">
        <f t="shared" si="205"/>
        <v>109321402.89287035</v>
      </c>
      <c r="P694">
        <f t="shared" si="206"/>
        <v>18.509802751844017</v>
      </c>
      <c r="Q694" s="16">
        <v>1044.3114858358399</v>
      </c>
      <c r="R694">
        <f t="shared" si="207"/>
        <v>1.722571145641669</v>
      </c>
      <c r="S694">
        <f t="shared" si="208"/>
        <v>8.8876936806230974E-2</v>
      </c>
      <c r="T694">
        <v>6</v>
      </c>
      <c r="U694">
        <v>18.371473401595701</v>
      </c>
      <c r="V694">
        <f t="shared" si="209"/>
        <v>95198372.268522635</v>
      </c>
      <c r="W694" s="34">
        <f t="shared" si="210"/>
        <v>0.12918815758509428</v>
      </c>
      <c r="X694">
        <f t="shared" si="211"/>
        <v>64322506.345141731</v>
      </c>
      <c r="Y694" s="34">
        <f t="shared" si="212"/>
        <v>0.41162018924899224</v>
      </c>
      <c r="Z694">
        <f t="shared" si="213"/>
        <v>32145042.516760353</v>
      </c>
      <c r="AA694" s="35">
        <f t="shared" si="214"/>
        <v>4768835.9482095502</v>
      </c>
      <c r="AB694" s="35">
        <v>33649558.752428703</v>
      </c>
      <c r="AC694" s="34">
        <f t="shared" si="215"/>
        <v>8.843068916854499E-2</v>
      </c>
      <c r="AD694" s="71">
        <v>4043490.2884856798</v>
      </c>
      <c r="AE694">
        <f t="shared" si="216"/>
        <v>36188532.805246033</v>
      </c>
      <c r="AF694" s="34">
        <f t="shared" si="217"/>
        <v>1.9649673507274517E-2</v>
      </c>
      <c r="AG694" s="72">
        <v>1794351.8161935101</v>
      </c>
      <c r="AH694">
        <v>693</v>
      </c>
      <c r="AI694" s="72">
        <f t="shared" si="218"/>
        <v>33939394.332953863</v>
      </c>
      <c r="AJ694" s="34">
        <f t="shared" si="219"/>
        <v>8.0579019482841158E-2</v>
      </c>
    </row>
    <row r="695" spans="1:36" ht="15.6" x14ac:dyDescent="0.25">
      <c r="A695" s="10">
        <v>7</v>
      </c>
      <c r="B695" s="11">
        <v>4.00675459193838</v>
      </c>
      <c r="C695" s="11">
        <v>1040.3925204136301</v>
      </c>
      <c r="D695" s="12">
        <v>7.6097165942487804E-2</v>
      </c>
      <c r="E695" s="12">
        <v>6.1016293112000498E-2</v>
      </c>
      <c r="F695" s="10">
        <v>0.19791907801229899</v>
      </c>
      <c r="G695" s="10">
        <v>3.05053858142095</v>
      </c>
      <c r="H695" s="13">
        <v>34706096.324358903</v>
      </c>
      <c r="I695" s="13">
        <v>1368393.86860664</v>
      </c>
      <c r="J695" s="13">
        <f t="shared" si="200"/>
        <v>97099628.500385419</v>
      </c>
      <c r="K695">
        <f t="shared" si="201"/>
        <v>569.29423128901237</v>
      </c>
      <c r="L695">
        <f t="shared" si="202"/>
        <v>92.657724476697695</v>
      </c>
      <c r="M695">
        <f t="shared" si="203"/>
        <v>68.556729527244144</v>
      </c>
      <c r="N695">
        <f t="shared" si="204"/>
        <v>1.0883993007597386</v>
      </c>
      <c r="O695">
        <f t="shared" si="205"/>
        <v>112813055.27157167</v>
      </c>
      <c r="P695">
        <f t="shared" si="206"/>
        <v>18.541242628554233</v>
      </c>
      <c r="Q695" s="11">
        <v>1040.3925204136301</v>
      </c>
      <c r="R695">
        <f t="shared" si="207"/>
        <v>9.5369577182885141</v>
      </c>
      <c r="S695">
        <f t="shared" si="208"/>
        <v>0.22054577597166766</v>
      </c>
      <c r="T695">
        <v>6</v>
      </c>
      <c r="U695">
        <v>18.475749662922102</v>
      </c>
      <c r="V695">
        <f t="shared" si="209"/>
        <v>105661343.28753909</v>
      </c>
      <c r="W695" s="34">
        <f t="shared" si="210"/>
        <v>6.3394364834960443E-2</v>
      </c>
      <c r="X695">
        <f t="shared" si="211"/>
        <v>102741596.54466741</v>
      </c>
      <c r="Y695" s="34">
        <f t="shared" si="212"/>
        <v>8.9275649016503644E-2</v>
      </c>
      <c r="Z695">
        <f t="shared" si="213"/>
        <v>32505925.391975213</v>
      </c>
      <c r="AA695" s="35">
        <f t="shared" si="214"/>
        <v>2200170.93238369</v>
      </c>
      <c r="AB695" s="35">
        <v>32981861.810321402</v>
      </c>
      <c r="AC695" s="34">
        <f t="shared" si="215"/>
        <v>4.9681027157967225E-2</v>
      </c>
      <c r="AD695" s="71">
        <v>1834374.84221846</v>
      </c>
      <c r="AE695">
        <f t="shared" si="216"/>
        <v>34340300.234193675</v>
      </c>
      <c r="AF695" s="34">
        <f t="shared" si="217"/>
        <v>1.0539822362807457E-2</v>
      </c>
      <c r="AG695" s="72">
        <v>1476281.91345469</v>
      </c>
      <c r="AH695">
        <v>694</v>
      </c>
      <c r="AI695" s="72">
        <f t="shared" si="218"/>
        <v>33982207.305429906</v>
      </c>
      <c r="AJ695" s="34">
        <f t="shared" si="219"/>
        <v>2.0857690596015742E-2</v>
      </c>
    </row>
    <row r="696" spans="1:36" ht="15.6" x14ac:dyDescent="0.25">
      <c r="A696" s="10">
        <v>1</v>
      </c>
      <c r="B696" s="11">
        <v>2.2639687436099099</v>
      </c>
      <c r="C696" s="11">
        <v>1034.0016322900501</v>
      </c>
      <c r="D696" s="12">
        <v>0.221416949595787</v>
      </c>
      <c r="E696" s="12">
        <v>0.19790404754627702</v>
      </c>
      <c r="F696" s="10">
        <v>0.106144934247312</v>
      </c>
      <c r="G696" s="10">
        <v>3.4522640643340998</v>
      </c>
      <c r="H696" s="13">
        <v>34569285.130550899</v>
      </c>
      <c r="I696" s="13">
        <v>1992284.4014650299</v>
      </c>
      <c r="J696" s="13">
        <f t="shared" si="200"/>
        <v>75116257.317257941</v>
      </c>
      <c r="K696">
        <f t="shared" si="201"/>
        <v>565.24675595727501</v>
      </c>
      <c r="L696">
        <f t="shared" si="202"/>
        <v>115.28482817190942</v>
      </c>
      <c r="M696">
        <f t="shared" si="203"/>
        <v>209.66049857103204</v>
      </c>
      <c r="N696">
        <f t="shared" si="204"/>
        <v>0.90843851156960331</v>
      </c>
      <c r="O696">
        <f t="shared" si="205"/>
        <v>95613385.81371291</v>
      </c>
      <c r="P696">
        <f t="shared" si="206"/>
        <v>18.37582338719178</v>
      </c>
      <c r="Q696" s="11">
        <v>1034.0016322900501</v>
      </c>
      <c r="R696">
        <f t="shared" si="207"/>
        <v>2.2036172507716971</v>
      </c>
      <c r="S696">
        <f t="shared" si="208"/>
        <v>0.1122116357961712</v>
      </c>
      <c r="T696">
        <v>6</v>
      </c>
      <c r="U696">
        <v>18.3942147887598</v>
      </c>
      <c r="V696">
        <f t="shared" si="209"/>
        <v>97388119.886903346</v>
      </c>
      <c r="W696" s="34">
        <f t="shared" si="210"/>
        <v>1.8561564974262239E-2</v>
      </c>
      <c r="X696">
        <f t="shared" si="211"/>
        <v>73261903.714237899</v>
      </c>
      <c r="Y696" s="34">
        <f t="shared" si="212"/>
        <v>0.23376938186273655</v>
      </c>
      <c r="Z696">
        <f t="shared" si="213"/>
        <v>35210945.162615418</v>
      </c>
      <c r="AA696" s="35">
        <f t="shared" si="214"/>
        <v>641660.03206451982</v>
      </c>
      <c r="AB696" s="35">
        <v>32796092.8497274</v>
      </c>
      <c r="AC696" s="34">
        <f t="shared" si="215"/>
        <v>5.1293866046897951E-2</v>
      </c>
      <c r="AD696" s="71">
        <v>-2271508.0747987502</v>
      </c>
      <c r="AE696">
        <f t="shared" si="216"/>
        <v>32939437.087816667</v>
      </c>
      <c r="AF696" s="34">
        <f t="shared" si="217"/>
        <v>4.7147288021117909E-2</v>
      </c>
      <c r="AG696" s="72">
        <v>-637925.74824568001</v>
      </c>
      <c r="AH696">
        <v>695</v>
      </c>
      <c r="AI696" s="72">
        <f t="shared" si="218"/>
        <v>34573019.41436974</v>
      </c>
      <c r="AJ696" s="34">
        <f t="shared" si="219"/>
        <v>1.0802317157379618E-4</v>
      </c>
    </row>
    <row r="697" spans="1:36" ht="15.6" x14ac:dyDescent="0.25">
      <c r="A697" s="10">
        <v>2</v>
      </c>
      <c r="B697" s="11">
        <v>2.1811724988708399</v>
      </c>
      <c r="C697" s="11">
        <v>1036.4531585034599</v>
      </c>
      <c r="D697" s="12">
        <v>0.198300986288276</v>
      </c>
      <c r="E697" s="12">
        <v>0.16129897560634299</v>
      </c>
      <c r="F697" s="10">
        <v>0.186501142832875</v>
      </c>
      <c r="G697" s="10">
        <v>3.0226279229373998</v>
      </c>
      <c r="H697" s="13">
        <v>37896094.374834701</v>
      </c>
      <c r="I697" s="13">
        <v>2627964.0217126501</v>
      </c>
      <c r="J697" s="13">
        <f t="shared" si="200"/>
        <v>95031924.65154542</v>
      </c>
      <c r="K697">
        <f t="shared" si="201"/>
        <v>564.17441043017334</v>
      </c>
      <c r="L697">
        <f t="shared" si="202"/>
        <v>144.48386609310583</v>
      </c>
      <c r="M697">
        <f t="shared" si="203"/>
        <v>179.79998094730948</v>
      </c>
      <c r="N697">
        <f t="shared" si="204"/>
        <v>0.94948697429257622</v>
      </c>
      <c r="O697">
        <f t="shared" si="205"/>
        <v>91390572.546247825</v>
      </c>
      <c r="P697">
        <f t="shared" si="206"/>
        <v>18.330652886096338</v>
      </c>
      <c r="Q697" s="11">
        <v>1036.4531585034599</v>
      </c>
      <c r="R697">
        <f t="shared" si="207"/>
        <v>3.1160397292746813</v>
      </c>
      <c r="S697">
        <f t="shared" si="208"/>
        <v>0.20641075715854276</v>
      </c>
      <c r="T697">
        <v>6</v>
      </c>
      <c r="U697">
        <v>18.3825717943072</v>
      </c>
      <c r="V697">
        <f t="shared" si="209"/>
        <v>96260805.937139913</v>
      </c>
      <c r="W697" s="34">
        <f t="shared" si="210"/>
        <v>5.3290325853112767E-2</v>
      </c>
      <c r="X697">
        <f t="shared" si="211"/>
        <v>89821534.626754254</v>
      </c>
      <c r="Y697" s="34">
        <f t="shared" si="212"/>
        <v>1.716848768727831E-2</v>
      </c>
      <c r="Z697">
        <f t="shared" si="213"/>
        <v>39915589.592629962</v>
      </c>
      <c r="AA697" s="35">
        <f t="shared" si="214"/>
        <v>2019495.2177952603</v>
      </c>
      <c r="AB697" s="35">
        <v>36491585.239048503</v>
      </c>
      <c r="AC697" s="34">
        <f t="shared" si="215"/>
        <v>3.7062107822881003E-2</v>
      </c>
      <c r="AD697" s="71">
        <v>-3632779.1905763499</v>
      </c>
      <c r="AE697">
        <f t="shared" si="216"/>
        <v>36282810.402053609</v>
      </c>
      <c r="AF697" s="34">
        <f t="shared" si="217"/>
        <v>4.2571246440963322E-2</v>
      </c>
      <c r="AG697" s="72">
        <v>-3805112.46866559</v>
      </c>
      <c r="AH697">
        <v>696</v>
      </c>
      <c r="AI697" s="72">
        <f t="shared" si="218"/>
        <v>36110477.123964369</v>
      </c>
      <c r="AJ697" s="34">
        <f t="shared" si="219"/>
        <v>4.7118767258931306E-2</v>
      </c>
    </row>
    <row r="698" spans="1:36" ht="15.6" x14ac:dyDescent="0.25">
      <c r="A698" s="10">
        <v>5</v>
      </c>
      <c r="B698" s="11">
        <v>3.4948076270544899</v>
      </c>
      <c r="C698" s="11">
        <v>1042.2018369787399</v>
      </c>
      <c r="D698" s="12">
        <v>9.7343409572005296E-2</v>
      </c>
      <c r="E698" s="12">
        <v>7.6217538546044197E-2</v>
      </c>
      <c r="F698" s="10">
        <v>0.21680143499443399</v>
      </c>
      <c r="G698" s="10">
        <v>3.0295295507678999</v>
      </c>
      <c r="H698" s="13">
        <v>36969798.229385898</v>
      </c>
      <c r="I698" s="13">
        <v>1743192.2935639501</v>
      </c>
      <c r="J698" s="13">
        <f t="shared" si="200"/>
        <v>100266553.18784897</v>
      </c>
      <c r="K698">
        <f t="shared" si="201"/>
        <v>567.11652486324749</v>
      </c>
      <c r="L698">
        <f t="shared" si="202"/>
        <v>109.45698041217942</v>
      </c>
      <c r="M698">
        <f t="shared" si="203"/>
        <v>86.780474059024755</v>
      </c>
      <c r="N698">
        <f t="shared" si="204"/>
        <v>1.0602393128893171</v>
      </c>
      <c r="O698">
        <f t="shared" si="205"/>
        <v>105153690.80407776</v>
      </c>
      <c r="P698">
        <f t="shared" si="206"/>
        <v>18.470933559868616</v>
      </c>
      <c r="Q698" s="11">
        <v>1042.2018369787399</v>
      </c>
      <c r="R698">
        <f t="shared" si="207"/>
        <v>7.8023595356917541</v>
      </c>
      <c r="S698">
        <f t="shared" si="208"/>
        <v>0.24436901998717026</v>
      </c>
      <c r="T698">
        <v>6</v>
      </c>
      <c r="U698">
        <v>18.430396357077001</v>
      </c>
      <c r="V698">
        <f t="shared" si="209"/>
        <v>100976296.29136735</v>
      </c>
      <c r="W698" s="34">
        <f t="shared" si="210"/>
        <v>3.9726561005773202E-2</v>
      </c>
      <c r="X698">
        <f t="shared" si="211"/>
        <v>102248309.5589705</v>
      </c>
      <c r="Y698" s="34">
        <f t="shared" si="212"/>
        <v>2.7629855147172783E-2</v>
      </c>
      <c r="Z698">
        <f t="shared" si="213"/>
        <v>35501115.284655072</v>
      </c>
      <c r="AA698" s="35">
        <f t="shared" si="214"/>
        <v>1468682.9447308257</v>
      </c>
      <c r="AB698" s="35">
        <v>36446754.641994998</v>
      </c>
      <c r="AC698" s="34">
        <f t="shared" si="215"/>
        <v>1.4147861563798096E-2</v>
      </c>
      <c r="AD698" s="71">
        <v>1687457.6467516399</v>
      </c>
      <c r="AE698">
        <f t="shared" si="216"/>
        <v>37188572.931406714</v>
      </c>
      <c r="AF698" s="34">
        <f t="shared" si="217"/>
        <v>5.9176601577154604E-3</v>
      </c>
      <c r="AG698" s="72">
        <v>1502802.4578329099</v>
      </c>
      <c r="AH698">
        <v>697</v>
      </c>
      <c r="AI698" s="72">
        <f t="shared" si="218"/>
        <v>37003917.742487982</v>
      </c>
      <c r="AJ698" s="34">
        <f t="shared" si="219"/>
        <v>9.2290233477563546E-4</v>
      </c>
    </row>
    <row r="699" spans="1:36" ht="15.6" x14ac:dyDescent="0.25">
      <c r="A699" s="10">
        <v>6</v>
      </c>
      <c r="B699" s="11">
        <v>3.8431929326071299</v>
      </c>
      <c r="C699" s="11">
        <v>1056.70807290726</v>
      </c>
      <c r="D699" s="12">
        <v>7.6217538546044197E-2</v>
      </c>
      <c r="E699" s="12">
        <v>6.7698780037102196E-2</v>
      </c>
      <c r="F699" s="10">
        <v>0.111622553232668</v>
      </c>
      <c r="G699" s="10">
        <v>3.0306855531532699</v>
      </c>
      <c r="H699" s="13">
        <v>20521779.418303501</v>
      </c>
      <c r="I699" s="13">
        <v>610684.24015405797</v>
      </c>
      <c r="J699" s="13">
        <f t="shared" si="200"/>
        <v>72532060.877037033</v>
      </c>
      <c r="K699">
        <f t="shared" si="201"/>
        <v>569.79283725926905</v>
      </c>
      <c r="L699">
        <f t="shared" si="202"/>
        <v>69.670134065728647</v>
      </c>
      <c r="M699">
        <f t="shared" si="203"/>
        <v>71.95815929157321</v>
      </c>
      <c r="N699">
        <f t="shared" si="204"/>
        <v>1.0130457966839499</v>
      </c>
      <c r="O699">
        <f t="shared" si="205"/>
        <v>95939712.18989408</v>
      </c>
      <c r="P699">
        <f t="shared" si="206"/>
        <v>18.379230554136821</v>
      </c>
      <c r="Q699" s="11">
        <v>1056.70807290726</v>
      </c>
      <c r="R699">
        <f t="shared" si="207"/>
        <v>6.5289788774053346</v>
      </c>
      <c r="S699">
        <f t="shared" si="208"/>
        <v>0.11835857363334711</v>
      </c>
      <c r="T699">
        <v>6</v>
      </c>
      <c r="U699">
        <v>18.3659363256291</v>
      </c>
      <c r="V699">
        <f t="shared" si="209"/>
        <v>94672708.313038439</v>
      </c>
      <c r="W699" s="34">
        <f t="shared" si="210"/>
        <v>1.3206250549802076E-2</v>
      </c>
      <c r="X699">
        <f t="shared" si="211"/>
        <v>79543821.453795895</v>
      </c>
      <c r="Y699" s="34">
        <f t="shared" si="212"/>
        <v>0.17089785201404081</v>
      </c>
      <c r="Z699">
        <f t="shared" si="213"/>
        <v>20250763.657577615</v>
      </c>
      <c r="AA699" s="35">
        <f t="shared" si="214"/>
        <v>271015.76072588563</v>
      </c>
      <c r="AB699" s="35">
        <v>18756656.082591899</v>
      </c>
      <c r="AC699" s="34">
        <f t="shared" si="215"/>
        <v>8.6012197077670452E-2</v>
      </c>
      <c r="AD699" s="71">
        <v>429685.57145721698</v>
      </c>
      <c r="AE699">
        <f t="shared" si="216"/>
        <v>20680449.229034834</v>
      </c>
      <c r="AF699" s="34">
        <f t="shared" si="217"/>
        <v>7.7317764457508088E-3</v>
      </c>
      <c r="AG699" s="72">
        <v>493603.65832045302</v>
      </c>
      <c r="AH699">
        <v>698</v>
      </c>
      <c r="AI699" s="72">
        <f t="shared" si="218"/>
        <v>20744367.315898068</v>
      </c>
      <c r="AJ699" s="34">
        <f t="shared" si="219"/>
        <v>1.084642286896622E-2</v>
      </c>
    </row>
    <row r="700" spans="1:36" ht="15.6" x14ac:dyDescent="0.25">
      <c r="A700" s="10">
        <v>1</v>
      </c>
      <c r="B700" s="11">
        <v>2.2567861017927302</v>
      </c>
      <c r="C700" s="11">
        <v>1032.7990186597101</v>
      </c>
      <c r="D700" s="12">
        <v>0.22453845036417</v>
      </c>
      <c r="E700" s="12">
        <v>0.194868797408706</v>
      </c>
      <c r="F700" s="10">
        <v>0.13207735767125101</v>
      </c>
      <c r="G700" s="10">
        <v>3.95190869679623</v>
      </c>
      <c r="H700" s="13">
        <v>42596841.263161801</v>
      </c>
      <c r="I700" s="13">
        <v>2596171.1634588898</v>
      </c>
      <c r="J700" s="13">
        <f t="shared" si="200"/>
        <v>82731605.677371129</v>
      </c>
      <c r="K700">
        <f t="shared" si="201"/>
        <v>564.47578003431113</v>
      </c>
      <c r="L700">
        <f t="shared" si="202"/>
        <v>129.41329334880109</v>
      </c>
      <c r="M700">
        <f t="shared" si="203"/>
        <v>209.70362388643798</v>
      </c>
      <c r="N700">
        <f t="shared" si="204"/>
        <v>0.91761808549749913</v>
      </c>
      <c r="O700">
        <f t="shared" si="205"/>
        <v>90767346.465945572</v>
      </c>
      <c r="P700">
        <f t="shared" si="206"/>
        <v>18.323810158473488</v>
      </c>
      <c r="Q700" s="11">
        <v>1032.7990186597101</v>
      </c>
      <c r="R700">
        <f t="shared" si="207"/>
        <v>2.4702239922884588</v>
      </c>
      <c r="S700">
        <f t="shared" si="208"/>
        <v>0.14165269003443784</v>
      </c>
      <c r="T700">
        <v>6</v>
      </c>
      <c r="U700">
        <v>18.3940522092641</v>
      </c>
      <c r="V700">
        <f t="shared" si="209"/>
        <v>97372287.86250104</v>
      </c>
      <c r="W700" s="34">
        <f t="shared" si="210"/>
        <v>7.2767814128327904E-2</v>
      </c>
      <c r="X700">
        <f t="shared" si="211"/>
        <v>79859767.027910814</v>
      </c>
      <c r="Y700" s="34">
        <f t="shared" si="212"/>
        <v>0.12017074270345783</v>
      </c>
      <c r="Z700">
        <f t="shared" si="213"/>
        <v>45696520.290653445</v>
      </c>
      <c r="AA700" s="35">
        <f t="shared" si="214"/>
        <v>3099679.027491644</v>
      </c>
      <c r="AB700" s="35">
        <v>41681744.858845301</v>
      </c>
      <c r="AC700" s="34">
        <f t="shared" si="215"/>
        <v>2.1482729169119984E-2</v>
      </c>
      <c r="AD700" s="71">
        <v>-2855954.6569262198</v>
      </c>
      <c r="AE700">
        <f t="shared" si="216"/>
        <v>42840565.633727223</v>
      </c>
      <c r="AF700" s="34">
        <f t="shared" si="217"/>
        <v>5.7216536094707405E-3</v>
      </c>
      <c r="AG700" s="72">
        <v>-2343393.1615536502</v>
      </c>
      <c r="AH700">
        <v>699</v>
      </c>
      <c r="AI700" s="72">
        <f t="shared" si="218"/>
        <v>43353127.129099794</v>
      </c>
      <c r="AJ700" s="34">
        <f t="shared" si="219"/>
        <v>1.7754505815717303E-2</v>
      </c>
    </row>
    <row r="701" spans="1:36" ht="15.6" x14ac:dyDescent="0.25">
      <c r="A701" s="10">
        <v>3</v>
      </c>
      <c r="B701" s="11">
        <v>2.3258703251938</v>
      </c>
      <c r="C701" s="11">
        <v>1033.4683257220499</v>
      </c>
      <c r="D701" s="12">
        <v>0.17043043944937802</v>
      </c>
      <c r="E701" s="12">
        <v>0.15363058572864902</v>
      </c>
      <c r="F701" s="10">
        <v>9.8515278415828203E-2</v>
      </c>
      <c r="G701" s="10">
        <v>3.51573523001663</v>
      </c>
      <c r="H701" s="13">
        <v>29762427.739008602</v>
      </c>
      <c r="I701" s="13">
        <v>1449262.78176163</v>
      </c>
      <c r="J701" s="13">
        <f t="shared" si="200"/>
        <v>72946549.505961314</v>
      </c>
      <c r="K701">
        <f t="shared" si="201"/>
        <v>566.20808136986227</v>
      </c>
      <c r="L701">
        <f t="shared" si="202"/>
        <v>97.530574398535734</v>
      </c>
      <c r="M701">
        <f t="shared" si="203"/>
        <v>162.03051258901351</v>
      </c>
      <c r="N701">
        <f t="shared" si="204"/>
        <v>0.92399133182379134</v>
      </c>
      <c r="O701">
        <f t="shared" si="205"/>
        <v>93938476.841906518</v>
      </c>
      <c r="P701">
        <f t="shared" si="206"/>
        <v>18.358150624272703</v>
      </c>
      <c r="Q701" s="11">
        <v>1033.4683257220499</v>
      </c>
      <c r="R701">
        <f t="shared" si="207"/>
        <v>2.4732868969988471</v>
      </c>
      <c r="S701">
        <f t="shared" si="208"/>
        <v>0.10371218425368156</v>
      </c>
      <c r="T701">
        <v>6</v>
      </c>
      <c r="U701">
        <v>18.394664544096599</v>
      </c>
      <c r="V701">
        <f t="shared" si="209"/>
        <v>97431930.564867914</v>
      </c>
      <c r="W701" s="34">
        <f t="shared" si="210"/>
        <v>3.7188741401893217E-2</v>
      </c>
      <c r="X701">
        <f t="shared" si="211"/>
        <v>72530189.035356373</v>
      </c>
      <c r="Y701" s="34">
        <f t="shared" si="212"/>
        <v>0.22789690152821149</v>
      </c>
      <c r="Z701">
        <f t="shared" si="213"/>
        <v>30869254.967687126</v>
      </c>
      <c r="AA701" s="35">
        <f t="shared" si="214"/>
        <v>1106827.2286785245</v>
      </c>
      <c r="AB701" s="35">
        <v>28675802.373112999</v>
      </c>
      <c r="AC701" s="34">
        <f t="shared" si="215"/>
        <v>3.650997073976596E-2</v>
      </c>
      <c r="AD701" s="71">
        <v>-1086398.4720306899</v>
      </c>
      <c r="AE701">
        <f t="shared" si="216"/>
        <v>29782856.495656438</v>
      </c>
      <c r="AF701" s="34">
        <f t="shared" si="217"/>
        <v>6.863941620280237E-4</v>
      </c>
      <c r="AG701" s="72">
        <v>-1643988.30125082</v>
      </c>
      <c r="AH701">
        <v>700</v>
      </c>
      <c r="AI701" s="72">
        <f t="shared" si="218"/>
        <v>29225266.666436307</v>
      </c>
      <c r="AJ701" s="34">
        <f t="shared" si="219"/>
        <v>1.8048294893237352E-2</v>
      </c>
    </row>
    <row r="702" spans="1:36" ht="15.6" x14ac:dyDescent="0.25">
      <c r="A702" s="10">
        <v>1</v>
      </c>
      <c r="B702" s="11">
        <v>2.2577124365855101</v>
      </c>
      <c r="C702" s="11">
        <v>1039.7269849386701</v>
      </c>
      <c r="D702" s="12">
        <v>0.221267111061697</v>
      </c>
      <c r="E702" s="12">
        <v>0.19391680751602999</v>
      </c>
      <c r="F702" s="10">
        <v>0.12355179328353</v>
      </c>
      <c r="G702" s="10">
        <v>3.9521473365579798</v>
      </c>
      <c r="H702" s="13">
        <v>39358592.643986203</v>
      </c>
      <c r="I702" s="13">
        <v>2445033.8247872302</v>
      </c>
      <c r="J702" s="13">
        <f t="shared" si="200"/>
        <v>79015253.265410498</v>
      </c>
      <c r="K702">
        <f t="shared" si="201"/>
        <v>564.48595581078143</v>
      </c>
      <c r="L702">
        <f t="shared" si="202"/>
        <v>124.25321822267158</v>
      </c>
      <c r="M702">
        <f t="shared" si="203"/>
        <v>207.59195928886348</v>
      </c>
      <c r="N702">
        <f t="shared" si="204"/>
        <v>0.91547208309899353</v>
      </c>
      <c r="O702">
        <f t="shared" si="205"/>
        <v>87549502.560194403</v>
      </c>
      <c r="P702">
        <f t="shared" si="206"/>
        <v>18.287714934900375</v>
      </c>
      <c r="Q702" s="11">
        <v>1039.7269849386701</v>
      </c>
      <c r="R702">
        <f t="shared" si="207"/>
        <v>2.3962506085360302</v>
      </c>
      <c r="S702">
        <f t="shared" si="208"/>
        <v>0.13187766739192522</v>
      </c>
      <c r="T702">
        <v>6</v>
      </c>
      <c r="U702">
        <v>18.376468369086201</v>
      </c>
      <c r="V702">
        <f t="shared" si="209"/>
        <v>95675074.608366206</v>
      </c>
      <c r="W702" s="34">
        <f t="shared" si="210"/>
        <v>9.281117322836975E-2</v>
      </c>
      <c r="X702">
        <f t="shared" si="211"/>
        <v>76533209.892208293</v>
      </c>
      <c r="Y702" s="34">
        <f t="shared" si="212"/>
        <v>0.12582930051957622</v>
      </c>
      <c r="Z702">
        <f t="shared" si="213"/>
        <v>43011509.803892046</v>
      </c>
      <c r="AA702" s="35">
        <f t="shared" si="214"/>
        <v>3652917.1599058434</v>
      </c>
      <c r="AB702" s="35">
        <v>39948298.219853297</v>
      </c>
      <c r="AC702" s="34">
        <f t="shared" si="215"/>
        <v>1.498289283870515E-2</v>
      </c>
      <c r="AD702" s="71">
        <v>-2478968.0186286201</v>
      </c>
      <c r="AE702">
        <f t="shared" si="216"/>
        <v>40532541.785263427</v>
      </c>
      <c r="AF702" s="34">
        <f t="shared" si="217"/>
        <v>2.9827010124473988E-2</v>
      </c>
      <c r="AG702" s="72">
        <v>-1699454.71645441</v>
      </c>
      <c r="AH702">
        <v>701</v>
      </c>
      <c r="AI702" s="72">
        <f t="shared" si="218"/>
        <v>41312055.087437637</v>
      </c>
      <c r="AJ702" s="34">
        <f t="shared" si="219"/>
        <v>4.9632426167298786E-2</v>
      </c>
    </row>
    <row r="703" spans="1:36" ht="15.6" x14ac:dyDescent="0.25">
      <c r="A703" s="10">
        <v>2</v>
      </c>
      <c r="B703" s="11">
        <v>2.3460378840545202</v>
      </c>
      <c r="C703" s="11">
        <v>1038.0733548852099</v>
      </c>
      <c r="D703" s="12">
        <v>0.19391680751602999</v>
      </c>
      <c r="E703" s="12">
        <v>0.171270251982237</v>
      </c>
      <c r="F703" s="10">
        <v>0.11672470969775101</v>
      </c>
      <c r="G703" s="10">
        <v>3.95426165708415</v>
      </c>
      <c r="H703" s="13">
        <v>37631487.684228003</v>
      </c>
      <c r="I703" s="13">
        <v>2178120.6772584398</v>
      </c>
      <c r="J703" s="13">
        <f t="shared" si="200"/>
        <v>77493193.974773437</v>
      </c>
      <c r="K703">
        <f t="shared" si="201"/>
        <v>565.17719514493933</v>
      </c>
      <c r="L703">
        <f t="shared" si="202"/>
        <v>113.13406532200295</v>
      </c>
      <c r="M703">
        <f t="shared" si="203"/>
        <v>182.59352974913352</v>
      </c>
      <c r="N703">
        <f t="shared" si="204"/>
        <v>0.9229107739565211</v>
      </c>
      <c r="O703">
        <f t="shared" si="205"/>
        <v>91145005.377938122</v>
      </c>
      <c r="P703">
        <f t="shared" si="206"/>
        <v>18.32796226195336</v>
      </c>
      <c r="Q703" s="11">
        <v>1038.0733548852099</v>
      </c>
      <c r="R703">
        <f t="shared" si="207"/>
        <v>2.5738169458679128</v>
      </c>
      <c r="S703">
        <f t="shared" si="208"/>
        <v>0.12411835992070945</v>
      </c>
      <c r="T703">
        <v>6</v>
      </c>
      <c r="U703">
        <v>18.380685157197298</v>
      </c>
      <c r="V703">
        <f t="shared" si="209"/>
        <v>96079367.936080381</v>
      </c>
      <c r="W703" s="34">
        <f t="shared" si="210"/>
        <v>5.4137498129290085E-2</v>
      </c>
      <c r="X703">
        <f t="shared" si="211"/>
        <v>76109839.368740439</v>
      </c>
      <c r="Y703" s="34">
        <f t="shared" si="212"/>
        <v>0.16495874839058358</v>
      </c>
      <c r="Z703">
        <f t="shared" si="213"/>
        <v>39668762.278335296</v>
      </c>
      <c r="AA703" s="35">
        <f t="shared" si="214"/>
        <v>2037274.5941072926</v>
      </c>
      <c r="AB703" s="35">
        <v>36857379.174533799</v>
      </c>
      <c r="AC703" s="34">
        <f t="shared" si="215"/>
        <v>2.057076552991674E-2</v>
      </c>
      <c r="AD703" s="71">
        <v>-1645920.9873066701</v>
      </c>
      <c r="AE703">
        <f t="shared" si="216"/>
        <v>38022841.291028626</v>
      </c>
      <c r="AF703" s="34">
        <f t="shared" si="217"/>
        <v>1.0399631555481827E-2</v>
      </c>
      <c r="AG703" s="72">
        <v>-2653976.4820870799</v>
      </c>
      <c r="AH703">
        <v>702</v>
      </c>
      <c r="AI703" s="72">
        <f t="shared" si="218"/>
        <v>37014785.796248212</v>
      </c>
      <c r="AJ703" s="34">
        <f t="shared" si="219"/>
        <v>1.6387922081492964E-2</v>
      </c>
    </row>
    <row r="704" spans="1:36" ht="15.6" x14ac:dyDescent="0.25">
      <c r="A704" s="10">
        <v>3</v>
      </c>
      <c r="B704" s="11">
        <v>2.32774191420889</v>
      </c>
      <c r="C704" s="11">
        <v>1042.4132646621799</v>
      </c>
      <c r="D704" s="12">
        <v>0.17143923059104302</v>
      </c>
      <c r="E704" s="12">
        <v>0.15410268879681799</v>
      </c>
      <c r="F704" s="10">
        <v>0.10106458875028999</v>
      </c>
      <c r="G704" s="10">
        <v>3.4951532323582599</v>
      </c>
      <c r="H704" s="13">
        <v>30114473.9068157</v>
      </c>
      <c r="I704" s="13">
        <v>1574479.46464362</v>
      </c>
      <c r="J704" s="13">
        <f t="shared" si="200"/>
        <v>72093123.144972295</v>
      </c>
      <c r="K704">
        <f t="shared" si="201"/>
        <v>566.12290183777509</v>
      </c>
      <c r="L704">
        <f t="shared" si="202"/>
        <v>99.068730426802901</v>
      </c>
      <c r="M704">
        <f t="shared" si="203"/>
        <v>162.77095969393051</v>
      </c>
      <c r="N704">
        <f t="shared" si="204"/>
        <v>0.92491060725454377</v>
      </c>
      <c r="O704">
        <f t="shared" si="205"/>
        <v>94031356.720209539</v>
      </c>
      <c r="P704">
        <f t="shared" si="206"/>
        <v>18.359138866738018</v>
      </c>
      <c r="Q704" s="11">
        <v>1042.4132646621799</v>
      </c>
      <c r="R704">
        <f t="shared" si="207"/>
        <v>2.5033847516869852</v>
      </c>
      <c r="S704">
        <f t="shared" si="208"/>
        <v>0.10654409219749561</v>
      </c>
      <c r="T704">
        <v>6</v>
      </c>
      <c r="U704">
        <v>18.3704851857254</v>
      </c>
      <c r="V704">
        <f t="shared" si="209"/>
        <v>95104342.194877863</v>
      </c>
      <c r="W704" s="34">
        <f t="shared" si="210"/>
        <v>1.1410932609012481E-2</v>
      </c>
      <c r="X704">
        <f t="shared" si="211"/>
        <v>71556561.360763773</v>
      </c>
      <c r="Y704" s="34">
        <f t="shared" si="212"/>
        <v>0.23901383690888942</v>
      </c>
      <c r="Z704">
        <f t="shared" si="213"/>
        <v>30458108.13912224</v>
      </c>
      <c r="AA704" s="35">
        <f t="shared" si="214"/>
        <v>343634.23230654001</v>
      </c>
      <c r="AB704" s="35">
        <v>28561053.7815396</v>
      </c>
      <c r="AC704" s="34">
        <f t="shared" si="215"/>
        <v>5.158383739602769E-2</v>
      </c>
      <c r="AD704" s="71">
        <v>-1076587.67105717</v>
      </c>
      <c r="AE704">
        <f t="shared" si="216"/>
        <v>29381520.468065072</v>
      </c>
      <c r="AF704" s="34">
        <f t="shared" si="217"/>
        <v>2.4338908958483969E-2</v>
      </c>
      <c r="AG704" s="72">
        <v>-1487065.00902256</v>
      </c>
      <c r="AH704">
        <v>703</v>
      </c>
      <c r="AI704" s="72">
        <f t="shared" si="218"/>
        <v>28971043.13009968</v>
      </c>
      <c r="AJ704" s="34">
        <f t="shared" si="219"/>
        <v>3.7969475417507836E-2</v>
      </c>
    </row>
    <row r="705" spans="1:36" ht="15.6" x14ac:dyDescent="0.25">
      <c r="A705" s="14">
        <v>4</v>
      </c>
      <c r="B705" s="11">
        <v>2.3951088261039701</v>
      </c>
      <c r="C705" s="11">
        <v>1035.49660962288</v>
      </c>
      <c r="D705" s="12">
        <v>0.15410268879681799</v>
      </c>
      <c r="E705" s="12">
        <v>0.14000551985259901</v>
      </c>
      <c r="F705" s="10">
        <v>9.1419734987849902E-2</v>
      </c>
      <c r="G705" s="10">
        <v>3.4963195776806</v>
      </c>
      <c r="H705" s="13">
        <v>25952831.0172254</v>
      </c>
      <c r="I705" s="13">
        <v>1195769.5220257</v>
      </c>
      <c r="J705" s="13">
        <f t="shared" si="200"/>
        <v>70330126.731413245</v>
      </c>
      <c r="K705">
        <f t="shared" si="201"/>
        <v>566.48712729883016</v>
      </c>
      <c r="L705">
        <f t="shared" si="202"/>
        <v>89.363665649171352</v>
      </c>
      <c r="M705">
        <f t="shared" si="203"/>
        <v>147.0541043247085</v>
      </c>
      <c r="N705">
        <f t="shared" si="204"/>
        <v>0.92763024499369018</v>
      </c>
      <c r="O705">
        <f t="shared" si="205"/>
        <v>89544257.937834963</v>
      </c>
      <c r="P705">
        <f t="shared" si="206"/>
        <v>18.310243563117929</v>
      </c>
      <c r="Q705" s="11">
        <v>1035.49660962288</v>
      </c>
      <c r="R705">
        <f t="shared" si="207"/>
        <v>2.5695452636426195</v>
      </c>
      <c r="S705">
        <f t="shared" si="208"/>
        <v>9.5872046108272782E-2</v>
      </c>
      <c r="T705">
        <v>6</v>
      </c>
      <c r="U705">
        <v>18.3890983550633</v>
      </c>
      <c r="V705">
        <f t="shared" si="209"/>
        <v>96891112.565395385</v>
      </c>
      <c r="W705" s="34">
        <f t="shared" si="210"/>
        <v>8.2047188694789205E-2</v>
      </c>
      <c r="X705">
        <f t="shared" si="211"/>
        <v>70659874.423562974</v>
      </c>
      <c r="Y705" s="34">
        <f t="shared" si="212"/>
        <v>0.21089441075476048</v>
      </c>
      <c r="Z705">
        <f t="shared" si="213"/>
        <v>28082187.84085967</v>
      </c>
      <c r="AA705" s="35">
        <f t="shared" si="214"/>
        <v>2129356.8236342706</v>
      </c>
      <c r="AB705" s="35">
        <v>26527593.0071784</v>
      </c>
      <c r="AC705" s="34">
        <f t="shared" si="215"/>
        <v>2.2146408211555779E-2</v>
      </c>
      <c r="AD705" s="71">
        <v>-944239.51298933395</v>
      </c>
      <c r="AE705">
        <f t="shared" si="216"/>
        <v>27137948.327870335</v>
      </c>
      <c r="AF705" s="34">
        <f t="shared" si="217"/>
        <v>4.5664278777847025E-2</v>
      </c>
      <c r="AG705" s="72">
        <v>-1350601.3632912999</v>
      </c>
      <c r="AH705">
        <v>704</v>
      </c>
      <c r="AI705" s="72">
        <f t="shared" si="218"/>
        <v>26731586.477568369</v>
      </c>
      <c r="AJ705" s="34">
        <f t="shared" si="219"/>
        <v>3.0006570760087583E-2</v>
      </c>
    </row>
    <row r="706" spans="1:36" ht="15.6" x14ac:dyDescent="0.25">
      <c r="A706" s="10">
        <v>1</v>
      </c>
      <c r="B706" s="11">
        <v>2.2567554910036698</v>
      </c>
      <c r="C706" s="11">
        <v>1040.3803105587299</v>
      </c>
      <c r="D706" s="12">
        <v>0.22458947510809799</v>
      </c>
      <c r="E706" s="12">
        <v>0.194898981441118</v>
      </c>
      <c r="F706" s="10">
        <v>0.132140117612077</v>
      </c>
      <c r="G706" s="10">
        <v>3.9519049530811698</v>
      </c>
      <c r="H706" s="13">
        <v>41811586.995968297</v>
      </c>
      <c r="I706" s="13">
        <v>2605192.2830805099</v>
      </c>
      <c r="J706" s="13">
        <f t="shared" ref="J706:J769" si="220">3583.195*EXP(-2.23341*(C706+273)*0.001)*POWER(B706*(D706-E706)/D706/SQRT(0.56*(D706-E706)),(-0.3486*(C706+273)*0.001+0.46339))*POWER(((D706-E706)/D706),0.42437)*1000000</f>
        <v>81178876.756788045</v>
      </c>
      <c r="K706">
        <f t="shared" ref="K706:K769" si="221">560*(1+2.2*10^(-5)*H706/(G706*1000)/((D706-E706)*1000))</f>
        <v>564.39019135423484</v>
      </c>
      <c r="L706">
        <f t="shared" ref="L706:L769" si="222">(K706*(D706-E706)*1000)^(1/2)</f>
        <v>129.44892198125302</v>
      </c>
      <c r="M706">
        <f t="shared" ref="M706:M769" si="223">(D706+E706)/2*1000</f>
        <v>209.74422827460799</v>
      </c>
      <c r="N706">
        <f t="shared" ref="N706:N769" si="224">0.8049-0.3393*F706+(0.2488+0.0393*F706+0.0732*F706*F706)*L706/M706</f>
        <v>0.91761192737110964</v>
      </c>
      <c r="O706">
        <f t="shared" ref="O706:O769" si="225">H706/1000/(N706*G706*L706)*10^6</f>
        <v>89070250.339068532</v>
      </c>
      <c r="P706">
        <f t="shared" ref="P706:P769" si="226">LN(O706)</f>
        <v>18.30493594599205</v>
      </c>
      <c r="Q706" s="11">
        <v>1040.3803105587299</v>
      </c>
      <c r="R706">
        <f t="shared" ref="R706:R769" si="227">S706*B706*1000/L706</f>
        <v>2.4707712835864912</v>
      </c>
      <c r="S706">
        <f t="shared" ref="S706:S769" si="228">LN(1/(1-F706))</f>
        <v>0.14172500317270215</v>
      </c>
      <c r="T706">
        <v>6</v>
      </c>
      <c r="U706">
        <v>18.373723377469101</v>
      </c>
      <c r="V706">
        <f t="shared" ref="V706:V769" si="229">EXP(U706)</f>
        <v>95412807.455849871</v>
      </c>
      <c r="W706" s="34">
        <f t="shared" ref="W706:W769" si="230">ABS(V706-O706)/O706</f>
        <v>7.1208479740842587E-2</v>
      </c>
      <c r="X706">
        <f t="shared" ref="X706:X769" si="231">6310.7*EXP(-2.62*(C706+273)*0.001-0.669*(D706-E706)/D706)*POWER(B706*(D706-E706)/D706/SQRT(K706*0.01*(D706-E706)),0.115)*POWER(((D706-E706)/D706),0.407)*1000000</f>
        <v>78302686.863034561</v>
      </c>
      <c r="Y706" s="34">
        <f t="shared" ref="Y706:Y769" si="232">ABS(X706-O706)/O706</f>
        <v>0.12088843845217125</v>
      </c>
      <c r="Z706">
        <f t="shared" ref="Z706:Z769" si="233">(H706/O706)*V706</f>
        <v>44788926.541503184</v>
      </c>
      <c r="AA706" s="35">
        <f t="shared" ref="AA706:AA769" si="234">ABS(H706-Z706)</f>
        <v>2977339.5455348864</v>
      </c>
      <c r="AB706" s="35">
        <v>41495285.773528799</v>
      </c>
      <c r="AC706" s="34">
        <f t="shared" ref="AC706:AC769" si="235">ABS(AB706-H706)/H706</f>
        <v>7.5649178891487E-3</v>
      </c>
      <c r="AD706" s="71">
        <v>-2667983.9445442702</v>
      </c>
      <c r="AE706">
        <f t="shared" ref="AE706:AE769" si="236">AD706+Z706</f>
        <v>42120942.596958913</v>
      </c>
      <c r="AF706" s="34">
        <f t="shared" ref="AF706:AF769" si="237">ABS(AE706-H706)/H706</f>
        <v>7.3988007444071796E-3</v>
      </c>
      <c r="AG706" s="72">
        <v>-1853725.1764935199</v>
      </c>
      <c r="AH706">
        <v>705</v>
      </c>
      <c r="AI706" s="72">
        <f t="shared" si="218"/>
        <v>42935201.365009665</v>
      </c>
      <c r="AJ706" s="34">
        <f t="shared" si="219"/>
        <v>2.6873277236516124E-2</v>
      </c>
    </row>
    <row r="707" spans="1:36" ht="15.6" x14ac:dyDescent="0.25">
      <c r="A707" s="10">
        <v>2</v>
      </c>
      <c r="B707" s="11">
        <v>2.3488076302095902</v>
      </c>
      <c r="C707" s="11">
        <v>1033.59258334676</v>
      </c>
      <c r="D707" s="12">
        <v>0.194898981441118</v>
      </c>
      <c r="E707" s="12">
        <v>0.170287441438321</v>
      </c>
      <c r="F707" s="10">
        <v>0.12621368491726601</v>
      </c>
      <c r="G707" s="10">
        <v>3.9541776135648701</v>
      </c>
      <c r="H707" s="13">
        <v>39610515.928235903</v>
      </c>
      <c r="I707" s="13">
        <v>2324667.3238245598</v>
      </c>
      <c r="J707" s="13">
        <f t="shared" si="220"/>
        <v>81048817.351427913</v>
      </c>
      <c r="K707">
        <f t="shared" si="221"/>
        <v>565.0144839378404</v>
      </c>
      <c r="L707">
        <f t="shared" si="222"/>
        <v>117.9231808152912</v>
      </c>
      <c r="M707">
        <f t="shared" si="223"/>
        <v>182.59321143971951</v>
      </c>
      <c r="N707">
        <f t="shared" si="224"/>
        <v>0.92671334085735124</v>
      </c>
      <c r="O707">
        <f t="shared" si="225"/>
        <v>91666305.042329326</v>
      </c>
      <c r="P707">
        <f t="shared" si="226"/>
        <v>18.333665421962184</v>
      </c>
      <c r="Q707" s="11">
        <v>1033.59258334676</v>
      </c>
      <c r="R707">
        <f t="shared" si="227"/>
        <v>2.6873407780933678</v>
      </c>
      <c r="S707">
        <f t="shared" si="228"/>
        <v>0.13491942397135853</v>
      </c>
      <c r="T707">
        <v>6</v>
      </c>
      <c r="U707">
        <v>18.391601775180401</v>
      </c>
      <c r="V707">
        <f t="shared" si="229"/>
        <v>97133975.593016937</v>
      </c>
      <c r="W707" s="34">
        <f t="shared" si="230"/>
        <v>5.9647550407565468E-2</v>
      </c>
      <c r="X707">
        <f t="shared" si="231"/>
        <v>79339093.276493207</v>
      </c>
      <c r="Y707" s="34">
        <f t="shared" si="232"/>
        <v>0.13447920432861024</v>
      </c>
      <c r="Z707">
        <f t="shared" si="233"/>
        <v>41973186.17373503</v>
      </c>
      <c r="AA707" s="35">
        <f t="shared" si="234"/>
        <v>2362670.2454991266</v>
      </c>
      <c r="AB707" s="35">
        <v>38713312.179609597</v>
      </c>
      <c r="AC707" s="34">
        <f t="shared" si="235"/>
        <v>2.2650645355183199E-2</v>
      </c>
      <c r="AD707" s="71">
        <v>-1937084.5565170101</v>
      </c>
      <c r="AE707">
        <f t="shared" si="236"/>
        <v>40036101.617218018</v>
      </c>
      <c r="AF707" s="34">
        <f t="shared" si="237"/>
        <v>1.0744260179624177E-2</v>
      </c>
      <c r="AG707" s="72">
        <v>-3284426.4647215498</v>
      </c>
      <c r="AH707">
        <v>706</v>
      </c>
      <c r="AI707" s="72">
        <f t="shared" ref="AI707:AI770" si="238">AG707+Z707</f>
        <v>38688759.709013477</v>
      </c>
      <c r="AJ707" s="34">
        <f t="shared" ref="AJ707:AJ770" si="239">ABS(AI707-H707)/H707</f>
        <v>2.3270492636157838E-2</v>
      </c>
    </row>
    <row r="708" spans="1:36" ht="15.6" x14ac:dyDescent="0.25">
      <c r="A708" s="10">
        <v>3</v>
      </c>
      <c r="B708" s="11">
        <v>2.3258124964451099</v>
      </c>
      <c r="C708" s="11">
        <v>1041.7052206092301</v>
      </c>
      <c r="D708" s="12">
        <v>0.170455663964515</v>
      </c>
      <c r="E708" s="12">
        <v>0.1536741560938</v>
      </c>
      <c r="F708" s="10">
        <v>9.8393143215733295E-2</v>
      </c>
      <c r="G708" s="10">
        <v>3.5153077569156501</v>
      </c>
      <c r="H708" s="13">
        <v>29553210.3199335</v>
      </c>
      <c r="I708" s="13">
        <v>1506377.6250588701</v>
      </c>
      <c r="J708" s="13">
        <f t="shared" si="220"/>
        <v>71402322.773309991</v>
      </c>
      <c r="K708">
        <f t="shared" si="221"/>
        <v>566.1719306696674</v>
      </c>
      <c r="L708">
        <f t="shared" si="222"/>
        <v>97.474195101631551</v>
      </c>
      <c r="M708">
        <f t="shared" si="223"/>
        <v>162.06491002915752</v>
      </c>
      <c r="N708">
        <f t="shared" si="224"/>
        <v>0.92390830870857954</v>
      </c>
      <c r="O708">
        <f t="shared" si="225"/>
        <v>93351818.325252667</v>
      </c>
      <c r="P708">
        <f t="shared" si="226"/>
        <v>18.351885906340261</v>
      </c>
      <c r="Q708" s="11">
        <v>1041.7052206092301</v>
      </c>
      <c r="R708">
        <f t="shared" si="227"/>
        <v>2.4714234254243053</v>
      </c>
      <c r="S708">
        <f t="shared" si="228"/>
        <v>0.10357671115653351</v>
      </c>
      <c r="T708">
        <v>6</v>
      </c>
      <c r="U708">
        <v>18.372637175579399</v>
      </c>
      <c r="V708">
        <f t="shared" si="229"/>
        <v>95309226.149379015</v>
      </c>
      <c r="W708" s="34">
        <f t="shared" si="230"/>
        <v>2.0968073886964107E-2</v>
      </c>
      <c r="X708">
        <f t="shared" si="231"/>
        <v>70946069.927642912</v>
      </c>
      <c r="Y708" s="34">
        <f t="shared" si="232"/>
        <v>0.24001405435451234</v>
      </c>
      <c r="Z708">
        <f t="shared" si="233"/>
        <v>30172884.217518855</v>
      </c>
      <c r="AA708" s="35">
        <f t="shared" si="234"/>
        <v>619673.89758535475</v>
      </c>
      <c r="AB708" s="35">
        <v>28359827.293079998</v>
      </c>
      <c r="AC708" s="34">
        <f t="shared" si="235"/>
        <v>4.0380825430953962E-2</v>
      </c>
      <c r="AD708" s="71">
        <v>-1028596.29946053</v>
      </c>
      <c r="AE708">
        <f t="shared" si="236"/>
        <v>29144287.918058325</v>
      </c>
      <c r="AF708" s="34">
        <f t="shared" si="237"/>
        <v>1.3836818316802602E-2</v>
      </c>
      <c r="AG708" s="72">
        <v>-1408704.5803919199</v>
      </c>
      <c r="AH708">
        <v>707</v>
      </c>
      <c r="AI708" s="72">
        <f t="shared" si="238"/>
        <v>28764179.637126934</v>
      </c>
      <c r="AJ708" s="34">
        <f t="shared" si="239"/>
        <v>2.6698645401456399E-2</v>
      </c>
    </row>
    <row r="709" spans="1:36" ht="15.6" x14ac:dyDescent="0.25">
      <c r="A709" s="10">
        <v>4</v>
      </c>
      <c r="B709" s="11">
        <v>2.3909551493728398</v>
      </c>
      <c r="C709" s="11">
        <v>1039.7013286454001</v>
      </c>
      <c r="D709" s="12">
        <v>0.1536741560938</v>
      </c>
      <c r="E709" s="12">
        <v>0.14001345880249899</v>
      </c>
      <c r="F709" s="10">
        <v>8.8836106393379702E-2</v>
      </c>
      <c r="G709" s="10">
        <v>3.5164318018889502</v>
      </c>
      <c r="H709" s="13">
        <v>25261010.3107046</v>
      </c>
      <c r="I709" s="13">
        <v>1144355.8215487199</v>
      </c>
      <c r="J709" s="13">
        <f t="shared" si="220"/>
        <v>68733478.365661547</v>
      </c>
      <c r="K709">
        <f t="shared" si="221"/>
        <v>566.47867742729522</v>
      </c>
      <c r="L709">
        <f t="shared" si="222"/>
        <v>87.968708836215342</v>
      </c>
      <c r="M709">
        <f t="shared" si="223"/>
        <v>146.84380744814951</v>
      </c>
      <c r="N709">
        <f t="shared" si="224"/>
        <v>0.92624236580916786</v>
      </c>
      <c r="O709">
        <f t="shared" si="225"/>
        <v>88164887.544595033</v>
      </c>
      <c r="P709">
        <f t="shared" si="226"/>
        <v>18.2947193413126</v>
      </c>
      <c r="Q709" s="11">
        <v>1039.7013286454001</v>
      </c>
      <c r="R709">
        <f t="shared" si="227"/>
        <v>2.5285868180928142</v>
      </c>
      <c r="S709">
        <f t="shared" si="228"/>
        <v>9.3032492736739636E-2</v>
      </c>
      <c r="T709">
        <v>6</v>
      </c>
      <c r="U709">
        <v>18.378053343364002</v>
      </c>
      <c r="V709">
        <f t="shared" si="229"/>
        <v>95826837.378920168</v>
      </c>
      <c r="W709" s="34">
        <f t="shared" si="230"/>
        <v>8.6904776353847371E-2</v>
      </c>
      <c r="X709">
        <f t="shared" si="231"/>
        <v>69078033.791415989</v>
      </c>
      <c r="Y709" s="34">
        <f t="shared" si="232"/>
        <v>0.21649042248848382</v>
      </c>
      <c r="Z709">
        <f t="shared" si="233"/>
        <v>27456312.762228612</v>
      </c>
      <c r="AA709" s="35">
        <f t="shared" si="234"/>
        <v>2195302.4515240118</v>
      </c>
      <c r="AB709" s="35">
        <v>26143265.731545102</v>
      </c>
      <c r="AC709" s="34">
        <f t="shared" si="235"/>
        <v>3.4925579380593395E-2</v>
      </c>
      <c r="AD709" s="71">
        <v>-887705.11995088204</v>
      </c>
      <c r="AE709">
        <f t="shared" si="236"/>
        <v>26568607.642277729</v>
      </c>
      <c r="AF709" s="34">
        <f t="shared" si="237"/>
        <v>5.1763461377434358E-2</v>
      </c>
      <c r="AG709" s="72">
        <v>-1200420.7205264601</v>
      </c>
      <c r="AH709">
        <v>708</v>
      </c>
      <c r="AI709" s="72">
        <f t="shared" si="238"/>
        <v>26255892.041702151</v>
      </c>
      <c r="AJ709" s="34">
        <f t="shared" si="239"/>
        <v>3.9384083168516833E-2</v>
      </c>
    </row>
    <row r="710" spans="1:36" ht="15.6" x14ac:dyDescent="0.25">
      <c r="A710" s="10">
        <v>1</v>
      </c>
      <c r="B710" s="11">
        <v>2.2567997406748899</v>
      </c>
      <c r="C710" s="11">
        <v>1051.07235474558</v>
      </c>
      <c r="D710" s="12">
        <v>0.22453332055842501</v>
      </c>
      <c r="E710" s="12">
        <v>0.19484608218223498</v>
      </c>
      <c r="F710" s="10">
        <v>0.132158658841837</v>
      </c>
      <c r="G710" s="10">
        <v>3.95190907315463</v>
      </c>
      <c r="H710" s="13">
        <v>41817025.933004603</v>
      </c>
      <c r="I710" s="13">
        <v>2525446.52658812</v>
      </c>
      <c r="J710" s="13">
        <f t="shared" si="220"/>
        <v>79020611.120865703</v>
      </c>
      <c r="K710">
        <f t="shared" si="221"/>
        <v>564.39123932092014</v>
      </c>
      <c r="L710">
        <f t="shared" si="222"/>
        <v>129.44194551671987</v>
      </c>
      <c r="M710">
        <f t="shared" si="223"/>
        <v>209.68970137033</v>
      </c>
      <c r="N710">
        <f t="shared" si="224"/>
        <v>0.91763878252760223</v>
      </c>
      <c r="O710">
        <f t="shared" si="225"/>
        <v>89083937.937292218</v>
      </c>
      <c r="P710">
        <f t="shared" si="226"/>
        <v>18.305089606126376</v>
      </c>
      <c r="Q710" s="11">
        <v>1051.07235474558</v>
      </c>
      <c r="R710">
        <f t="shared" si="227"/>
        <v>2.4713253854486257</v>
      </c>
      <c r="S710">
        <f t="shared" si="228"/>
        <v>0.14174636771345273</v>
      </c>
      <c r="T710">
        <v>6</v>
      </c>
      <c r="U710">
        <v>18.345511028363401</v>
      </c>
      <c r="V710">
        <f t="shared" si="229"/>
        <v>92758604.715668112</v>
      </c>
      <c r="W710" s="34">
        <f t="shared" si="230"/>
        <v>4.1249487432432071E-2</v>
      </c>
      <c r="X710">
        <f t="shared" si="231"/>
        <v>76144899.108033553</v>
      </c>
      <c r="Y710" s="34">
        <f t="shared" si="232"/>
        <v>0.145245474423983</v>
      </c>
      <c r="Z710">
        <f t="shared" si="233"/>
        <v>43541956.818689764</v>
      </c>
      <c r="AA710" s="35">
        <f t="shared" si="234"/>
        <v>1724930.8856851608</v>
      </c>
      <c r="AB710" s="35">
        <v>41295148.242126197</v>
      </c>
      <c r="AC710" s="34">
        <f t="shared" si="235"/>
        <v>1.2480028869449268E-2</v>
      </c>
      <c r="AD710" s="71">
        <v>-2414141.98598806</v>
      </c>
      <c r="AE710">
        <f t="shared" si="236"/>
        <v>41127814.832701705</v>
      </c>
      <c r="AF710" s="34">
        <f t="shared" si="237"/>
        <v>1.648159057047931E-2</v>
      </c>
      <c r="AG710" s="72">
        <v>-1108337.2505544501</v>
      </c>
      <c r="AH710">
        <v>709</v>
      </c>
      <c r="AI710" s="72">
        <f t="shared" si="238"/>
        <v>42433619.568135314</v>
      </c>
      <c r="AJ710" s="34">
        <f t="shared" si="239"/>
        <v>1.4745037968949791E-2</v>
      </c>
    </row>
    <row r="711" spans="1:36" ht="15.6" x14ac:dyDescent="0.25">
      <c r="A711" s="10">
        <v>2</v>
      </c>
      <c r="B711" s="11">
        <v>2.34880729965088</v>
      </c>
      <c r="C711" s="11">
        <v>1041.9158163127699</v>
      </c>
      <c r="D711" s="12">
        <v>0.19484608218223498</v>
      </c>
      <c r="E711" s="12">
        <v>0.17028967434001002</v>
      </c>
      <c r="F711" s="10">
        <v>0.12596512618945499</v>
      </c>
      <c r="G711" s="10">
        <v>3.9541816150094702</v>
      </c>
      <c r="H711" s="13">
        <v>38294845.848972604</v>
      </c>
      <c r="I711" s="13">
        <v>2207545.1997490101</v>
      </c>
      <c r="J711" s="13">
        <f t="shared" si="220"/>
        <v>79275771.862518817</v>
      </c>
      <c r="K711">
        <f t="shared" si="221"/>
        <v>564.85880627032736</v>
      </c>
      <c r="L711">
        <f t="shared" si="222"/>
        <v>117.77479874763742</v>
      </c>
      <c r="M711">
        <f t="shared" si="223"/>
        <v>182.5678782611225</v>
      </c>
      <c r="N711">
        <f t="shared" si="224"/>
        <v>0.92660406917070093</v>
      </c>
      <c r="O711">
        <f t="shared" si="225"/>
        <v>88743619.784525022</v>
      </c>
      <c r="P711">
        <f t="shared" si="226"/>
        <v>18.301262093983777</v>
      </c>
      <c r="Q711" s="11">
        <v>1041.9158163127699</v>
      </c>
      <c r="R711">
        <f t="shared" si="227"/>
        <v>2.6850538534661057</v>
      </c>
      <c r="S711">
        <f t="shared" si="228"/>
        <v>0.13463500273757781</v>
      </c>
      <c r="T711">
        <v>6</v>
      </c>
      <c r="U711">
        <v>18.3693616647863</v>
      </c>
      <c r="V711">
        <f t="shared" si="229"/>
        <v>94997550.477621436</v>
      </c>
      <c r="W711" s="34">
        <f t="shared" si="230"/>
        <v>7.0471890917694624E-2</v>
      </c>
      <c r="X711">
        <f t="shared" si="231"/>
        <v>77571982.649676606</v>
      </c>
      <c r="Y711" s="34">
        <f t="shared" si="232"/>
        <v>0.12588665147955244</v>
      </c>
      <c r="Z711">
        <f t="shared" si="233"/>
        <v>40993556.048351333</v>
      </c>
      <c r="AA711" s="35">
        <f t="shared" si="234"/>
        <v>2698710.1993787289</v>
      </c>
      <c r="AB711" s="35">
        <v>38340865.196540996</v>
      </c>
      <c r="AC711" s="34">
        <f t="shared" si="235"/>
        <v>1.2017112629173147E-3</v>
      </c>
      <c r="AD711" s="71">
        <v>-1811193.0056328201</v>
      </c>
      <c r="AE711">
        <f t="shared" si="236"/>
        <v>39182363.042718515</v>
      </c>
      <c r="AF711" s="34">
        <f t="shared" si="237"/>
        <v>2.3175891535015068E-2</v>
      </c>
      <c r="AG711" s="72">
        <v>-2817620.9548823899</v>
      </c>
      <c r="AH711">
        <v>710</v>
      </c>
      <c r="AI711" s="72">
        <f t="shared" si="238"/>
        <v>38175935.093468942</v>
      </c>
      <c r="AJ711" s="34">
        <f t="shared" si="239"/>
        <v>3.1051373329095706E-3</v>
      </c>
    </row>
    <row r="712" spans="1:36" ht="15.6" x14ac:dyDescent="0.25">
      <c r="A712" s="10">
        <v>3</v>
      </c>
      <c r="B712" s="11">
        <v>2.3258446081417401</v>
      </c>
      <c r="C712" s="11">
        <v>1048.5362620522501</v>
      </c>
      <c r="D712" s="12">
        <v>0.17044920341683401</v>
      </c>
      <c r="E712" s="12">
        <v>0.15365954965724798</v>
      </c>
      <c r="F712" s="10">
        <v>9.8444633121803196E-2</v>
      </c>
      <c r="G712" s="10">
        <v>3.5153700767446798</v>
      </c>
      <c r="H712" s="13">
        <v>28543407.697335999</v>
      </c>
      <c r="I712" s="13">
        <v>1431920.20097268</v>
      </c>
      <c r="J712" s="13">
        <f t="shared" si="220"/>
        <v>70193094.116703346</v>
      </c>
      <c r="K712">
        <f t="shared" si="221"/>
        <v>565.95804442133021</v>
      </c>
      <c r="L712">
        <f t="shared" si="222"/>
        <v>97.479431719140308</v>
      </c>
      <c r="M712">
        <f t="shared" si="223"/>
        <v>162.05437653704101</v>
      </c>
      <c r="N712">
        <f t="shared" si="224"/>
        <v>0.92391059473962645</v>
      </c>
      <c r="O712">
        <f t="shared" si="225"/>
        <v>90155418.37873669</v>
      </c>
      <c r="P712">
        <f t="shared" si="226"/>
        <v>18.317045609842218</v>
      </c>
      <c r="Q712" s="11">
        <v>1048.5362620522501</v>
      </c>
      <c r="R712">
        <f t="shared" si="227"/>
        <v>2.4726874323912682</v>
      </c>
      <c r="S712">
        <f t="shared" si="228"/>
        <v>0.10363382183177731</v>
      </c>
      <c r="T712">
        <v>6</v>
      </c>
      <c r="U712">
        <v>18.354587933679099</v>
      </c>
      <c r="V712">
        <f t="shared" si="229"/>
        <v>93604398.576196313</v>
      </c>
      <c r="W712" s="34">
        <f t="shared" si="230"/>
        <v>3.8255939126927409E-2</v>
      </c>
      <c r="X712">
        <f t="shared" si="231"/>
        <v>69703932.012256414</v>
      </c>
      <c r="Y712" s="34">
        <f t="shared" si="232"/>
        <v>0.22684700192466517</v>
      </c>
      <c r="Z712">
        <f t="shared" si="233"/>
        <v>29635362.564680357</v>
      </c>
      <c r="AA712" s="35">
        <f t="shared" si="234"/>
        <v>1091954.8673443571</v>
      </c>
      <c r="AB712" s="35">
        <v>28173398.419953201</v>
      </c>
      <c r="AC712" s="34">
        <f t="shared" si="235"/>
        <v>1.2963037956303025E-2</v>
      </c>
      <c r="AD712" s="71">
        <v>-998313.28039915196</v>
      </c>
      <c r="AE712">
        <f t="shared" si="236"/>
        <v>28637049.284281205</v>
      </c>
      <c r="AF712" s="34">
        <f t="shared" si="237"/>
        <v>3.2806729994591935E-3</v>
      </c>
      <c r="AG712" s="72">
        <v>-1235094.5150284399</v>
      </c>
      <c r="AH712">
        <v>711</v>
      </c>
      <c r="AI712" s="72">
        <f t="shared" si="238"/>
        <v>28400268.049651917</v>
      </c>
      <c r="AJ712" s="34">
        <f t="shared" si="239"/>
        <v>5.0148058424517349E-3</v>
      </c>
    </row>
    <row r="713" spans="1:36" ht="15.6" x14ac:dyDescent="0.25">
      <c r="A713" s="10">
        <v>1</v>
      </c>
      <c r="B713" s="11">
        <v>2.25870172968231</v>
      </c>
      <c r="C713" s="11">
        <v>1055.8497540567801</v>
      </c>
      <c r="D713" s="12">
        <v>0.22117783852311801</v>
      </c>
      <c r="E713" s="12">
        <v>0.19334404185144602</v>
      </c>
      <c r="F713" s="10">
        <v>0.12578664387470501</v>
      </c>
      <c r="G713" s="10">
        <v>3.9521538439043198</v>
      </c>
      <c r="H713" s="13">
        <v>39097046.250579298</v>
      </c>
      <c r="I713" s="13">
        <v>2378125.75517435</v>
      </c>
      <c r="J713" s="13">
        <f t="shared" si="220"/>
        <v>76452615.441906527</v>
      </c>
      <c r="K713">
        <f t="shared" si="221"/>
        <v>564.37873198617558</v>
      </c>
      <c r="L713">
        <f t="shared" si="222"/>
        <v>125.33476322201783</v>
      </c>
      <c r="M713">
        <f t="shared" si="223"/>
        <v>207.26094018728202</v>
      </c>
      <c r="N713">
        <f t="shared" si="224"/>
        <v>0.91636460170472711</v>
      </c>
      <c r="O713">
        <f t="shared" si="225"/>
        <v>86133135.445655927</v>
      </c>
      <c r="P713">
        <f t="shared" si="226"/>
        <v>18.271404743744416</v>
      </c>
      <c r="Q713" s="11">
        <v>1055.8497540567801</v>
      </c>
      <c r="R713">
        <f t="shared" si="227"/>
        <v>2.4226249333668335</v>
      </c>
      <c r="S713">
        <f t="shared" si="228"/>
        <v>0.13443081855787845</v>
      </c>
      <c r="T713">
        <v>6</v>
      </c>
      <c r="U713">
        <v>18.333782613009198</v>
      </c>
      <c r="V713">
        <f t="shared" si="229"/>
        <v>91677048.142078504</v>
      </c>
      <c r="W713" s="34">
        <f t="shared" si="230"/>
        <v>6.4364459365587628E-2</v>
      </c>
      <c r="X713">
        <f t="shared" si="231"/>
        <v>73876801.092902198</v>
      </c>
      <c r="Y713" s="34">
        <f t="shared" si="232"/>
        <v>0.14229523039349509</v>
      </c>
      <c r="Z713">
        <f t="shared" si="233"/>
        <v>41613506.495289214</v>
      </c>
      <c r="AA713" s="35">
        <f t="shared" si="234"/>
        <v>2516460.2447099164</v>
      </c>
      <c r="AB713" s="35">
        <v>40023892.850709297</v>
      </c>
      <c r="AC713" s="34">
        <f t="shared" si="235"/>
        <v>2.3706307483938538E-2</v>
      </c>
      <c r="AD713" s="71">
        <v>-2146319.1983206999</v>
      </c>
      <c r="AE713">
        <f t="shared" si="236"/>
        <v>39467187.296968512</v>
      </c>
      <c r="AF713" s="34">
        <f t="shared" si="237"/>
        <v>9.4672381135117167E-3</v>
      </c>
      <c r="AG713" s="72">
        <v>-659371.19100553496</v>
      </c>
      <c r="AH713">
        <v>712</v>
      </c>
      <c r="AI713" s="72">
        <f t="shared" si="238"/>
        <v>40954135.304283679</v>
      </c>
      <c r="AJ713" s="34">
        <f t="shared" si="239"/>
        <v>4.7499472001081532E-2</v>
      </c>
    </row>
    <row r="714" spans="1:36" ht="15.6" x14ac:dyDescent="0.25">
      <c r="A714" s="10">
        <v>2</v>
      </c>
      <c r="B714" s="11">
        <v>2.3487972352402098</v>
      </c>
      <c r="C714" s="11">
        <v>1050.0981430499501</v>
      </c>
      <c r="D714" s="12">
        <v>0.19334404185144602</v>
      </c>
      <c r="E714" s="12">
        <v>0.17029212374970501</v>
      </c>
      <c r="F714" s="10">
        <v>0.119165821191038</v>
      </c>
      <c r="G714" s="10">
        <v>3.9543014730692501</v>
      </c>
      <c r="H714" s="13">
        <v>37405879.5544241</v>
      </c>
      <c r="I714" s="13">
        <v>2096430.6596130901</v>
      </c>
      <c r="J714" s="13">
        <f t="shared" si="220"/>
        <v>75824322.098296493</v>
      </c>
      <c r="K714">
        <f t="shared" si="221"/>
        <v>565.05561198169767</v>
      </c>
      <c r="L714">
        <f t="shared" si="222"/>
        <v>114.12981946157296</v>
      </c>
      <c r="M714">
        <f t="shared" si="223"/>
        <v>181.81808280057552</v>
      </c>
      <c r="N714">
        <f t="shared" si="224"/>
        <v>0.92423458329370456</v>
      </c>
      <c r="O714">
        <f t="shared" si="225"/>
        <v>89678585.446687222</v>
      </c>
      <c r="P714">
        <f t="shared" si="226"/>
        <v>18.311742563261753</v>
      </c>
      <c r="Q714" s="11">
        <v>1050.0981430499501</v>
      </c>
      <c r="R714">
        <f t="shared" si="227"/>
        <v>2.6113177882922596</v>
      </c>
      <c r="S714">
        <f t="shared" si="228"/>
        <v>0.12688589004751208</v>
      </c>
      <c r="T714">
        <v>6</v>
      </c>
      <c r="U714">
        <v>18.348547759022299</v>
      </c>
      <c r="V714">
        <f t="shared" si="229"/>
        <v>93040715.745295256</v>
      </c>
      <c r="W714" s="34">
        <f t="shared" si="230"/>
        <v>3.7490893526713559E-2</v>
      </c>
      <c r="X714">
        <f t="shared" si="231"/>
        <v>74363927.614901245</v>
      </c>
      <c r="Y714" s="34">
        <f t="shared" si="232"/>
        <v>0.17077274084447225</v>
      </c>
      <c r="Z714">
        <f t="shared" si="233"/>
        <v>38808259.402072087</v>
      </c>
      <c r="AA714" s="35">
        <f t="shared" si="234"/>
        <v>1402379.8476479873</v>
      </c>
      <c r="AB714" s="35">
        <v>36845232.846415102</v>
      </c>
      <c r="AC714" s="34">
        <f t="shared" si="235"/>
        <v>1.4988197435466743E-2</v>
      </c>
      <c r="AD714" s="71">
        <v>-1527912.7718388599</v>
      </c>
      <c r="AE714">
        <f t="shared" si="236"/>
        <v>37280346.630233228</v>
      </c>
      <c r="AF714" s="34">
        <f t="shared" si="237"/>
        <v>3.3559677164715748E-3</v>
      </c>
      <c r="AG714" s="72">
        <v>-2063459.38245264</v>
      </c>
      <c r="AH714">
        <v>713</v>
      </c>
      <c r="AI714" s="72">
        <f t="shared" si="238"/>
        <v>36744800.01961945</v>
      </c>
      <c r="AJ714" s="34">
        <f t="shared" si="239"/>
        <v>1.7673145042420527E-2</v>
      </c>
    </row>
    <row r="715" spans="1:36" ht="15.6" x14ac:dyDescent="0.25">
      <c r="A715" s="10">
        <v>4</v>
      </c>
      <c r="B715" s="11">
        <v>2.3909552533315201</v>
      </c>
      <c r="C715" s="11">
        <v>1050.7321056985199</v>
      </c>
      <c r="D715" s="12">
        <v>0.15367552011716198</v>
      </c>
      <c r="E715" s="12">
        <v>0.13999594100008</v>
      </c>
      <c r="F715" s="10">
        <v>8.8958106639206905E-2</v>
      </c>
      <c r="G715" s="10">
        <v>3.5163659586585601</v>
      </c>
      <c r="H715" s="13">
        <v>24841179.5015058</v>
      </c>
      <c r="I715" s="13">
        <v>1117849.7963050499</v>
      </c>
      <c r="J715" s="13">
        <f t="shared" si="220"/>
        <v>66871279.167993195</v>
      </c>
      <c r="K715">
        <f t="shared" si="221"/>
        <v>566.36232893049635</v>
      </c>
      <c r="L715">
        <f t="shared" si="222"/>
        <v>88.020442441171213</v>
      </c>
      <c r="M715">
        <f t="shared" si="223"/>
        <v>146.83573055862098</v>
      </c>
      <c r="N715">
        <f t="shared" si="224"/>
        <v>0.92630222117993644</v>
      </c>
      <c r="O715">
        <f t="shared" si="225"/>
        <v>86644678.237871483</v>
      </c>
      <c r="P715">
        <f t="shared" si="226"/>
        <v>18.277326155481251</v>
      </c>
      <c r="Q715" s="11">
        <v>1050.7321056985199</v>
      </c>
      <c r="R715">
        <f t="shared" si="227"/>
        <v>2.5307380800946926</v>
      </c>
      <c r="S715">
        <f t="shared" si="228"/>
        <v>9.3166396653500433E-2</v>
      </c>
      <c r="T715">
        <v>6</v>
      </c>
      <c r="U715">
        <v>18.348914777702401</v>
      </c>
      <c r="V715">
        <f t="shared" si="229"/>
        <v>93074869.693168864</v>
      </c>
      <c r="W715" s="34">
        <f t="shared" si="230"/>
        <v>7.4213345655738283E-2</v>
      </c>
      <c r="X715">
        <f t="shared" si="231"/>
        <v>67148276.419065535</v>
      </c>
      <c r="Y715" s="34">
        <f t="shared" si="232"/>
        <v>0.22501557181943893</v>
      </c>
      <c r="Z715">
        <f t="shared" si="233"/>
        <v>26684726.542347293</v>
      </c>
      <c r="AA715" s="35">
        <f t="shared" si="234"/>
        <v>1843547.0408414938</v>
      </c>
      <c r="AB715" s="35">
        <v>25821385.174950399</v>
      </c>
      <c r="AC715" s="34">
        <f t="shared" si="235"/>
        <v>3.94589022387275E-2</v>
      </c>
      <c r="AD715" s="71">
        <v>-888541.63434045995</v>
      </c>
      <c r="AE715">
        <f t="shared" si="236"/>
        <v>25796184.908006832</v>
      </c>
      <c r="AF715" s="34">
        <f t="shared" si="237"/>
        <v>3.8444446908937752E-2</v>
      </c>
      <c r="AG715" s="72">
        <v>-1103203.33433636</v>
      </c>
      <c r="AH715">
        <v>714</v>
      </c>
      <c r="AI715" s="72">
        <f t="shared" si="238"/>
        <v>25581523.208010934</v>
      </c>
      <c r="AJ715" s="34">
        <f t="shared" si="239"/>
        <v>2.9803081872994689E-2</v>
      </c>
    </row>
    <row r="716" spans="1:36" ht="15.6" x14ac:dyDescent="0.25">
      <c r="A716" s="15" t="s">
        <v>22</v>
      </c>
      <c r="B716" s="16">
        <v>2.1281608265986298</v>
      </c>
      <c r="C716" s="16">
        <v>1052.7241514781001</v>
      </c>
      <c r="D716" s="17">
        <v>0.25</v>
      </c>
      <c r="E716" s="17">
        <v>0.226384759379924</v>
      </c>
      <c r="F716" s="18">
        <v>9.4423193203022796E-2</v>
      </c>
      <c r="G716" s="18">
        <v>3.7</v>
      </c>
      <c r="H716" s="19">
        <v>41315362.3903841</v>
      </c>
      <c r="I716" s="19">
        <v>2429953.2492506299</v>
      </c>
      <c r="J716" s="19">
        <f t="shared" si="220"/>
        <v>68202991.848570824</v>
      </c>
      <c r="K716">
        <f t="shared" si="221"/>
        <v>565.82543251026073</v>
      </c>
      <c r="L716">
        <f t="shared" si="222"/>
        <v>115.59456621177478</v>
      </c>
      <c r="M716">
        <f t="shared" si="223"/>
        <v>238.192379689962</v>
      </c>
      <c r="N716">
        <f t="shared" si="224"/>
        <v>0.89572223149099872</v>
      </c>
      <c r="O716">
        <f t="shared" si="225"/>
        <v>107844765.25337756</v>
      </c>
      <c r="P716">
        <f t="shared" si="226"/>
        <v>18.496203392332433</v>
      </c>
      <c r="Q716" s="16">
        <v>1052.7241514781001</v>
      </c>
      <c r="R716">
        <f t="shared" si="227"/>
        <v>1.8260180479173733</v>
      </c>
      <c r="S716">
        <f t="shared" si="228"/>
        <v>9.9183182730244707E-2</v>
      </c>
      <c r="T716">
        <v>6</v>
      </c>
      <c r="U716">
        <v>18.348194136523301</v>
      </c>
      <c r="V716">
        <f t="shared" si="229"/>
        <v>93007820.271517396</v>
      </c>
      <c r="W716" s="34">
        <f t="shared" si="230"/>
        <v>0.13757686751880141</v>
      </c>
      <c r="X716">
        <f t="shared" si="231"/>
        <v>65647733.285816029</v>
      </c>
      <c r="Y716" s="34">
        <f t="shared" si="232"/>
        <v>0.39127566246188267</v>
      </c>
      <c r="Z716">
        <f t="shared" si="233"/>
        <v>35631324.252310954</v>
      </c>
      <c r="AA716" s="35">
        <f t="shared" si="234"/>
        <v>5684038.1380731463</v>
      </c>
      <c r="AB716" s="35">
        <v>36662619.238572501</v>
      </c>
      <c r="AC716" s="34">
        <f t="shared" si="235"/>
        <v>0.11261532956793083</v>
      </c>
      <c r="AD716" s="71">
        <v>3953906.52323419</v>
      </c>
      <c r="AE716">
        <f t="shared" si="236"/>
        <v>39585230.775545143</v>
      </c>
      <c r="AF716" s="34">
        <f t="shared" si="237"/>
        <v>4.1876229923657533E-2</v>
      </c>
      <c r="AG716" s="72">
        <v>1912439.5008433999</v>
      </c>
      <c r="AH716">
        <v>715</v>
      </c>
      <c r="AI716" s="72">
        <f t="shared" si="238"/>
        <v>37543763.753154352</v>
      </c>
      <c r="AJ716" s="34">
        <f t="shared" si="239"/>
        <v>9.1288044422613235E-2</v>
      </c>
    </row>
    <row r="717" spans="1:36" ht="15.6" x14ac:dyDescent="0.25">
      <c r="A717" s="10">
        <v>7</v>
      </c>
      <c r="B717" s="11">
        <v>4.0787705742254596</v>
      </c>
      <c r="C717" s="11">
        <v>1043.3409994900801</v>
      </c>
      <c r="D717" s="12">
        <v>7.5872308870617397E-2</v>
      </c>
      <c r="E717" s="12">
        <v>6.0905045364016204E-2</v>
      </c>
      <c r="F717" s="10">
        <v>0.19700945948728199</v>
      </c>
      <c r="G717" s="10">
        <v>3.1450495252391999</v>
      </c>
      <c r="H717" s="13">
        <v>35315362.675489597</v>
      </c>
      <c r="I717" s="13">
        <v>1405863.2171350601</v>
      </c>
      <c r="J717" s="13">
        <f t="shared" si="220"/>
        <v>96068296.7804548</v>
      </c>
      <c r="K717">
        <f t="shared" si="221"/>
        <v>569.24281977995236</v>
      </c>
      <c r="L717">
        <f t="shared" si="222"/>
        <v>92.303885524322538</v>
      </c>
      <c r="M717">
        <f t="shared" si="223"/>
        <v>68.388677117316803</v>
      </c>
      <c r="N717">
        <f t="shared" si="224"/>
        <v>1.0881435026181643</v>
      </c>
      <c r="O717">
        <f t="shared" si="225"/>
        <v>111796968.09669612</v>
      </c>
      <c r="P717">
        <f t="shared" si="226"/>
        <v>18.532194999325561</v>
      </c>
      <c r="Q717" s="11">
        <v>1043.3409994900801</v>
      </c>
      <c r="R717">
        <f t="shared" si="227"/>
        <v>9.6955032011885667</v>
      </c>
      <c r="S717">
        <f t="shared" si="228"/>
        <v>0.21941234528817691</v>
      </c>
      <c r="T717">
        <v>6</v>
      </c>
      <c r="U717">
        <v>18.471970199870199</v>
      </c>
      <c r="V717">
        <f t="shared" si="229"/>
        <v>105262753.84606844</v>
      </c>
      <c r="W717" s="34">
        <f t="shared" si="230"/>
        <v>5.8447150775824873E-2</v>
      </c>
      <c r="X717">
        <f t="shared" si="231"/>
        <v>102021841.04281735</v>
      </c>
      <c r="Y717" s="34">
        <f t="shared" si="232"/>
        <v>8.7436423547944578E-2</v>
      </c>
      <c r="Z717">
        <f t="shared" si="233"/>
        <v>33251280.348492317</v>
      </c>
      <c r="AA717" s="35">
        <f t="shared" si="234"/>
        <v>2064082.3269972801</v>
      </c>
      <c r="AB717" s="35">
        <v>33643340.350272402</v>
      </c>
      <c r="AC717" s="34">
        <f t="shared" si="235"/>
        <v>4.7345466633920523E-2</v>
      </c>
      <c r="AD717" s="71">
        <v>1798197.007036</v>
      </c>
      <c r="AE717">
        <f t="shared" si="236"/>
        <v>35049477.355528317</v>
      </c>
      <c r="AF717" s="34">
        <f t="shared" si="237"/>
        <v>7.5288854429864218E-3</v>
      </c>
      <c r="AG717" s="72">
        <v>1510573.0347549501</v>
      </c>
      <c r="AH717">
        <v>716</v>
      </c>
      <c r="AI717" s="72">
        <f t="shared" si="238"/>
        <v>34761853.383247264</v>
      </c>
      <c r="AJ717" s="34">
        <f t="shared" si="239"/>
        <v>1.5673328837891076E-2</v>
      </c>
    </row>
    <row r="718" spans="1:36" ht="15.6" x14ac:dyDescent="0.25">
      <c r="A718" s="14">
        <v>1</v>
      </c>
      <c r="B718" s="11">
        <v>2.1399276930130799</v>
      </c>
      <c r="C718" s="11">
        <v>1043.9476592390899</v>
      </c>
      <c r="D718" s="12">
        <v>0.22627415130995202</v>
      </c>
      <c r="E718" s="12">
        <v>0.20675686070201299</v>
      </c>
      <c r="F718" s="10">
        <v>8.6216957611984099E-2</v>
      </c>
      <c r="G718" s="10">
        <v>3.7018321114163801</v>
      </c>
      <c r="H718" s="13">
        <v>32245781.9500589</v>
      </c>
      <c r="I718" s="13">
        <v>1752365.6322526101</v>
      </c>
      <c r="J718" s="13">
        <f t="shared" si="220"/>
        <v>67039072.028298803</v>
      </c>
      <c r="K718">
        <f t="shared" si="221"/>
        <v>565.49853980876503</v>
      </c>
      <c r="L718">
        <f t="shared" si="222"/>
        <v>105.05712417448349</v>
      </c>
      <c r="M718">
        <f t="shared" si="223"/>
        <v>216.51550600598253</v>
      </c>
      <c r="N718">
        <f t="shared" si="224"/>
        <v>0.89827680677722055</v>
      </c>
      <c r="O718">
        <f t="shared" si="225"/>
        <v>92303995.355599836</v>
      </c>
      <c r="P718">
        <f t="shared" si="226"/>
        <v>18.340597985162457</v>
      </c>
      <c r="Q718" s="11">
        <v>1043.9476592390899</v>
      </c>
      <c r="R718">
        <f t="shared" si="227"/>
        <v>1.8365283813679705</v>
      </c>
      <c r="S718">
        <f t="shared" si="228"/>
        <v>9.0162107271798714E-2</v>
      </c>
      <c r="T718">
        <v>6</v>
      </c>
      <c r="U718">
        <v>18.371321149589001</v>
      </c>
      <c r="V718">
        <f t="shared" si="229"/>
        <v>95183879.228635386</v>
      </c>
      <c r="W718" s="34">
        <f t="shared" si="230"/>
        <v>3.119999152735305E-2</v>
      </c>
      <c r="X718">
        <f t="shared" si="231"/>
        <v>65168439.32900802</v>
      </c>
      <c r="Y718" s="34">
        <f t="shared" si="232"/>
        <v>0.29398029762473954</v>
      </c>
      <c r="Z718">
        <f t="shared" si="233"/>
        <v>33251850.073693611</v>
      </c>
      <c r="AA718" s="35">
        <f t="shared" si="234"/>
        <v>1006068.1236347109</v>
      </c>
      <c r="AB718" s="35">
        <v>33714003.025583699</v>
      </c>
      <c r="AC718" s="34">
        <f t="shared" si="235"/>
        <v>4.55321901574205E-2</v>
      </c>
      <c r="AD718" s="71">
        <v>-1256079.0041966401</v>
      </c>
      <c r="AE718">
        <f t="shared" si="236"/>
        <v>31995771.069496971</v>
      </c>
      <c r="AF718" s="34">
        <f t="shared" si="237"/>
        <v>7.7532894364024723E-3</v>
      </c>
      <c r="AG718" s="72">
        <v>353024.53669372998</v>
      </c>
      <c r="AH718">
        <v>717</v>
      </c>
      <c r="AI718" s="72">
        <f t="shared" si="238"/>
        <v>33604874.61038734</v>
      </c>
      <c r="AJ718" s="34">
        <f t="shared" si="239"/>
        <v>4.2147920693421353E-2</v>
      </c>
    </row>
    <row r="719" spans="1:36" ht="15.6" x14ac:dyDescent="0.25">
      <c r="A719" s="10">
        <v>2</v>
      </c>
      <c r="B719" s="11">
        <v>2.2249569762158301</v>
      </c>
      <c r="C719" s="11">
        <v>1037.3716446134799</v>
      </c>
      <c r="D719" s="12">
        <v>0.20675686070201299</v>
      </c>
      <c r="E719" s="12">
        <v>0.19066935265065199</v>
      </c>
      <c r="F719" s="10">
        <v>7.7771208538912395E-2</v>
      </c>
      <c r="G719" s="10">
        <v>3.7034217980240798</v>
      </c>
      <c r="H719" s="13">
        <v>29891158.569772098</v>
      </c>
      <c r="I719" s="13">
        <v>1531960.17871546</v>
      </c>
      <c r="J719" s="13">
        <f t="shared" si="220"/>
        <v>65218769.229732357</v>
      </c>
      <c r="K719">
        <f t="shared" si="221"/>
        <v>566.18103923798253</v>
      </c>
      <c r="L719">
        <f t="shared" si="222"/>
        <v>95.438158130115767</v>
      </c>
      <c r="M719">
        <f t="shared" si="223"/>
        <v>198.7131066763325</v>
      </c>
      <c r="N719">
        <f t="shared" si="224"/>
        <v>0.89968675252857599</v>
      </c>
      <c r="O719">
        <f t="shared" si="225"/>
        <v>93999641.007654816</v>
      </c>
      <c r="P719">
        <f t="shared" si="226"/>
        <v>18.358801521159485</v>
      </c>
      <c r="Q719" s="11">
        <v>1037.3716446134799</v>
      </c>
      <c r="R719">
        <f t="shared" si="227"/>
        <v>1.8874717948890085</v>
      </c>
      <c r="S719">
        <f t="shared" si="228"/>
        <v>8.0961939287978665E-2</v>
      </c>
      <c r="T719">
        <v>6</v>
      </c>
      <c r="U719">
        <v>18.3882514204657</v>
      </c>
      <c r="V719">
        <f t="shared" si="229"/>
        <v>96809086.870066464</v>
      </c>
      <c r="W719" s="34">
        <f t="shared" si="230"/>
        <v>2.988783608421294E-2</v>
      </c>
      <c r="X719">
        <f t="shared" si="231"/>
        <v>64173146.983725399</v>
      </c>
      <c r="Y719" s="34">
        <f t="shared" si="232"/>
        <v>0.31730433972083477</v>
      </c>
      <c r="Z719">
        <f t="shared" si="233"/>
        <v>30784540.617472664</v>
      </c>
      <c r="AA719" s="35">
        <f t="shared" si="234"/>
        <v>893382.04770056531</v>
      </c>
      <c r="AB719" s="35">
        <v>30778417.3306222</v>
      </c>
      <c r="AC719" s="34">
        <f t="shared" si="235"/>
        <v>2.9682983306888479E-2</v>
      </c>
      <c r="AD719" s="71">
        <v>-1655228.5969762099</v>
      </c>
      <c r="AE719">
        <f t="shared" si="236"/>
        <v>29129312.020496454</v>
      </c>
      <c r="AF719" s="34">
        <f t="shared" si="237"/>
        <v>2.5487354312391002E-2</v>
      </c>
      <c r="AG719" s="72">
        <v>-120629.60292162601</v>
      </c>
      <c r="AH719">
        <v>718</v>
      </c>
      <c r="AI719" s="72">
        <f t="shared" si="238"/>
        <v>30663911.014551036</v>
      </c>
      <c r="AJ719" s="34">
        <f t="shared" si="239"/>
        <v>2.5852207868596832E-2</v>
      </c>
    </row>
    <row r="720" spans="1:36" ht="15.6" x14ac:dyDescent="0.25">
      <c r="A720" s="10">
        <v>3</v>
      </c>
      <c r="B720" s="11">
        <v>2.3554764278086102</v>
      </c>
      <c r="C720" s="11">
        <v>1041.04603880127</v>
      </c>
      <c r="D720" s="12">
        <v>0.19092985169714502</v>
      </c>
      <c r="E720" s="12">
        <v>0.154602835965164</v>
      </c>
      <c r="F720" s="10">
        <v>0.19016407859423501</v>
      </c>
      <c r="G720" s="10">
        <v>3.1389176672946499</v>
      </c>
      <c r="H720" s="13">
        <v>37621544.413109399</v>
      </c>
      <c r="I720" s="13">
        <v>2528396.05993676</v>
      </c>
      <c r="J720" s="13">
        <f t="shared" si="220"/>
        <v>94737897.532322392</v>
      </c>
      <c r="K720">
        <f t="shared" si="221"/>
        <v>564.06478595514989</v>
      </c>
      <c r="L720">
        <f t="shared" si="222"/>
        <v>143.14604553828667</v>
      </c>
      <c r="M720">
        <f t="shared" si="223"/>
        <v>172.76634383115453</v>
      </c>
      <c r="N720">
        <f t="shared" si="224"/>
        <v>0.95490667318629696</v>
      </c>
      <c r="O720">
        <f t="shared" si="225"/>
        <v>87683204.268459409</v>
      </c>
      <c r="P720">
        <f t="shared" si="226"/>
        <v>18.289240925528837</v>
      </c>
      <c r="Q720" s="11">
        <v>1041.04603880127</v>
      </c>
      <c r="R720">
        <f t="shared" si="227"/>
        <v>3.470760288210728</v>
      </c>
      <c r="S720">
        <f t="shared" si="228"/>
        <v>0.21092361800067161</v>
      </c>
      <c r="T720">
        <v>6</v>
      </c>
      <c r="U720">
        <v>18.371113609187798</v>
      </c>
      <c r="V720">
        <f t="shared" si="229"/>
        <v>95164126.777938932</v>
      </c>
      <c r="W720" s="34">
        <f t="shared" si="230"/>
        <v>8.5317622364429163E-2</v>
      </c>
      <c r="X720">
        <f t="shared" si="231"/>
        <v>90324724.637269974</v>
      </c>
      <c r="Y720" s="34">
        <f t="shared" si="232"/>
        <v>3.0125728078128043E-2</v>
      </c>
      <c r="Z720">
        <f t="shared" si="233"/>
        <v>40831325.132113665</v>
      </c>
      <c r="AA720" s="35">
        <f t="shared" si="234"/>
        <v>3209780.719004266</v>
      </c>
      <c r="AB720" s="35">
        <v>37961669.134361602</v>
      </c>
      <c r="AC720" s="34">
        <f t="shared" si="235"/>
        <v>9.0406900237111204E-3</v>
      </c>
      <c r="AD720" s="71">
        <v>-3174681.8855311</v>
      </c>
      <c r="AE720">
        <f t="shared" si="236"/>
        <v>37656643.246582568</v>
      </c>
      <c r="AF720" s="34">
        <f t="shared" si="237"/>
        <v>9.3294504573655844E-4</v>
      </c>
      <c r="AG720" s="72">
        <v>-3626954.73986407</v>
      </c>
      <c r="AH720">
        <v>719</v>
      </c>
      <c r="AI720" s="72">
        <f t="shared" si="238"/>
        <v>37204370.392249599</v>
      </c>
      <c r="AJ720" s="34">
        <f t="shared" si="239"/>
        <v>1.1088700035249857E-2</v>
      </c>
    </row>
    <row r="721" spans="1:36" ht="15.6" x14ac:dyDescent="0.25">
      <c r="A721" s="10">
        <v>4</v>
      </c>
      <c r="B721" s="11">
        <v>2.6800045259978602</v>
      </c>
      <c r="C721" s="11">
        <v>1038.63615495053</v>
      </c>
      <c r="D721" s="12">
        <v>0.154602835965164</v>
      </c>
      <c r="E721" s="12">
        <v>0.121939078144814</v>
      </c>
      <c r="F721" s="10">
        <v>0.21113871388696001</v>
      </c>
      <c r="G721" s="10">
        <v>3.14154115692833</v>
      </c>
      <c r="H721" s="13">
        <v>39671235.650398403</v>
      </c>
      <c r="I721" s="13">
        <v>2514384.8647419699</v>
      </c>
      <c r="J721" s="13">
        <f t="shared" si="220"/>
        <v>99850824.915180638</v>
      </c>
      <c r="K721">
        <f t="shared" si="221"/>
        <v>564.7629665877688</v>
      </c>
      <c r="L721">
        <f t="shared" si="222"/>
        <v>135.82076706647368</v>
      </c>
      <c r="M721">
        <f t="shared" si="223"/>
        <v>138.270957054989</v>
      </c>
      <c r="N721">
        <f t="shared" si="224"/>
        <v>0.98900795898431393</v>
      </c>
      <c r="O721">
        <f t="shared" si="225"/>
        <v>94008475.207093135</v>
      </c>
      <c r="P721">
        <f t="shared" si="226"/>
        <v>18.358895497947536</v>
      </c>
      <c r="Q721" s="11">
        <v>1038.63615495053</v>
      </c>
      <c r="R721">
        <f t="shared" si="227"/>
        <v>4.6797165593590293</v>
      </c>
      <c r="S721">
        <f t="shared" si="228"/>
        <v>0.2371647833352688</v>
      </c>
      <c r="T721">
        <v>6</v>
      </c>
      <c r="U721">
        <v>18.387057848583201</v>
      </c>
      <c r="V721">
        <f t="shared" si="229"/>
        <v>96693607.196363181</v>
      </c>
      <c r="W721" s="34">
        <f t="shared" si="230"/>
        <v>2.8562658668326614E-2</v>
      </c>
      <c r="X721">
        <f t="shared" si="231"/>
        <v>96663217.840129137</v>
      </c>
      <c r="Y721" s="34">
        <f t="shared" si="232"/>
        <v>2.8239396790425728E-2</v>
      </c>
      <c r="Z721">
        <f t="shared" si="233"/>
        <v>40804351.61323148</v>
      </c>
      <c r="AA721" s="35">
        <f t="shared" si="234"/>
        <v>1133115.9628330767</v>
      </c>
      <c r="AB721" s="35">
        <v>40032051.874534003</v>
      </c>
      <c r="AC721" s="34">
        <f t="shared" si="235"/>
        <v>9.0951597100549716E-3</v>
      </c>
      <c r="AD721" s="71">
        <v>-310093.257501841</v>
      </c>
      <c r="AE721">
        <f t="shared" si="236"/>
        <v>40494258.35572964</v>
      </c>
      <c r="AF721" s="34">
        <f t="shared" si="237"/>
        <v>2.0746081936647991E-2</v>
      </c>
      <c r="AG721" s="72">
        <v>-913047.98920134804</v>
      </c>
      <c r="AH721">
        <v>720</v>
      </c>
      <c r="AI721" s="72">
        <f t="shared" si="238"/>
        <v>39891303.624030136</v>
      </c>
      <c r="AJ721" s="34">
        <f t="shared" si="239"/>
        <v>5.5472931463762488E-3</v>
      </c>
    </row>
    <row r="722" spans="1:36" ht="15.6" x14ac:dyDescent="0.25">
      <c r="A722" s="10">
        <v>5</v>
      </c>
      <c r="B722" s="11">
        <v>3.0815775358886701</v>
      </c>
      <c r="C722" s="11">
        <v>1044.15311761882</v>
      </c>
      <c r="D722" s="12">
        <v>0.121939078144814</v>
      </c>
      <c r="E722" s="12">
        <v>9.5635969194125189E-2</v>
      </c>
      <c r="F722" s="10">
        <v>0.21553021663665001</v>
      </c>
      <c r="G722" s="10">
        <v>3.1436856298865399</v>
      </c>
      <c r="H722" s="13">
        <v>38815716.634961799</v>
      </c>
      <c r="I722" s="13">
        <v>2218258.22533252</v>
      </c>
      <c r="J722" s="13">
        <f t="shared" si="220"/>
        <v>99339962.471851945</v>
      </c>
      <c r="K722">
        <f t="shared" si="221"/>
        <v>565.7832520814236</v>
      </c>
      <c r="L722">
        <f t="shared" si="222"/>
        <v>121.99122313499737</v>
      </c>
      <c r="M722">
        <f t="shared" si="223"/>
        <v>108.78752366946959</v>
      </c>
      <c r="N722">
        <f t="shared" si="224"/>
        <v>1.0240792975467541</v>
      </c>
      <c r="O722">
        <f t="shared" si="225"/>
        <v>98833989.529866114</v>
      </c>
      <c r="P722">
        <f t="shared" si="226"/>
        <v>18.408952127137194</v>
      </c>
      <c r="Q722" s="11">
        <v>1044.15311761882</v>
      </c>
      <c r="R722">
        <f t="shared" si="227"/>
        <v>6.1319525704273055</v>
      </c>
      <c r="S722">
        <f t="shared" si="228"/>
        <v>0.24274722461477702</v>
      </c>
      <c r="T722">
        <v>6</v>
      </c>
      <c r="U722">
        <v>18.392251784397001</v>
      </c>
      <c r="V722">
        <f t="shared" si="229"/>
        <v>97197134.096978411</v>
      </c>
      <c r="W722" s="34">
        <f t="shared" si="230"/>
        <v>1.6561665077711656E-2</v>
      </c>
      <c r="X722">
        <f t="shared" si="231"/>
        <v>98795894.069495112</v>
      </c>
      <c r="Y722" s="34">
        <f t="shared" si="232"/>
        <v>3.8544897916410319E-4</v>
      </c>
      <c r="Z722">
        <f t="shared" si="233"/>
        <v>38172863.736302204</v>
      </c>
      <c r="AA722" s="35">
        <f t="shared" si="234"/>
        <v>642852.89865959436</v>
      </c>
      <c r="AB722" s="35">
        <v>38841149.2513147</v>
      </c>
      <c r="AC722" s="34">
        <f t="shared" si="235"/>
        <v>6.5521439658268194E-4</v>
      </c>
      <c r="AD722" s="71">
        <v>1235381.8910521399</v>
      </c>
      <c r="AE722">
        <f t="shared" si="236"/>
        <v>39408245.627354346</v>
      </c>
      <c r="AF722" s="34">
        <f t="shared" si="237"/>
        <v>1.5265182347782527E-2</v>
      </c>
      <c r="AG722" s="72">
        <v>1099139.3288414299</v>
      </c>
      <c r="AH722">
        <v>721</v>
      </c>
      <c r="AI722" s="72">
        <f t="shared" si="238"/>
        <v>39272003.065143637</v>
      </c>
      <c r="AJ722" s="34">
        <f t="shared" si="239"/>
        <v>1.1755197887312887E-2</v>
      </c>
    </row>
    <row r="723" spans="1:36" ht="15.6" x14ac:dyDescent="0.25">
      <c r="A723" s="10">
        <v>6</v>
      </c>
      <c r="B723" s="11">
        <v>3.5586757747136799</v>
      </c>
      <c r="C723" s="11">
        <v>1053.29059980785</v>
      </c>
      <c r="D723" s="12">
        <v>9.5635969194125189E-2</v>
      </c>
      <c r="E723" s="12">
        <v>7.5354370028782591E-2</v>
      </c>
      <c r="F723" s="10">
        <v>0.21184931156039499</v>
      </c>
      <c r="G723" s="10">
        <v>3.1452445441589401</v>
      </c>
      <c r="H723" s="13">
        <v>36865212.456747502</v>
      </c>
      <c r="I723" s="13">
        <v>1792383.26822183</v>
      </c>
      <c r="J723" s="13">
        <f t="shared" si="220"/>
        <v>96137299.827667415</v>
      </c>
      <c r="K723">
        <f t="shared" si="221"/>
        <v>567.11984986690231</v>
      </c>
      <c r="L723">
        <f t="shared" si="222"/>
        <v>107.24783202335507</v>
      </c>
      <c r="M723">
        <f t="shared" si="223"/>
        <v>85.495169611453903</v>
      </c>
      <c r="N723">
        <f t="shared" si="224"/>
        <v>1.0596871633163549</v>
      </c>
      <c r="O723">
        <f t="shared" si="225"/>
        <v>103132638.36467841</v>
      </c>
      <c r="P723">
        <f t="shared" si="226"/>
        <v>18.45152646886697</v>
      </c>
      <c r="Q723" s="11">
        <v>1053.29059980785</v>
      </c>
      <c r="R723">
        <f t="shared" si="227"/>
        <v>7.8994569326967934</v>
      </c>
      <c r="S723">
        <f t="shared" si="228"/>
        <v>0.23806597842191918</v>
      </c>
      <c r="T723">
        <v>6</v>
      </c>
      <c r="U723">
        <v>18.403027618642199</v>
      </c>
      <c r="V723">
        <f t="shared" si="229"/>
        <v>98250177.825641349</v>
      </c>
      <c r="W723" s="34">
        <f t="shared" si="230"/>
        <v>4.734156535172325E-2</v>
      </c>
      <c r="X723">
        <f t="shared" si="231"/>
        <v>98893231.572305903</v>
      </c>
      <c r="Y723" s="34">
        <f t="shared" si="232"/>
        <v>4.1106354492570135E-2</v>
      </c>
      <c r="Z723">
        <f t="shared" si="233"/>
        <v>35119955.592021227</v>
      </c>
      <c r="AA723" s="35">
        <f t="shared" si="234"/>
        <v>1745256.8647262752</v>
      </c>
      <c r="AB723" s="35">
        <v>36243513.230996102</v>
      </c>
      <c r="AC723" s="34">
        <f t="shared" si="235"/>
        <v>1.6864116176756479E-2</v>
      </c>
      <c r="AD723" s="71">
        <v>1845742.1595992399</v>
      </c>
      <c r="AE723">
        <f t="shared" si="236"/>
        <v>36965697.751620464</v>
      </c>
      <c r="AF723" s="34">
        <f t="shared" si="237"/>
        <v>2.7257484272159658E-3</v>
      </c>
      <c r="AG723" s="72">
        <v>1530246.3312955301</v>
      </c>
      <c r="AH723">
        <v>722</v>
      </c>
      <c r="AI723" s="72">
        <f t="shared" si="238"/>
        <v>36650201.923316754</v>
      </c>
      <c r="AJ723" s="34">
        <f t="shared" si="239"/>
        <v>5.8323421757845847E-3</v>
      </c>
    </row>
    <row r="724" spans="1:36" ht="15.6" x14ac:dyDescent="0.25">
      <c r="A724" s="10">
        <v>6</v>
      </c>
      <c r="B724" s="11">
        <v>3.8743900304173899</v>
      </c>
      <c r="C724" s="11">
        <v>1036.4999101200301</v>
      </c>
      <c r="D724" s="12">
        <v>9.4463535860071807E-2</v>
      </c>
      <c r="E724" s="12">
        <v>6.8691788940718493E-2</v>
      </c>
      <c r="F724" s="10">
        <v>0.27253366411222701</v>
      </c>
      <c r="G724" s="10">
        <v>3.1438801241639198</v>
      </c>
      <c r="H724" s="13">
        <v>47494606.457035497</v>
      </c>
      <c r="I724" s="13">
        <v>2535404.4909029002</v>
      </c>
      <c r="J724" s="13">
        <f t="shared" si="220"/>
        <v>112520111.99551591</v>
      </c>
      <c r="K724">
        <f t="shared" si="221"/>
        <v>567.22179515039704</v>
      </c>
      <c r="L724">
        <f t="shared" si="222"/>
        <v>120.9061477004263</v>
      </c>
      <c r="M724">
        <f t="shared" si="223"/>
        <v>81.577662400395155</v>
      </c>
      <c r="N724">
        <f t="shared" si="224"/>
        <v>1.1051076349254834</v>
      </c>
      <c r="O724">
        <f t="shared" si="225"/>
        <v>113064261.93015622</v>
      </c>
      <c r="P724">
        <f t="shared" si="226"/>
        <v>18.543466904681338</v>
      </c>
      <c r="Q724" s="11">
        <v>1036.4999101200301</v>
      </c>
      <c r="R724">
        <f t="shared" si="227"/>
        <v>10.196195257090592</v>
      </c>
      <c r="S724">
        <f t="shared" si="228"/>
        <v>0.31818755470093263</v>
      </c>
      <c r="T724">
        <v>6</v>
      </c>
      <c r="U724">
        <v>18.503148688530899</v>
      </c>
      <c r="V724">
        <f t="shared" si="229"/>
        <v>108596386.18518208</v>
      </c>
      <c r="W724" s="34">
        <f t="shared" si="230"/>
        <v>3.951625092404619E-2</v>
      </c>
      <c r="X724">
        <f t="shared" si="231"/>
        <v>112715974.58616298</v>
      </c>
      <c r="Y724" s="34">
        <f t="shared" si="232"/>
        <v>3.0804370722234144E-3</v>
      </c>
      <c r="Z724">
        <f t="shared" si="233"/>
        <v>45617797.670740455</v>
      </c>
      <c r="AA724" s="35">
        <f t="shared" si="234"/>
        <v>1876808.7862950414</v>
      </c>
      <c r="AB724" s="35">
        <v>47285211.723541401</v>
      </c>
      <c r="AC724" s="34">
        <f t="shared" si="235"/>
        <v>4.4088107916741637E-3</v>
      </c>
      <c r="AD724" s="71">
        <v>1443219.98875832</v>
      </c>
      <c r="AE724">
        <f t="shared" si="236"/>
        <v>47061017.659498774</v>
      </c>
      <c r="AF724" s="34">
        <f t="shared" si="237"/>
        <v>9.1292218186702061E-3</v>
      </c>
      <c r="AG724" s="72">
        <v>2098408.9139973498</v>
      </c>
      <c r="AH724">
        <v>723</v>
      </c>
      <c r="AI724" s="72">
        <f t="shared" si="238"/>
        <v>47716206.584737808</v>
      </c>
      <c r="AJ724" s="34">
        <f t="shared" si="239"/>
        <v>4.6657956394011661E-3</v>
      </c>
    </row>
    <row r="725" spans="1:36" ht="15.6" x14ac:dyDescent="0.25">
      <c r="A725" s="10">
        <v>7</v>
      </c>
      <c r="B725" s="11">
        <v>4.1652370378119699</v>
      </c>
      <c r="C725" s="11">
        <v>1055.0157154467199</v>
      </c>
      <c r="D725" s="12">
        <v>6.8691788940718493E-2</v>
      </c>
      <c r="E725" s="12">
        <v>5.8008074539184697E-2</v>
      </c>
      <c r="F725" s="10">
        <v>0.15530508169718499</v>
      </c>
      <c r="G725" s="10">
        <v>3.1452317955533098</v>
      </c>
      <c r="H725" s="13">
        <v>28368059.483475801</v>
      </c>
      <c r="I725" s="13">
        <v>942168.96426866495</v>
      </c>
      <c r="J725" s="13">
        <f t="shared" si="220"/>
        <v>83867284.218268529</v>
      </c>
      <c r="K725">
        <f t="shared" si="221"/>
        <v>570.40076800960719</v>
      </c>
      <c r="L725">
        <f t="shared" si="222"/>
        <v>78.064069198512698</v>
      </c>
      <c r="M725">
        <f t="shared" si="223"/>
        <v>63.3499317399516</v>
      </c>
      <c r="N725">
        <f t="shared" si="224"/>
        <v>1.0684899427816239</v>
      </c>
      <c r="O725">
        <f t="shared" si="225"/>
        <v>108132276.71366894</v>
      </c>
      <c r="P725">
        <f t="shared" si="226"/>
        <v>18.498865820037793</v>
      </c>
      <c r="Q725" s="11">
        <v>1055.0157154467199</v>
      </c>
      <c r="R725">
        <f t="shared" si="227"/>
        <v>9.005522205352678</v>
      </c>
      <c r="S725">
        <f t="shared" si="228"/>
        <v>0.16877976024545516</v>
      </c>
      <c r="T725">
        <v>6</v>
      </c>
      <c r="U725">
        <v>18.4220816168013</v>
      </c>
      <c r="V725">
        <f t="shared" si="229"/>
        <v>100140185.45296539</v>
      </c>
      <c r="W725" s="34">
        <f t="shared" si="230"/>
        <v>7.3910320799647725E-2</v>
      </c>
      <c r="X725">
        <f t="shared" si="231"/>
        <v>91845883.694403455</v>
      </c>
      <c r="Y725" s="34">
        <f t="shared" si="232"/>
        <v>0.15061546389512701</v>
      </c>
      <c r="Z725">
        <f t="shared" si="233"/>
        <v>26271367.106588617</v>
      </c>
      <c r="AA725" s="35">
        <f t="shared" si="234"/>
        <v>2096692.3768871836</v>
      </c>
      <c r="AB725" s="35">
        <v>25978060.951390501</v>
      </c>
      <c r="AC725" s="34">
        <f t="shared" si="235"/>
        <v>8.4249630591667971E-2</v>
      </c>
      <c r="AD725" s="71">
        <v>1611390.63632874</v>
      </c>
      <c r="AE725">
        <f t="shared" si="236"/>
        <v>27882757.742917359</v>
      </c>
      <c r="AF725" s="34">
        <f t="shared" si="237"/>
        <v>1.7107329489390231E-2</v>
      </c>
      <c r="AG725" s="72">
        <v>1084544.06168456</v>
      </c>
      <c r="AH725">
        <v>724</v>
      </c>
      <c r="AI725" s="72">
        <f t="shared" si="238"/>
        <v>27355911.168273177</v>
      </c>
      <c r="AJ725" s="34">
        <f t="shared" si="239"/>
        <v>3.5679152315377549E-2</v>
      </c>
    </row>
    <row r="726" spans="1:36" ht="15.6" x14ac:dyDescent="0.25">
      <c r="A726" s="10">
        <v>2</v>
      </c>
      <c r="B726" s="11">
        <v>2.2249576781267999</v>
      </c>
      <c r="C726" s="11">
        <v>1055.5083469343299</v>
      </c>
      <c r="D726" s="12">
        <v>0.20677103159913501</v>
      </c>
      <c r="E726" s="12">
        <v>0.190681422036349</v>
      </c>
      <c r="F726" s="10">
        <v>7.7776039682364503E-2</v>
      </c>
      <c r="G726" s="10">
        <v>3.7034207689183698</v>
      </c>
      <c r="H726" s="13">
        <v>29283255.679076102</v>
      </c>
      <c r="I726" s="13">
        <v>1526681.1223529601</v>
      </c>
      <c r="J726" s="13">
        <f t="shared" si="220"/>
        <v>62393876.786610454</v>
      </c>
      <c r="K726">
        <f t="shared" si="221"/>
        <v>566.05454489717329</v>
      </c>
      <c r="L726">
        <f t="shared" si="222"/>
        <v>95.433728936032068</v>
      </c>
      <c r="M726">
        <f t="shared" si="223"/>
        <v>198.726226817742</v>
      </c>
      <c r="N726">
        <f t="shared" si="224"/>
        <v>0.89967160760667142</v>
      </c>
      <c r="O726">
        <f t="shared" si="225"/>
        <v>92093799.954402477</v>
      </c>
      <c r="P726">
        <f t="shared" si="226"/>
        <v>18.338318180331981</v>
      </c>
      <c r="Q726" s="11">
        <v>1055.5083469343299</v>
      </c>
      <c r="R726">
        <f t="shared" si="227"/>
        <v>1.8876821229790977</v>
      </c>
      <c r="S726">
        <f t="shared" si="228"/>
        <v>8.0967177853669761E-2</v>
      </c>
      <c r="T726">
        <v>6</v>
      </c>
      <c r="U726">
        <v>18.340459857368099</v>
      </c>
      <c r="V726">
        <f t="shared" si="229"/>
        <v>92291246.488817498</v>
      </c>
      <c r="W726" s="34">
        <f t="shared" si="230"/>
        <v>2.1439720644905666E-3</v>
      </c>
      <c r="X726">
        <f t="shared" si="231"/>
        <v>61197188.059069671</v>
      </c>
      <c r="Y726" s="34">
        <f t="shared" si="232"/>
        <v>0.33549068352734224</v>
      </c>
      <c r="Z726">
        <f t="shared" si="233"/>
        <v>29346038.161209375</v>
      </c>
      <c r="AA726" s="35">
        <f t="shared" si="234"/>
        <v>62782.482133273035</v>
      </c>
      <c r="AB726" s="35">
        <v>30856808.992095899</v>
      </c>
      <c r="AC726" s="34">
        <f t="shared" si="235"/>
        <v>5.373559997101536E-2</v>
      </c>
      <c r="AD726" s="71">
        <v>-1146580.6642880901</v>
      </c>
      <c r="AE726">
        <f t="shared" si="236"/>
        <v>28199457.496921286</v>
      </c>
      <c r="AF726" s="34">
        <f t="shared" si="237"/>
        <v>3.7010849955772744E-2</v>
      </c>
      <c r="AG726" s="72">
        <v>1068299.93835284</v>
      </c>
      <c r="AH726">
        <v>725</v>
      </c>
      <c r="AI726" s="72">
        <f t="shared" si="238"/>
        <v>30414338.099562213</v>
      </c>
      <c r="AJ726" s="34">
        <f t="shared" si="239"/>
        <v>3.8625569263267018E-2</v>
      </c>
    </row>
    <row r="727" spans="1:36" ht="15.6" x14ac:dyDescent="0.25">
      <c r="A727" s="10">
        <v>4</v>
      </c>
      <c r="B727" s="11">
        <v>2.67304870719743</v>
      </c>
      <c r="C727" s="11">
        <v>1052.5281785186601</v>
      </c>
      <c r="D727" s="12">
        <v>0.15539997243786899</v>
      </c>
      <c r="E727" s="12">
        <v>0.12286712381722099</v>
      </c>
      <c r="F727" s="10">
        <v>0.20921449766588701</v>
      </c>
      <c r="G727" s="10">
        <v>3.1410701489228399</v>
      </c>
      <c r="H727" s="13">
        <v>38238674.315676302</v>
      </c>
      <c r="I727" s="13">
        <v>2408133.3003723398</v>
      </c>
      <c r="J727" s="13">
        <f t="shared" si="220"/>
        <v>95757319.589458391</v>
      </c>
      <c r="K727">
        <f t="shared" si="221"/>
        <v>564.61013674339472</v>
      </c>
      <c r="L727">
        <f t="shared" si="222"/>
        <v>135.52998232257033</v>
      </c>
      <c r="M727">
        <f t="shared" si="223"/>
        <v>139.133548127545</v>
      </c>
      <c r="N727">
        <f t="shared" si="224"/>
        <v>0.98739979629385277</v>
      </c>
      <c r="O727">
        <f t="shared" si="225"/>
        <v>90969703.02931951</v>
      </c>
      <c r="P727">
        <f t="shared" si="226"/>
        <v>18.32603707530264</v>
      </c>
      <c r="Q727" s="11">
        <v>1052.5281785186601</v>
      </c>
      <c r="R727">
        <f t="shared" si="227"/>
        <v>4.6295347953246031</v>
      </c>
      <c r="S727">
        <f t="shared" si="228"/>
        <v>0.23472852076455833</v>
      </c>
      <c r="T727">
        <v>6</v>
      </c>
      <c r="U727">
        <v>18.349745004229799</v>
      </c>
      <c r="V727">
        <f t="shared" si="229"/>
        <v>93152175.005042195</v>
      </c>
      <c r="W727" s="34">
        <f t="shared" si="230"/>
        <v>2.3991196003127276E-2</v>
      </c>
      <c r="X727">
        <f t="shared" si="231"/>
        <v>92878414.141826361</v>
      </c>
      <c r="Y727" s="34">
        <f t="shared" si="232"/>
        <v>2.0981832950379913E-2</v>
      </c>
      <c r="Z727">
        <f t="shared" si="233"/>
        <v>39156065.84608344</v>
      </c>
      <c r="AA727" s="35">
        <f t="shared" si="234"/>
        <v>917391.53040713817</v>
      </c>
      <c r="AB727" s="35">
        <v>38943518.616442397</v>
      </c>
      <c r="AC727" s="34">
        <f t="shared" si="235"/>
        <v>1.8432759853213271E-2</v>
      </c>
      <c r="AD727" s="71">
        <v>183587.38456804201</v>
      </c>
      <c r="AE727">
        <f t="shared" si="236"/>
        <v>39339653.230651483</v>
      </c>
      <c r="AF727" s="34">
        <f t="shared" si="237"/>
        <v>2.8792287773528401E-2</v>
      </c>
      <c r="AG727" s="72">
        <v>-421352.72935624199</v>
      </c>
      <c r="AH727">
        <v>726</v>
      </c>
      <c r="AI727" s="72">
        <f t="shared" si="238"/>
        <v>38734713.116727196</v>
      </c>
      <c r="AJ727" s="34">
        <f t="shared" si="239"/>
        <v>1.2972175681507301E-2</v>
      </c>
    </row>
    <row r="728" spans="1:36" ht="15.6" x14ac:dyDescent="0.25">
      <c r="A728" s="15" t="s">
        <v>22</v>
      </c>
      <c r="B728" s="16">
        <v>2.1281656456100699</v>
      </c>
      <c r="C728" s="16">
        <v>1055.3713762797499</v>
      </c>
      <c r="D728" s="17">
        <v>0.25</v>
      </c>
      <c r="E728" s="17">
        <v>0.22638044900150001</v>
      </c>
      <c r="F728" s="18">
        <v>9.4440427822870904E-2</v>
      </c>
      <c r="G728" s="18">
        <v>3.7</v>
      </c>
      <c r="H728" s="19">
        <v>39503590.823912203</v>
      </c>
      <c r="I728" s="19">
        <v>2323175.28635557</v>
      </c>
      <c r="J728" s="19">
        <f t="shared" si="220"/>
        <v>67771255.91855745</v>
      </c>
      <c r="K728">
        <f t="shared" si="221"/>
        <v>565.56895771667348</v>
      </c>
      <c r="L728">
        <f t="shared" si="222"/>
        <v>115.57891174413027</v>
      </c>
      <c r="M728">
        <f t="shared" si="223"/>
        <v>238.19022450074999</v>
      </c>
      <c r="N728">
        <f t="shared" si="224"/>
        <v>0.8957013011746533</v>
      </c>
      <c r="O728">
        <f t="shared" si="225"/>
        <v>103131905.99277791</v>
      </c>
      <c r="P728">
        <f t="shared" si="226"/>
        <v>18.451519367579611</v>
      </c>
      <c r="Q728" s="16">
        <v>1055.3713762797499</v>
      </c>
      <c r="R728">
        <f t="shared" si="227"/>
        <v>1.8266199413865287</v>
      </c>
      <c r="S728">
        <f t="shared" si="228"/>
        <v>9.9202214560258878E-2</v>
      </c>
      <c r="T728">
        <v>6</v>
      </c>
      <c r="U728">
        <v>18.341305619331202</v>
      </c>
      <c r="V728">
        <f t="shared" si="229"/>
        <v>92369335.932510778</v>
      </c>
      <c r="W728" s="34">
        <f t="shared" si="230"/>
        <v>0.10435732721763925</v>
      </c>
      <c r="X728">
        <f t="shared" si="231"/>
        <v>65200485.436980091</v>
      </c>
      <c r="Y728" s="34">
        <f t="shared" si="232"/>
        <v>0.36779520547650957</v>
      </c>
      <c r="Z728">
        <f t="shared" si="233"/>
        <v>35381101.670029469</v>
      </c>
      <c r="AA728" s="35">
        <f t="shared" si="234"/>
        <v>4122489.1538827345</v>
      </c>
      <c r="AB728" s="35">
        <v>36676168.324507996</v>
      </c>
      <c r="AC728" s="34">
        <f t="shared" si="235"/>
        <v>7.1573809884966699E-2</v>
      </c>
      <c r="AD728" s="71">
        <v>3996944.4861139799</v>
      </c>
      <c r="AE728">
        <f t="shared" si="236"/>
        <v>39378046.156143449</v>
      </c>
      <c r="AF728" s="34">
        <f t="shared" si="237"/>
        <v>3.1780571120324512E-3</v>
      </c>
      <c r="AG728" s="72">
        <v>2110183.4831424202</v>
      </c>
      <c r="AH728">
        <v>727</v>
      </c>
      <c r="AI728" s="72">
        <f t="shared" si="238"/>
        <v>37491285.153171889</v>
      </c>
      <c r="AJ728" s="34">
        <f t="shared" si="239"/>
        <v>5.0939816577945884E-2</v>
      </c>
    </row>
    <row r="729" spans="1:36" ht="15.6" x14ac:dyDescent="0.25">
      <c r="A729" s="10">
        <v>6</v>
      </c>
      <c r="B729" s="11">
        <v>3.5473912039381501</v>
      </c>
      <c r="C729" s="11">
        <v>1037.0800144825801</v>
      </c>
      <c r="D729" s="12">
        <v>9.6735907882589206E-2</v>
      </c>
      <c r="E729" s="12">
        <v>7.5920321924436387E-2</v>
      </c>
      <c r="F729" s="10">
        <v>0.21495730678118999</v>
      </c>
      <c r="G729" s="10">
        <v>3.1438734792762499</v>
      </c>
      <c r="H729" s="13">
        <v>37502772.551859297</v>
      </c>
      <c r="I729" s="13">
        <v>1842615.77040239</v>
      </c>
      <c r="J729" s="13">
        <f t="shared" si="220"/>
        <v>101413757.58001408</v>
      </c>
      <c r="K729">
        <f t="shared" si="221"/>
        <v>567.06025493236575</v>
      </c>
      <c r="L729">
        <f t="shared" si="222"/>
        <v>108.64479499726026</v>
      </c>
      <c r="M729">
        <f t="shared" si="223"/>
        <v>86.328114903512798</v>
      </c>
      <c r="N729">
        <f t="shared" si="224"/>
        <v>1.0599706312835557</v>
      </c>
      <c r="O729">
        <f t="shared" si="225"/>
        <v>103584687.13587233</v>
      </c>
      <c r="P729">
        <f t="shared" si="226"/>
        <v>18.455900069296241</v>
      </c>
      <c r="Q729" s="11">
        <v>1037.0800144825801</v>
      </c>
      <c r="R729">
        <f t="shared" si="227"/>
        <v>7.902169660586897</v>
      </c>
      <c r="S729">
        <f t="shared" si="228"/>
        <v>0.242017176412608</v>
      </c>
      <c r="T729">
        <v>6</v>
      </c>
      <c r="U729">
        <v>18.446150692013301</v>
      </c>
      <c r="V729">
        <f t="shared" si="229"/>
        <v>102579707.86159325</v>
      </c>
      <c r="W729" s="34">
        <f t="shared" si="230"/>
        <v>9.7020061754963215E-3</v>
      </c>
      <c r="X729">
        <f t="shared" si="231"/>
        <v>103562534.06609331</v>
      </c>
      <c r="Y729" s="34">
        <f t="shared" si="232"/>
        <v>2.1386433064150961E-4</v>
      </c>
      <c r="Z729">
        <f t="shared" si="233"/>
        <v>37138920.42096293</v>
      </c>
      <c r="AA729" s="35">
        <f t="shared" si="234"/>
        <v>363852.13089636713</v>
      </c>
      <c r="AB729" s="35">
        <v>38012150.243874997</v>
      </c>
      <c r="AC729" s="34">
        <f t="shared" si="235"/>
        <v>1.3582400909461461E-2</v>
      </c>
      <c r="AD729" s="71">
        <v>1533440.31322185</v>
      </c>
      <c r="AE729">
        <f t="shared" si="236"/>
        <v>38672360.734184779</v>
      </c>
      <c r="AF729" s="34">
        <f t="shared" si="237"/>
        <v>3.1186712414613117E-2</v>
      </c>
      <c r="AG729" s="72">
        <v>1695830.3977941601</v>
      </c>
      <c r="AH729">
        <v>728</v>
      </c>
      <c r="AI729" s="72">
        <f t="shared" si="238"/>
        <v>38834750.818757087</v>
      </c>
      <c r="AJ729" s="34">
        <f t="shared" si="239"/>
        <v>3.5516794526482383E-2</v>
      </c>
    </row>
    <row r="730" spans="1:36" ht="15.6" x14ac:dyDescent="0.25">
      <c r="A730" s="10">
        <v>7</v>
      </c>
      <c r="B730" s="11">
        <v>4.0806711917722502</v>
      </c>
      <c r="C730" s="11">
        <v>1053.02780036847</v>
      </c>
      <c r="D730" s="12">
        <v>7.5920321924436387E-2</v>
      </c>
      <c r="E730" s="12">
        <v>6.0829435969422495E-2</v>
      </c>
      <c r="F730" s="10">
        <v>0.19851120822684901</v>
      </c>
      <c r="G730" s="10">
        <v>3.14499199658884</v>
      </c>
      <c r="H730" s="13">
        <v>33699256.040856697</v>
      </c>
      <c r="I730" s="13">
        <v>1364228.9973981299</v>
      </c>
      <c r="J730" s="13">
        <f t="shared" si="220"/>
        <v>93626371.822541744</v>
      </c>
      <c r="K730">
        <f t="shared" si="221"/>
        <v>568.74775758461487</v>
      </c>
      <c r="L730">
        <f t="shared" si="222"/>
        <v>92.643982788302608</v>
      </c>
      <c r="M730">
        <f t="shared" si="223"/>
        <v>68.374878946929442</v>
      </c>
      <c r="N730">
        <f t="shared" si="224"/>
        <v>1.0891336621702488</v>
      </c>
      <c r="O730">
        <f t="shared" si="225"/>
        <v>106194584.58971393</v>
      </c>
      <c r="P730">
        <f t="shared" si="226"/>
        <v>18.48078367290805</v>
      </c>
      <c r="Q730" s="11">
        <v>1053.02780036847</v>
      </c>
      <c r="R730">
        <f t="shared" si="227"/>
        <v>9.7468654161964778</v>
      </c>
      <c r="S730">
        <f t="shared" si="228"/>
        <v>0.22128429109374953</v>
      </c>
      <c r="T730">
        <v>6</v>
      </c>
      <c r="U730">
        <v>18.447996824254901</v>
      </c>
      <c r="V730">
        <f t="shared" si="229"/>
        <v>102769258.48153023</v>
      </c>
      <c r="W730" s="34">
        <f t="shared" si="230"/>
        <v>3.2255186282968668E-2</v>
      </c>
      <c r="X730">
        <f t="shared" si="231"/>
        <v>99722944.577026471</v>
      </c>
      <c r="Y730" s="34">
        <f t="shared" si="232"/>
        <v>6.0941337429689484E-2</v>
      </c>
      <c r="Z730">
        <f t="shared" si="233"/>
        <v>32612280.259661406</v>
      </c>
      <c r="AA730" s="35">
        <f t="shared" si="234"/>
        <v>1086975.7811952904</v>
      </c>
      <c r="AB730" s="35">
        <v>33106011.0990825</v>
      </c>
      <c r="AC730" s="34">
        <f t="shared" si="235"/>
        <v>1.7604096097995507E-2</v>
      </c>
      <c r="AD730" s="71">
        <v>1924625.2896261599</v>
      </c>
      <c r="AE730">
        <f t="shared" si="236"/>
        <v>34536905.549287565</v>
      </c>
      <c r="AF730" s="34">
        <f t="shared" si="237"/>
        <v>2.4856617232597335E-2</v>
      </c>
      <c r="AG730" s="72">
        <v>1382591.03154185</v>
      </c>
      <c r="AH730">
        <v>729</v>
      </c>
      <c r="AI730" s="72">
        <f t="shared" si="238"/>
        <v>33994871.291203253</v>
      </c>
      <c r="AJ730" s="34">
        <f t="shared" si="239"/>
        <v>8.7721595393131183E-3</v>
      </c>
    </row>
    <row r="731" spans="1:36" ht="15.6" x14ac:dyDescent="0.25">
      <c r="A731" s="28" t="s">
        <v>22</v>
      </c>
      <c r="B731" s="16">
        <v>2.1257756182269398</v>
      </c>
      <c r="C731" s="16">
        <v>1041.95965082256</v>
      </c>
      <c r="D731" s="17">
        <v>0.25</v>
      </c>
      <c r="E731" s="17">
        <v>0.23079034565933901</v>
      </c>
      <c r="F731" s="18">
        <v>7.6807894204961993E-2</v>
      </c>
      <c r="G731" s="18">
        <v>4.05</v>
      </c>
      <c r="H731" s="19">
        <v>41347560.047694199</v>
      </c>
      <c r="I731" s="19">
        <v>2278317.3742681998</v>
      </c>
      <c r="J731" s="19">
        <f t="shared" si="220"/>
        <v>64102345.117749833</v>
      </c>
      <c r="K731">
        <f t="shared" si="221"/>
        <v>566.54765851103548</v>
      </c>
      <c r="L731">
        <f t="shared" si="222"/>
        <v>104.32250326515287</v>
      </c>
      <c r="M731">
        <f t="shared" si="223"/>
        <v>240.39517282966949</v>
      </c>
      <c r="N731">
        <f t="shared" si="224"/>
        <v>0.88830630516282028</v>
      </c>
      <c r="O731">
        <f t="shared" si="225"/>
        <v>110167658.49779317</v>
      </c>
      <c r="P731">
        <f t="shared" si="226"/>
        <v>18.517513931553065</v>
      </c>
      <c r="Q731" s="16">
        <v>1041.95965082256</v>
      </c>
      <c r="R731">
        <f t="shared" si="227"/>
        <v>1.628484656923501</v>
      </c>
      <c r="S731">
        <f t="shared" si="228"/>
        <v>7.9917934180114752E-2</v>
      </c>
      <c r="T731">
        <v>6</v>
      </c>
      <c r="U731">
        <v>18.378556700696802</v>
      </c>
      <c r="V731">
        <f t="shared" si="229"/>
        <v>95875084.661987036</v>
      </c>
      <c r="W731" s="34">
        <f t="shared" si="230"/>
        <v>0.12973475183819427</v>
      </c>
      <c r="X731">
        <f t="shared" si="231"/>
        <v>62065077.078642286</v>
      </c>
      <c r="Y731" s="34">
        <f t="shared" si="232"/>
        <v>0.436630696114091</v>
      </c>
      <c r="Z731">
        <f t="shared" si="233"/>
        <v>35983344.605791755</v>
      </c>
      <c r="AA731" s="35">
        <f t="shared" si="234"/>
        <v>5364215.4419024438</v>
      </c>
      <c r="AB731" s="35">
        <v>38264072.867355198</v>
      </c>
      <c r="AC731" s="34">
        <f t="shared" si="235"/>
        <v>7.4574828037790239E-2</v>
      </c>
      <c r="AD731" s="71">
        <v>4194508.3919375902</v>
      </c>
      <c r="AE731">
        <f t="shared" si="236"/>
        <v>40177852.997729346</v>
      </c>
      <c r="AF731" s="34">
        <f t="shared" si="237"/>
        <v>2.8289626972319563E-2</v>
      </c>
      <c r="AG731" s="72">
        <v>2846141.50795434</v>
      </c>
      <c r="AH731">
        <v>730</v>
      </c>
      <c r="AI731" s="72">
        <f t="shared" si="238"/>
        <v>38829486.113746092</v>
      </c>
      <c r="AJ731" s="34">
        <f t="shared" si="239"/>
        <v>6.0900182043233546E-2</v>
      </c>
    </row>
    <row r="732" spans="1:36" ht="15.6" x14ac:dyDescent="0.25">
      <c r="A732" s="10">
        <v>7</v>
      </c>
      <c r="B732" s="11">
        <v>4.3475735552511097</v>
      </c>
      <c r="C732" s="11">
        <v>1040.73387257851</v>
      </c>
      <c r="D732" s="12">
        <v>7.8003548243140902E-2</v>
      </c>
      <c r="E732" s="12">
        <v>6.0994474488695306E-2</v>
      </c>
      <c r="F732" s="10">
        <v>0.21777594151670801</v>
      </c>
      <c r="G732" s="10">
        <v>2.9711682067865</v>
      </c>
      <c r="H732" s="13">
        <v>37033068.958381601</v>
      </c>
      <c r="I732" s="13">
        <v>1568499.1375510001</v>
      </c>
      <c r="J732" s="13">
        <f t="shared" si="220"/>
        <v>101080075.41617237</v>
      </c>
      <c r="K732">
        <f t="shared" si="221"/>
        <v>569.02801990896478</v>
      </c>
      <c r="L732">
        <f t="shared" si="222"/>
        <v>98.380077042954795</v>
      </c>
      <c r="M732">
        <f t="shared" si="223"/>
        <v>69.499011365918108</v>
      </c>
      <c r="N732">
        <f t="shared" si="224"/>
        <v>1.1002296388630866</v>
      </c>
      <c r="O732">
        <f t="shared" si="225"/>
        <v>115152127.48855221</v>
      </c>
      <c r="P732">
        <f t="shared" si="226"/>
        <v>18.561764659861876</v>
      </c>
      <c r="Q732" s="11">
        <v>1040.73387257851</v>
      </c>
      <c r="R732">
        <f t="shared" si="227"/>
        <v>10.854079634231107</v>
      </c>
      <c r="S732">
        <f t="shared" si="228"/>
        <v>0.2456140596761788</v>
      </c>
      <c r="T732">
        <v>6</v>
      </c>
      <c r="U732">
        <v>18.511713176592899</v>
      </c>
      <c r="V732">
        <f t="shared" si="229"/>
        <v>109530452.83004501</v>
      </c>
      <c r="W732" s="34">
        <f t="shared" si="230"/>
        <v>4.8819546638997825E-2</v>
      </c>
      <c r="X732">
        <f t="shared" si="231"/>
        <v>106741847.38262518</v>
      </c>
      <c r="Y732" s="34">
        <f t="shared" si="232"/>
        <v>7.3036254642912607E-2</v>
      </c>
      <c r="Z732">
        <f t="shared" si="233"/>
        <v>35225131.321182668</v>
      </c>
      <c r="AA732" s="35">
        <f t="shared" si="234"/>
        <v>1807937.6371989325</v>
      </c>
      <c r="AB732" s="35">
        <v>35397459.852088399</v>
      </c>
      <c r="AC732" s="34">
        <f t="shared" si="235"/>
        <v>4.4166177751331574E-2</v>
      </c>
      <c r="AD732" s="71">
        <v>1601676.9605215201</v>
      </c>
      <c r="AE732">
        <f t="shared" si="236"/>
        <v>36826808.281704187</v>
      </c>
      <c r="AF732" s="34">
        <f t="shared" si="237"/>
        <v>5.5696349905327205E-3</v>
      </c>
      <c r="AG732" s="72">
        <v>1007487.5641547</v>
      </c>
      <c r="AH732">
        <v>731</v>
      </c>
      <c r="AI732" s="72">
        <f t="shared" si="238"/>
        <v>36232618.885337368</v>
      </c>
      <c r="AJ732" s="34">
        <f t="shared" si="239"/>
        <v>2.1614467705708986E-2</v>
      </c>
    </row>
    <row r="733" spans="1:36" ht="15.6" x14ac:dyDescent="0.25">
      <c r="A733" s="15" t="s">
        <v>22</v>
      </c>
      <c r="B733" s="16">
        <v>2.1257875532867199</v>
      </c>
      <c r="C733" s="16">
        <v>1040.94418254119</v>
      </c>
      <c r="D733" s="17">
        <v>0.25</v>
      </c>
      <c r="E733" s="17">
        <v>0.23077490811519899</v>
      </c>
      <c r="F733" s="18">
        <v>7.6869619691327495E-2</v>
      </c>
      <c r="G733" s="18">
        <v>4.05</v>
      </c>
      <c r="H733" s="19">
        <v>41390250.759396702</v>
      </c>
      <c r="I733" s="19">
        <v>2281241.3245023601</v>
      </c>
      <c r="J733" s="19">
        <f t="shared" si="220"/>
        <v>64280271.073717743</v>
      </c>
      <c r="K733">
        <f t="shared" si="221"/>
        <v>566.54915573787844</v>
      </c>
      <c r="L733">
        <f t="shared" si="222"/>
        <v>104.3645513396055</v>
      </c>
      <c r="M733">
        <f t="shared" si="223"/>
        <v>240.38745405759948</v>
      </c>
      <c r="N733">
        <f t="shared" si="224"/>
        <v>0.88833435440875474</v>
      </c>
      <c r="O733">
        <f t="shared" si="225"/>
        <v>110233492.19386406</v>
      </c>
      <c r="P733">
        <f t="shared" si="226"/>
        <v>18.518111330412573</v>
      </c>
      <c r="Q733" s="16">
        <v>1040.94418254119</v>
      </c>
      <c r="R733">
        <f t="shared" si="227"/>
        <v>1.6291996130375552</v>
      </c>
      <c r="S733">
        <f t="shared" si="228"/>
        <v>7.9984797349309772E-2</v>
      </c>
      <c r="T733">
        <v>6</v>
      </c>
      <c r="U733">
        <v>18.381250304793902</v>
      </c>
      <c r="V733">
        <f t="shared" si="229"/>
        <v>96133682.306324884</v>
      </c>
      <c r="W733" s="34">
        <f t="shared" si="230"/>
        <v>0.12790858392422425</v>
      </c>
      <c r="X733">
        <f t="shared" si="231"/>
        <v>62251106.668281734</v>
      </c>
      <c r="Y733" s="34">
        <f t="shared" si="232"/>
        <v>0.43527955588304562</v>
      </c>
      <c r="Z733">
        <f t="shared" si="233"/>
        <v>36096082.396493718</v>
      </c>
      <c r="AA733" s="35">
        <f t="shared" si="234"/>
        <v>5294168.362902984</v>
      </c>
      <c r="AB733" s="35">
        <v>38265645.827914998</v>
      </c>
      <c r="AC733" s="34">
        <f t="shared" si="235"/>
        <v>7.5491326439290407E-2</v>
      </c>
      <c r="AD733" s="71">
        <v>4170914.35666788</v>
      </c>
      <c r="AE733">
        <f t="shared" si="236"/>
        <v>40266996.753161594</v>
      </c>
      <c r="AF733" s="34">
        <f t="shared" si="237"/>
        <v>2.7138130009519184E-2</v>
      </c>
      <c r="AG733" s="72">
        <v>2773088.0225257101</v>
      </c>
      <c r="AH733">
        <v>732</v>
      </c>
      <c r="AI733" s="72">
        <f t="shared" si="238"/>
        <v>38869170.419019431</v>
      </c>
      <c r="AJ733" s="34">
        <f t="shared" si="239"/>
        <v>6.0910004025644081E-2</v>
      </c>
    </row>
    <row r="734" spans="1:36" ht="15.6" x14ac:dyDescent="0.25">
      <c r="A734" s="10">
        <v>7</v>
      </c>
      <c r="B734" s="11">
        <v>4.3577729889188301</v>
      </c>
      <c r="C734" s="11">
        <v>1038.9975939912099</v>
      </c>
      <c r="D734" s="12">
        <v>7.6965233854526707E-2</v>
      </c>
      <c r="E734" s="12">
        <v>6.0665497655188999E-2</v>
      </c>
      <c r="F734" s="10">
        <v>0.211505699575325</v>
      </c>
      <c r="G734" s="10">
        <v>2.9704334633530398</v>
      </c>
      <c r="H734" s="13">
        <v>35903005.631460503</v>
      </c>
      <c r="I734" s="13">
        <v>1497906.0186518701</v>
      </c>
      <c r="J734" s="13">
        <f t="shared" si="220"/>
        <v>100357910.44500583</v>
      </c>
      <c r="K734">
        <f t="shared" si="221"/>
        <v>569.13568487274529</v>
      </c>
      <c r="L734">
        <f t="shared" si="222"/>
        <v>96.315946369514251</v>
      </c>
      <c r="M734">
        <f t="shared" si="223"/>
        <v>68.815365754857865</v>
      </c>
      <c r="N734">
        <f t="shared" si="224"/>
        <v>1.0975808311538418</v>
      </c>
      <c r="O734">
        <f t="shared" si="225"/>
        <v>114334229.27874675</v>
      </c>
      <c r="P734">
        <f t="shared" si="226"/>
        <v>18.55463655268866</v>
      </c>
      <c r="Q734" s="11">
        <v>1038.9975939912099</v>
      </c>
      <c r="R734">
        <f t="shared" si="227"/>
        <v>10.751470285529482</v>
      </c>
      <c r="S734">
        <f t="shared" si="228"/>
        <v>0.23763010098224557</v>
      </c>
      <c r="T734">
        <v>6</v>
      </c>
      <c r="U734">
        <v>18.5130424639753</v>
      </c>
      <c r="V734">
        <f t="shared" si="229"/>
        <v>109676147.09229934</v>
      </c>
      <c r="W734" s="34">
        <f t="shared" si="230"/>
        <v>4.0740924356878386E-2</v>
      </c>
      <c r="X734">
        <f t="shared" si="231"/>
        <v>106338449.3260549</v>
      </c>
      <c r="Y734" s="34">
        <f t="shared" si="232"/>
        <v>6.9933387430269445E-2</v>
      </c>
      <c r="Z734">
        <f t="shared" si="233"/>
        <v>34440283.994844593</v>
      </c>
      <c r="AA734" s="35">
        <f t="shared" si="234"/>
        <v>1462721.6366159096</v>
      </c>
      <c r="AB734" s="35">
        <v>34586707.694059603</v>
      </c>
      <c r="AC734" s="34">
        <f t="shared" si="235"/>
        <v>3.666261122850048E-2</v>
      </c>
      <c r="AD734" s="71">
        <v>1548644.44676243</v>
      </c>
      <c r="AE734">
        <f t="shared" si="236"/>
        <v>35988928.441607021</v>
      </c>
      <c r="AF734" s="34">
        <f t="shared" si="237"/>
        <v>2.3931926766383874E-3</v>
      </c>
      <c r="AG734" s="72">
        <v>979056.57101475203</v>
      </c>
      <c r="AH734">
        <v>733</v>
      </c>
      <c r="AI734" s="72">
        <f t="shared" si="238"/>
        <v>35419340.565859348</v>
      </c>
      <c r="AJ734" s="34">
        <f t="shared" si="239"/>
        <v>1.3471436641430849E-2</v>
      </c>
    </row>
    <row r="735" spans="1:36" ht="15.6" x14ac:dyDescent="0.25">
      <c r="A735" s="15" t="s">
        <v>22</v>
      </c>
      <c r="B735" s="16">
        <v>2.1259378733766598</v>
      </c>
      <c r="C735" s="16">
        <v>1049.65350450698</v>
      </c>
      <c r="D735" s="17">
        <v>0.25</v>
      </c>
      <c r="E735" s="17">
        <v>0.23049028531135302</v>
      </c>
      <c r="F735" s="18">
        <v>7.8007655692311106E-2</v>
      </c>
      <c r="G735" s="18">
        <v>4.05</v>
      </c>
      <c r="H735" s="19">
        <v>40361186.694758601</v>
      </c>
      <c r="I735" s="19">
        <v>2234400.5853903801</v>
      </c>
      <c r="J735" s="19">
        <f t="shared" si="220"/>
        <v>63350002.525824964</v>
      </c>
      <c r="K735">
        <f t="shared" si="221"/>
        <v>566.29315883457753</v>
      </c>
      <c r="L735">
        <f t="shared" si="222"/>
        <v>105.11050356170527</v>
      </c>
      <c r="M735">
        <f t="shared" si="223"/>
        <v>240.24514265567652</v>
      </c>
      <c r="N735">
        <f t="shared" si="224"/>
        <v>0.88882154196271435</v>
      </c>
      <c r="O735">
        <f t="shared" si="225"/>
        <v>106671454.05127014</v>
      </c>
      <c r="P735">
        <f t="shared" si="226"/>
        <v>18.485264145813439</v>
      </c>
      <c r="Q735" s="16">
        <v>1049.65350450698</v>
      </c>
      <c r="R735">
        <f t="shared" si="227"/>
        <v>1.6427015299633805</v>
      </c>
      <c r="S735">
        <f t="shared" si="228"/>
        <v>8.1218358813932703E-2</v>
      </c>
      <c r="T735">
        <v>6</v>
      </c>
      <c r="U735">
        <v>18.3581468929628</v>
      </c>
      <c r="V735">
        <f t="shared" si="229"/>
        <v>93938126.328991473</v>
      </c>
      <c r="W735" s="34">
        <f t="shared" si="230"/>
        <v>0.11936958988258072</v>
      </c>
      <c r="X735">
        <f t="shared" si="231"/>
        <v>61218948.61291229</v>
      </c>
      <c r="Y735" s="34">
        <f t="shared" si="232"/>
        <v>0.42609811446379781</v>
      </c>
      <c r="Z735">
        <f t="shared" si="233"/>
        <v>35543288.391830996</v>
      </c>
      <c r="AA735" s="35">
        <f t="shared" si="234"/>
        <v>4817898.3029276058</v>
      </c>
      <c r="AB735" s="35">
        <v>38426384.692599803</v>
      </c>
      <c r="AC735" s="34">
        <f t="shared" si="235"/>
        <v>4.7937193145266371E-2</v>
      </c>
      <c r="AD735" s="71">
        <v>4321663.6627618</v>
      </c>
      <c r="AE735">
        <f t="shared" si="236"/>
        <v>39864952.054592796</v>
      </c>
      <c r="AF735" s="34">
        <f t="shared" si="237"/>
        <v>1.2294847619786362E-2</v>
      </c>
      <c r="AG735" s="72">
        <v>3313711.5955005502</v>
      </c>
      <c r="AH735">
        <v>734</v>
      </c>
      <c r="AI735" s="72">
        <f t="shared" si="238"/>
        <v>38856999.987331547</v>
      </c>
      <c r="AJ735" s="34">
        <f t="shared" si="239"/>
        <v>3.7268148699463086E-2</v>
      </c>
    </row>
    <row r="736" spans="1:36" ht="15.6" x14ac:dyDescent="0.25">
      <c r="A736" s="10">
        <v>7</v>
      </c>
      <c r="B736" s="11">
        <v>4.35277184080919</v>
      </c>
      <c r="C736" s="11">
        <v>1048.8730558654599</v>
      </c>
      <c r="D736" s="12">
        <v>7.6894343528181003E-2</v>
      </c>
      <c r="E736" s="12">
        <v>6.06342471263525E-2</v>
      </c>
      <c r="F736" s="10">
        <v>0.211185596976706</v>
      </c>
      <c r="G736" s="10">
        <v>2.9814217061540802</v>
      </c>
      <c r="H736" s="13">
        <v>35521116.919744201</v>
      </c>
      <c r="I736" s="13">
        <v>1479453.4711159801</v>
      </c>
      <c r="J736" s="13">
        <f t="shared" si="220"/>
        <v>97342267.080465585</v>
      </c>
      <c r="K736">
        <f t="shared" si="221"/>
        <v>569.0271528465131</v>
      </c>
      <c r="L736">
        <f t="shared" si="222"/>
        <v>96.189585509774929</v>
      </c>
      <c r="M736">
        <f t="shared" si="223"/>
        <v>68.764295327266751</v>
      </c>
      <c r="N736">
        <f t="shared" si="224"/>
        <v>1.0974501738339737</v>
      </c>
      <c r="O736">
        <f t="shared" si="225"/>
        <v>112862674.95067923</v>
      </c>
      <c r="P736">
        <f t="shared" si="226"/>
        <v>18.541682371718981</v>
      </c>
      <c r="Q736" s="11">
        <v>1048.8730558654599</v>
      </c>
      <c r="R736">
        <f t="shared" si="227"/>
        <v>10.734872011842297</v>
      </c>
      <c r="S736">
        <f t="shared" si="228"/>
        <v>0.23722421644954281</v>
      </c>
      <c r="T736">
        <v>6</v>
      </c>
      <c r="U736">
        <v>18.486427132580001</v>
      </c>
      <c r="V736">
        <f t="shared" si="229"/>
        <v>106795583.70728447</v>
      </c>
      <c r="W736" s="34">
        <f t="shared" si="230"/>
        <v>5.3756401273016695E-2</v>
      </c>
      <c r="X736">
        <f t="shared" si="231"/>
        <v>103564685.50566961</v>
      </c>
      <c r="Y736" s="34">
        <f t="shared" si="232"/>
        <v>8.2383209941398458E-2</v>
      </c>
      <c r="Z736">
        <f t="shared" si="233"/>
        <v>33611629.504940689</v>
      </c>
      <c r="AA736" s="35">
        <f t="shared" si="234"/>
        <v>1909487.4148035124</v>
      </c>
      <c r="AB736" s="35">
        <v>33792611.102470003</v>
      </c>
      <c r="AC736" s="34">
        <f t="shared" si="235"/>
        <v>4.8661358852525788E-2</v>
      </c>
      <c r="AD736" s="71">
        <v>1722020.38101583</v>
      </c>
      <c r="AE736">
        <f t="shared" si="236"/>
        <v>35333649.885956518</v>
      </c>
      <c r="AF736" s="34">
        <f t="shared" si="237"/>
        <v>5.2776221595520895E-3</v>
      </c>
      <c r="AG736" s="72">
        <v>925280.70545455802</v>
      </c>
      <c r="AH736">
        <v>735</v>
      </c>
      <c r="AI736" s="72">
        <f t="shared" si="238"/>
        <v>34536910.210395247</v>
      </c>
      <c r="AJ736" s="34">
        <f t="shared" si="239"/>
        <v>2.7707650960769447E-2</v>
      </c>
    </row>
    <row r="737" spans="1:36" ht="15.6" x14ac:dyDescent="0.25">
      <c r="A737" s="10">
        <v>6</v>
      </c>
      <c r="B737" s="11">
        <v>3.9494693533825198</v>
      </c>
      <c r="C737" s="11">
        <v>1034.4404061313001</v>
      </c>
      <c r="D737" s="12">
        <v>9.8370963787128202E-2</v>
      </c>
      <c r="E737" s="12">
        <v>7.6148398616646101E-2</v>
      </c>
      <c r="F737" s="10">
        <v>0.225676324429222</v>
      </c>
      <c r="G737" s="10">
        <v>2.9691810875165499</v>
      </c>
      <c r="H737" s="13">
        <v>38066222.626803897</v>
      </c>
      <c r="I737" s="13">
        <v>1898487.97869412</v>
      </c>
      <c r="J737" s="13">
        <f t="shared" si="220"/>
        <v>104426819.50962488</v>
      </c>
      <c r="K737">
        <f t="shared" si="221"/>
        <v>567.10754498210952</v>
      </c>
      <c r="L737">
        <f t="shared" si="222"/>
        <v>112.26123274326288</v>
      </c>
      <c r="M737">
        <f t="shared" si="223"/>
        <v>87.259681201887147</v>
      </c>
      <c r="N737">
        <f t="shared" si="224"/>
        <v>1.0646203966199854</v>
      </c>
      <c r="O737">
        <f t="shared" si="225"/>
        <v>107270056.23685539</v>
      </c>
      <c r="P737">
        <f t="shared" si="226"/>
        <v>18.490860102828677</v>
      </c>
      <c r="Q737" s="11">
        <v>1034.4404061313001</v>
      </c>
      <c r="R737">
        <f t="shared" si="227"/>
        <v>8.9980950522046665</v>
      </c>
      <c r="S737">
        <f t="shared" si="228"/>
        <v>0.25576530731563191</v>
      </c>
      <c r="T737">
        <v>6</v>
      </c>
      <c r="U737">
        <v>18.480122873016501</v>
      </c>
      <c r="V737">
        <f t="shared" si="229"/>
        <v>106124434.3999057</v>
      </c>
      <c r="W737" s="34">
        <f t="shared" si="230"/>
        <v>1.0679791520013051E-2</v>
      </c>
      <c r="X737">
        <f t="shared" si="231"/>
        <v>107113615.43538895</v>
      </c>
      <c r="Y737" s="34">
        <f t="shared" si="232"/>
        <v>1.4583827673307953E-3</v>
      </c>
      <c r="Z737">
        <f t="shared" si="233"/>
        <v>37659683.305195227</v>
      </c>
      <c r="AA737" s="35">
        <f t="shared" si="234"/>
        <v>406539.32160867006</v>
      </c>
      <c r="AB737" s="35">
        <v>38046126.9945345</v>
      </c>
      <c r="AC737" s="34">
        <f t="shared" si="235"/>
        <v>5.2791243476959192E-4</v>
      </c>
      <c r="AD737" s="71">
        <v>1135137.8029766399</v>
      </c>
      <c r="AE737">
        <f t="shared" si="236"/>
        <v>38794821.108171865</v>
      </c>
      <c r="AF737" s="34">
        <f t="shared" si="237"/>
        <v>1.9140288452338679E-2</v>
      </c>
      <c r="AG737" s="72">
        <v>831876.74717236904</v>
      </c>
      <c r="AH737">
        <v>736</v>
      </c>
      <c r="AI737" s="72">
        <f t="shared" si="238"/>
        <v>38491560.052367598</v>
      </c>
      <c r="AJ737" s="34">
        <f t="shared" si="239"/>
        <v>1.1173617874661512E-2</v>
      </c>
    </row>
    <row r="738" spans="1:36" ht="15.6" x14ac:dyDescent="0.25">
      <c r="A738" s="10">
        <v>7</v>
      </c>
      <c r="B738" s="11">
        <v>4.3703001515424003</v>
      </c>
      <c r="C738" s="11">
        <v>1050.810137792</v>
      </c>
      <c r="D738" s="12">
        <v>7.6148398616646101E-2</v>
      </c>
      <c r="E738" s="12">
        <v>6.0268387853356302E-2</v>
      </c>
      <c r="F738" s="10">
        <v>0.20826681020711901</v>
      </c>
      <c r="G738" s="10">
        <v>2.9704101503714102</v>
      </c>
      <c r="H738" s="13">
        <v>34349525.3901041</v>
      </c>
      <c r="I738" s="13">
        <v>1411854.8360275601</v>
      </c>
      <c r="J738" s="13">
        <f t="shared" si="220"/>
        <v>96204822.418659687</v>
      </c>
      <c r="K738">
        <f t="shared" si="221"/>
        <v>568.97148294492365</v>
      </c>
      <c r="L738">
        <f t="shared" si="222"/>
        <v>95.054054480439433</v>
      </c>
      <c r="M738">
        <f t="shared" si="223"/>
        <v>68.208393235001211</v>
      </c>
      <c r="N738">
        <f t="shared" si="224"/>
        <v>1.09678953080138</v>
      </c>
      <c r="O738">
        <f t="shared" si="225"/>
        <v>110920132.05728988</v>
      </c>
      <c r="P738">
        <f t="shared" si="226"/>
        <v>18.52432096927452</v>
      </c>
      <c r="Q738" s="11">
        <v>1050.810137792</v>
      </c>
      <c r="R738">
        <f t="shared" si="227"/>
        <v>10.737046490543863</v>
      </c>
      <c r="S738">
        <f t="shared" si="228"/>
        <v>0.2335308254997015</v>
      </c>
      <c r="T738">
        <v>6</v>
      </c>
      <c r="U738">
        <v>18.4811626946003</v>
      </c>
      <c r="V738">
        <f t="shared" si="229"/>
        <v>106234842.26965813</v>
      </c>
      <c r="W738" s="34">
        <f t="shared" si="230"/>
        <v>4.2240211048539082E-2</v>
      </c>
      <c r="X738">
        <f t="shared" si="231"/>
        <v>102682765.95164455</v>
      </c>
      <c r="Y738" s="34">
        <f t="shared" si="232"/>
        <v>7.4263940664898928E-2</v>
      </c>
      <c r="Z738">
        <f t="shared" si="233"/>
        <v>32898594.188208949</v>
      </c>
      <c r="AA738" s="35">
        <f t="shared" si="234"/>
        <v>1450931.2018951513</v>
      </c>
      <c r="AB738" s="35">
        <v>33067406.098484099</v>
      </c>
      <c r="AC738" s="34">
        <f t="shared" si="235"/>
        <v>3.7325677052567729E-2</v>
      </c>
      <c r="AD738" s="71">
        <v>1736109.90416525</v>
      </c>
      <c r="AE738">
        <f t="shared" si="236"/>
        <v>34634704.092374198</v>
      </c>
      <c r="AF738" s="34">
        <f t="shared" si="237"/>
        <v>8.3022603378460763E-3</v>
      </c>
      <c r="AG738" s="72">
        <v>875158.06097823905</v>
      </c>
      <c r="AH738">
        <v>737</v>
      </c>
      <c r="AI738" s="72">
        <f t="shared" si="238"/>
        <v>33773752.249187186</v>
      </c>
      <c r="AJ738" s="34">
        <f t="shared" si="239"/>
        <v>1.6762186212994683E-2</v>
      </c>
    </row>
    <row r="739" spans="1:36" ht="15.6" x14ac:dyDescent="0.25">
      <c r="A739" s="10">
        <v>1</v>
      </c>
      <c r="B739" s="11">
        <v>2.1400526481502</v>
      </c>
      <c r="C739" s="11">
        <v>1044.1184648798201</v>
      </c>
      <c r="D739" s="12">
        <v>0.22626315871928598</v>
      </c>
      <c r="E739" s="12">
        <v>0.20659551931443099</v>
      </c>
      <c r="F739" s="10">
        <v>8.6885337331968099E-2</v>
      </c>
      <c r="G739" s="10">
        <v>3.5518657635438902</v>
      </c>
      <c r="H739" s="13">
        <v>31965617.536056802</v>
      </c>
      <c r="I739" s="13">
        <v>1638591.14978745</v>
      </c>
      <c r="J739" s="13">
        <f t="shared" si="220"/>
        <v>67232326.796977445</v>
      </c>
      <c r="K739">
        <f t="shared" si="221"/>
        <v>565.63748014781413</v>
      </c>
      <c r="L739">
        <f t="shared" si="222"/>
        <v>105.4739493591571</v>
      </c>
      <c r="M739">
        <f t="shared" si="223"/>
        <v>216.42933901685848</v>
      </c>
      <c r="N739">
        <f t="shared" si="224"/>
        <v>0.89860251862692264</v>
      </c>
      <c r="O739">
        <f t="shared" si="225"/>
        <v>94954098.592253819</v>
      </c>
      <c r="P739">
        <f t="shared" si="226"/>
        <v>18.368904160086149</v>
      </c>
      <c r="Q739" s="11">
        <v>1044.1184648798201</v>
      </c>
      <c r="R739">
        <f t="shared" si="227"/>
        <v>1.8442236755665389</v>
      </c>
      <c r="S739">
        <f t="shared" si="228"/>
        <v>9.0893817370240437E-2</v>
      </c>
      <c r="T739">
        <v>6</v>
      </c>
      <c r="U739">
        <v>18.370793369674399</v>
      </c>
      <c r="V739">
        <f t="shared" si="229"/>
        <v>95133656.343465418</v>
      </c>
      <c r="W739" s="34">
        <f t="shared" si="230"/>
        <v>1.8909952690156599E-3</v>
      </c>
      <c r="X739">
        <f t="shared" si="231"/>
        <v>65343821.220606513</v>
      </c>
      <c r="Y739" s="34">
        <f t="shared" si="232"/>
        <v>0.31183780174458797</v>
      </c>
      <c r="Z739">
        <f t="shared" si="233"/>
        <v>32026064.367588647</v>
      </c>
      <c r="AA739" s="35">
        <f t="shared" si="234"/>
        <v>60446.831531845033</v>
      </c>
      <c r="AB739" s="35">
        <v>32761426.730976999</v>
      </c>
      <c r="AC739" s="34">
        <f t="shared" si="235"/>
        <v>2.489578666899004E-2</v>
      </c>
      <c r="AD739" s="71">
        <v>-1268375.0942817701</v>
      </c>
      <c r="AE739">
        <f t="shared" si="236"/>
        <v>30757689.273306876</v>
      </c>
      <c r="AF739" s="34">
        <f t="shared" si="237"/>
        <v>3.7788359989835887E-2</v>
      </c>
      <c r="AG739" s="72">
        <v>604921.91697278502</v>
      </c>
      <c r="AH739">
        <v>738</v>
      </c>
      <c r="AI739" s="72">
        <f t="shared" si="238"/>
        <v>32630986.284561433</v>
      </c>
      <c r="AJ739" s="34">
        <f t="shared" si="239"/>
        <v>2.0815138257664002E-2</v>
      </c>
    </row>
    <row r="740" spans="1:36" ht="15.6" x14ac:dyDescent="0.25">
      <c r="A740" s="10">
        <v>2</v>
      </c>
      <c r="B740" s="11">
        <v>2.2794068570865398</v>
      </c>
      <c r="C740" s="11">
        <v>1037.5063967266401</v>
      </c>
      <c r="D740" s="12">
        <v>0.20659551931443099</v>
      </c>
      <c r="E740" s="12">
        <v>0.190353345153568</v>
      </c>
      <c r="F740" s="10">
        <v>7.8580194746045495E-2</v>
      </c>
      <c r="G740" s="10">
        <v>3.5534866519749699</v>
      </c>
      <c r="H740" s="13">
        <v>31811028.023405999</v>
      </c>
      <c r="I740" s="13">
        <v>1557429.4721902199</v>
      </c>
      <c r="J740" s="13">
        <f t="shared" si="220"/>
        <v>65497014.319373734</v>
      </c>
      <c r="K740">
        <f t="shared" si="221"/>
        <v>566.79030935770572</v>
      </c>
      <c r="L740">
        <f t="shared" si="222"/>
        <v>95.947417460175899</v>
      </c>
      <c r="M740">
        <f t="shared" si="223"/>
        <v>198.47443223399949</v>
      </c>
      <c r="N740">
        <f t="shared" si="224"/>
        <v>0.90022519333145712</v>
      </c>
      <c r="O740">
        <f t="shared" si="225"/>
        <v>103642663.03264724</v>
      </c>
      <c r="P740">
        <f t="shared" si="226"/>
        <v>18.456459608355544</v>
      </c>
      <c r="Q740" s="11">
        <v>1037.5063967266401</v>
      </c>
      <c r="R740">
        <f t="shared" si="227"/>
        <v>1.9442481652238919</v>
      </c>
      <c r="S740">
        <f t="shared" si="228"/>
        <v>8.1839531970766294E-2</v>
      </c>
      <c r="T740">
        <v>6</v>
      </c>
      <c r="U740">
        <v>18.387425492106701</v>
      </c>
      <c r="V740">
        <f t="shared" si="229"/>
        <v>96729162.510252744</v>
      </c>
      <c r="W740" s="34">
        <f t="shared" si="230"/>
        <v>6.670516098391599E-2</v>
      </c>
      <c r="X740">
        <f t="shared" si="231"/>
        <v>64602996.34874022</v>
      </c>
      <c r="Y740" s="34">
        <f t="shared" si="232"/>
        <v>0.3766756424582568</v>
      </c>
      <c r="Z740">
        <f t="shared" si="233"/>
        <v>29689068.278040837</v>
      </c>
      <c r="AA740" s="35">
        <f t="shared" si="234"/>
        <v>2121959.7453651614</v>
      </c>
      <c r="AB740" s="35">
        <v>29885624.5865025</v>
      </c>
      <c r="AC740" s="34">
        <f t="shared" si="235"/>
        <v>6.0526287785695604E-2</v>
      </c>
      <c r="AD740" s="71">
        <v>-1669852.9252404</v>
      </c>
      <c r="AE740">
        <f t="shared" si="236"/>
        <v>28019215.352800436</v>
      </c>
      <c r="AF740" s="34">
        <f t="shared" si="237"/>
        <v>0.11919805508377827</v>
      </c>
      <c r="AG740" s="72">
        <v>427636.12143754697</v>
      </c>
      <c r="AH740">
        <v>739</v>
      </c>
      <c r="AI740" s="72">
        <f t="shared" si="238"/>
        <v>30116704.399478383</v>
      </c>
      <c r="AJ740" s="34">
        <f t="shared" si="239"/>
        <v>5.3262146155130911E-2</v>
      </c>
    </row>
    <row r="741" spans="1:36" ht="15.6" x14ac:dyDescent="0.25">
      <c r="A741" s="10">
        <v>3</v>
      </c>
      <c r="B741" s="11">
        <v>2.3146007109897799</v>
      </c>
      <c r="C741" s="11">
        <v>1040.2913421502101</v>
      </c>
      <c r="D741" s="12">
        <v>0.190625233043691</v>
      </c>
      <c r="E741" s="12">
        <v>0.15714697140819001</v>
      </c>
      <c r="F741" s="10">
        <v>0.17553137097403301</v>
      </c>
      <c r="G741" s="10">
        <v>3.1438509069709299</v>
      </c>
      <c r="H741" s="13">
        <v>40183532.659405299</v>
      </c>
      <c r="I741" s="13">
        <v>2512954.1072091698</v>
      </c>
      <c r="J741" s="13">
        <f t="shared" si="220"/>
        <v>91725984.042040125</v>
      </c>
      <c r="K741">
        <f t="shared" si="221"/>
        <v>564.70363898222854</v>
      </c>
      <c r="L741">
        <f t="shared" si="222"/>
        <v>137.49653149213088</v>
      </c>
      <c r="M741">
        <f t="shared" si="223"/>
        <v>173.8861022259405</v>
      </c>
      <c r="N741">
        <f t="shared" si="224"/>
        <v>0.94931335608839107</v>
      </c>
      <c r="O741">
        <f t="shared" si="225"/>
        <v>97923028.917602688</v>
      </c>
      <c r="P741">
        <f t="shared" si="226"/>
        <v>18.399692308823443</v>
      </c>
      <c r="Q741" s="11">
        <v>1040.2913421502101</v>
      </c>
      <c r="R741">
        <f t="shared" si="227"/>
        <v>3.2492121578455975</v>
      </c>
      <c r="S741">
        <f t="shared" si="228"/>
        <v>0.19301618618910221</v>
      </c>
      <c r="T741">
        <v>6</v>
      </c>
      <c r="U741">
        <v>18.371824613258099</v>
      </c>
      <c r="V741">
        <f t="shared" si="229"/>
        <v>95231812.919134155</v>
      </c>
      <c r="W741" s="34">
        <f t="shared" si="230"/>
        <v>2.7482973394675692E-2</v>
      </c>
      <c r="X741">
        <f t="shared" si="231"/>
        <v>87882835.175220639</v>
      </c>
      <c r="Y741" s="34">
        <f t="shared" si="232"/>
        <v>0.10253148675405423</v>
      </c>
      <c r="Z741">
        <f t="shared" si="233"/>
        <v>39079169.700422786</v>
      </c>
      <c r="AA741" s="35">
        <f t="shared" si="234"/>
        <v>1104362.9589825124</v>
      </c>
      <c r="AB741" s="35">
        <v>35792246.768755302</v>
      </c>
      <c r="AC741" s="34">
        <f t="shared" si="235"/>
        <v>0.10928073267899155</v>
      </c>
      <c r="AD741" s="71">
        <v>-3167397.7313789199</v>
      </c>
      <c r="AE741">
        <f t="shared" si="236"/>
        <v>35911771.969043866</v>
      </c>
      <c r="AF741" s="34">
        <f t="shared" si="237"/>
        <v>0.10630625053722326</v>
      </c>
      <c r="AG741" s="72">
        <v>-3600860.97612953</v>
      </c>
      <c r="AH741">
        <v>740</v>
      </c>
      <c r="AI741" s="72">
        <f t="shared" si="238"/>
        <v>35478308.724293254</v>
      </c>
      <c r="AJ741" s="34">
        <f t="shared" si="239"/>
        <v>0.11709333708893677</v>
      </c>
    </row>
    <row r="742" spans="1:36" ht="15.6" x14ac:dyDescent="0.25">
      <c r="A742" s="10">
        <v>4</v>
      </c>
      <c r="B742" s="11">
        <v>2.6161622266007201</v>
      </c>
      <c r="C742" s="11">
        <v>1033.2557109776899</v>
      </c>
      <c r="D742" s="12">
        <v>0.15714697140819001</v>
      </c>
      <c r="E742" s="12">
        <v>0.125395595547351</v>
      </c>
      <c r="F742" s="10">
        <v>0.20192042858756901</v>
      </c>
      <c r="G742" s="10">
        <v>3.1462741359689601</v>
      </c>
      <c r="H742" s="13">
        <v>41250181.349235304</v>
      </c>
      <c r="I742" s="13">
        <v>2509647.6374841402</v>
      </c>
      <c r="J742" s="13">
        <f t="shared" si="220"/>
        <v>99384119.857968464</v>
      </c>
      <c r="K742">
        <f t="shared" si="221"/>
        <v>565.08718417307443</v>
      </c>
      <c r="L742">
        <f t="shared" si="222"/>
        <v>133.94885433934269</v>
      </c>
      <c r="M742">
        <f t="shared" si="223"/>
        <v>141.27128347777051</v>
      </c>
      <c r="N742">
        <f t="shared" si="224"/>
        <v>0.98264646299554648</v>
      </c>
      <c r="O742">
        <f t="shared" si="225"/>
        <v>99607720.91935578</v>
      </c>
      <c r="P742">
        <f t="shared" si="226"/>
        <v>18.416750238821002</v>
      </c>
      <c r="Q742" s="11">
        <v>1033.2557109776899</v>
      </c>
      <c r="R742">
        <f t="shared" si="227"/>
        <v>4.4051699723498832</v>
      </c>
      <c r="S742">
        <f t="shared" si="228"/>
        <v>0.22554697295398157</v>
      </c>
      <c r="T742">
        <v>6</v>
      </c>
      <c r="U742">
        <v>18.3981892149971</v>
      </c>
      <c r="V742">
        <f t="shared" si="229"/>
        <v>97775951.980288655</v>
      </c>
      <c r="W742" s="34">
        <f t="shared" si="230"/>
        <v>1.8389828842185423E-2</v>
      </c>
      <c r="X742">
        <f t="shared" si="231"/>
        <v>96256556.355890423</v>
      </c>
      <c r="Y742" s="34">
        <f t="shared" si="232"/>
        <v>3.3643622527801037E-2</v>
      </c>
      <c r="Z742">
        <f t="shared" si="233"/>
        <v>40491597.574513756</v>
      </c>
      <c r="AA742" s="35">
        <f t="shared" si="234"/>
        <v>758583.77472154796</v>
      </c>
      <c r="AB742" s="35">
        <v>38986162.750322998</v>
      </c>
      <c r="AC742" s="34">
        <f t="shared" si="235"/>
        <v>5.4885058073915027E-2</v>
      </c>
      <c r="AD742" s="71">
        <v>-1050880.57248747</v>
      </c>
      <c r="AE742">
        <f t="shared" si="236"/>
        <v>39440717.002026282</v>
      </c>
      <c r="AF742" s="34">
        <f t="shared" si="237"/>
        <v>4.3865609508224997E-2</v>
      </c>
      <c r="AG742" s="72">
        <v>-1658827.35200618</v>
      </c>
      <c r="AH742">
        <v>741</v>
      </c>
      <c r="AI742" s="72">
        <f t="shared" si="238"/>
        <v>38832770.222507574</v>
      </c>
      <c r="AJ742" s="34">
        <f t="shared" si="239"/>
        <v>5.8603648460627773E-2</v>
      </c>
    </row>
    <row r="743" spans="1:36" ht="15.6" x14ac:dyDescent="0.25">
      <c r="A743" s="10">
        <v>5</v>
      </c>
      <c r="B743" s="11">
        <v>3.0184260045125</v>
      </c>
      <c r="C743" s="11">
        <v>1036.97369595951</v>
      </c>
      <c r="D743" s="12">
        <v>0.125395595547351</v>
      </c>
      <c r="E743" s="12">
        <v>9.6750018382315506E-2</v>
      </c>
      <c r="F743" s="10">
        <v>0.22825962170303599</v>
      </c>
      <c r="G743" s="10">
        <v>3.1483768543581698</v>
      </c>
      <c r="H743" s="13">
        <v>43435395.173391499</v>
      </c>
      <c r="I743" s="13">
        <v>2443338.4076681798</v>
      </c>
      <c r="J743" s="13">
        <f t="shared" si="220"/>
        <v>103869988.61633539</v>
      </c>
      <c r="K743">
        <f t="shared" si="221"/>
        <v>565.93348975546962</v>
      </c>
      <c r="L743">
        <f t="shared" si="222"/>
        <v>127.32435529413894</v>
      </c>
      <c r="M743">
        <f t="shared" si="223"/>
        <v>111.07280696483325</v>
      </c>
      <c r="N743">
        <f t="shared" si="224"/>
        <v>1.0273095862263202</v>
      </c>
      <c r="O743">
        <f t="shared" si="225"/>
        <v>105473714.16375841</v>
      </c>
      <c r="P743">
        <f t="shared" si="226"/>
        <v>18.473972324990278</v>
      </c>
      <c r="Q743" s="11">
        <v>1036.97369595951</v>
      </c>
      <c r="R743">
        <f t="shared" si="227"/>
        <v>6.1425448073740379</v>
      </c>
      <c r="S743">
        <f t="shared" si="228"/>
        <v>0.25910708306085339</v>
      </c>
      <c r="T743">
        <v>6</v>
      </c>
      <c r="U743">
        <v>18.4123373285707</v>
      </c>
      <c r="V743">
        <f t="shared" si="229"/>
        <v>99169129.430891484</v>
      </c>
      <c r="W743" s="34">
        <f t="shared" si="230"/>
        <v>5.9773989973259445E-2</v>
      </c>
      <c r="X743">
        <f t="shared" si="231"/>
        <v>102103460.96674217</v>
      </c>
      <c r="Y743" s="34">
        <f t="shared" si="232"/>
        <v>3.1953489300505587E-2</v>
      </c>
      <c r="Z743">
        <f t="shared" si="233"/>
        <v>40839088.297812633</v>
      </c>
      <c r="AA743" s="35">
        <f t="shared" si="234"/>
        <v>2596306.8755788654</v>
      </c>
      <c r="AB743" s="35">
        <v>41859934.547553599</v>
      </c>
      <c r="AC743" s="34">
        <f t="shared" si="235"/>
        <v>3.6271354722312417E-2</v>
      </c>
      <c r="AD743" s="71">
        <v>1253209.9749930301</v>
      </c>
      <c r="AE743">
        <f t="shared" si="236"/>
        <v>42092298.272805661</v>
      </c>
      <c r="AF743" s="34">
        <f t="shared" si="237"/>
        <v>3.0921714772578338E-2</v>
      </c>
      <c r="AG743" s="72">
        <v>1241754.9812421</v>
      </c>
      <c r="AH743">
        <v>742</v>
      </c>
      <c r="AI743" s="72">
        <f t="shared" si="238"/>
        <v>42080843.279054731</v>
      </c>
      <c r="AJ743" s="34">
        <f t="shared" si="239"/>
        <v>3.1185439638098778E-2</v>
      </c>
    </row>
    <row r="744" spans="1:36" ht="15.6" x14ac:dyDescent="0.25">
      <c r="A744" s="10">
        <v>6</v>
      </c>
      <c r="B744" s="11">
        <v>3.4848474075385099</v>
      </c>
      <c r="C744" s="11">
        <v>1044.29933280765</v>
      </c>
      <c r="D744" s="12">
        <v>9.6750018382315506E-2</v>
      </c>
      <c r="E744" s="12">
        <v>7.5947949650671503E-2</v>
      </c>
      <c r="F744" s="10">
        <v>0.21478642006579499</v>
      </c>
      <c r="G744" s="10">
        <v>3.1500884910464899</v>
      </c>
      <c r="H744" s="13">
        <v>38991850.886531301</v>
      </c>
      <c r="I744" s="13">
        <v>1829561.0197125601</v>
      </c>
      <c r="J744" s="13">
        <f t="shared" si="220"/>
        <v>99260623.032941118</v>
      </c>
      <c r="K744">
        <f t="shared" si="221"/>
        <v>567.33086594421604</v>
      </c>
      <c r="L744">
        <f t="shared" si="222"/>
        <v>108.63542546957089</v>
      </c>
      <c r="M744">
        <f t="shared" si="223"/>
        <v>86.348984016493503</v>
      </c>
      <c r="N744">
        <f t="shared" si="224"/>
        <v>1.0599058470169471</v>
      </c>
      <c r="O744">
        <f t="shared" si="225"/>
        <v>107500959.22135653</v>
      </c>
      <c r="P744">
        <f t="shared" si="226"/>
        <v>18.493010328481546</v>
      </c>
      <c r="Q744" s="11">
        <v>1044.29933280765</v>
      </c>
      <c r="R744">
        <f t="shared" si="227"/>
        <v>7.7565346040977419</v>
      </c>
      <c r="S744">
        <f t="shared" si="228"/>
        <v>0.24179952185648063</v>
      </c>
      <c r="T744">
        <v>6</v>
      </c>
      <c r="U744">
        <v>18.423662583973901</v>
      </c>
      <c r="V744">
        <f t="shared" si="229"/>
        <v>100298629.01285619</v>
      </c>
      <c r="W744" s="34">
        <f t="shared" si="230"/>
        <v>6.6997822723329714E-2</v>
      </c>
      <c r="X744">
        <f t="shared" si="231"/>
        <v>101384936.47999701</v>
      </c>
      <c r="Y744" s="34">
        <f t="shared" si="232"/>
        <v>5.689272715014515E-2</v>
      </c>
      <c r="Z744">
        <f t="shared" si="233"/>
        <v>36379481.773180969</v>
      </c>
      <c r="AA744" s="35">
        <f t="shared" si="234"/>
        <v>2612369.1133503318</v>
      </c>
      <c r="AB744" s="35">
        <v>37467028.782647297</v>
      </c>
      <c r="AC744" s="34">
        <f t="shared" si="235"/>
        <v>3.9106173962383341E-2</v>
      </c>
      <c r="AD744" s="71">
        <v>1731552.5783332901</v>
      </c>
      <c r="AE744">
        <f t="shared" si="236"/>
        <v>38111034.351514257</v>
      </c>
      <c r="AF744" s="34">
        <f t="shared" si="237"/>
        <v>2.2589759526427049E-2</v>
      </c>
      <c r="AG744" s="72">
        <v>1755614.90753444</v>
      </c>
      <c r="AH744">
        <v>743</v>
      </c>
      <c r="AI744" s="72">
        <f t="shared" si="238"/>
        <v>38135096.680715412</v>
      </c>
      <c r="AJ744" s="34">
        <f t="shared" si="239"/>
        <v>2.197264777989372E-2</v>
      </c>
    </row>
    <row r="745" spans="1:36" ht="15.6" x14ac:dyDescent="0.25">
      <c r="A745" s="10">
        <v>7</v>
      </c>
      <c r="B745" s="11">
        <v>4.0003512714419296</v>
      </c>
      <c r="C745" s="11">
        <v>1056.6765477281001</v>
      </c>
      <c r="D745" s="12">
        <v>7.5947949650671503E-2</v>
      </c>
      <c r="E745" s="12">
        <v>6.1016600437272597E-2</v>
      </c>
      <c r="F745" s="10">
        <v>0.19634124630560701</v>
      </c>
      <c r="G745" s="10">
        <v>3.1512054475586999</v>
      </c>
      <c r="H745" s="13">
        <v>34631280.209034398</v>
      </c>
      <c r="I745" s="13">
        <v>1338823.5580108699</v>
      </c>
      <c r="J745" s="13">
        <f t="shared" si="220"/>
        <v>92178989.936277926</v>
      </c>
      <c r="K745">
        <f t="shared" si="221"/>
        <v>569.06783236369461</v>
      </c>
      <c r="L745">
        <f t="shared" si="222"/>
        <v>92.178905022430556</v>
      </c>
      <c r="M745">
        <f t="shared" si="223"/>
        <v>68.482275043972052</v>
      </c>
      <c r="N745">
        <f t="shared" si="224"/>
        <v>1.0873571229995203</v>
      </c>
      <c r="O745">
        <f t="shared" si="225"/>
        <v>109644809.94168584</v>
      </c>
      <c r="P745">
        <f t="shared" si="226"/>
        <v>18.512756698754771</v>
      </c>
      <c r="Q745" s="11">
        <v>1056.6765477281001</v>
      </c>
      <c r="R745">
        <f t="shared" si="227"/>
        <v>9.4858896762454048</v>
      </c>
      <c r="S745">
        <f t="shared" si="228"/>
        <v>0.21858053560499002</v>
      </c>
      <c r="T745">
        <v>6</v>
      </c>
      <c r="U745">
        <v>18.431543771738198</v>
      </c>
      <c r="V745">
        <f t="shared" si="229"/>
        <v>101092224.47029267</v>
      </c>
      <c r="W745" s="34">
        <f t="shared" si="230"/>
        <v>7.8002647603127098E-2</v>
      </c>
      <c r="X745">
        <f t="shared" si="231"/>
        <v>98184135.120157123</v>
      </c>
      <c r="Y745" s="34">
        <f t="shared" si="232"/>
        <v>0.10452546570716874</v>
      </c>
      <c r="Z745">
        <f t="shared" si="233"/>
        <v>31929948.662843939</v>
      </c>
      <c r="AA745" s="35">
        <f t="shared" si="234"/>
        <v>2701331.5461904593</v>
      </c>
      <c r="AB745" s="35">
        <v>32547749.804622799</v>
      </c>
      <c r="AC745" s="34">
        <f t="shared" si="235"/>
        <v>6.0163251021487223E-2</v>
      </c>
      <c r="AD745" s="71">
        <v>2009240.59738738</v>
      </c>
      <c r="AE745">
        <f t="shared" si="236"/>
        <v>33939189.260231316</v>
      </c>
      <c r="AF745" s="34">
        <f t="shared" si="237"/>
        <v>1.9984561489659675E-2</v>
      </c>
      <c r="AG745" s="72">
        <v>1420891.2684879799</v>
      </c>
      <c r="AH745">
        <v>744</v>
      </c>
      <c r="AI745" s="72">
        <f t="shared" si="238"/>
        <v>33350839.931331918</v>
      </c>
      <c r="AJ745" s="34">
        <f t="shared" si="239"/>
        <v>3.6973518448458829E-2</v>
      </c>
    </row>
    <row r="746" spans="1:36" ht="15.6" x14ac:dyDescent="0.25">
      <c r="A746" s="28" t="s">
        <v>23</v>
      </c>
      <c r="B746" s="16">
        <v>2.1268872519760298</v>
      </c>
      <c r="C746" s="16">
        <v>1040.2096982011001</v>
      </c>
      <c r="D746" s="17">
        <v>0.25</v>
      </c>
      <c r="E746" s="17">
        <v>0.228712699076702</v>
      </c>
      <c r="F746" s="18">
        <v>8.5115157630139895E-2</v>
      </c>
      <c r="G746" s="18">
        <v>4</v>
      </c>
      <c r="H746" s="19">
        <v>41680087.767177902</v>
      </c>
      <c r="I746" s="19">
        <v>2371243.58161951</v>
      </c>
      <c r="J746" s="19">
        <f t="shared" si="220"/>
        <v>67258199.864298999</v>
      </c>
      <c r="K746">
        <f t="shared" si="221"/>
        <v>566.03057526106591</v>
      </c>
      <c r="L746">
        <f t="shared" si="222"/>
        <v>109.76913585962944</v>
      </c>
      <c r="M746">
        <f t="shared" si="223"/>
        <v>239.356349538351</v>
      </c>
      <c r="N746">
        <f t="shared" si="224"/>
        <v>0.89189766464233111</v>
      </c>
      <c r="O746">
        <f t="shared" si="225"/>
        <v>106432278.93815731</v>
      </c>
      <c r="P746">
        <f t="shared" si="226"/>
        <v>18.483019462342313</v>
      </c>
      <c r="Q746" s="16">
        <v>1040.2096982011001</v>
      </c>
      <c r="R746">
        <f t="shared" si="227"/>
        <v>1.7236327085820309</v>
      </c>
      <c r="S746">
        <f t="shared" si="228"/>
        <v>8.89570769605489E-2</v>
      </c>
      <c r="T746">
        <v>6</v>
      </c>
      <c r="U746">
        <v>18.382349903244901</v>
      </c>
      <c r="V746">
        <f t="shared" si="229"/>
        <v>96239448.894208834</v>
      </c>
      <c r="W746" s="34">
        <f t="shared" si="230"/>
        <v>9.5768221310670573E-2</v>
      </c>
      <c r="X746">
        <f t="shared" si="231"/>
        <v>65041418.223830365</v>
      </c>
      <c r="Y746" s="34">
        <f t="shared" si="232"/>
        <v>0.38889386873297327</v>
      </c>
      <c r="Z746">
        <f t="shared" si="233"/>
        <v>37688459.897642635</v>
      </c>
      <c r="AA746" s="35">
        <f t="shared" si="234"/>
        <v>3991627.8695352674</v>
      </c>
      <c r="AB746" s="35">
        <v>38612212.659337603</v>
      </c>
      <c r="AC746" s="34">
        <f t="shared" si="235"/>
        <v>7.3605293851040782E-2</v>
      </c>
      <c r="AD746" s="71">
        <v>3954491.6750159399</v>
      </c>
      <c r="AE746">
        <f t="shared" si="236"/>
        <v>41642951.572658576</v>
      </c>
      <c r="AF746" s="34">
        <f t="shared" si="237"/>
        <v>8.9098167755227177E-4</v>
      </c>
      <c r="AG746" s="72">
        <v>2163975.3756476101</v>
      </c>
      <c r="AH746">
        <v>745</v>
      </c>
      <c r="AI746" s="72">
        <f t="shared" si="238"/>
        <v>39852435.273290247</v>
      </c>
      <c r="AJ746" s="34">
        <f t="shared" si="239"/>
        <v>4.3849535636700104E-2</v>
      </c>
    </row>
    <row r="747" spans="1:36" ht="15.6" x14ac:dyDescent="0.25">
      <c r="A747" s="10">
        <v>7</v>
      </c>
      <c r="B747" s="11">
        <v>4.8137145334856797</v>
      </c>
      <c r="C747" s="11">
        <v>1041.59592886521</v>
      </c>
      <c r="D747" s="12">
        <v>7.7316166999125802E-2</v>
      </c>
      <c r="E747" s="12">
        <v>6.0795182838842499E-2</v>
      </c>
      <c r="F747" s="10">
        <v>0.21340483261680801</v>
      </c>
      <c r="G747" s="10">
        <v>3.0512813049593102</v>
      </c>
      <c r="H747" s="13">
        <v>36767529.583001599</v>
      </c>
      <c r="I747" s="13">
        <v>1515147.80278272</v>
      </c>
      <c r="J747" s="13">
        <f t="shared" si="220"/>
        <v>100002714.06852639</v>
      </c>
      <c r="K747">
        <f t="shared" si="221"/>
        <v>568.98580511618786</v>
      </c>
      <c r="L747">
        <f t="shared" si="222"/>
        <v>96.954656792495442</v>
      </c>
      <c r="M747">
        <f t="shared" si="223"/>
        <v>69.055674918984153</v>
      </c>
      <c r="N747">
        <f t="shared" si="224"/>
        <v>1.098264307079579</v>
      </c>
      <c r="O747">
        <f t="shared" si="225"/>
        <v>113163575.13554782</v>
      </c>
      <c r="P747">
        <f t="shared" si="226"/>
        <v>18.544344897531904</v>
      </c>
      <c r="Q747" s="11">
        <v>1041.59592886521</v>
      </c>
      <c r="R747">
        <f t="shared" si="227"/>
        <v>11.917855182456282</v>
      </c>
      <c r="S747">
        <f t="shared" si="228"/>
        <v>0.24004156268091034</v>
      </c>
      <c r="T747">
        <v>6</v>
      </c>
      <c r="U747">
        <v>18.538411812304901</v>
      </c>
      <c r="V747">
        <f t="shared" si="229"/>
        <v>112494153.83022323</v>
      </c>
      <c r="W747" s="34">
        <f t="shared" si="230"/>
        <v>5.9155192341948243E-3</v>
      </c>
      <c r="X747">
        <f t="shared" si="231"/>
        <v>107114073.72627993</v>
      </c>
      <c r="Y747" s="34">
        <f t="shared" si="232"/>
        <v>5.3458026595764305E-2</v>
      </c>
      <c r="Z747">
        <f t="shared" si="233"/>
        <v>36550030.554559529</v>
      </c>
      <c r="AA747" s="35">
        <f t="shared" si="234"/>
        <v>217499.02844206989</v>
      </c>
      <c r="AB747" s="35">
        <v>36092542.9122326</v>
      </c>
      <c r="AC747" s="34">
        <f t="shared" si="235"/>
        <v>1.8358227447542712E-2</v>
      </c>
      <c r="AD747" s="71">
        <v>1033582.41784238</v>
      </c>
      <c r="AE747">
        <f t="shared" si="236"/>
        <v>37583612.97240191</v>
      </c>
      <c r="AF747" s="34">
        <f t="shared" si="237"/>
        <v>2.2195763453675257E-2</v>
      </c>
      <c r="AG747" s="72">
        <v>406112.04304246901</v>
      </c>
      <c r="AH747">
        <v>746</v>
      </c>
      <c r="AI747" s="72">
        <f t="shared" si="238"/>
        <v>36956142.597601995</v>
      </c>
      <c r="AJ747" s="34">
        <f t="shared" si="239"/>
        <v>5.1298799984537419E-3</v>
      </c>
    </row>
    <row r="748" spans="1:36" ht="15.6" x14ac:dyDescent="0.25">
      <c r="A748" s="15" t="s">
        <v>23</v>
      </c>
      <c r="B748" s="16">
        <v>2.1283411565612398</v>
      </c>
      <c r="C748" s="16">
        <v>1054.1910315457901</v>
      </c>
      <c r="D748" s="17">
        <v>0.25</v>
      </c>
      <c r="E748" s="17">
        <v>0.22604528519453199</v>
      </c>
      <c r="F748" s="18">
        <v>9.5780547003070801E-2</v>
      </c>
      <c r="G748" s="18">
        <v>4</v>
      </c>
      <c r="H748" s="19">
        <v>43814111.159104802</v>
      </c>
      <c r="I748" s="19">
        <v>2588641.7897482198</v>
      </c>
      <c r="J748" s="19">
        <f t="shared" si="220"/>
        <v>68373747.336327374</v>
      </c>
      <c r="K748">
        <f t="shared" si="221"/>
        <v>565.63344057593372</v>
      </c>
      <c r="L748">
        <f t="shared" si="222"/>
        <v>116.40269650412799</v>
      </c>
      <c r="M748">
        <f t="shared" si="223"/>
        <v>238.02264259726599</v>
      </c>
      <c r="N748">
        <f t="shared" si="224"/>
        <v>0.89624416001096563</v>
      </c>
      <c r="O748">
        <f t="shared" si="225"/>
        <v>104994037.0121928</v>
      </c>
      <c r="P748">
        <f t="shared" si="226"/>
        <v>18.469414116149096</v>
      </c>
      <c r="Q748" s="16">
        <v>1054.1910315457901</v>
      </c>
      <c r="R748">
        <f t="shared" si="227"/>
        <v>1.8409210795640736</v>
      </c>
      <c r="S748">
        <f t="shared" si="228"/>
        <v>0.10068319031088693</v>
      </c>
      <c r="T748">
        <v>6</v>
      </c>
      <c r="U748">
        <v>18.344185772634098</v>
      </c>
      <c r="V748">
        <f t="shared" si="229"/>
        <v>92635757.263451308</v>
      </c>
      <c r="W748" s="34">
        <f t="shared" si="230"/>
        <v>0.1177045868548358</v>
      </c>
      <c r="X748">
        <f t="shared" si="231"/>
        <v>65773065.873188332</v>
      </c>
      <c r="Y748" s="34">
        <f t="shared" si="232"/>
        <v>0.37355427274836378</v>
      </c>
      <c r="Z748">
        <f t="shared" si="233"/>
        <v>38656989.306710519</v>
      </c>
      <c r="AA748" s="35">
        <f t="shared" si="234"/>
        <v>5157121.8523942828</v>
      </c>
      <c r="AB748" s="35">
        <v>39809347.0992404</v>
      </c>
      <c r="AC748" s="34">
        <f t="shared" si="235"/>
        <v>9.1403521694681023E-2</v>
      </c>
      <c r="AD748" s="71">
        <v>3940088.5186376199</v>
      </c>
      <c r="AE748">
        <f t="shared" si="236"/>
        <v>42597077.825348139</v>
      </c>
      <c r="AF748" s="34">
        <f t="shared" si="237"/>
        <v>2.7777200120234713E-2</v>
      </c>
      <c r="AG748" s="72">
        <v>2704594.06489752</v>
      </c>
      <c r="AH748">
        <v>747</v>
      </c>
      <c r="AI748" s="72">
        <f t="shared" si="238"/>
        <v>41361583.371608041</v>
      </c>
      <c r="AJ748" s="34">
        <f t="shared" si="239"/>
        <v>5.5975751250339184E-2</v>
      </c>
    </row>
    <row r="749" spans="1:36" ht="15.6" x14ac:dyDescent="0.25">
      <c r="A749" s="10">
        <v>7</v>
      </c>
      <c r="B749" s="11">
        <v>4.7415299894012897</v>
      </c>
      <c r="C749" s="11">
        <v>1050.6787773323899</v>
      </c>
      <c r="D749" s="12">
        <v>7.7380217971414991E-2</v>
      </c>
      <c r="E749" s="12">
        <v>6.0869760216439903E-2</v>
      </c>
      <c r="F749" s="10">
        <v>0.21309255687776099</v>
      </c>
      <c r="G749" s="10">
        <v>3.16051338500134</v>
      </c>
      <c r="H749" s="13">
        <v>38574131.0517698</v>
      </c>
      <c r="I749" s="13">
        <v>1618803.0425275101</v>
      </c>
      <c r="J749" s="13">
        <f t="shared" si="220"/>
        <v>97198461.735607445</v>
      </c>
      <c r="K749">
        <f t="shared" si="221"/>
        <v>569.10730982388543</v>
      </c>
      <c r="L749">
        <f t="shared" si="222"/>
        <v>96.934112658520689</v>
      </c>
      <c r="M749">
        <f t="shared" si="223"/>
        <v>69.124989093927454</v>
      </c>
      <c r="N749">
        <f t="shared" si="224"/>
        <v>1.0978951803326185</v>
      </c>
      <c r="O749">
        <f t="shared" si="225"/>
        <v>114683516.21523587</v>
      </c>
      <c r="P749">
        <f t="shared" si="226"/>
        <v>18.557686859611913</v>
      </c>
      <c r="Q749" s="11">
        <v>1050.6787773323899</v>
      </c>
      <c r="R749">
        <f t="shared" si="227"/>
        <v>11.722212526210871</v>
      </c>
      <c r="S749">
        <f t="shared" si="228"/>
        <v>0.23964464469544033</v>
      </c>
      <c r="T749">
        <v>6</v>
      </c>
      <c r="U749">
        <v>18.509021143740998</v>
      </c>
      <c r="V749">
        <f t="shared" si="229"/>
        <v>109235989.78267373</v>
      </c>
      <c r="W749" s="34">
        <f t="shared" si="230"/>
        <v>4.7500518054733577E-2</v>
      </c>
      <c r="X749">
        <f t="shared" si="231"/>
        <v>104358125.98167188</v>
      </c>
      <c r="Y749" s="34">
        <f t="shared" si="232"/>
        <v>9.0033777951013388E-2</v>
      </c>
      <c r="Z749">
        <f t="shared" si="233"/>
        <v>36741839.843299545</v>
      </c>
      <c r="AA749" s="35">
        <f t="shared" si="234"/>
        <v>1832291.2084702551</v>
      </c>
      <c r="AB749" s="35">
        <v>36362435.845208399</v>
      </c>
      <c r="AC749" s="34">
        <f t="shared" si="235"/>
        <v>5.7336228873000827E-2</v>
      </c>
      <c r="AD749" s="71">
        <v>1346068.6610372199</v>
      </c>
      <c r="AE749">
        <f t="shared" si="236"/>
        <v>38087908.504336767</v>
      </c>
      <c r="AF749" s="34">
        <f t="shared" si="237"/>
        <v>1.2604886595643103E-2</v>
      </c>
      <c r="AG749" s="72">
        <v>636620.66941336996</v>
      </c>
      <c r="AH749">
        <v>748</v>
      </c>
      <c r="AI749" s="72">
        <f t="shared" si="238"/>
        <v>37378460.512712918</v>
      </c>
      <c r="AJ749" s="34">
        <f t="shared" si="239"/>
        <v>3.0996694065569218E-2</v>
      </c>
    </row>
    <row r="750" spans="1:36" ht="15.6" x14ac:dyDescent="0.25">
      <c r="A750" s="15" t="s">
        <v>23</v>
      </c>
      <c r="B750" s="16">
        <v>2.12834211344755</v>
      </c>
      <c r="C750" s="16">
        <v>1048.3850547141701</v>
      </c>
      <c r="D750" s="17">
        <v>0.25</v>
      </c>
      <c r="E750" s="17">
        <v>0.226049192800892</v>
      </c>
      <c r="F750" s="18">
        <v>9.5764922827301105E-2</v>
      </c>
      <c r="G750" s="18">
        <v>4</v>
      </c>
      <c r="H750" s="19">
        <v>44003584.336576797</v>
      </c>
      <c r="I750" s="19">
        <v>2599737.2989443</v>
      </c>
      <c r="J750" s="19">
        <f t="shared" si="220"/>
        <v>69340674.848509043</v>
      </c>
      <c r="K750">
        <f t="shared" si="221"/>
        <v>565.65872534607945</v>
      </c>
      <c r="L750">
        <f t="shared" si="222"/>
        <v>116.39580349504502</v>
      </c>
      <c r="M750">
        <f t="shared" si="223"/>
        <v>238.024596400446</v>
      </c>
      <c r="N750">
        <f t="shared" si="224"/>
        <v>0.89624070384136967</v>
      </c>
      <c r="O750">
        <f t="shared" si="225"/>
        <v>105454732.8011715</v>
      </c>
      <c r="P750">
        <f t="shared" si="226"/>
        <v>18.473792345827569</v>
      </c>
      <c r="Q750" s="16">
        <v>1048.3850547141701</v>
      </c>
      <c r="R750">
        <f t="shared" si="227"/>
        <v>1.8407149735713653</v>
      </c>
      <c r="S750">
        <f t="shared" si="228"/>
        <v>0.10066591127455014</v>
      </c>
      <c r="T750">
        <v>6</v>
      </c>
      <c r="U750">
        <v>18.359356786002699</v>
      </c>
      <c r="V750">
        <f t="shared" si="229"/>
        <v>94051850.197203591</v>
      </c>
      <c r="W750" s="34">
        <f t="shared" si="230"/>
        <v>0.10813059121269927</v>
      </c>
      <c r="X750">
        <f t="shared" si="231"/>
        <v>66776701.59230382</v>
      </c>
      <c r="Y750" s="34">
        <f t="shared" si="232"/>
        <v>0.36677378228052371</v>
      </c>
      <c r="Z750">
        <f t="shared" si="233"/>
        <v>39245450.746784873</v>
      </c>
      <c r="AA750" s="35">
        <f t="shared" si="234"/>
        <v>4758133.5897919238</v>
      </c>
      <c r="AB750" s="35">
        <v>39776289.038373299</v>
      </c>
      <c r="AC750" s="34">
        <f t="shared" si="235"/>
        <v>9.6067067306825557E-2</v>
      </c>
      <c r="AD750" s="71">
        <v>3838295.2793545001</v>
      </c>
      <c r="AE750">
        <f t="shared" si="236"/>
        <v>43083746.026139371</v>
      </c>
      <c r="AF750" s="34">
        <f t="shared" si="237"/>
        <v>2.0903713283938898E-2</v>
      </c>
      <c r="AG750" s="72">
        <v>2284828.2906444101</v>
      </c>
      <c r="AH750">
        <v>749</v>
      </c>
      <c r="AI750" s="72">
        <f t="shared" si="238"/>
        <v>41530279.037429281</v>
      </c>
      <c r="AJ750" s="34">
        <f t="shared" si="239"/>
        <v>5.6206905333655924E-2</v>
      </c>
    </row>
    <row r="751" spans="1:36" ht="15.6" x14ac:dyDescent="0.25">
      <c r="A751" s="10">
        <v>7</v>
      </c>
      <c r="B751" s="11">
        <v>4.7617279728863302</v>
      </c>
      <c r="C751" s="11">
        <v>1045.21320559629</v>
      </c>
      <c r="D751" s="12">
        <v>7.5910187279864011E-2</v>
      </c>
      <c r="E751" s="12">
        <v>6.0250642944438396E-2</v>
      </c>
      <c r="F751" s="10">
        <v>0.20601902055271001</v>
      </c>
      <c r="G751" s="10">
        <v>3.1603555443208098</v>
      </c>
      <c r="H751" s="13">
        <v>36469559.085375302</v>
      </c>
      <c r="I751" s="13">
        <v>1452029.1326359001</v>
      </c>
      <c r="J751" s="13">
        <f t="shared" si="220"/>
        <v>97428492.183241963</v>
      </c>
      <c r="K751">
        <f t="shared" si="221"/>
        <v>569.07875206128767</v>
      </c>
      <c r="L751">
        <f t="shared" si="222"/>
        <v>94.400815400357715</v>
      </c>
      <c r="M751">
        <f t="shared" si="223"/>
        <v>68.080415112151215</v>
      </c>
      <c r="N751">
        <f t="shared" si="224"/>
        <v>1.0955204658073858</v>
      </c>
      <c r="O751">
        <f t="shared" si="225"/>
        <v>111583075.61278358</v>
      </c>
      <c r="P751">
        <f t="shared" si="226"/>
        <v>18.530279944195925</v>
      </c>
      <c r="Q751" s="11">
        <v>1045.21320559629</v>
      </c>
      <c r="R751">
        <f t="shared" si="227"/>
        <v>11.636663440477811</v>
      </c>
      <c r="S751">
        <f t="shared" si="228"/>
        <v>0.23069577337799352</v>
      </c>
      <c r="T751">
        <v>6</v>
      </c>
      <c r="U751">
        <v>18.5204119115601</v>
      </c>
      <c r="V751">
        <f t="shared" si="229"/>
        <v>110487385.22661239</v>
      </c>
      <c r="W751" s="34">
        <f t="shared" si="230"/>
        <v>9.8195033624405986E-3</v>
      </c>
      <c r="X751">
        <f t="shared" si="231"/>
        <v>104879148.08310705</v>
      </c>
      <c r="Y751" s="34">
        <f t="shared" si="232"/>
        <v>6.0080146499461494E-2</v>
      </c>
      <c r="Z751">
        <f t="shared" si="233"/>
        <v>36111446.127309732</v>
      </c>
      <c r="AA751" s="35">
        <f t="shared" si="234"/>
        <v>358112.9580655694</v>
      </c>
      <c r="AB751" s="35">
        <v>35712984.217885099</v>
      </c>
      <c r="AC751" s="34">
        <f t="shared" si="235"/>
        <v>2.0745380159904295E-2</v>
      </c>
      <c r="AD751" s="71">
        <v>1146917.10768269</v>
      </c>
      <c r="AE751">
        <f t="shared" si="236"/>
        <v>37258363.234992422</v>
      </c>
      <c r="AF751" s="34">
        <f t="shared" si="237"/>
        <v>2.162911122041615E-2</v>
      </c>
      <c r="AG751" s="72">
        <v>582645.19114703103</v>
      </c>
      <c r="AH751">
        <v>750</v>
      </c>
      <c r="AI751" s="72">
        <f t="shared" si="238"/>
        <v>36694091.318456762</v>
      </c>
      <c r="AJ751" s="34">
        <f t="shared" si="239"/>
        <v>6.1567027052844168E-3</v>
      </c>
    </row>
    <row r="752" spans="1:36" ht="15.6" x14ac:dyDescent="0.25">
      <c r="A752" s="15" t="s">
        <v>23</v>
      </c>
      <c r="B752" s="16">
        <v>2.12826548361735</v>
      </c>
      <c r="C752" s="16">
        <v>1056.3764153797699</v>
      </c>
      <c r="D752" s="17">
        <v>0.25</v>
      </c>
      <c r="E752" s="17">
        <v>0.226185795494425</v>
      </c>
      <c r="F752" s="18">
        <v>9.5218730530088003E-2</v>
      </c>
      <c r="G752" s="18">
        <v>4.05</v>
      </c>
      <c r="H752" s="19">
        <v>44883686.317679599</v>
      </c>
      <c r="I752" s="19">
        <v>2646905.4175793799</v>
      </c>
      <c r="J752" s="19">
        <f t="shared" si="220"/>
        <v>67841942.787219927</v>
      </c>
      <c r="K752">
        <f t="shared" si="221"/>
        <v>565.73334563861874</v>
      </c>
      <c r="L752">
        <f t="shared" si="222"/>
        <v>116.07105405165069</v>
      </c>
      <c r="M752">
        <f t="shared" si="223"/>
        <v>238.09289774721248</v>
      </c>
      <c r="N752">
        <f t="shared" si="224"/>
        <v>0.89603091348965025</v>
      </c>
      <c r="O752">
        <f t="shared" si="225"/>
        <v>106558125.897228</v>
      </c>
      <c r="P752">
        <f t="shared" si="226"/>
        <v>18.484201177300907</v>
      </c>
      <c r="Q752" s="16">
        <v>1056.3764153797699</v>
      </c>
      <c r="R752">
        <f t="shared" si="227"/>
        <v>1.8347263327613785</v>
      </c>
      <c r="S752">
        <f t="shared" si="228"/>
        <v>0.10006205568770177</v>
      </c>
      <c r="T752">
        <v>6</v>
      </c>
      <c r="U752">
        <v>18.3385963980116</v>
      </c>
      <c r="V752">
        <f t="shared" si="229"/>
        <v>92119425.642327294</v>
      </c>
      <c r="W752" s="34">
        <f t="shared" si="230"/>
        <v>0.13550069629439979</v>
      </c>
      <c r="X752">
        <f t="shared" si="231"/>
        <v>65242679.891310699</v>
      </c>
      <c r="Y752" s="34">
        <f t="shared" si="232"/>
        <v>0.38772684540046026</v>
      </c>
      <c r="Z752">
        <f t="shared" si="233"/>
        <v>38801915.569374591</v>
      </c>
      <c r="AA752" s="35">
        <f t="shared" si="234"/>
        <v>6081770.7483050078</v>
      </c>
      <c r="AB752" s="35">
        <v>40285953.967549898</v>
      </c>
      <c r="AC752" s="34">
        <f t="shared" si="235"/>
        <v>0.10243660285805588</v>
      </c>
      <c r="AD752" s="71">
        <v>3990533.6854133299</v>
      </c>
      <c r="AE752">
        <f t="shared" si="236"/>
        <v>42792449.254787922</v>
      </c>
      <c r="AF752" s="34">
        <f t="shared" si="237"/>
        <v>4.6592364274409936E-2</v>
      </c>
      <c r="AG752" s="72">
        <v>3069352.1844236101</v>
      </c>
      <c r="AH752">
        <v>751</v>
      </c>
      <c r="AI752" s="72">
        <f t="shared" si="238"/>
        <v>41871267.753798202</v>
      </c>
      <c r="AJ752" s="34">
        <f t="shared" si="239"/>
        <v>6.7116113025119578E-2</v>
      </c>
    </row>
    <row r="753" spans="1:36" ht="15.6" x14ac:dyDescent="0.25">
      <c r="A753" s="10">
        <v>1</v>
      </c>
      <c r="B753" s="11">
        <v>2.0743030981292399</v>
      </c>
      <c r="C753" s="11">
        <v>1033.45642994285</v>
      </c>
      <c r="D753" s="12">
        <v>0.22605013398632598</v>
      </c>
      <c r="E753" s="12">
        <v>0.20615465230664798</v>
      </c>
      <c r="F753" s="10">
        <v>8.7974662358064198E-2</v>
      </c>
      <c r="G753" s="10">
        <v>4.0517787694480498</v>
      </c>
      <c r="H753" s="13">
        <v>36564708.739764497</v>
      </c>
      <c r="I753" s="13">
        <v>1925548.40722697</v>
      </c>
      <c r="J753" s="13">
        <f t="shared" si="220"/>
        <v>69351445.736608058</v>
      </c>
      <c r="K753">
        <f t="shared" si="221"/>
        <v>565.58820904063225</v>
      </c>
      <c r="L753">
        <f t="shared" si="222"/>
        <v>106.07850796089561</v>
      </c>
      <c r="M753">
        <f t="shared" si="223"/>
        <v>216.102393146487</v>
      </c>
      <c r="N753">
        <f t="shared" si="224"/>
        <v>0.89915426549937161</v>
      </c>
      <c r="O753">
        <f t="shared" si="225"/>
        <v>94613864.682127237</v>
      </c>
      <c r="P753">
        <f t="shared" si="226"/>
        <v>18.365314584404928</v>
      </c>
      <c r="Q753" s="11">
        <v>1033.45642994285</v>
      </c>
      <c r="R753">
        <f t="shared" si="227"/>
        <v>1.8007172641158309</v>
      </c>
      <c r="S753">
        <f t="shared" si="228"/>
        <v>9.2087506791609652E-2</v>
      </c>
      <c r="T753">
        <v>6</v>
      </c>
      <c r="U753">
        <v>18.399662300671601</v>
      </c>
      <c r="V753">
        <f t="shared" si="229"/>
        <v>97920090.472570777</v>
      </c>
      <c r="W753" s="34">
        <f t="shared" si="230"/>
        <v>3.4944411176431871E-2</v>
      </c>
      <c r="X753">
        <f t="shared" si="231"/>
        <v>67297732.538864121</v>
      </c>
      <c r="Y753" s="34">
        <f t="shared" si="232"/>
        <v>0.28871172565497361</v>
      </c>
      <c r="Z753">
        <f t="shared" si="233"/>
        <v>37842440.956513301</v>
      </c>
      <c r="AA753" s="35">
        <f t="shared" si="234"/>
        <v>1277732.2167488039</v>
      </c>
      <c r="AB753" s="35">
        <v>37016540.2280045</v>
      </c>
      <c r="AC753" s="34">
        <f t="shared" si="235"/>
        <v>1.2357037805380689E-2</v>
      </c>
      <c r="AD753" s="71">
        <v>-1765046.4626191601</v>
      </c>
      <c r="AE753">
        <f t="shared" si="236"/>
        <v>36077394.493894137</v>
      </c>
      <c r="AF753" s="34">
        <f t="shared" si="237"/>
        <v>1.3327447767699568E-2</v>
      </c>
      <c r="AG753" s="72">
        <v>-588689.255495672</v>
      </c>
      <c r="AH753">
        <v>752</v>
      </c>
      <c r="AI753" s="72">
        <f t="shared" si="238"/>
        <v>37253751.701017626</v>
      </c>
      <c r="AJ753" s="34">
        <f t="shared" si="239"/>
        <v>1.88444810584198E-2</v>
      </c>
    </row>
    <row r="754" spans="1:36" ht="15.6" x14ac:dyDescent="0.25">
      <c r="A754" s="10">
        <v>4</v>
      </c>
      <c r="B754" s="11">
        <v>3.3696598699031299</v>
      </c>
      <c r="C754" s="11">
        <v>1031.9096713075201</v>
      </c>
      <c r="D754" s="12">
        <v>0.15316209826545699</v>
      </c>
      <c r="E754" s="12">
        <v>0.121589353255078</v>
      </c>
      <c r="F754" s="10">
        <v>0.206004911636363</v>
      </c>
      <c r="G754" s="10">
        <v>3.1560921616501298</v>
      </c>
      <c r="H754" s="13">
        <v>39748631.1637538</v>
      </c>
      <c r="I754" s="13">
        <v>2509422.1912307902</v>
      </c>
      <c r="J754" s="13">
        <f t="shared" si="220"/>
        <v>100836031.8262949</v>
      </c>
      <c r="K754">
        <f t="shared" si="221"/>
        <v>564.91440411953545</v>
      </c>
      <c r="L754">
        <f t="shared" si="222"/>
        <v>133.55110794731837</v>
      </c>
      <c r="M754">
        <f t="shared" si="223"/>
        <v>137.3757257602675</v>
      </c>
      <c r="N754">
        <f t="shared" si="224"/>
        <v>0.98776637456959082</v>
      </c>
      <c r="O754">
        <f t="shared" si="225"/>
        <v>95470845.226731077</v>
      </c>
      <c r="P754">
        <f t="shared" si="226"/>
        <v>18.374331473257861</v>
      </c>
      <c r="Q754" s="11">
        <v>1031.9096713075201</v>
      </c>
      <c r="R754">
        <f t="shared" si="227"/>
        <v>5.8202917509611796</v>
      </c>
      <c r="S754">
        <f t="shared" si="228"/>
        <v>0.23067800369413813</v>
      </c>
      <c r="T754">
        <v>6</v>
      </c>
      <c r="U754">
        <v>18.4191909030103</v>
      </c>
      <c r="V754">
        <f t="shared" si="229"/>
        <v>99851126.832000762</v>
      </c>
      <c r="W754" s="34">
        <f t="shared" si="230"/>
        <v>4.5880829847762164E-2</v>
      </c>
      <c r="X754">
        <f t="shared" si="231"/>
        <v>100255148.17243157</v>
      </c>
      <c r="Y754" s="34">
        <f t="shared" si="232"/>
        <v>5.0112711732449709E-2</v>
      </c>
      <c r="Z754">
        <f t="shared" si="233"/>
        <v>41572331.346859448</v>
      </c>
      <c r="AA754" s="35">
        <f t="shared" si="234"/>
        <v>1823700.1831056476</v>
      </c>
      <c r="AB754" s="35">
        <v>40009075.560548201</v>
      </c>
      <c r="AC754" s="34">
        <f t="shared" si="235"/>
        <v>6.552285932097621E-3</v>
      </c>
      <c r="AD754" s="71">
        <v>-2315249.9992911802</v>
      </c>
      <c r="AE754">
        <f t="shared" si="236"/>
        <v>39257081.347568266</v>
      </c>
      <c r="AF754" s="34">
        <f t="shared" si="237"/>
        <v>1.236645896459879E-2</v>
      </c>
      <c r="AG754" s="72">
        <v>-2144015.93827789</v>
      </c>
      <c r="AH754">
        <v>753</v>
      </c>
      <c r="AI754" s="72">
        <f t="shared" si="238"/>
        <v>39428315.408581555</v>
      </c>
      <c r="AJ754" s="34">
        <f t="shared" si="239"/>
        <v>8.0585354965465195E-3</v>
      </c>
    </row>
    <row r="755" spans="1:36" ht="15.6" x14ac:dyDescent="0.25">
      <c r="A755" s="10">
        <v>5</v>
      </c>
      <c r="B755" s="11">
        <v>3.8478739460746301</v>
      </c>
      <c r="C755" s="11">
        <v>1036.0196107409199</v>
      </c>
      <c r="D755" s="12">
        <v>0.121589353255078</v>
      </c>
      <c r="E755" s="12">
        <v>9.4112651899115413E-2</v>
      </c>
      <c r="F755" s="10">
        <v>0.225793798890258</v>
      </c>
      <c r="G755" s="10">
        <v>3.1581554697418102</v>
      </c>
      <c r="H755" s="13">
        <v>41572028.589354597</v>
      </c>
      <c r="I755" s="13">
        <v>2398236.7952783201</v>
      </c>
      <c r="J755" s="13">
        <f t="shared" si="220"/>
        <v>103857715.5128168</v>
      </c>
      <c r="K755">
        <f t="shared" si="221"/>
        <v>565.90219869887028</v>
      </c>
      <c r="L755">
        <f t="shared" si="222"/>
        <v>124.69613350193124</v>
      </c>
      <c r="M755">
        <f t="shared" si="223"/>
        <v>107.85100257709671</v>
      </c>
      <c r="N755">
        <f t="shared" si="224"/>
        <v>1.0305224671418367</v>
      </c>
      <c r="O755">
        <f t="shared" si="225"/>
        <v>102437096.37183274</v>
      </c>
      <c r="P755">
        <f t="shared" si="226"/>
        <v>18.444759474222199</v>
      </c>
      <c r="Q755" s="11">
        <v>1036.0196107409199</v>
      </c>
      <c r="R755">
        <f t="shared" si="227"/>
        <v>7.8970890992631837</v>
      </c>
      <c r="S755">
        <f t="shared" si="228"/>
        <v>0.25591703117066422</v>
      </c>
      <c r="T755">
        <v>6</v>
      </c>
      <c r="U755">
        <v>18.4496033141697</v>
      </c>
      <c r="V755">
        <f t="shared" si="229"/>
        <v>102934488.94383216</v>
      </c>
      <c r="W755" s="34">
        <f t="shared" si="230"/>
        <v>4.8555903048437482E-3</v>
      </c>
      <c r="X755">
        <f t="shared" si="231"/>
        <v>105087759.2450844</v>
      </c>
      <c r="Y755" s="34">
        <f t="shared" si="232"/>
        <v>2.587600554031828E-2</v>
      </c>
      <c r="Z755">
        <f t="shared" si="233"/>
        <v>41773885.328325756</v>
      </c>
      <c r="AA755" s="35">
        <f t="shared" si="234"/>
        <v>201856.73897115886</v>
      </c>
      <c r="AB755" s="35">
        <v>41768112.954670802</v>
      </c>
      <c r="AC755" s="34">
        <f t="shared" si="235"/>
        <v>4.7167379598698801E-3</v>
      </c>
      <c r="AD755" s="71">
        <v>129171.66246299499</v>
      </c>
      <c r="AE755">
        <f t="shared" si="236"/>
        <v>41903056.99078875</v>
      </c>
      <c r="AF755" s="34">
        <f t="shared" si="237"/>
        <v>7.9627675787493375E-3</v>
      </c>
      <c r="AG755" s="72">
        <v>-15429.470476565901</v>
      </c>
      <c r="AH755">
        <v>754</v>
      </c>
      <c r="AI755" s="72">
        <f t="shared" si="238"/>
        <v>41758455.857849188</v>
      </c>
      <c r="AJ755" s="34">
        <f t="shared" si="239"/>
        <v>4.4844400146094813E-3</v>
      </c>
    </row>
    <row r="756" spans="1:36" ht="15.6" x14ac:dyDescent="0.25">
      <c r="A756" s="10">
        <v>6</v>
      </c>
      <c r="B756" s="11">
        <v>4.5518339768453098</v>
      </c>
      <c r="C756" s="11">
        <v>1046.3653649017001</v>
      </c>
      <c r="D756" s="12">
        <v>9.4112651899115413E-2</v>
      </c>
      <c r="E756" s="12">
        <v>6.8163195213900199E-2</v>
      </c>
      <c r="F756" s="10">
        <v>0.27543494596673002</v>
      </c>
      <c r="G756" s="10">
        <v>3.15977495608151</v>
      </c>
      <c r="H756" s="13">
        <v>47246563.981286399</v>
      </c>
      <c r="I756" s="13">
        <v>2521993.6405273098</v>
      </c>
      <c r="J756" s="13">
        <f t="shared" si="220"/>
        <v>109804044.30654775</v>
      </c>
      <c r="K756">
        <f t="shared" si="221"/>
        <v>567.09898920478031</v>
      </c>
      <c r="L756">
        <f t="shared" si="222"/>
        <v>121.3091532267816</v>
      </c>
      <c r="M756">
        <f t="shared" si="223"/>
        <v>81.137923556507815</v>
      </c>
      <c r="N756">
        <f t="shared" si="224"/>
        <v>1.1079118427347334</v>
      </c>
      <c r="O756">
        <f t="shared" si="225"/>
        <v>111253914.65252872</v>
      </c>
      <c r="P756">
        <f t="shared" si="226"/>
        <v>18.527325666279442</v>
      </c>
      <c r="Q756" s="11">
        <v>1046.3653649017001</v>
      </c>
      <c r="R756">
        <f t="shared" si="227"/>
        <v>12.089168939768689</v>
      </c>
      <c r="S756">
        <f t="shared" si="228"/>
        <v>0.32218372962610525</v>
      </c>
      <c r="T756">
        <v>6</v>
      </c>
      <c r="U756">
        <v>18.528409841612302</v>
      </c>
      <c r="V756">
        <f t="shared" si="229"/>
        <v>111374598.81205197</v>
      </c>
      <c r="W756" s="34">
        <f t="shared" si="230"/>
        <v>1.0847632633887334E-3</v>
      </c>
      <c r="X756">
        <f t="shared" si="231"/>
        <v>112253337.25815152</v>
      </c>
      <c r="Y756" s="34">
        <f t="shared" si="232"/>
        <v>8.9832578812549871E-3</v>
      </c>
      <c r="Z756">
        <f t="shared" si="233"/>
        <v>47297815.31821464</v>
      </c>
      <c r="AA756" s="35">
        <f t="shared" si="234"/>
        <v>51251.336928240955</v>
      </c>
      <c r="AB756" s="35">
        <v>47505186.284986198</v>
      </c>
      <c r="AC756" s="34">
        <f t="shared" si="235"/>
        <v>5.4738859698291497E-3</v>
      </c>
      <c r="AD756" s="71">
        <v>1425038.4488627899</v>
      </c>
      <c r="AE756">
        <f t="shared" si="236"/>
        <v>48722853.767077431</v>
      </c>
      <c r="AF756" s="34">
        <f t="shared" si="237"/>
        <v>3.1246500515376453E-2</v>
      </c>
      <c r="AG756" s="72">
        <v>1128409.9118093699</v>
      </c>
      <c r="AH756">
        <v>755</v>
      </c>
      <c r="AI756" s="72">
        <f t="shared" si="238"/>
        <v>48426225.23002401</v>
      </c>
      <c r="AJ756" s="34">
        <f t="shared" si="239"/>
        <v>2.4968191320851516E-2</v>
      </c>
    </row>
    <row r="757" spans="1:36" ht="15.6" x14ac:dyDescent="0.25">
      <c r="A757" s="10">
        <v>1</v>
      </c>
      <c r="B757" s="11">
        <v>2.0742809855913502</v>
      </c>
      <c r="C757" s="11">
        <v>1041.22130923387</v>
      </c>
      <c r="D757" s="12">
        <v>0.22610786223960899</v>
      </c>
      <c r="E757" s="12">
        <v>0.20620559358457999</v>
      </c>
      <c r="F757" s="10">
        <v>8.7982214490615995E-2</v>
      </c>
      <c r="G757" s="10">
        <v>4.0517745665570004</v>
      </c>
      <c r="H757" s="13">
        <v>35095226.725323997</v>
      </c>
      <c r="I757" s="13">
        <v>1921027.55602097</v>
      </c>
      <c r="J757" s="13">
        <f t="shared" si="220"/>
        <v>68060542.020458311</v>
      </c>
      <c r="K757">
        <f t="shared" si="221"/>
        <v>565.3618035991783</v>
      </c>
      <c r="L757">
        <f t="shared" si="222"/>
        <v>106.07536237280829</v>
      </c>
      <c r="M757">
        <f t="shared" si="223"/>
        <v>216.15672791209451</v>
      </c>
      <c r="N757">
        <f t="shared" si="224"/>
        <v>0.89911702153906314</v>
      </c>
      <c r="O757">
        <f t="shared" si="225"/>
        <v>90818021.163791731</v>
      </c>
      <c r="P757">
        <f t="shared" si="226"/>
        <v>18.324368294845634</v>
      </c>
      <c r="Q757" s="11">
        <v>1041.22130923387</v>
      </c>
      <c r="R757">
        <f t="shared" si="227"/>
        <v>1.8009133928248602</v>
      </c>
      <c r="S757">
        <f t="shared" si="228"/>
        <v>9.2095787442934021E-2</v>
      </c>
      <c r="T757">
        <v>6</v>
      </c>
      <c r="U757">
        <v>18.378873231420101</v>
      </c>
      <c r="V757">
        <f t="shared" si="229"/>
        <v>95905436.875332117</v>
      </c>
      <c r="W757" s="34">
        <f t="shared" si="230"/>
        <v>5.6017689510820236E-2</v>
      </c>
      <c r="X757">
        <f t="shared" si="231"/>
        <v>65945223.253092609</v>
      </c>
      <c r="Y757" s="34">
        <f t="shared" si="232"/>
        <v>0.2738751361455084</v>
      </c>
      <c r="Z757">
        <f t="shared" si="233"/>
        <v>37061180.239335038</v>
      </c>
      <c r="AA757" s="35">
        <f t="shared" si="234"/>
        <v>1965953.5140110403</v>
      </c>
      <c r="AB757" s="35">
        <v>37012324.845650703</v>
      </c>
      <c r="AC757" s="34">
        <f t="shared" si="235"/>
        <v>5.4625608642766409E-2</v>
      </c>
      <c r="AD757" s="71">
        <v>-1470139.9734291199</v>
      </c>
      <c r="AE757">
        <f t="shared" si="236"/>
        <v>35591040.265905917</v>
      </c>
      <c r="AF757" s="34">
        <f t="shared" si="237"/>
        <v>1.4127663128164103E-2</v>
      </c>
      <c r="AG757" s="72">
        <v>-19653.7097059675</v>
      </c>
      <c r="AH757">
        <v>756</v>
      </c>
      <c r="AI757" s="72">
        <f t="shared" si="238"/>
        <v>37041526.529629067</v>
      </c>
      <c r="AJ757" s="34">
        <f t="shared" si="239"/>
        <v>5.545767860506965E-2</v>
      </c>
    </row>
    <row r="758" spans="1:36" ht="15.6" x14ac:dyDescent="0.25">
      <c r="A758" s="10">
        <v>2</v>
      </c>
      <c r="B758" s="11">
        <v>1.93641706283099</v>
      </c>
      <c r="C758" s="11">
        <v>1036.27034087472</v>
      </c>
      <c r="D758" s="12">
        <v>0.20620559358457999</v>
      </c>
      <c r="E758" s="12">
        <v>0.18980366923197201</v>
      </c>
      <c r="F758" s="10">
        <v>7.9503052087066303E-2</v>
      </c>
      <c r="G758" s="10">
        <v>4.0533508675333501</v>
      </c>
      <c r="H758" s="13">
        <v>32900304.969253801</v>
      </c>
      <c r="I758" s="13">
        <v>1710925.8906708001</v>
      </c>
      <c r="J758" s="13">
        <f t="shared" si="220"/>
        <v>65950305.017989293</v>
      </c>
      <c r="K758">
        <f t="shared" si="221"/>
        <v>566.09679549930547</v>
      </c>
      <c r="L758">
        <f t="shared" si="222"/>
        <v>96.359103441415428</v>
      </c>
      <c r="M758">
        <f t="shared" si="223"/>
        <v>198.004631408276</v>
      </c>
      <c r="N758">
        <f t="shared" si="224"/>
        <v>0.90074901053474132</v>
      </c>
      <c r="O758">
        <f t="shared" si="225"/>
        <v>93516701.588982925</v>
      </c>
      <c r="P758">
        <f t="shared" si="226"/>
        <v>18.353650604927218</v>
      </c>
      <c r="Q758" s="11">
        <v>1036.27034087472</v>
      </c>
      <c r="R758">
        <f t="shared" si="227"/>
        <v>1.6647713646301034</v>
      </c>
      <c r="S758">
        <f t="shared" si="228"/>
        <v>8.2841593998440974E-2</v>
      </c>
      <c r="T758">
        <v>6</v>
      </c>
      <c r="U758">
        <v>18.393430186815799</v>
      </c>
      <c r="V758">
        <f t="shared" si="229"/>
        <v>97311738.946952745</v>
      </c>
      <c r="W758" s="34">
        <f t="shared" si="230"/>
        <v>4.0581385928788023E-2</v>
      </c>
      <c r="X758">
        <f t="shared" si="231"/>
        <v>63926284.714774445</v>
      </c>
      <c r="Y758" s="34">
        <f t="shared" si="232"/>
        <v>0.31641852601112791</v>
      </c>
      <c r="Z758">
        <f t="shared" si="233"/>
        <v>34235444.942385912</v>
      </c>
      <c r="AA758" s="35">
        <f t="shared" si="234"/>
        <v>1335139.9731321111</v>
      </c>
      <c r="AB758" s="35">
        <v>34049070.042660199</v>
      </c>
      <c r="AC758" s="34">
        <f t="shared" si="235"/>
        <v>3.491654787029936E-2</v>
      </c>
      <c r="AD758" s="71">
        <v>-1574110.74472371</v>
      </c>
      <c r="AE758">
        <f t="shared" si="236"/>
        <v>32661334.197662201</v>
      </c>
      <c r="AF758" s="34">
        <f t="shared" si="237"/>
        <v>7.2634819590555316E-3</v>
      </c>
      <c r="AG758" s="72">
        <v>-1647753.7586546801</v>
      </c>
      <c r="AH758">
        <v>757</v>
      </c>
      <c r="AI758" s="72">
        <f t="shared" si="238"/>
        <v>32587691.183731232</v>
      </c>
      <c r="AJ758" s="34">
        <f t="shared" si="239"/>
        <v>9.5018506914970775E-3</v>
      </c>
    </row>
    <row r="759" spans="1:36" ht="15.6" x14ac:dyDescent="0.25">
      <c r="A759" s="10">
        <v>3</v>
      </c>
      <c r="B759" s="11">
        <v>3.0026860149377499</v>
      </c>
      <c r="C759" s="11">
        <v>1038.9124044228599</v>
      </c>
      <c r="D759" s="12">
        <v>0.19010518319717801</v>
      </c>
      <c r="E759" s="12">
        <v>0.15378259221672899</v>
      </c>
      <c r="F759" s="10">
        <v>0.19096530583393601</v>
      </c>
      <c r="G759" s="10">
        <v>3.1528731518885702</v>
      </c>
      <c r="H759" s="13">
        <v>36954680.461957999</v>
      </c>
      <c r="I759" s="13">
        <v>2521371.6942459201</v>
      </c>
      <c r="J759" s="13">
        <f t="shared" si="220"/>
        <v>95584677.408963144</v>
      </c>
      <c r="K759">
        <f t="shared" si="221"/>
        <v>563.97554652826295</v>
      </c>
      <c r="L759">
        <f t="shared" si="222"/>
        <v>143.12600427428023</v>
      </c>
      <c r="M759">
        <f t="shared" si="223"/>
        <v>171.94388770695352</v>
      </c>
      <c r="N759">
        <f t="shared" si="224"/>
        <v>0.95567560972227628</v>
      </c>
      <c r="O759">
        <f t="shared" si="225"/>
        <v>85690742.064359099</v>
      </c>
      <c r="P759">
        <f t="shared" si="226"/>
        <v>18.266255350478957</v>
      </c>
      <c r="Q759" s="11">
        <v>1038.9124044228599</v>
      </c>
      <c r="R759">
        <f t="shared" si="227"/>
        <v>4.4458003196323901</v>
      </c>
      <c r="S759">
        <f t="shared" si="228"/>
        <v>0.21191347759465737</v>
      </c>
      <c r="T759">
        <v>6</v>
      </c>
      <c r="U759">
        <v>18.3824463772435</v>
      </c>
      <c r="V759">
        <f t="shared" si="229"/>
        <v>96248733.946542546</v>
      </c>
      <c r="W759" s="34">
        <f t="shared" si="230"/>
        <v>0.12321041489235483</v>
      </c>
      <c r="X759">
        <f t="shared" si="231"/>
        <v>93559226.761830628</v>
      </c>
      <c r="Y759" s="34">
        <f t="shared" si="232"/>
        <v>9.1824210036153098E-2</v>
      </c>
      <c r="Z759">
        <f t="shared" si="233"/>
        <v>41507881.973890245</v>
      </c>
      <c r="AA759" s="35">
        <f t="shared" si="234"/>
        <v>4553201.5119322464</v>
      </c>
      <c r="AB759" s="35">
        <v>38293802.351515897</v>
      </c>
      <c r="AC759" s="34">
        <f t="shared" si="235"/>
        <v>3.6236868315947718E-2</v>
      </c>
      <c r="AD759" s="71">
        <v>-4057707.16753357</v>
      </c>
      <c r="AE759">
        <f t="shared" si="236"/>
        <v>37450174.806356676</v>
      </c>
      <c r="AF759" s="34">
        <f t="shared" si="237"/>
        <v>1.3408162057002513E-2</v>
      </c>
      <c r="AG759" s="72">
        <v>-3502469.5202916702</v>
      </c>
      <c r="AH759">
        <v>758</v>
      </c>
      <c r="AI759" s="72">
        <f t="shared" si="238"/>
        <v>38005412.453598574</v>
      </c>
      <c r="AJ759" s="34">
        <f t="shared" si="239"/>
        <v>2.8432988149423265E-2</v>
      </c>
    </row>
    <row r="760" spans="1:36" ht="15.6" x14ac:dyDescent="0.25">
      <c r="A760" s="14">
        <v>4</v>
      </c>
      <c r="B760" s="11">
        <v>3.3628590104683398</v>
      </c>
      <c r="C760" s="11">
        <v>1040.60208711891</v>
      </c>
      <c r="D760" s="12">
        <v>0.15378259221672899</v>
      </c>
      <c r="E760" s="12">
        <v>0.122318064068692</v>
      </c>
      <c r="F760" s="10">
        <v>0.20447100412580901</v>
      </c>
      <c r="G760" s="10">
        <v>3.1554860048060198</v>
      </c>
      <c r="H760" s="13">
        <v>39510239.572166502</v>
      </c>
      <c r="I760" s="13">
        <v>2519633.6595755201</v>
      </c>
      <c r="J760" s="13">
        <f t="shared" si="220"/>
        <v>98087217.158173516</v>
      </c>
      <c r="K760">
        <f t="shared" si="221"/>
        <v>564.90267256795187</v>
      </c>
      <c r="L760">
        <f t="shared" si="222"/>
        <v>133.3206512207154</v>
      </c>
      <c r="M760">
        <f t="shared" si="223"/>
        <v>138.0503281427105</v>
      </c>
      <c r="N760">
        <f t="shared" si="224"/>
        <v>0.98651489633117095</v>
      </c>
      <c r="O760">
        <f t="shared" si="225"/>
        <v>95201179.886944085</v>
      </c>
      <c r="P760">
        <f t="shared" si="226"/>
        <v>18.371502893455212</v>
      </c>
      <c r="Q760" s="11">
        <v>1040.60208711891</v>
      </c>
      <c r="R760">
        <f t="shared" si="227"/>
        <v>5.7699029020330697</v>
      </c>
      <c r="S760">
        <f t="shared" si="228"/>
        <v>0.22874798199530011</v>
      </c>
      <c r="T760">
        <v>6</v>
      </c>
      <c r="U760">
        <v>18.394973228910601</v>
      </c>
      <c r="V760">
        <f t="shared" si="229"/>
        <v>97462010.964674592</v>
      </c>
      <c r="W760" s="34">
        <f t="shared" si="230"/>
        <v>2.3747931280004627E-2</v>
      </c>
      <c r="X760">
        <f t="shared" si="231"/>
        <v>97713044.749375254</v>
      </c>
      <c r="Y760" s="34">
        <f t="shared" si="232"/>
        <v>2.6384808102316873E-2</v>
      </c>
      <c r="Z760">
        <f t="shared" si="233"/>
        <v>40448526.026382834</v>
      </c>
      <c r="AA760" s="35">
        <f t="shared" si="234"/>
        <v>938286.45421633124</v>
      </c>
      <c r="AB760" s="35">
        <v>39001573.631181903</v>
      </c>
      <c r="AC760" s="34">
        <f t="shared" si="235"/>
        <v>1.2874281363328801E-2</v>
      </c>
      <c r="AD760" s="71">
        <v>-1953172.2774874</v>
      </c>
      <c r="AE760">
        <f t="shared" si="236"/>
        <v>38495353.748895437</v>
      </c>
      <c r="AF760" s="34">
        <f t="shared" si="237"/>
        <v>2.5686653238772447E-2</v>
      </c>
      <c r="AG760" s="72">
        <v>-1748734.4852809401</v>
      </c>
      <c r="AH760">
        <v>759</v>
      </c>
      <c r="AI760" s="72">
        <f t="shared" si="238"/>
        <v>38699791.541101895</v>
      </c>
      <c r="AJ760" s="34">
        <f t="shared" si="239"/>
        <v>2.0512354261590905E-2</v>
      </c>
    </row>
    <row r="761" spans="1:36" ht="15.6" x14ac:dyDescent="0.25">
      <c r="A761" s="10">
        <v>5</v>
      </c>
      <c r="B761" s="11">
        <v>3.8406490779144802</v>
      </c>
      <c r="C761" s="11">
        <v>1043.5073535419101</v>
      </c>
      <c r="D761" s="12">
        <v>0.122318064068692</v>
      </c>
      <c r="E761" s="12">
        <v>9.4573183577529404E-2</v>
      </c>
      <c r="F761" s="10">
        <v>0.226640412117563</v>
      </c>
      <c r="G761" s="10">
        <v>3.1575466977651501</v>
      </c>
      <c r="H761" s="13">
        <v>41656777.4874264</v>
      </c>
      <c r="I761" s="13">
        <v>2434590.1385689098</v>
      </c>
      <c r="J761" s="13">
        <f t="shared" si="220"/>
        <v>101777436.86994147</v>
      </c>
      <c r="K761">
        <f t="shared" si="221"/>
        <v>565.85819383790943</v>
      </c>
      <c r="L761">
        <f t="shared" si="222"/>
        <v>125.29831588244878</v>
      </c>
      <c r="M761">
        <f t="shared" si="223"/>
        <v>108.44562382311071</v>
      </c>
      <c r="N761">
        <f t="shared" si="224"/>
        <v>1.0301004063566015</v>
      </c>
      <c r="O761">
        <f t="shared" si="225"/>
        <v>102214167.56253183</v>
      </c>
      <c r="P761">
        <f t="shared" si="226"/>
        <v>18.442580851982679</v>
      </c>
      <c r="Q761" s="11">
        <v>1043.5073535419101</v>
      </c>
      <c r="R761">
        <f t="shared" si="227"/>
        <v>7.8779163438045137</v>
      </c>
      <c r="S761">
        <f t="shared" si="228"/>
        <v>0.25701115371819538</v>
      </c>
      <c r="T761">
        <v>6</v>
      </c>
      <c r="U761">
        <v>18.4292523122758</v>
      </c>
      <c r="V761">
        <f t="shared" si="229"/>
        <v>100860840.94019052</v>
      </c>
      <c r="W761" s="34">
        <f t="shared" si="230"/>
        <v>1.3240108045818372E-2</v>
      </c>
      <c r="X761">
        <f t="shared" si="231"/>
        <v>103109618.62635911</v>
      </c>
      <c r="Y761" s="34">
        <f t="shared" si="232"/>
        <v>8.7605376552077653E-3</v>
      </c>
      <c r="Z761">
        <f t="shared" si="233"/>
        <v>41105237.252652265</v>
      </c>
      <c r="AA761" s="35">
        <f t="shared" si="234"/>
        <v>551540.23477413505</v>
      </c>
      <c r="AB761" s="35">
        <v>41251526.622414798</v>
      </c>
      <c r="AC761" s="34">
        <f t="shared" si="235"/>
        <v>9.7283296849815792E-3</v>
      </c>
      <c r="AD761" s="71">
        <v>458394.733497468</v>
      </c>
      <c r="AE761">
        <f t="shared" si="236"/>
        <v>41563631.986149736</v>
      </c>
      <c r="AF761" s="34">
        <f t="shared" si="237"/>
        <v>2.2360227289491916E-3</v>
      </c>
      <c r="AG761" s="72">
        <v>197074.63863393199</v>
      </c>
      <c r="AH761">
        <v>760</v>
      </c>
      <c r="AI761" s="72">
        <f t="shared" si="238"/>
        <v>41302311.891286194</v>
      </c>
      <c r="AJ761" s="34">
        <f t="shared" si="239"/>
        <v>8.5091938820086848E-3</v>
      </c>
    </row>
    <row r="762" spans="1:36" ht="15.6" x14ac:dyDescent="0.25">
      <c r="A762" s="10">
        <v>1</v>
      </c>
      <c r="B762" s="11">
        <v>2.14061617963696</v>
      </c>
      <c r="C762" s="11">
        <v>1043.1672621386799</v>
      </c>
      <c r="D762" s="12">
        <v>0.225820691200147</v>
      </c>
      <c r="E762" s="12">
        <v>0.20575135225347299</v>
      </c>
      <c r="F762" s="10">
        <v>8.88335585380014E-2</v>
      </c>
      <c r="G762" s="10">
        <v>3.5518995254691701</v>
      </c>
      <c r="H762" s="13">
        <v>31276632.296347801</v>
      </c>
      <c r="I762" s="13">
        <v>1612527.2133184001</v>
      </c>
      <c r="J762" s="13">
        <f t="shared" si="220"/>
        <v>68029107.94035162</v>
      </c>
      <c r="K762">
        <f t="shared" si="221"/>
        <v>565.40551345005656</v>
      </c>
      <c r="L762">
        <f t="shared" si="222"/>
        <v>106.52377618047267</v>
      </c>
      <c r="M762">
        <f t="shared" si="223"/>
        <v>215.78602172680999</v>
      </c>
      <c r="N762">
        <f t="shared" si="224"/>
        <v>0.89958864088596957</v>
      </c>
      <c r="O762">
        <f t="shared" si="225"/>
        <v>91890115.164118528</v>
      </c>
      <c r="P762">
        <f t="shared" si="226"/>
        <v>18.336104020758668</v>
      </c>
      <c r="Q762" s="11">
        <v>1043.1672621386799</v>
      </c>
      <c r="R762">
        <f t="shared" si="227"/>
        <v>1.8694500007760997</v>
      </c>
      <c r="S762">
        <f t="shared" si="228"/>
        <v>9.3029696476007756E-2</v>
      </c>
      <c r="T762">
        <v>6</v>
      </c>
      <c r="U762">
        <v>18.3730583146592</v>
      </c>
      <c r="V762">
        <f t="shared" si="229"/>
        <v>95349373.042295545</v>
      </c>
      <c r="W762" s="34">
        <f t="shared" si="230"/>
        <v>3.7645593021607138E-2</v>
      </c>
      <c r="X762">
        <f t="shared" si="231"/>
        <v>66109883.006064989</v>
      </c>
      <c r="Y762" s="34">
        <f t="shared" si="232"/>
        <v>0.28055500977454717</v>
      </c>
      <c r="Z762">
        <f t="shared" si="233"/>
        <v>32454059.666862566</v>
      </c>
      <c r="AA762" s="35">
        <f t="shared" si="234"/>
        <v>1177427.3705147654</v>
      </c>
      <c r="AB762" s="35">
        <v>32831342.685852699</v>
      </c>
      <c r="AC762" s="34">
        <f t="shared" si="235"/>
        <v>4.9708369327424146E-2</v>
      </c>
      <c r="AD762" s="71">
        <v>-1399143.8033430199</v>
      </c>
      <c r="AE762">
        <f t="shared" si="236"/>
        <v>31054915.863519546</v>
      </c>
      <c r="AF762" s="34">
        <f t="shared" si="237"/>
        <v>7.088884465804364E-3</v>
      </c>
      <c r="AG762" s="72">
        <v>423301.56213671999</v>
      </c>
      <c r="AH762">
        <v>761</v>
      </c>
      <c r="AI762" s="72">
        <f t="shared" si="238"/>
        <v>32877361.228999287</v>
      </c>
      <c r="AJ762" s="34">
        <f t="shared" si="239"/>
        <v>5.117970878336555E-2</v>
      </c>
    </row>
    <row r="763" spans="1:36" ht="15.6" x14ac:dyDescent="0.25">
      <c r="A763" s="10">
        <v>2</v>
      </c>
      <c r="B763" s="11">
        <v>2.2815411679407598</v>
      </c>
      <c r="C763" s="11">
        <v>1036.22486323156</v>
      </c>
      <c r="D763" s="12">
        <v>0.20575135225347299</v>
      </c>
      <c r="E763" s="12">
        <v>0.18915274711437399</v>
      </c>
      <c r="F763" s="10">
        <v>8.0633937826458696E-2</v>
      </c>
      <c r="G763" s="10">
        <v>3.5535505705409101</v>
      </c>
      <c r="H763" s="13">
        <v>31345036.7872766</v>
      </c>
      <c r="I763" s="13">
        <v>1570513.90405141</v>
      </c>
      <c r="J763" s="13">
        <f t="shared" si="220"/>
        <v>66434014.095357172</v>
      </c>
      <c r="K763">
        <f t="shared" si="221"/>
        <v>566.54704608157692</v>
      </c>
      <c r="L763">
        <f t="shared" si="222"/>
        <v>96.973659880562508</v>
      </c>
      <c r="M763">
        <f t="shared" si="223"/>
        <v>197.45204968392349</v>
      </c>
      <c r="N763">
        <f t="shared" si="224"/>
        <v>0.90152290889880238</v>
      </c>
      <c r="O763">
        <f t="shared" si="225"/>
        <v>100896413.70194501</v>
      </c>
      <c r="P763">
        <f t="shared" si="226"/>
        <v>18.42960494159945</v>
      </c>
      <c r="Q763" s="11">
        <v>1036.22486323156</v>
      </c>
      <c r="R763">
        <f t="shared" si="227"/>
        <v>1.9779725839570097</v>
      </c>
      <c r="S763">
        <f t="shared" si="228"/>
        <v>8.4070909306820277E-2</v>
      </c>
      <c r="T763">
        <v>6</v>
      </c>
      <c r="U763">
        <v>18.390629507191399</v>
      </c>
      <c r="V763">
        <f t="shared" si="229"/>
        <v>97039581.233646229</v>
      </c>
      <c r="W763" s="34">
        <f t="shared" si="230"/>
        <v>3.8225664587961748E-2</v>
      </c>
      <c r="X763">
        <f t="shared" si="231"/>
        <v>65535790.931564197</v>
      </c>
      <c r="Y763" s="34">
        <f t="shared" si="232"/>
        <v>0.35046461487559449</v>
      </c>
      <c r="Z763">
        <f t="shared" si="233"/>
        <v>30146851.924548842</v>
      </c>
      <c r="AA763" s="35">
        <f t="shared" si="234"/>
        <v>1198184.8627277575</v>
      </c>
      <c r="AB763" s="35">
        <v>29942978.735546999</v>
      </c>
      <c r="AC763" s="34">
        <f t="shared" si="235"/>
        <v>4.4729826327679294E-2</v>
      </c>
      <c r="AD763" s="71">
        <v>-1699986.94476094</v>
      </c>
      <c r="AE763">
        <f t="shared" si="236"/>
        <v>28446864.979787901</v>
      </c>
      <c r="AF763" s="34">
        <f t="shared" si="237"/>
        <v>9.2460309654672598E-2</v>
      </c>
      <c r="AG763" s="72">
        <v>221830.80527414699</v>
      </c>
      <c r="AH763">
        <v>762</v>
      </c>
      <c r="AI763" s="72">
        <f t="shared" si="238"/>
        <v>30368682.72982299</v>
      </c>
      <c r="AJ763" s="34">
        <f t="shared" si="239"/>
        <v>3.1148601422280868E-2</v>
      </c>
    </row>
    <row r="764" spans="1:36" ht="15.6" x14ac:dyDescent="0.25">
      <c r="A764" s="10">
        <v>3</v>
      </c>
      <c r="B764" s="11">
        <v>2.1848448175252702</v>
      </c>
      <c r="C764" s="11">
        <v>1039.31500576804</v>
      </c>
      <c r="D764" s="12">
        <v>0.18949017118575401</v>
      </c>
      <c r="E764" s="12">
        <v>0.157552589253388</v>
      </c>
      <c r="F764" s="10">
        <v>0.16845589479991899</v>
      </c>
      <c r="G764" s="10">
        <v>3.1626020827659</v>
      </c>
      <c r="H764" s="13">
        <v>39243399.466731198</v>
      </c>
      <c r="I764" s="13">
        <v>2516132.8594266698</v>
      </c>
      <c r="J764" s="13">
        <f t="shared" si="220"/>
        <v>90328437.736690238</v>
      </c>
      <c r="K764">
        <f t="shared" si="221"/>
        <v>564.78663976932205</v>
      </c>
      <c r="L764">
        <f t="shared" si="222"/>
        <v>134.30532223980705</v>
      </c>
      <c r="M764">
        <f t="shared" si="223"/>
        <v>173.521380219571</v>
      </c>
      <c r="N764">
        <f t="shared" si="224"/>
        <v>0.94704567657020755</v>
      </c>
      <c r="O764">
        <f t="shared" si="225"/>
        <v>97556883.828853637</v>
      </c>
      <c r="P764">
        <f t="shared" si="226"/>
        <v>18.395946189728207</v>
      </c>
      <c r="Q764" s="11">
        <v>1039.31500576804</v>
      </c>
      <c r="R764">
        <f t="shared" si="227"/>
        <v>3.0009263069125174</v>
      </c>
      <c r="S764">
        <f t="shared" si="228"/>
        <v>0.18447093882132806</v>
      </c>
      <c r="T764">
        <v>6</v>
      </c>
      <c r="U764">
        <v>18.374119720551398</v>
      </c>
      <c r="V764">
        <f t="shared" si="229"/>
        <v>95450631.157133579</v>
      </c>
      <c r="W764" s="34">
        <f t="shared" si="230"/>
        <v>2.158999538582133E-2</v>
      </c>
      <c r="X764">
        <f t="shared" si="231"/>
        <v>86305093.40804553</v>
      </c>
      <c r="Y764" s="34">
        <f t="shared" si="232"/>
        <v>0.11533568907907504</v>
      </c>
      <c r="Z764">
        <f t="shared" si="233"/>
        <v>38396134.653320529</v>
      </c>
      <c r="AA764" s="35">
        <f t="shared" si="234"/>
        <v>847264.81341066957</v>
      </c>
      <c r="AB764" s="35">
        <v>35010503.336107597</v>
      </c>
      <c r="AC764" s="34">
        <f t="shared" si="235"/>
        <v>0.10786262627966423</v>
      </c>
      <c r="AD764" s="71">
        <v>-2949781.0183955398</v>
      </c>
      <c r="AE764">
        <f t="shared" si="236"/>
        <v>35446353.634924985</v>
      </c>
      <c r="AF764" s="34">
        <f t="shared" si="237"/>
        <v>9.6756292354977513E-2</v>
      </c>
      <c r="AG764" s="72">
        <v>-3619639.4105320298</v>
      </c>
      <c r="AH764">
        <v>763</v>
      </c>
      <c r="AI764" s="72">
        <f t="shared" si="238"/>
        <v>34776495.242788501</v>
      </c>
      <c r="AJ764" s="34">
        <f t="shared" si="239"/>
        <v>0.11382561869364909</v>
      </c>
    </row>
    <row r="765" spans="1:36" ht="15.6" x14ac:dyDescent="0.25">
      <c r="A765" s="10">
        <v>5</v>
      </c>
      <c r="B765" s="11">
        <v>2.9967983667721199</v>
      </c>
      <c r="C765" s="11">
        <v>1034.41481711539</v>
      </c>
      <c r="D765" s="12">
        <v>0.12646746776496001</v>
      </c>
      <c r="E765" s="12">
        <v>9.80061463749589E-2</v>
      </c>
      <c r="F765" s="10">
        <v>0.22487074990592901</v>
      </c>
      <c r="G765" s="10">
        <v>3.1669639182642801</v>
      </c>
      <c r="H765" s="13">
        <v>43690351.226182498</v>
      </c>
      <c r="I765" s="13">
        <v>2513462.56387043</v>
      </c>
      <c r="J765" s="13">
        <f t="shared" si="220"/>
        <v>103946020.74464108</v>
      </c>
      <c r="K765">
        <f t="shared" si="221"/>
        <v>565.97170119632403</v>
      </c>
      <c r="L765">
        <f t="shared" si="222"/>
        <v>126.91848756345253</v>
      </c>
      <c r="M765">
        <f t="shared" si="223"/>
        <v>112.23680706995945</v>
      </c>
      <c r="N765">
        <f t="shared" si="224"/>
        <v>1.0241259743063311</v>
      </c>
      <c r="O765">
        <f t="shared" si="225"/>
        <v>106136350.7661957</v>
      </c>
      <c r="P765">
        <f t="shared" si="226"/>
        <v>18.480235153448266</v>
      </c>
      <c r="Q765" s="11">
        <v>1034.41481711539</v>
      </c>
      <c r="R765">
        <f t="shared" si="227"/>
        <v>6.0145763215586499</v>
      </c>
      <c r="S765">
        <f t="shared" si="228"/>
        <v>0.25472548921914989</v>
      </c>
      <c r="T765">
        <v>6</v>
      </c>
      <c r="U765">
        <v>18.416935443298598</v>
      </c>
      <c r="V765">
        <f t="shared" si="229"/>
        <v>99626170.423685715</v>
      </c>
      <c r="W765" s="34">
        <f t="shared" si="230"/>
        <v>6.1337895033258198E-2</v>
      </c>
      <c r="X765">
        <f t="shared" si="231"/>
        <v>102175255.35201272</v>
      </c>
      <c r="Y765" s="34">
        <f t="shared" si="232"/>
        <v>3.7320817849755772E-2</v>
      </c>
      <c r="Z765">
        <f t="shared" si="233"/>
        <v>41010477.048704736</v>
      </c>
      <c r="AA765" s="35">
        <f t="shared" si="234"/>
        <v>2679874.1774777621</v>
      </c>
      <c r="AB765" s="35">
        <v>41762004.533498697</v>
      </c>
      <c r="AC765" s="34">
        <f t="shared" si="235"/>
        <v>4.4136671795126078E-2</v>
      </c>
      <c r="AD765" s="71">
        <v>1078977.7946313799</v>
      </c>
      <c r="AE765">
        <f t="shared" si="236"/>
        <v>42089454.843336113</v>
      </c>
      <c r="AF765" s="34">
        <f t="shared" si="237"/>
        <v>3.6641874874354621E-2</v>
      </c>
      <c r="AG765" s="72">
        <v>1053958.88288143</v>
      </c>
      <c r="AH765">
        <v>764</v>
      </c>
      <c r="AI765" s="72">
        <f t="shared" si="238"/>
        <v>42064435.931586169</v>
      </c>
      <c r="AJ765" s="34">
        <f t="shared" si="239"/>
        <v>3.7214516454195046E-2</v>
      </c>
    </row>
    <row r="766" spans="1:36" ht="15.6" x14ac:dyDescent="0.25">
      <c r="A766" s="10">
        <v>6</v>
      </c>
      <c r="B766" s="11">
        <v>3.4660537003190202</v>
      </c>
      <c r="C766" s="11">
        <v>1043.7042384075901</v>
      </c>
      <c r="D766" s="12">
        <v>9.80061463749589E-2</v>
      </c>
      <c r="E766" s="12">
        <v>7.65208688291696E-2</v>
      </c>
      <c r="F766" s="10">
        <v>0.21900032097554001</v>
      </c>
      <c r="G766" s="10">
        <v>3.1686677860958499</v>
      </c>
      <c r="H766" s="13">
        <v>40653322.114345603</v>
      </c>
      <c r="I766" s="13">
        <v>1969340.3996465199</v>
      </c>
      <c r="J766" s="13">
        <f t="shared" si="220"/>
        <v>100254309.81633486</v>
      </c>
      <c r="K766">
        <f t="shared" si="221"/>
        <v>567.35680207414862</v>
      </c>
      <c r="L766">
        <f t="shared" si="222"/>
        <v>110.40751043318805</v>
      </c>
      <c r="M766">
        <f t="shared" si="223"/>
        <v>87.263507602064252</v>
      </c>
      <c r="N766">
        <f t="shared" si="224"/>
        <v>1.0607111163706144</v>
      </c>
      <c r="O766">
        <f t="shared" si="225"/>
        <v>109552828.52002355</v>
      </c>
      <c r="P766">
        <f t="shared" si="226"/>
        <v>18.511917443115824</v>
      </c>
      <c r="Q766" s="11">
        <v>1043.7042384075901</v>
      </c>
      <c r="R766">
        <f t="shared" si="227"/>
        <v>7.7598074839095839</v>
      </c>
      <c r="S766">
        <f t="shared" si="228"/>
        <v>0.24718054012274032</v>
      </c>
      <c r="T766">
        <v>6</v>
      </c>
      <c r="U766">
        <v>18.425627911338498</v>
      </c>
      <c r="V766">
        <f t="shared" si="229"/>
        <v>100495942.48235685</v>
      </c>
      <c r="W766" s="34">
        <f t="shared" si="230"/>
        <v>8.267140301184768E-2</v>
      </c>
      <c r="X766">
        <f t="shared" si="231"/>
        <v>102035012.90627392</v>
      </c>
      <c r="Y766" s="34">
        <f t="shared" si="232"/>
        <v>6.8622743157887217E-2</v>
      </c>
      <c r="Z766">
        <f t="shared" si="233"/>
        <v>37292454.938060075</v>
      </c>
      <c r="AA766" s="35">
        <f t="shared" si="234"/>
        <v>3360867.1762855276</v>
      </c>
      <c r="AB766" s="35">
        <v>38564408.625577897</v>
      </c>
      <c r="AC766" s="34">
        <f t="shared" si="235"/>
        <v>5.1383586386672626E-2</v>
      </c>
      <c r="AD766" s="71">
        <v>1746069.0062986701</v>
      </c>
      <c r="AE766">
        <f t="shared" si="236"/>
        <v>39038523.944358744</v>
      </c>
      <c r="AF766" s="34">
        <f t="shared" si="237"/>
        <v>3.9721186018818244E-2</v>
      </c>
      <c r="AG766" s="72">
        <v>1863816.6721228799</v>
      </c>
      <c r="AH766">
        <v>765</v>
      </c>
      <c r="AI766" s="72">
        <f t="shared" si="238"/>
        <v>39156271.610182956</v>
      </c>
      <c r="AJ766" s="34">
        <f t="shared" si="239"/>
        <v>3.682480117988618E-2</v>
      </c>
    </row>
    <row r="767" spans="1:36" ht="15.6" x14ac:dyDescent="0.25">
      <c r="A767" s="10">
        <v>7</v>
      </c>
      <c r="B767" s="11">
        <v>3.9894970116011601</v>
      </c>
      <c r="C767" s="11">
        <v>1055.4404110125299</v>
      </c>
      <c r="D767" s="12">
        <v>7.65208688291696E-2</v>
      </c>
      <c r="E767" s="12">
        <v>6.1025242022099101E-2</v>
      </c>
      <c r="F767" s="10">
        <v>0.20223768072401799</v>
      </c>
      <c r="G767" s="10">
        <v>3.1698238321085199</v>
      </c>
      <c r="H767" s="13">
        <v>36660763.765907198</v>
      </c>
      <c r="I767" s="13">
        <v>1470124.5881735501</v>
      </c>
      <c r="J767" s="13">
        <f t="shared" si="220"/>
        <v>93688500.359609261</v>
      </c>
      <c r="K767">
        <f t="shared" si="221"/>
        <v>569.19534316837166</v>
      </c>
      <c r="L767">
        <f t="shared" si="222"/>
        <v>93.915060656209505</v>
      </c>
      <c r="M767">
        <f t="shared" si="223"/>
        <v>68.773055425634354</v>
      </c>
      <c r="N767">
        <f t="shared" si="224"/>
        <v>1.0909788159064302</v>
      </c>
      <c r="O767">
        <f t="shared" si="225"/>
        <v>112879433.48669164</v>
      </c>
      <c r="P767">
        <f t="shared" si="226"/>
        <v>18.541830846774513</v>
      </c>
      <c r="Q767" s="11">
        <v>1055.4404110125299</v>
      </c>
      <c r="R767">
        <f t="shared" si="227"/>
        <v>9.5980898713477387</v>
      </c>
      <c r="S767">
        <f t="shared" si="228"/>
        <v>0.22594457141593385</v>
      </c>
      <c r="T767">
        <v>6</v>
      </c>
      <c r="U767">
        <v>18.438163747916398</v>
      </c>
      <c r="V767">
        <f t="shared" si="229"/>
        <v>101763672.6213381</v>
      </c>
      <c r="W767" s="34">
        <f t="shared" si="230"/>
        <v>9.8474633704323786E-2</v>
      </c>
      <c r="X767">
        <f t="shared" si="231"/>
        <v>99396510.352298573</v>
      </c>
      <c r="Y767" s="34">
        <f t="shared" si="232"/>
        <v>0.11944534728713613</v>
      </c>
      <c r="Z767">
        <f t="shared" si="233"/>
        <v>33050608.482738741</v>
      </c>
      <c r="AA767" s="35">
        <f t="shared" si="234"/>
        <v>3610155.2831684574</v>
      </c>
      <c r="AB767" s="35">
        <v>33790286.850797199</v>
      </c>
      <c r="AC767" s="34">
        <f t="shared" si="235"/>
        <v>7.8298339157336624E-2</v>
      </c>
      <c r="AD767" s="71">
        <v>2040144.3190150999</v>
      </c>
      <c r="AE767">
        <f t="shared" si="236"/>
        <v>35090752.801753841</v>
      </c>
      <c r="AF767" s="34">
        <f t="shared" si="237"/>
        <v>4.2825375220725596E-2</v>
      </c>
      <c r="AG767" s="72">
        <v>1549093.22277689</v>
      </c>
      <c r="AH767">
        <v>766</v>
      </c>
      <c r="AI767" s="72">
        <f t="shared" si="238"/>
        <v>34599701.705515631</v>
      </c>
      <c r="AJ767" s="34">
        <f t="shared" si="239"/>
        <v>5.6219834195278255E-2</v>
      </c>
    </row>
    <row r="768" spans="1:36" ht="15.6" x14ac:dyDescent="0.25">
      <c r="A768" s="15" t="s">
        <v>20</v>
      </c>
      <c r="B768" s="16">
        <v>1.84008798281682</v>
      </c>
      <c r="C768" s="16">
        <v>1035.69662834722</v>
      </c>
      <c r="D768" s="17">
        <v>0.25</v>
      </c>
      <c r="E768" s="17">
        <v>0.22791212430631599</v>
      </c>
      <c r="F768" s="18">
        <v>8.8316176304214303E-2</v>
      </c>
      <c r="G768" s="18">
        <v>2</v>
      </c>
      <c r="H768" s="19">
        <v>20648502.2477074</v>
      </c>
      <c r="I768" s="19">
        <v>1188449.23580924</v>
      </c>
      <c r="J768" s="19">
        <f t="shared" si="220"/>
        <v>69004679.044564828</v>
      </c>
      <c r="K768">
        <f t="shared" si="221"/>
        <v>565.75857885157552</v>
      </c>
      <c r="L768">
        <f t="shared" si="222"/>
        <v>111.78732111607704</v>
      </c>
      <c r="M768">
        <f t="shared" si="223"/>
        <v>238.956062153158</v>
      </c>
      <c r="N768">
        <f t="shared" si="224"/>
        <v>0.89321758888890679</v>
      </c>
      <c r="O768">
        <f t="shared" si="225"/>
        <v>103397191.95327494</v>
      </c>
      <c r="P768">
        <f t="shared" si="226"/>
        <v>18.454088362544841</v>
      </c>
      <c r="Q768" s="16">
        <v>1035.69662834722</v>
      </c>
      <c r="R768">
        <f t="shared" si="227"/>
        <v>1.5219818770459079</v>
      </c>
      <c r="S768">
        <f t="shared" si="228"/>
        <v>9.2462033560879883E-2</v>
      </c>
      <c r="T768">
        <v>6</v>
      </c>
      <c r="U768">
        <v>18.396625048511002</v>
      </c>
      <c r="V768">
        <f t="shared" si="229"/>
        <v>97623133.660858944</v>
      </c>
      <c r="W768" s="34">
        <f t="shared" si="230"/>
        <v>5.5843472954519704E-2</v>
      </c>
      <c r="X768">
        <f t="shared" si="231"/>
        <v>65708282.862691388</v>
      </c>
      <c r="Y768" s="34">
        <f t="shared" si="232"/>
        <v>0.36450611838293556</v>
      </c>
      <c r="Z768">
        <f t="shared" si="233"/>
        <v>19495418.170886211</v>
      </c>
      <c r="AA768" s="35">
        <f t="shared" si="234"/>
        <v>1153084.0768211894</v>
      </c>
      <c r="AB768" s="35">
        <v>23590700.9621595</v>
      </c>
      <c r="AC768" s="34">
        <f t="shared" si="235"/>
        <v>0.14248969146315543</v>
      </c>
      <c r="AD768" s="71">
        <v>3477076.2308593099</v>
      </c>
      <c r="AE768">
        <f t="shared" si="236"/>
        <v>22972494.401745521</v>
      </c>
      <c r="AF768" s="34">
        <f t="shared" si="237"/>
        <v>0.11255015623693251</v>
      </c>
      <c r="AG768" s="72">
        <v>1963925.6742716399</v>
      </c>
      <c r="AH768">
        <v>767</v>
      </c>
      <c r="AI768" s="72">
        <f t="shared" si="238"/>
        <v>21459343.845157851</v>
      </c>
      <c r="AJ768" s="34">
        <f t="shared" si="239"/>
        <v>3.9268785102342114E-2</v>
      </c>
    </row>
    <row r="769" spans="1:36" ht="15.6" x14ac:dyDescent="0.25">
      <c r="A769" s="10">
        <v>4</v>
      </c>
      <c r="B769" s="11">
        <v>2.8337309842952898</v>
      </c>
      <c r="C769" s="11">
        <v>1034.0166654484799</v>
      </c>
      <c r="D769" s="12">
        <v>0.15966666392680501</v>
      </c>
      <c r="E769" s="12">
        <v>0.12851290399877702</v>
      </c>
      <c r="F769" s="10">
        <v>0.19499537113887999</v>
      </c>
      <c r="G769" s="10">
        <v>3.1264876623899598</v>
      </c>
      <c r="H769" s="13">
        <v>35982998.607120201</v>
      </c>
      <c r="I769" s="13">
        <v>2172328.7804469699</v>
      </c>
      <c r="J769" s="13">
        <f t="shared" si="220"/>
        <v>97762059.764176026</v>
      </c>
      <c r="K769">
        <f t="shared" si="221"/>
        <v>564.55135668170885</v>
      </c>
      <c r="L769">
        <f t="shared" si="222"/>
        <v>132.6193705048567</v>
      </c>
      <c r="M769">
        <f t="shared" si="223"/>
        <v>144.08978396279102</v>
      </c>
      <c r="N769">
        <f t="shared" si="224"/>
        <v>0.97734709659971286</v>
      </c>
      <c r="O769">
        <f t="shared" si="225"/>
        <v>88794250.035625622</v>
      </c>
      <c r="P769">
        <f t="shared" si="226"/>
        <v>18.301832454014843</v>
      </c>
      <c r="Q769" s="11">
        <v>1034.0166654484799</v>
      </c>
      <c r="R769">
        <f t="shared" si="227"/>
        <v>4.6347437541728382</v>
      </c>
      <c r="S769">
        <f t="shared" si="228"/>
        <v>0.21690725144206832</v>
      </c>
      <c r="T769">
        <v>6</v>
      </c>
      <c r="U769">
        <v>18.397613732158099</v>
      </c>
      <c r="V769">
        <f t="shared" si="229"/>
        <v>97719699.785495937</v>
      </c>
      <c r="W769" s="34">
        <f t="shared" si="230"/>
        <v>0.10051833025549838</v>
      </c>
      <c r="X769">
        <f t="shared" si="231"/>
        <v>95753056.855669543</v>
      </c>
      <c r="Y769" s="34">
        <f t="shared" si="232"/>
        <v>7.8370016270782633E-2</v>
      </c>
      <c r="Z769">
        <f t="shared" si="233"/>
        <v>39599949.544693843</v>
      </c>
      <c r="AA769" s="35">
        <f t="shared" si="234"/>
        <v>3616950.9375736415</v>
      </c>
      <c r="AB769" s="35">
        <v>37697279.773106903</v>
      </c>
      <c r="AC769" s="34">
        <f t="shared" si="235"/>
        <v>4.7641420458146178E-2</v>
      </c>
      <c r="AD769" s="71">
        <v>-1971105.6628867199</v>
      </c>
      <c r="AE769">
        <f t="shared" si="236"/>
        <v>37628843.881807126</v>
      </c>
      <c r="AF769" s="34">
        <f t="shared" si="237"/>
        <v>4.5739525286846175E-2</v>
      </c>
      <c r="AG769" s="72">
        <v>-2207784.1311059399</v>
      </c>
      <c r="AH769">
        <v>768</v>
      </c>
      <c r="AI769" s="72">
        <f t="shared" si="238"/>
        <v>37392165.413587905</v>
      </c>
      <c r="AJ769" s="34">
        <f t="shared" si="239"/>
        <v>3.916201709184023E-2</v>
      </c>
    </row>
    <row r="770" spans="1:36" ht="15.6" x14ac:dyDescent="0.25">
      <c r="A770" s="10">
        <v>5</v>
      </c>
      <c r="B770" s="11">
        <v>3.1472206668551399</v>
      </c>
      <c r="C770" s="11">
        <v>1036.8625460948899</v>
      </c>
      <c r="D770" s="12">
        <v>0.12851290399877702</v>
      </c>
      <c r="E770" s="12">
        <v>0.104334456138687</v>
      </c>
      <c r="F770" s="10">
        <v>0.18799395012743</v>
      </c>
      <c r="G770" s="10">
        <v>3.1285738223750901</v>
      </c>
      <c r="H770" s="13">
        <v>35054067.402419299</v>
      </c>
      <c r="I770" s="13">
        <v>1873030.33923988</v>
      </c>
      <c r="J770" s="13">
        <f t="shared" ref="J770:J833" si="240">3583.195*EXP(-2.23341*(C770+273)*0.001)*POWER(B770*(D770-E770)/D770/SQRT(0.56*(D770-E770)),(-0.3486*(C770+273)*0.001+0.46339))*POWER(((D770-E770)/D770),0.42437)*1000000</f>
        <v>95643639.159042925</v>
      </c>
      <c r="K770">
        <f t="shared" ref="K770:K833" si="241">560*(1+2.2*10^(-5)*H770/(G770*1000)/((D770-E770)*1000))</f>
        <v>565.70918742164827</v>
      </c>
      <c r="L770">
        <f t="shared" ref="L770:L833" si="242">(K770*(D770-E770)*1000)^(1/2)</f>
        <v>116.95285414237745</v>
      </c>
      <c r="M770">
        <f t="shared" ref="M770:M833" si="243">(D770+E770)/2*1000</f>
        <v>116.42368006873201</v>
      </c>
      <c r="N770">
        <f t="shared" ref="N770:N833" si="244">0.8049-0.3393*F770+(0.2488+0.0393*F770+0.0732*F770*F770)*L770/M770</f>
        <v>1.0010650256607705</v>
      </c>
      <c r="O770">
        <f t="shared" ref="O770:O833" si="245">H770/1000/(N770*G770*L770)*10^6</f>
        <v>95701533.472258076</v>
      </c>
      <c r="P770">
        <f t="shared" ref="P770:P833" si="246">LN(O770)</f>
        <v>18.376744880038359</v>
      </c>
      <c r="Q770" s="11">
        <v>1036.8625460948899</v>
      </c>
      <c r="R770">
        <f t="shared" ref="R770:R833" si="247">S770*B770*1000/L770</f>
        <v>5.6039743852191792</v>
      </c>
      <c r="S770">
        <f t="shared" ref="S770:S833" si="248">LN(1/(1-F770))</f>
        <v>0.20824748826623182</v>
      </c>
      <c r="T770">
        <v>6</v>
      </c>
      <c r="U770">
        <v>18.401152509341301</v>
      </c>
      <c r="V770">
        <f t="shared" ref="V770:V833" si="249">EXP(U770)</f>
        <v>98066120.621003121</v>
      </c>
      <c r="W770" s="34">
        <f t="shared" ref="W770:W833" si="250">ABS(V770-O770)/O770</f>
        <v>2.4707933749363489E-2</v>
      </c>
      <c r="X770">
        <f t="shared" ref="X770:X833" si="251">6310.7*EXP(-2.62*(C770+273)*0.001-0.669*(D770-E770)/D770)*POWER(B770*(D770-E770)/D770/SQRT(K770*0.01*(D770-E770)),0.115)*POWER(((D770-E770)/D770),0.407)*1000000</f>
        <v>96206719.558449373</v>
      </c>
      <c r="Y770" s="34">
        <f t="shared" ref="Y770:Y833" si="252">ABS(X770-O770)/O770</f>
        <v>5.2787668897462305E-3</v>
      </c>
      <c r="Z770">
        <f t="shared" ref="Z770:Z833" si="253">(H770/O770)*V770</f>
        <v>35920180.977443993</v>
      </c>
      <c r="AA770" s="35">
        <f t="shared" ref="AA770:AA833" si="254">ABS(H770-Z770)</f>
        <v>866113.5750246942</v>
      </c>
      <c r="AB770" s="35">
        <v>35110885.145346299</v>
      </c>
      <c r="AC770" s="34">
        <f t="shared" ref="AC770:AC833" si="255">ABS(AB770-H770)/H770</f>
        <v>1.6208602064557731E-3</v>
      </c>
      <c r="AD770" s="71">
        <v>-446312.66628314502</v>
      </c>
      <c r="AE770">
        <f t="shared" ref="AE770:AE833" si="256">AD770+Z770</f>
        <v>35473868.311160848</v>
      </c>
      <c r="AF770" s="34">
        <f t="shared" ref="AF770:AF833" si="257">ABS(AE770-H770)/H770</f>
        <v>1.1975811648966465E-2</v>
      </c>
      <c r="AG770" s="72">
        <v>-403944.90864145203</v>
      </c>
      <c r="AH770">
        <v>769</v>
      </c>
      <c r="AI770" s="72">
        <f t="shared" si="238"/>
        <v>35516236.068802543</v>
      </c>
      <c r="AJ770" s="34">
        <f t="shared" si="239"/>
        <v>1.3184451923297978E-2</v>
      </c>
    </row>
    <row r="771" spans="1:36" ht="15.6" x14ac:dyDescent="0.25">
      <c r="A771" s="10">
        <v>6</v>
      </c>
      <c r="B771" s="11">
        <v>3.5081903438538502</v>
      </c>
      <c r="C771" s="11">
        <v>1040.24217786709</v>
      </c>
      <c r="D771" s="12">
        <v>0.104334456138687</v>
      </c>
      <c r="E771" s="12">
        <v>8.5992609812808193E-2</v>
      </c>
      <c r="F771" s="10">
        <v>0.175630218263608</v>
      </c>
      <c r="G771" s="10">
        <v>3.13005200390353</v>
      </c>
      <c r="H771" s="13">
        <v>32003492.762901299</v>
      </c>
      <c r="I771" s="13">
        <v>1454777.05625027</v>
      </c>
      <c r="J771" s="13">
        <f t="shared" si="240"/>
        <v>92145770.351607412</v>
      </c>
      <c r="K771">
        <f t="shared" si="241"/>
        <v>566.86773426736568</v>
      </c>
      <c r="L771">
        <f t="shared" si="242"/>
        <v>101.96764618755856</v>
      </c>
      <c r="M771">
        <f t="shared" si="243"/>
        <v>95.163532975747586</v>
      </c>
      <c r="N771">
        <f t="shared" si="244"/>
        <v>1.0217127983553598</v>
      </c>
      <c r="O771">
        <f t="shared" si="245"/>
        <v>98141930.740009218</v>
      </c>
      <c r="P771">
        <f t="shared" si="246"/>
        <v>18.401925261756432</v>
      </c>
      <c r="Q771" s="11">
        <v>1040.24217786709</v>
      </c>
      <c r="R771">
        <f t="shared" si="247"/>
        <v>6.6448346658271227</v>
      </c>
      <c r="S771">
        <f t="shared" si="248"/>
        <v>0.19313608549402889</v>
      </c>
      <c r="T771">
        <v>6</v>
      </c>
      <c r="U771">
        <v>18.408715902929199</v>
      </c>
      <c r="V771">
        <f t="shared" si="249"/>
        <v>98810645.306310415</v>
      </c>
      <c r="W771" s="34">
        <f t="shared" si="250"/>
        <v>6.813749854511309E-3</v>
      </c>
      <c r="X771">
        <f t="shared" si="251"/>
        <v>95463032.723746985</v>
      </c>
      <c r="Y771" s="34">
        <f t="shared" si="252"/>
        <v>2.7296161753318098E-2</v>
      </c>
      <c r="Z771">
        <f t="shared" si="253"/>
        <v>32221556.557058372</v>
      </c>
      <c r="AA771" s="35">
        <f t="shared" si="254"/>
        <v>218063.7941570729</v>
      </c>
      <c r="AB771" s="35">
        <v>32035068.550779998</v>
      </c>
      <c r="AC771" s="34">
        <f t="shared" si="255"/>
        <v>9.8663568106861451E-4</v>
      </c>
      <c r="AD771" s="71">
        <v>304706.192929857</v>
      </c>
      <c r="AE771">
        <f t="shared" si="256"/>
        <v>32526262.749988228</v>
      </c>
      <c r="AF771" s="34">
        <f t="shared" si="257"/>
        <v>1.6334779174257144E-2</v>
      </c>
      <c r="AG771" s="72">
        <v>375087.26923338498</v>
      </c>
      <c r="AH771">
        <v>770</v>
      </c>
      <c r="AI771" s="72">
        <f t="shared" ref="AI771:AI834" si="258">AG771+Z771</f>
        <v>32596643.826291755</v>
      </c>
      <c r="AJ771" s="34">
        <f t="shared" ref="AJ771:AJ834" si="259">ABS(AI771-H771)/H771</f>
        <v>1.8533947772039479E-2</v>
      </c>
    </row>
    <row r="772" spans="1:36" ht="15.6" x14ac:dyDescent="0.25">
      <c r="A772" s="14">
        <v>7</v>
      </c>
      <c r="B772" s="11">
        <v>3.90939064650938</v>
      </c>
      <c r="C772" s="11">
        <v>1049.9225341629401</v>
      </c>
      <c r="D772" s="12">
        <v>8.5992609812808193E-2</v>
      </c>
      <c r="E772" s="12">
        <v>7.2030674531148309E-2</v>
      </c>
      <c r="F772" s="10">
        <v>0.162173446850054</v>
      </c>
      <c r="G772" s="10">
        <v>3.13108123611006</v>
      </c>
      <c r="H772" s="13">
        <v>28865866.143452499</v>
      </c>
      <c r="I772" s="13">
        <v>1161871.3209420999</v>
      </c>
      <c r="J772" s="13">
        <f t="shared" si="240"/>
        <v>86685134.565989941</v>
      </c>
      <c r="K772">
        <f t="shared" si="241"/>
        <v>568.13495856232453</v>
      </c>
      <c r="L772">
        <f t="shared" si="242"/>
        <v>89.063255738243114</v>
      </c>
      <c r="M772">
        <f t="shared" si="243"/>
        <v>79.011642171978252</v>
      </c>
      <c r="N772">
        <f t="shared" si="244"/>
        <v>1.0396804200475276</v>
      </c>
      <c r="O772">
        <f t="shared" si="245"/>
        <v>99561590.491336644</v>
      </c>
      <c r="P772">
        <f t="shared" si="246"/>
        <v>18.41628701054033</v>
      </c>
      <c r="Q772" s="11">
        <v>1049.9225341629401</v>
      </c>
      <c r="R772">
        <f t="shared" si="247"/>
        <v>7.7668832680896127</v>
      </c>
      <c r="S772">
        <f t="shared" si="248"/>
        <v>0.17694417707081575</v>
      </c>
      <c r="T772">
        <v>6</v>
      </c>
      <c r="U772">
        <v>18.4058979509553</v>
      </c>
      <c r="V772">
        <f t="shared" si="249"/>
        <v>98532593.605494127</v>
      </c>
      <c r="W772" s="34">
        <f t="shared" si="250"/>
        <v>1.0335279707409408E-2</v>
      </c>
      <c r="X772">
        <f t="shared" si="251"/>
        <v>92654186.271319285</v>
      </c>
      <c r="Y772" s="34">
        <f t="shared" si="252"/>
        <v>6.937820283835669E-2</v>
      </c>
      <c r="Z772">
        <f t="shared" si="253"/>
        <v>28567529.34286328</v>
      </c>
      <c r="AA772" s="35">
        <f t="shared" si="254"/>
        <v>298336.80058921874</v>
      </c>
      <c r="AB772" s="35">
        <v>28507994.2532285</v>
      </c>
      <c r="AC772" s="34">
        <f t="shared" si="255"/>
        <v>1.2397753403466567E-2</v>
      </c>
      <c r="AD772" s="71">
        <v>803137.778057502</v>
      </c>
      <c r="AE772">
        <f t="shared" si="256"/>
        <v>29370667.120920781</v>
      </c>
      <c r="AF772" s="34">
        <f t="shared" si="257"/>
        <v>1.7487816750746746E-2</v>
      </c>
      <c r="AG772" s="72">
        <v>587347.05912386999</v>
      </c>
      <c r="AH772">
        <v>771</v>
      </c>
      <c r="AI772" s="72">
        <f t="shared" si="258"/>
        <v>29154876.40198715</v>
      </c>
      <c r="AJ772" s="34">
        <f t="shared" si="259"/>
        <v>1.0012180375893761E-2</v>
      </c>
    </row>
    <row r="773" spans="1:36" ht="15.6" x14ac:dyDescent="0.25">
      <c r="A773" s="10">
        <v>2</v>
      </c>
      <c r="B773" s="11">
        <v>1.8356499782845299</v>
      </c>
      <c r="C773" s="11">
        <v>1051.61185031995</v>
      </c>
      <c r="D773" s="12">
        <v>0.18770147636397702</v>
      </c>
      <c r="E773" s="12">
        <v>0.15942108307422001</v>
      </c>
      <c r="F773" s="10">
        <v>0.15058663987788301</v>
      </c>
      <c r="G773" s="10">
        <v>3.8547840070724599</v>
      </c>
      <c r="H773" s="13">
        <v>39790145.259677701</v>
      </c>
      <c r="I773" s="13">
        <v>2387804.3609960899</v>
      </c>
      <c r="J773" s="13">
        <f t="shared" si="240"/>
        <v>83403826.112488851</v>
      </c>
      <c r="K773">
        <f t="shared" si="241"/>
        <v>564.4967706648315</v>
      </c>
      <c r="L773">
        <f t="shared" si="242"/>
        <v>126.34947837327704</v>
      </c>
      <c r="M773">
        <f t="shared" si="243"/>
        <v>173.56127971909851</v>
      </c>
      <c r="N773">
        <f t="shared" si="244"/>
        <v>0.94044448163881766</v>
      </c>
      <c r="O773">
        <f t="shared" si="245"/>
        <v>86869807.749966756</v>
      </c>
      <c r="P773">
        <f t="shared" si="246"/>
        <v>18.279921093156261</v>
      </c>
      <c r="Q773" s="11">
        <v>1051.61185031995</v>
      </c>
      <c r="R773">
        <f t="shared" si="247"/>
        <v>2.3711629933932263</v>
      </c>
      <c r="S773">
        <f t="shared" si="248"/>
        <v>0.16320933233318971</v>
      </c>
      <c r="T773">
        <v>6</v>
      </c>
      <c r="U773">
        <v>18.343530356614298</v>
      </c>
      <c r="V773">
        <f t="shared" si="249"/>
        <v>92575062.19656685</v>
      </c>
      <c r="W773" s="34">
        <f t="shared" si="250"/>
        <v>6.5675918876455408E-2</v>
      </c>
      <c r="X773">
        <f t="shared" si="251"/>
        <v>78735547.221621931</v>
      </c>
      <c r="Y773" s="34">
        <f t="shared" si="252"/>
        <v>9.3637372281947268E-2</v>
      </c>
      <c r="Z773">
        <f t="shared" si="253"/>
        <v>42403399.611834675</v>
      </c>
      <c r="AA773" s="35">
        <f t="shared" si="254"/>
        <v>2613254.3521569744</v>
      </c>
      <c r="AB773" s="35">
        <v>40881617.8213588</v>
      </c>
      <c r="AC773" s="34">
        <f t="shared" si="255"/>
        <v>2.7430725737690863E-2</v>
      </c>
      <c r="AD773" s="71">
        <v>-2211237.8256574902</v>
      </c>
      <c r="AE773">
        <f t="shared" si="256"/>
        <v>40192161.786177188</v>
      </c>
      <c r="AF773" s="34">
        <f t="shared" si="257"/>
        <v>1.0103419423976835E-2</v>
      </c>
      <c r="AG773" s="72">
        <v>-3800864.2726611998</v>
      </c>
      <c r="AH773">
        <v>772</v>
      </c>
      <c r="AI773" s="72">
        <f t="shared" si="258"/>
        <v>38602535.339173473</v>
      </c>
      <c r="AJ773" s="34">
        <f t="shared" si="259"/>
        <v>2.9846835510493105E-2</v>
      </c>
    </row>
    <row r="774" spans="1:36" ht="15.6" x14ac:dyDescent="0.25">
      <c r="A774" s="15" t="s">
        <v>20</v>
      </c>
      <c r="B774" s="16">
        <v>1.64492948670719</v>
      </c>
      <c r="C774" s="16">
        <v>1041.5756015951499</v>
      </c>
      <c r="D774" s="17">
        <v>0.25</v>
      </c>
      <c r="E774" s="17">
        <v>0.21914244116126599</v>
      </c>
      <c r="F774" s="18">
        <v>0.123380883001735</v>
      </c>
      <c r="G774" s="18">
        <v>2.75</v>
      </c>
      <c r="H774" s="19">
        <v>35877015.4814668</v>
      </c>
      <c r="I774" s="19">
        <v>2308580.8176950202</v>
      </c>
      <c r="J774" s="19">
        <f t="shared" si="240"/>
        <v>78448144.769716263</v>
      </c>
      <c r="K774">
        <f t="shared" si="241"/>
        <v>565.20874091813164</v>
      </c>
      <c r="L774">
        <f t="shared" si="242"/>
        <v>132.064234291681</v>
      </c>
      <c r="M774">
        <f t="shared" si="243"/>
        <v>234.57122058063302</v>
      </c>
      <c r="N774">
        <f t="shared" si="244"/>
        <v>0.90646922911100303</v>
      </c>
      <c r="O774">
        <f t="shared" si="245"/>
        <v>108979630.31396081</v>
      </c>
      <c r="P774">
        <f t="shared" si="246"/>
        <v>18.506671544876006</v>
      </c>
      <c r="Q774" s="16">
        <v>1041.5756015951499</v>
      </c>
      <c r="R774">
        <f t="shared" si="247"/>
        <v>1.6401770661542368</v>
      </c>
      <c r="S774">
        <f t="shared" si="248"/>
        <v>0.13168268311491038</v>
      </c>
      <c r="T774">
        <v>6</v>
      </c>
      <c r="U774">
        <v>18.3774853361559</v>
      </c>
      <c r="V774">
        <f t="shared" si="249"/>
        <v>95772422.500044033</v>
      </c>
      <c r="W774" s="34">
        <f t="shared" si="250"/>
        <v>0.12118969183385886</v>
      </c>
      <c r="X774">
        <f t="shared" si="251"/>
        <v>72880703.755459458</v>
      </c>
      <c r="Y774" s="34">
        <f t="shared" si="252"/>
        <v>0.33124471476461692</v>
      </c>
      <c r="Z774">
        <f t="shared" si="253"/>
        <v>31529091.031349257</v>
      </c>
      <c r="AA774" s="35">
        <f t="shared" si="254"/>
        <v>4347924.4501175433</v>
      </c>
      <c r="AB774" s="35">
        <v>31066586.806567401</v>
      </c>
      <c r="AC774" s="34">
        <f t="shared" si="255"/>
        <v>0.13408107141421366</v>
      </c>
      <c r="AD774" s="71">
        <v>2112481.58927846</v>
      </c>
      <c r="AE774">
        <f t="shared" si="256"/>
        <v>33641572.620627716</v>
      </c>
      <c r="AF774" s="34">
        <f t="shared" si="257"/>
        <v>6.2308495588041864E-2</v>
      </c>
      <c r="AG774" s="72">
        <v>756872.34414850594</v>
      </c>
      <c r="AH774">
        <v>773</v>
      </c>
      <c r="AI774" s="72">
        <f t="shared" si="258"/>
        <v>32285963.375497762</v>
      </c>
      <c r="AJ774" s="34">
        <f t="shared" si="259"/>
        <v>0.10009339009327821</v>
      </c>
    </row>
    <row r="775" spans="1:36" ht="15.6" x14ac:dyDescent="0.25">
      <c r="A775" s="15" t="s">
        <v>20</v>
      </c>
      <c r="B775" s="16">
        <v>1.6452723082366301</v>
      </c>
      <c r="C775" s="16">
        <v>1041.8034658377401</v>
      </c>
      <c r="D775" s="17">
        <v>0.25</v>
      </c>
      <c r="E775" s="17">
        <v>0.21860782274929202</v>
      </c>
      <c r="F775" s="18">
        <v>0.125518501602191</v>
      </c>
      <c r="G775" s="18">
        <v>2.75</v>
      </c>
      <c r="H775" s="19">
        <v>35642290.405161403</v>
      </c>
      <c r="I775" s="19">
        <v>2307177.88122943</v>
      </c>
      <c r="J775" s="19">
        <f t="shared" si="240"/>
        <v>78982649.718504161</v>
      </c>
      <c r="K775">
        <f t="shared" si="241"/>
        <v>565.08653667886392</v>
      </c>
      <c r="L775">
        <f t="shared" si="242"/>
        <v>133.18895119870714</v>
      </c>
      <c r="M775">
        <f t="shared" si="243"/>
        <v>234.30391137464602</v>
      </c>
      <c r="N775">
        <f t="shared" si="244"/>
        <v>0.90720039157321131</v>
      </c>
      <c r="O775">
        <f t="shared" si="245"/>
        <v>107265850.97543822</v>
      </c>
      <c r="P775">
        <f t="shared" si="246"/>
        <v>18.490820899494629</v>
      </c>
      <c r="Q775" s="16">
        <v>1041.8034658377401</v>
      </c>
      <c r="R775">
        <f t="shared" si="247"/>
        <v>1.6568246384643757</v>
      </c>
      <c r="S775">
        <f t="shared" si="248"/>
        <v>0.13412414152509369</v>
      </c>
      <c r="T775">
        <v>6</v>
      </c>
      <c r="U775">
        <v>18.376529369305601</v>
      </c>
      <c r="V775">
        <f t="shared" si="249"/>
        <v>95680910.986916825</v>
      </c>
      <c r="W775" s="34">
        <f t="shared" si="250"/>
        <v>0.10800212633538069</v>
      </c>
      <c r="X775">
        <f t="shared" si="251"/>
        <v>73318383.557312071</v>
      </c>
      <c r="Y775" s="34">
        <f t="shared" si="252"/>
        <v>0.31647972872465679</v>
      </c>
      <c r="Z775">
        <f t="shared" si="253"/>
        <v>31792847.253940836</v>
      </c>
      <c r="AA775" s="35">
        <f t="shared" si="254"/>
        <v>3849443.1512205675</v>
      </c>
      <c r="AB775" s="35">
        <v>31208544.460790802</v>
      </c>
      <c r="AC775" s="34">
        <f t="shared" si="255"/>
        <v>0.12439565173759275</v>
      </c>
      <c r="AD775" s="71">
        <v>2025039.9477965501</v>
      </c>
      <c r="AE775">
        <f t="shared" si="256"/>
        <v>33817887.201737389</v>
      </c>
      <c r="AF775" s="34">
        <f t="shared" si="257"/>
        <v>5.1186474906220393E-2</v>
      </c>
      <c r="AG775" s="72">
        <v>651678.59625046595</v>
      </c>
      <c r="AH775">
        <v>774</v>
      </c>
      <c r="AI775" s="72">
        <f t="shared" si="258"/>
        <v>32444525.850191303</v>
      </c>
      <c r="AJ775" s="34">
        <f t="shared" si="259"/>
        <v>8.9718267783010605E-2</v>
      </c>
    </row>
    <row r="776" spans="1:36" ht="15.6" x14ac:dyDescent="0.25">
      <c r="A776" s="10">
        <v>2</v>
      </c>
      <c r="B776" s="11">
        <v>1.82745235344414</v>
      </c>
      <c r="C776" s="11">
        <v>1050.6287203664999</v>
      </c>
      <c r="D776" s="12">
        <v>0.18677760268979599</v>
      </c>
      <c r="E776" s="12">
        <v>0.16283152115824898</v>
      </c>
      <c r="F776" s="10">
        <v>0.128137782093105</v>
      </c>
      <c r="G776" s="10">
        <v>2.7555222929523802</v>
      </c>
      <c r="H776" s="13">
        <v>28420066.738654099</v>
      </c>
      <c r="I776" s="13">
        <v>1564059.9434653199</v>
      </c>
      <c r="J776" s="13">
        <f t="shared" si="240"/>
        <v>78061000.247543678</v>
      </c>
      <c r="K776">
        <f t="shared" si="241"/>
        <v>565.30636861320329</v>
      </c>
      <c r="L776">
        <f t="shared" si="242"/>
        <v>116.34806570422447</v>
      </c>
      <c r="M776">
        <f t="shared" si="243"/>
        <v>174.80456192402249</v>
      </c>
      <c r="N776">
        <f t="shared" si="244"/>
        <v>0.93117324811646607</v>
      </c>
      <c r="O776">
        <f t="shared" si="245"/>
        <v>95198807.10400264</v>
      </c>
      <c r="P776">
        <f t="shared" si="246"/>
        <v>18.371477969262948</v>
      </c>
      <c r="Q776" s="11">
        <v>1050.6287203664999</v>
      </c>
      <c r="R776">
        <f t="shared" si="247"/>
        <v>2.153773212593177</v>
      </c>
      <c r="S776">
        <f t="shared" si="248"/>
        <v>0.13712387454508226</v>
      </c>
      <c r="T776">
        <v>6</v>
      </c>
      <c r="U776">
        <v>18.3487219014362</v>
      </c>
      <c r="V776">
        <f t="shared" si="249"/>
        <v>93056919.490964919</v>
      </c>
      <c r="W776" s="34">
        <f t="shared" si="250"/>
        <v>2.2499101387875108E-2</v>
      </c>
      <c r="X776">
        <f t="shared" si="251"/>
        <v>74321406.508958682</v>
      </c>
      <c r="Y776" s="34">
        <f t="shared" si="252"/>
        <v>0.21930317437944205</v>
      </c>
      <c r="Z776">
        <f t="shared" si="253"/>
        <v>27780640.775650941</v>
      </c>
      <c r="AA776" s="35">
        <f t="shared" si="254"/>
        <v>639425.96300315857</v>
      </c>
      <c r="AB776" s="35">
        <v>27839894.427738301</v>
      </c>
      <c r="AC776" s="34">
        <f t="shared" si="255"/>
        <v>2.0414178342751964E-2</v>
      </c>
      <c r="AD776" s="71">
        <v>-1702897.3815288499</v>
      </c>
      <c r="AE776">
        <f t="shared" si="256"/>
        <v>26077743.39412209</v>
      </c>
      <c r="AF776" s="34">
        <f t="shared" si="257"/>
        <v>8.2417939622436501E-2</v>
      </c>
      <c r="AG776" s="72">
        <v>-1630610.2233267699</v>
      </c>
      <c r="AH776">
        <v>775</v>
      </c>
      <c r="AI776" s="72">
        <f t="shared" si="258"/>
        <v>26150030.552324172</v>
      </c>
      <c r="AJ776" s="34">
        <f t="shared" si="259"/>
        <v>7.9874414342681818E-2</v>
      </c>
    </row>
    <row r="777" spans="1:36" ht="15.6" x14ac:dyDescent="0.25">
      <c r="A777" s="10">
        <v>3</v>
      </c>
      <c r="B777" s="11">
        <v>2.01092798234153</v>
      </c>
      <c r="C777" s="11">
        <v>1056.7769001571601</v>
      </c>
      <c r="D777" s="12">
        <v>0.16303870161320499</v>
      </c>
      <c r="E777" s="12">
        <v>0.13037186663011099</v>
      </c>
      <c r="F777" s="10">
        <v>0.20023964062522501</v>
      </c>
      <c r="G777" s="10">
        <v>3.05892234937185</v>
      </c>
      <c r="H777" s="13">
        <v>39392276.177776799</v>
      </c>
      <c r="I777" s="13">
        <v>2410016.4404172599</v>
      </c>
      <c r="J777" s="13">
        <f t="shared" si="240"/>
        <v>92912530.199972987</v>
      </c>
      <c r="K777">
        <f t="shared" si="241"/>
        <v>564.85675585771139</v>
      </c>
      <c r="L777">
        <f t="shared" si="242"/>
        <v>135.83844239643531</v>
      </c>
      <c r="M777">
        <f t="shared" si="243"/>
        <v>146.705284121658</v>
      </c>
      <c r="N777">
        <f t="shared" si="244"/>
        <v>0.97733355312629766</v>
      </c>
      <c r="O777">
        <f t="shared" si="245"/>
        <v>97001203.258758262</v>
      </c>
      <c r="P777">
        <f t="shared" si="246"/>
        <v>18.390233941120187</v>
      </c>
      <c r="Q777" s="11">
        <v>1056.7769001571601</v>
      </c>
      <c r="R777">
        <f t="shared" si="247"/>
        <v>3.3078123451472381</v>
      </c>
      <c r="S777">
        <f t="shared" si="248"/>
        <v>0.22344314697003811</v>
      </c>
      <c r="T777">
        <v>6</v>
      </c>
      <c r="U777">
        <v>18.330312720374302</v>
      </c>
      <c r="V777">
        <f t="shared" si="249"/>
        <v>91359489.893076733</v>
      </c>
      <c r="W777" s="34">
        <f t="shared" si="250"/>
        <v>5.8161271985789902E-2</v>
      </c>
      <c r="X777">
        <f t="shared" si="251"/>
        <v>87380807.028567344</v>
      </c>
      <c r="Y777" s="34">
        <f t="shared" si="252"/>
        <v>9.9178112301635701E-2</v>
      </c>
      <c r="Z777">
        <f t="shared" si="253"/>
        <v>37101171.288861774</v>
      </c>
      <c r="AA777" s="35">
        <f t="shared" si="254"/>
        <v>2291104.8889150247</v>
      </c>
      <c r="AB777" s="35">
        <v>36761183.205237001</v>
      </c>
      <c r="AC777" s="34">
        <f t="shared" si="255"/>
        <v>6.6792103118532967E-2</v>
      </c>
      <c r="AD777" s="71">
        <v>501984.162707654</v>
      </c>
      <c r="AE777">
        <f t="shared" si="256"/>
        <v>37603155.451569431</v>
      </c>
      <c r="AF777" s="34">
        <f t="shared" si="257"/>
        <v>4.5418059066530986E-2</v>
      </c>
      <c r="AG777" s="72">
        <v>-263143.50290055602</v>
      </c>
      <c r="AH777">
        <v>776</v>
      </c>
      <c r="AI777" s="72">
        <f t="shared" si="258"/>
        <v>36838027.785961218</v>
      </c>
      <c r="AJ777" s="34">
        <f t="shared" si="259"/>
        <v>6.484135063148655E-2</v>
      </c>
    </row>
    <row r="778" spans="1:36" ht="15.6" x14ac:dyDescent="0.25">
      <c r="A778" s="10">
        <v>4</v>
      </c>
      <c r="B778" s="11">
        <v>2.45154641484873</v>
      </c>
      <c r="C778" s="11">
        <v>1054.34222399224</v>
      </c>
      <c r="D778" s="12">
        <v>0.13037186663011099</v>
      </c>
      <c r="E778" s="12">
        <v>0.10040598908234701</v>
      </c>
      <c r="F778" s="10">
        <v>0.22967309598411401</v>
      </c>
      <c r="G778" s="10">
        <v>3.06114720034532</v>
      </c>
      <c r="H778" s="13">
        <v>43088704.471289396</v>
      </c>
      <c r="I778" s="13">
        <v>2415312.3772219899</v>
      </c>
      <c r="J778" s="13">
        <f t="shared" si="240"/>
        <v>99141054.894767091</v>
      </c>
      <c r="K778">
        <f t="shared" si="241"/>
        <v>565.78712589190047</v>
      </c>
      <c r="L778">
        <f t="shared" si="242"/>
        <v>130.20870835922619</v>
      </c>
      <c r="M778">
        <f t="shared" si="243"/>
        <v>115.388927856229</v>
      </c>
      <c r="N778">
        <f t="shared" si="244"/>
        <v>1.0222687314554211</v>
      </c>
      <c r="O778">
        <f t="shared" si="245"/>
        <v>105748475.4070331</v>
      </c>
      <c r="P778">
        <f t="shared" si="246"/>
        <v>18.476573958831967</v>
      </c>
      <c r="Q778" s="11">
        <v>1054.34222399224</v>
      </c>
      <c r="R778">
        <f t="shared" si="247"/>
        <v>4.9129376502113775</v>
      </c>
      <c r="S778">
        <f t="shared" si="248"/>
        <v>0.26094030356056208</v>
      </c>
      <c r="T778">
        <v>6</v>
      </c>
      <c r="U778">
        <v>18.349331273603401</v>
      </c>
      <c r="V778">
        <f t="shared" si="249"/>
        <v>93113643.068797663</v>
      </c>
      <c r="W778" s="34">
        <f t="shared" si="250"/>
        <v>0.11948004252168276</v>
      </c>
      <c r="X778">
        <f t="shared" si="251"/>
        <v>95225521.255907476</v>
      </c>
      <c r="Y778" s="34">
        <f t="shared" si="252"/>
        <v>9.9509275293303806E-2</v>
      </c>
      <c r="Z778">
        <f t="shared" si="253"/>
        <v>37940464.22885552</v>
      </c>
      <c r="AA778" s="35">
        <f t="shared" si="254"/>
        <v>5148240.2424338758</v>
      </c>
      <c r="AB778" s="35">
        <v>40236961.835824102</v>
      </c>
      <c r="AC778" s="34">
        <f t="shared" si="255"/>
        <v>6.6183067475733687E-2</v>
      </c>
      <c r="AD778" s="71">
        <v>2025809.8650044301</v>
      </c>
      <c r="AE778">
        <f t="shared" si="256"/>
        <v>39966274.093859948</v>
      </c>
      <c r="AF778" s="34">
        <f t="shared" si="257"/>
        <v>7.2465171922492286E-2</v>
      </c>
      <c r="AG778" s="72">
        <v>2010429.92109884</v>
      </c>
      <c r="AH778">
        <v>777</v>
      </c>
      <c r="AI778" s="72">
        <f t="shared" si="258"/>
        <v>39950894.149954364</v>
      </c>
      <c r="AJ778" s="34">
        <f t="shared" si="259"/>
        <v>7.2822108713567826E-2</v>
      </c>
    </row>
    <row r="779" spans="1:36" ht="15.6" x14ac:dyDescent="0.25">
      <c r="A779" s="10">
        <v>5</v>
      </c>
      <c r="B779" s="11">
        <v>2.8558662059181699</v>
      </c>
      <c r="C779" s="11">
        <v>1055.9167970175199</v>
      </c>
      <c r="D779" s="12">
        <v>0.10040598908234701</v>
      </c>
      <c r="E779" s="12">
        <v>7.6058930121905802E-2</v>
      </c>
      <c r="F779" s="10">
        <v>0.24224485707506499</v>
      </c>
      <c r="G779" s="10">
        <v>3.0629893309764</v>
      </c>
      <c r="H779" s="13">
        <v>42863389.331029899</v>
      </c>
      <c r="I779" s="13">
        <v>2116723.0668116701</v>
      </c>
      <c r="J779" s="13">
        <f t="shared" si="240"/>
        <v>100985080.97289346</v>
      </c>
      <c r="K779">
        <f t="shared" si="241"/>
        <v>567.08117333438759</v>
      </c>
      <c r="L779">
        <f t="shared" si="242"/>
        <v>117.50216492698554</v>
      </c>
      <c r="M779">
        <f t="shared" si="243"/>
        <v>88.232459602126397</v>
      </c>
      <c r="N779">
        <f t="shared" si="244"/>
        <v>1.0724406883117776</v>
      </c>
      <c r="O779">
        <f t="shared" si="245"/>
        <v>111050846.61360759</v>
      </c>
      <c r="P779">
        <f t="shared" si="246"/>
        <v>18.525498731991163</v>
      </c>
      <c r="Q779" s="11">
        <v>1055.9167970175199</v>
      </c>
      <c r="R779">
        <f t="shared" si="247"/>
        <v>6.7420284387864386</v>
      </c>
      <c r="S779">
        <f t="shared" si="248"/>
        <v>0.27739497596737561</v>
      </c>
      <c r="T779">
        <v>6</v>
      </c>
      <c r="U779">
        <v>18.373315251767298</v>
      </c>
      <c r="V779">
        <f t="shared" si="249"/>
        <v>95373874.982057959</v>
      </c>
      <c r="W779" s="34">
        <f t="shared" si="250"/>
        <v>0.14116931216289039</v>
      </c>
      <c r="X779">
        <f t="shared" si="251"/>
        <v>99580888.011501372</v>
      </c>
      <c r="Y779" s="34">
        <f t="shared" si="252"/>
        <v>0.10328564753778964</v>
      </c>
      <c r="Z779">
        <f t="shared" si="253"/>
        <v>36812394.142198235</v>
      </c>
      <c r="AA779" s="35">
        <f t="shared" si="254"/>
        <v>6050995.1888316646</v>
      </c>
      <c r="AB779" s="35">
        <v>40790671.185965799</v>
      </c>
      <c r="AC779" s="34">
        <f t="shared" si="255"/>
        <v>4.8356375391985326E-2</v>
      </c>
      <c r="AD779" s="71">
        <v>2226713.40992817</v>
      </c>
      <c r="AE779">
        <f t="shared" si="256"/>
        <v>39039107.552126408</v>
      </c>
      <c r="AF779" s="34">
        <f t="shared" si="257"/>
        <v>8.9220237563784929E-2</v>
      </c>
      <c r="AG779" s="72">
        <v>2754344.6221792302</v>
      </c>
      <c r="AH779">
        <v>778</v>
      </c>
      <c r="AI779" s="72">
        <f t="shared" si="258"/>
        <v>39566738.764377467</v>
      </c>
      <c r="AJ779" s="34">
        <f t="shared" si="259"/>
        <v>7.6910636748594746E-2</v>
      </c>
    </row>
    <row r="780" spans="1:36" ht="15.6" x14ac:dyDescent="0.25">
      <c r="A780" s="10">
        <v>1</v>
      </c>
      <c r="B780" s="11">
        <v>1.6686636696303601</v>
      </c>
      <c r="C780" s="11">
        <v>1047.19565381282</v>
      </c>
      <c r="D780" s="12">
        <v>0.21579522590381101</v>
      </c>
      <c r="E780" s="12">
        <v>0.18677296801297</v>
      </c>
      <c r="F780" s="10">
        <v>0.13442751116586299</v>
      </c>
      <c r="G780" s="10">
        <v>2.7529703697504799</v>
      </c>
      <c r="H780" s="13">
        <v>31159732.136809401</v>
      </c>
      <c r="I780" s="13">
        <v>1878840.22139765</v>
      </c>
      <c r="J780" s="13">
        <f t="shared" si="240"/>
        <v>80307662.835794866</v>
      </c>
      <c r="K780">
        <f t="shared" si="241"/>
        <v>564.80475989046943</v>
      </c>
      <c r="L780">
        <f t="shared" si="242"/>
        <v>128.03089236397494</v>
      </c>
      <c r="M780">
        <f t="shared" si="243"/>
        <v>201.28409695839051</v>
      </c>
      <c r="N780">
        <f t="shared" si="244"/>
        <v>0.92174484849083282</v>
      </c>
      <c r="O780">
        <f t="shared" si="245"/>
        <v>95910617.465367809</v>
      </c>
      <c r="P780">
        <f t="shared" si="246"/>
        <v>18.378927247649919</v>
      </c>
      <c r="Q780" s="11">
        <v>1047.19565381282</v>
      </c>
      <c r="R780">
        <f t="shared" si="247"/>
        <v>1.8815397971882797</v>
      </c>
      <c r="S780">
        <f t="shared" si="248"/>
        <v>0.14436415416517737</v>
      </c>
      <c r="T780">
        <v>6</v>
      </c>
      <c r="U780">
        <v>18.359391233212602</v>
      </c>
      <c r="V780">
        <f t="shared" si="249"/>
        <v>94055090.076831117</v>
      </c>
      <c r="W780" s="34">
        <f t="shared" si="250"/>
        <v>1.9346423134088367E-2</v>
      </c>
      <c r="X780">
        <f t="shared" si="251"/>
        <v>74941583.234744519</v>
      </c>
      <c r="Y780" s="34">
        <f t="shared" si="252"/>
        <v>0.21863100024556678</v>
      </c>
      <c r="Z780">
        <f t="shared" si="253"/>
        <v>30556902.774145838</v>
      </c>
      <c r="AA780" s="35">
        <f t="shared" si="254"/>
        <v>602829.36266356334</v>
      </c>
      <c r="AB780" s="35">
        <v>30694563.808675099</v>
      </c>
      <c r="AC780" s="34">
        <f t="shared" si="255"/>
        <v>1.4928508566503131E-2</v>
      </c>
      <c r="AD780" s="71">
        <v>-2673005.34700887</v>
      </c>
      <c r="AE780">
        <f t="shared" si="256"/>
        <v>27883897.427136969</v>
      </c>
      <c r="AF780" s="34">
        <f t="shared" si="257"/>
        <v>0.1051303873630751</v>
      </c>
      <c r="AG780" s="72">
        <v>-1144044.5416910599</v>
      </c>
      <c r="AH780">
        <v>779</v>
      </c>
      <c r="AI780" s="72">
        <f t="shared" si="258"/>
        <v>29412858.232454777</v>
      </c>
      <c r="AJ780" s="34">
        <f t="shared" si="259"/>
        <v>5.6061903763640487E-2</v>
      </c>
    </row>
    <row r="781" spans="1:36" ht="15.6" x14ac:dyDescent="0.25">
      <c r="A781" s="10">
        <v>2</v>
      </c>
      <c r="B781" s="11">
        <v>1.82745208666072</v>
      </c>
      <c r="C781" s="11">
        <v>1038.6166986363301</v>
      </c>
      <c r="D781" s="12">
        <v>0.18677296801297</v>
      </c>
      <c r="E781" s="12">
        <v>0.16284055470676001</v>
      </c>
      <c r="F781" s="10">
        <v>0.128067818265448</v>
      </c>
      <c r="G781" s="10">
        <v>2.7555225461742401</v>
      </c>
      <c r="H781" s="13">
        <v>29244659.0117843</v>
      </c>
      <c r="I781" s="13">
        <v>1620552.3436209401</v>
      </c>
      <c r="J781" s="13">
        <f t="shared" si="240"/>
        <v>80401738.533341259</v>
      </c>
      <c r="K781">
        <f t="shared" si="241"/>
        <v>565.46344790708349</v>
      </c>
      <c r="L781">
        <f t="shared" si="242"/>
        <v>116.33101454413119</v>
      </c>
      <c r="M781">
        <f t="shared" si="243"/>
        <v>174.80676135986499</v>
      </c>
      <c r="N781">
        <f t="shared" si="244"/>
        <v>0.93116727091438556</v>
      </c>
      <c r="O781">
        <f t="shared" si="245"/>
        <v>97975925.500506863</v>
      </c>
      <c r="P781">
        <f t="shared" si="246"/>
        <v>18.400232348297845</v>
      </c>
      <c r="Q781" s="11">
        <v>1038.6166986363301</v>
      </c>
      <c r="R781">
        <f t="shared" si="247"/>
        <v>2.1528280401689535</v>
      </c>
      <c r="S781">
        <f t="shared" si="248"/>
        <v>0.13704363133784539</v>
      </c>
      <c r="T781">
        <v>6</v>
      </c>
      <c r="U781">
        <v>18.380486067925599</v>
      </c>
      <c r="V781">
        <f t="shared" si="249"/>
        <v>96060241.468693018</v>
      </c>
      <c r="W781" s="34">
        <f t="shared" si="250"/>
        <v>1.9552599498577173E-2</v>
      </c>
      <c r="X781">
        <f t="shared" si="251"/>
        <v>76680627.286554694</v>
      </c>
      <c r="Y781" s="34">
        <f t="shared" si="252"/>
        <v>0.21735235574622871</v>
      </c>
      <c r="Z781">
        <f t="shared" si="253"/>
        <v>28672849.906654425</v>
      </c>
      <c r="AA781" s="35">
        <f t="shared" si="254"/>
        <v>571809.10512987524</v>
      </c>
      <c r="AB781" s="35">
        <v>27936590.7642635</v>
      </c>
      <c r="AC781" s="34">
        <f t="shared" si="255"/>
        <v>4.4728449286883708E-2</v>
      </c>
      <c r="AD781" s="71">
        <v>-1751620.8349122901</v>
      </c>
      <c r="AE781">
        <f t="shared" si="256"/>
        <v>26921229.071742136</v>
      </c>
      <c r="AF781" s="34">
        <f t="shared" si="257"/>
        <v>7.944800926233829E-2</v>
      </c>
      <c r="AG781" s="72">
        <v>-1739105.08208772</v>
      </c>
      <c r="AH781">
        <v>780</v>
      </c>
      <c r="AI781" s="72">
        <f t="shared" si="258"/>
        <v>26933744.824566703</v>
      </c>
      <c r="AJ781" s="34">
        <f t="shared" si="259"/>
        <v>7.9020042130988802E-2</v>
      </c>
    </row>
    <row r="782" spans="1:36" ht="15.6" x14ac:dyDescent="0.25">
      <c r="A782" s="10">
        <v>3</v>
      </c>
      <c r="B782" s="11">
        <v>2.0155483089386901</v>
      </c>
      <c r="C782" s="11">
        <v>1041.5104124473801</v>
      </c>
      <c r="D782" s="12">
        <v>0.163038067819921</v>
      </c>
      <c r="E782" s="12">
        <v>0.128982241312882</v>
      </c>
      <c r="F782" s="10">
        <v>0.20875462706001499</v>
      </c>
      <c r="G782" s="10">
        <v>3.0589320616874498</v>
      </c>
      <c r="H782" s="13">
        <v>41373627.518143401</v>
      </c>
      <c r="I782" s="13">
        <v>2574521.5457094698</v>
      </c>
      <c r="J782" s="13">
        <f t="shared" si="240"/>
        <v>98431015.347408727</v>
      </c>
      <c r="K782">
        <f t="shared" si="241"/>
        <v>564.89297562023728</v>
      </c>
      <c r="L782">
        <f t="shared" si="242"/>
        <v>138.70074683565267</v>
      </c>
      <c r="M782">
        <f t="shared" si="243"/>
        <v>146.0101545664015</v>
      </c>
      <c r="N782">
        <f t="shared" si="244"/>
        <v>0.98123799749227381</v>
      </c>
      <c r="O782">
        <f t="shared" si="245"/>
        <v>99380370.54460381</v>
      </c>
      <c r="P782">
        <f t="shared" si="246"/>
        <v>18.414465172694626</v>
      </c>
      <c r="Q782" s="11">
        <v>1041.5104124473801</v>
      </c>
      <c r="R782">
        <f t="shared" si="247"/>
        <v>3.4025404310783087</v>
      </c>
      <c r="S782">
        <f t="shared" si="248"/>
        <v>0.2341471533260186</v>
      </c>
      <c r="T782">
        <v>6</v>
      </c>
      <c r="U782">
        <v>18.371279471211899</v>
      </c>
      <c r="V782">
        <f t="shared" si="249"/>
        <v>95179912.201693103</v>
      </c>
      <c r="W782" s="34">
        <f t="shared" si="250"/>
        <v>4.226647898264236E-2</v>
      </c>
      <c r="X782">
        <f t="shared" si="251"/>
        <v>92220112.705071285</v>
      </c>
      <c r="Y782" s="34">
        <f t="shared" si="252"/>
        <v>7.2049015316549503E-2</v>
      </c>
      <c r="Z782">
        <f t="shared" si="253"/>
        <v>39624909.960212119</v>
      </c>
      <c r="AA782" s="35">
        <f t="shared" si="254"/>
        <v>1748717.5579312816</v>
      </c>
      <c r="AB782" s="35">
        <v>38805993.771843798</v>
      </c>
      <c r="AC782" s="34">
        <f t="shared" si="255"/>
        <v>6.2059671832585352E-2</v>
      </c>
      <c r="AD782" s="71">
        <v>283553.77083528199</v>
      </c>
      <c r="AE782">
        <f t="shared" si="256"/>
        <v>39908463.731047399</v>
      </c>
      <c r="AF782" s="34">
        <f t="shared" si="257"/>
        <v>3.541298829679581E-2</v>
      </c>
      <c r="AG782" s="72">
        <v>-555875.89827094798</v>
      </c>
      <c r="AH782">
        <v>781</v>
      </c>
      <c r="AI782" s="72">
        <f t="shared" si="258"/>
        <v>39069034.061941169</v>
      </c>
      <c r="AJ782" s="34">
        <f t="shared" si="259"/>
        <v>5.5701991690035105E-2</v>
      </c>
    </row>
    <row r="783" spans="1:36" ht="15.6" x14ac:dyDescent="0.25">
      <c r="A783" s="10">
        <v>4</v>
      </c>
      <c r="B783" s="11">
        <v>2.4703388253938501</v>
      </c>
      <c r="C783" s="11">
        <v>1042.76925206294</v>
      </c>
      <c r="D783" s="12">
        <v>0.128982241312882</v>
      </c>
      <c r="E783" s="12">
        <v>9.7983275402046099E-2</v>
      </c>
      <c r="F783" s="10">
        <v>0.240148959264641</v>
      </c>
      <c r="G783" s="10">
        <v>3.0612465623898202</v>
      </c>
      <c r="H783" s="13">
        <v>45047122.323902398</v>
      </c>
      <c r="I783" s="13">
        <v>2566079.5746049401</v>
      </c>
      <c r="J783" s="13">
        <f t="shared" si="240"/>
        <v>104315470.62817575</v>
      </c>
      <c r="K783">
        <f t="shared" si="241"/>
        <v>565.84833502827098</v>
      </c>
      <c r="L783">
        <f t="shared" si="242"/>
        <v>132.44135777107022</v>
      </c>
      <c r="M783">
        <f t="shared" si="243"/>
        <v>113.48275835746405</v>
      </c>
      <c r="N783">
        <f t="shared" si="244"/>
        <v>1.0297237293517398</v>
      </c>
      <c r="O783">
        <f t="shared" si="245"/>
        <v>107900733.515167</v>
      </c>
      <c r="P783">
        <f t="shared" si="246"/>
        <v>18.496722228306897</v>
      </c>
      <c r="Q783" s="11">
        <v>1042.76925206294</v>
      </c>
      <c r="R783">
        <f t="shared" si="247"/>
        <v>5.1225405564318889</v>
      </c>
      <c r="S783">
        <f t="shared" si="248"/>
        <v>0.27463286394450315</v>
      </c>
      <c r="T783">
        <v>6</v>
      </c>
      <c r="U783">
        <v>18.3822968873306</v>
      </c>
      <c r="V783">
        <f t="shared" si="249"/>
        <v>96234346.807081044</v>
      </c>
      <c r="W783" s="34">
        <f t="shared" si="250"/>
        <v>0.1081214772876968</v>
      </c>
      <c r="X783">
        <f t="shared" si="251"/>
        <v>99659951.767857626</v>
      </c>
      <c r="Y783" s="34">
        <f t="shared" si="252"/>
        <v>7.6373732400540281E-2</v>
      </c>
      <c r="Z783">
        <f t="shared" si="253"/>
        <v>40176560.910682485</v>
      </c>
      <c r="AA783" s="35">
        <f t="shared" si="254"/>
        <v>4870561.4132199138</v>
      </c>
      <c r="AB783" s="35">
        <v>42598367.444776103</v>
      </c>
      <c r="AC783" s="34">
        <f t="shared" si="255"/>
        <v>5.4359851479946028E-2</v>
      </c>
      <c r="AD783" s="71">
        <v>1899412.5447337001</v>
      </c>
      <c r="AE783">
        <f t="shared" si="256"/>
        <v>42075973.455416188</v>
      </c>
      <c r="AF783" s="34">
        <f t="shared" si="257"/>
        <v>6.595646325913461E-2</v>
      </c>
      <c r="AG783" s="72">
        <v>2188866.73745469</v>
      </c>
      <c r="AH783">
        <v>782</v>
      </c>
      <c r="AI783" s="72">
        <f t="shared" si="258"/>
        <v>42365427.648137175</v>
      </c>
      <c r="AJ783" s="34">
        <f t="shared" si="259"/>
        <v>5.9530876500457235E-2</v>
      </c>
    </row>
    <row r="784" spans="1:36" ht="15.6" x14ac:dyDescent="0.25">
      <c r="A784" s="10">
        <v>5</v>
      </c>
      <c r="B784" s="11">
        <v>3.03526695010753</v>
      </c>
      <c r="C784" s="11">
        <v>1040.2476362923601</v>
      </c>
      <c r="D784" s="12">
        <v>9.7983275402046099E-2</v>
      </c>
      <c r="E784" s="12">
        <v>7.4820021037076995E-2</v>
      </c>
      <c r="F784" s="10">
        <v>0.236159062490748</v>
      </c>
      <c r="G784" s="10">
        <v>3.0631383240682601</v>
      </c>
      <c r="H784" s="13">
        <v>42150893.271826997</v>
      </c>
      <c r="I784" s="13">
        <v>2088296.55498301</v>
      </c>
      <c r="J784" s="13">
        <f t="shared" si="240"/>
        <v>104505844.07131383</v>
      </c>
      <c r="K784">
        <f t="shared" si="241"/>
        <v>567.318992552498</v>
      </c>
      <c r="L784">
        <f t="shared" si="242"/>
        <v>114.63400076142996</v>
      </c>
      <c r="M784">
        <f t="shared" si="243"/>
        <v>86.401648219561551</v>
      </c>
      <c r="N784">
        <f t="shared" si="244"/>
        <v>1.0725985112388563</v>
      </c>
      <c r="O784">
        <f t="shared" si="245"/>
        <v>111915318.30791339</v>
      </c>
      <c r="P784">
        <f t="shared" si="246"/>
        <v>18.533253056745298</v>
      </c>
      <c r="Q784" s="11">
        <v>1040.2476362923601</v>
      </c>
      <c r="R784">
        <f t="shared" si="247"/>
        <v>7.1330310814030815</v>
      </c>
      <c r="S784">
        <f t="shared" si="248"/>
        <v>0.26939570846903477</v>
      </c>
      <c r="T784">
        <v>6</v>
      </c>
      <c r="U784">
        <v>18.4222124871993</v>
      </c>
      <c r="V784">
        <f t="shared" si="249"/>
        <v>100153291.6964823</v>
      </c>
      <c r="W784" s="34">
        <f t="shared" si="250"/>
        <v>0.10509755759323444</v>
      </c>
      <c r="X784">
        <f t="shared" si="251"/>
        <v>103821655.71005002</v>
      </c>
      <c r="Y784" s="34">
        <f t="shared" si="252"/>
        <v>7.2319524442536323E-2</v>
      </c>
      <c r="Z784">
        <f t="shared" si="253"/>
        <v>37720937.338584885</v>
      </c>
      <c r="AA784" s="35">
        <f t="shared" si="254"/>
        <v>4429955.9332421124</v>
      </c>
      <c r="AB784" s="35">
        <v>40289908.771949701</v>
      </c>
      <c r="AC784" s="34">
        <f t="shared" si="255"/>
        <v>4.415053526567015E-2</v>
      </c>
      <c r="AD784" s="71">
        <v>1985203.4346065</v>
      </c>
      <c r="AE784">
        <f t="shared" si="256"/>
        <v>39706140.773191385</v>
      </c>
      <c r="AF784" s="34">
        <f t="shared" si="257"/>
        <v>5.8000016342943009E-2</v>
      </c>
      <c r="AG784" s="72">
        <v>2729352.7638221802</v>
      </c>
      <c r="AH784">
        <v>783</v>
      </c>
      <c r="AI784" s="72">
        <f t="shared" si="258"/>
        <v>40450290.102407068</v>
      </c>
      <c r="AJ784" s="34">
        <f t="shared" si="259"/>
        <v>4.0345602131202904E-2</v>
      </c>
    </row>
    <row r="785" spans="1:36" ht="15.6" x14ac:dyDescent="0.25">
      <c r="A785" s="10">
        <v>1</v>
      </c>
      <c r="B785" s="11">
        <v>2.1322103181870098</v>
      </c>
      <c r="C785" s="11">
        <v>1053.28645986886</v>
      </c>
      <c r="D785" s="12">
        <v>0.23325244171135601</v>
      </c>
      <c r="E785" s="12">
        <v>0.20476937067724899</v>
      </c>
      <c r="F785" s="10">
        <v>0.12206030854109901</v>
      </c>
      <c r="G785" s="10">
        <v>3.6954866080498898</v>
      </c>
      <c r="H785" s="13">
        <v>39350086.285387203</v>
      </c>
      <c r="I785" s="13">
        <v>2265961.1809424502</v>
      </c>
      <c r="J785" s="13">
        <f t="shared" si="240"/>
        <v>75963713.746774033</v>
      </c>
      <c r="K785">
        <f t="shared" si="241"/>
        <v>564.60572444493346</v>
      </c>
      <c r="L785">
        <f t="shared" si="242"/>
        <v>126.81366233820589</v>
      </c>
      <c r="M785">
        <f t="shared" si="243"/>
        <v>219.01090619430249</v>
      </c>
      <c r="N785">
        <f t="shared" si="244"/>
        <v>0.91095641411666028</v>
      </c>
      <c r="O785">
        <f t="shared" si="245"/>
        <v>92174419.910231009</v>
      </c>
      <c r="P785">
        <f t="shared" si="246"/>
        <v>18.339193208712153</v>
      </c>
      <c r="Q785" s="11">
        <v>1053.28645986886</v>
      </c>
      <c r="R785">
        <f t="shared" si="247"/>
        <v>2.1887668861231342</v>
      </c>
      <c r="S785">
        <f t="shared" si="248"/>
        <v>0.13017737624957926</v>
      </c>
      <c r="T785">
        <v>6</v>
      </c>
      <c r="U785">
        <v>18.342036543389899</v>
      </c>
      <c r="V785">
        <f t="shared" si="249"/>
        <v>92436875.58260037</v>
      </c>
      <c r="W785" s="34">
        <f t="shared" si="250"/>
        <v>2.8473807876954085E-3</v>
      </c>
      <c r="X785">
        <f t="shared" si="251"/>
        <v>72815169.975151986</v>
      </c>
      <c r="Y785" s="34">
        <f t="shared" si="252"/>
        <v>0.21002844340038229</v>
      </c>
      <c r="Z785">
        <f t="shared" si="253"/>
        <v>39462130.965070374</v>
      </c>
      <c r="AA785" s="35">
        <f t="shared" si="254"/>
        <v>112044.67968317121</v>
      </c>
      <c r="AB785" s="35">
        <v>37824596.722766303</v>
      </c>
      <c r="AC785" s="34">
        <f t="shared" si="255"/>
        <v>3.8767121158445758E-2</v>
      </c>
      <c r="AD785" s="71">
        <v>-1182922.21352535</v>
      </c>
      <c r="AE785">
        <f t="shared" si="256"/>
        <v>38279208.751545027</v>
      </c>
      <c r="AF785" s="34">
        <f t="shared" si="257"/>
        <v>2.7214108911365983E-2</v>
      </c>
      <c r="AG785" s="72">
        <v>-569737.92231474898</v>
      </c>
      <c r="AH785">
        <v>784</v>
      </c>
      <c r="AI785" s="72">
        <f t="shared" si="258"/>
        <v>38892393.042755626</v>
      </c>
      <c r="AJ785" s="34">
        <f t="shared" si="259"/>
        <v>1.1631314841653676E-2</v>
      </c>
    </row>
    <row r="786" spans="1:36" ht="15.6" x14ac:dyDescent="0.25">
      <c r="A786" s="10">
        <v>2</v>
      </c>
      <c r="B786" s="11">
        <v>2.2157137056612002</v>
      </c>
      <c r="C786" s="11">
        <v>1033.9341327745301</v>
      </c>
      <c r="D786" s="12">
        <v>0.20476937067724899</v>
      </c>
      <c r="E786" s="12">
        <v>0.18112292242784098</v>
      </c>
      <c r="F786" s="10">
        <v>0.115422076864094</v>
      </c>
      <c r="G786" s="10">
        <v>3.69760951091334</v>
      </c>
      <c r="H786" s="13">
        <v>37497251.969997503</v>
      </c>
      <c r="I786" s="13">
        <v>2064449.5881133799</v>
      </c>
      <c r="J786" s="13">
        <f t="shared" si="240"/>
        <v>77885676.322315723</v>
      </c>
      <c r="K786">
        <f t="shared" si="241"/>
        <v>565.28351793247532</v>
      </c>
      <c r="L786">
        <f t="shared" si="242"/>
        <v>115.61551562413058</v>
      </c>
      <c r="M786">
        <f t="shared" si="243"/>
        <v>192.946146552545</v>
      </c>
      <c r="N786">
        <f t="shared" si="244"/>
        <v>0.9181234857562689</v>
      </c>
      <c r="O786">
        <f t="shared" si="245"/>
        <v>95534707.583261162</v>
      </c>
      <c r="P786">
        <f t="shared" si="246"/>
        <v>18.375000169617419</v>
      </c>
      <c r="Q786" s="11">
        <v>1033.9341327745301</v>
      </c>
      <c r="R786">
        <f t="shared" si="247"/>
        <v>2.3504239585547002</v>
      </c>
      <c r="S786">
        <f t="shared" si="248"/>
        <v>0.12264467074843459</v>
      </c>
      <c r="T786">
        <v>6</v>
      </c>
      <c r="U786">
        <v>18.3928689812663</v>
      </c>
      <c r="V786">
        <f t="shared" si="249"/>
        <v>97257142.380405366</v>
      </c>
      <c r="W786" s="34">
        <f t="shared" si="250"/>
        <v>1.8029414028854954E-2</v>
      </c>
      <c r="X786">
        <f t="shared" si="251"/>
        <v>75865051.726434037</v>
      </c>
      <c r="Y786" s="34">
        <f t="shared" si="252"/>
        <v>0.20589015609520206</v>
      </c>
      <c r="Z786">
        <f t="shared" si="253"/>
        <v>38173305.450708888</v>
      </c>
      <c r="AA786" s="35">
        <f t="shared" si="254"/>
        <v>676053.48071138561</v>
      </c>
      <c r="AB786" s="35">
        <v>34616707.262921497</v>
      </c>
      <c r="AC786" s="34">
        <f t="shared" si="255"/>
        <v>7.6820154964443846E-2</v>
      </c>
      <c r="AD786" s="71">
        <v>-1991805.5306263401</v>
      </c>
      <c r="AE786">
        <f t="shared" si="256"/>
        <v>36181499.920082547</v>
      </c>
      <c r="AF786" s="34">
        <f t="shared" si="257"/>
        <v>3.5089292702508504E-2</v>
      </c>
      <c r="AG786" s="72">
        <v>-2434281.5189204798</v>
      </c>
      <c r="AH786">
        <v>785</v>
      </c>
      <c r="AI786" s="72">
        <f t="shared" si="258"/>
        <v>35739023.931788407</v>
      </c>
      <c r="AJ786" s="34">
        <f t="shared" si="259"/>
        <v>4.6889517120238526E-2</v>
      </c>
    </row>
    <row r="787" spans="1:36" ht="15.6" x14ac:dyDescent="0.25">
      <c r="A787" s="10">
        <v>3</v>
      </c>
      <c r="B787" s="11">
        <v>2.3627300188281701</v>
      </c>
      <c r="C787" s="11">
        <v>1036.5605244706401</v>
      </c>
      <c r="D787" s="12">
        <v>0.181495901551295</v>
      </c>
      <c r="E787" s="12">
        <v>0.145229558885657</v>
      </c>
      <c r="F787" s="10">
        <v>0.19970903724054501</v>
      </c>
      <c r="G787" s="10">
        <v>3.0835422355259299</v>
      </c>
      <c r="H787" s="13">
        <v>39397850.348762803</v>
      </c>
      <c r="I787" s="13">
        <v>2634944.0110300202</v>
      </c>
      <c r="J787" s="13">
        <f t="shared" si="240"/>
        <v>97913158.897626907</v>
      </c>
      <c r="K787">
        <f t="shared" si="241"/>
        <v>564.3403981726716</v>
      </c>
      <c r="L787">
        <f t="shared" si="242"/>
        <v>143.06139332535767</v>
      </c>
      <c r="M787">
        <f t="shared" si="243"/>
        <v>163.362730218476</v>
      </c>
      <c r="N787">
        <f t="shared" si="244"/>
        <v>0.96444985594066479</v>
      </c>
      <c r="O787">
        <f t="shared" si="245"/>
        <v>92602033.096691057</v>
      </c>
      <c r="P787">
        <f t="shared" si="246"/>
        <v>18.343821655063195</v>
      </c>
      <c r="Q787" s="11">
        <v>1036.5605244706401</v>
      </c>
      <c r="R787">
        <f t="shared" si="247"/>
        <v>3.6793210113407286</v>
      </c>
      <c r="S787">
        <f t="shared" si="248"/>
        <v>0.22277991398895794</v>
      </c>
      <c r="T787">
        <v>6</v>
      </c>
      <c r="U787">
        <v>18.384576125365399</v>
      </c>
      <c r="V787">
        <f t="shared" si="249"/>
        <v>96453937.945752129</v>
      </c>
      <c r="W787" s="34">
        <f t="shared" si="250"/>
        <v>4.1596331314228047E-2</v>
      </c>
      <c r="X787">
        <f t="shared" si="251"/>
        <v>93202177.532450289</v>
      </c>
      <c r="Y787" s="34">
        <f t="shared" si="252"/>
        <v>6.4808991302878465E-3</v>
      </c>
      <c r="Z787">
        <f t="shared" si="253"/>
        <v>41036656.384938315</v>
      </c>
      <c r="AA787" s="35">
        <f t="shared" si="254"/>
        <v>1638806.0361755118</v>
      </c>
      <c r="AB787" s="35">
        <v>38621972.699149497</v>
      </c>
      <c r="AC787" s="34">
        <f t="shared" si="255"/>
        <v>1.9693400597874767E-2</v>
      </c>
      <c r="AD787" s="71">
        <v>-2397197.1767169498</v>
      </c>
      <c r="AE787">
        <f t="shared" si="256"/>
        <v>38639459.208221361</v>
      </c>
      <c r="AF787" s="34">
        <f t="shared" si="257"/>
        <v>1.9249556354671956E-2</v>
      </c>
      <c r="AG787" s="72">
        <v>-3062189.0726931798</v>
      </c>
      <c r="AH787">
        <v>786</v>
      </c>
      <c r="AI787" s="72">
        <f t="shared" si="258"/>
        <v>37974467.312245138</v>
      </c>
      <c r="AJ787" s="34">
        <f t="shared" si="259"/>
        <v>3.6128444164273112E-2</v>
      </c>
    </row>
    <row r="788" spans="1:36" ht="15.6" x14ac:dyDescent="0.25">
      <c r="A788" s="10">
        <v>4</v>
      </c>
      <c r="B788" s="11">
        <v>2.69688563937919</v>
      </c>
      <c r="C788" s="11">
        <v>1033.9261332343699</v>
      </c>
      <c r="D788" s="12">
        <v>0.145229558885657</v>
      </c>
      <c r="E788" s="12">
        <v>0.113620968401991</v>
      </c>
      <c r="F788" s="10">
        <v>0.217495950073964</v>
      </c>
      <c r="G788" s="10">
        <v>3.0861190434147101</v>
      </c>
      <c r="H788" s="13">
        <v>41891378.269716002</v>
      </c>
      <c r="I788" s="13">
        <v>2512792.59179459</v>
      </c>
      <c r="J788" s="13">
        <f t="shared" si="240"/>
        <v>102469262.07899018</v>
      </c>
      <c r="K788">
        <f t="shared" si="241"/>
        <v>565.29075380392271</v>
      </c>
      <c r="L788">
        <f t="shared" si="242"/>
        <v>133.67140285487787</v>
      </c>
      <c r="M788">
        <f t="shared" si="243"/>
        <v>129.425263643824</v>
      </c>
      <c r="N788">
        <f t="shared" si="244"/>
        <v>1.000470476811121</v>
      </c>
      <c r="O788">
        <f t="shared" si="245"/>
        <v>101500736.03137924</v>
      </c>
      <c r="P788">
        <f t="shared" si="246"/>
        <v>18.435576607960506</v>
      </c>
      <c r="Q788" s="11">
        <v>1033.9261332343699</v>
      </c>
      <c r="R788">
        <f t="shared" si="247"/>
        <v>4.9481628700322853</v>
      </c>
      <c r="S788">
        <f t="shared" si="248"/>
        <v>0.24525618095689511</v>
      </c>
      <c r="T788">
        <v>6</v>
      </c>
      <c r="U788">
        <v>18.403036271114001</v>
      </c>
      <c r="V788">
        <f t="shared" si="249"/>
        <v>98251027.936212316</v>
      </c>
      <c r="W788" s="34">
        <f t="shared" si="250"/>
        <v>3.201659635416107E-2</v>
      </c>
      <c r="X788">
        <f t="shared" si="251"/>
        <v>99223490.351323515</v>
      </c>
      <c r="Y788" s="34">
        <f t="shared" si="252"/>
        <v>2.2435755336313087E-2</v>
      </c>
      <c r="Z788">
        <f t="shared" si="253"/>
        <v>40550158.920935027</v>
      </c>
      <c r="AA788" s="35">
        <f t="shared" si="254"/>
        <v>1341219.3487809747</v>
      </c>
      <c r="AB788" s="35">
        <v>40232272.752928004</v>
      </c>
      <c r="AC788" s="34">
        <f t="shared" si="255"/>
        <v>3.9604939854351706E-2</v>
      </c>
      <c r="AD788" s="71">
        <v>322805.432009682</v>
      </c>
      <c r="AE788">
        <f t="shared" si="256"/>
        <v>40872964.352944709</v>
      </c>
      <c r="AF788" s="34">
        <f t="shared" si="257"/>
        <v>2.431082382189181E-2</v>
      </c>
      <c r="AG788" s="72">
        <v>-104130.97668550799</v>
      </c>
      <c r="AH788">
        <v>787</v>
      </c>
      <c r="AI788" s="72">
        <f t="shared" si="258"/>
        <v>40446027.944249518</v>
      </c>
      <c r="AJ788" s="34">
        <f t="shared" si="259"/>
        <v>3.4502334016337496E-2</v>
      </c>
    </row>
    <row r="789" spans="1:36" ht="15.6" x14ac:dyDescent="0.25">
      <c r="A789" s="10">
        <v>5</v>
      </c>
      <c r="B789" s="11">
        <v>3.0908554417138898</v>
      </c>
      <c r="C789" s="11">
        <v>1039.2747823633099</v>
      </c>
      <c r="D789" s="12">
        <v>0.113620968401991</v>
      </c>
      <c r="E789" s="12">
        <v>9.0046893632556704E-2</v>
      </c>
      <c r="F789" s="10">
        <v>0.20729752041947599</v>
      </c>
      <c r="G789" s="10">
        <v>3.0881522765056899</v>
      </c>
      <c r="H789" s="13">
        <v>38396546.040255599</v>
      </c>
      <c r="I789" s="13">
        <v>1933998.0442079599</v>
      </c>
      <c r="J789" s="13">
        <f t="shared" si="240"/>
        <v>99081737.846678749</v>
      </c>
      <c r="K789">
        <f t="shared" si="241"/>
        <v>566.49784732973535</v>
      </c>
      <c r="L789">
        <f t="shared" si="242"/>
        <v>115.56237540685444</v>
      </c>
      <c r="M789">
        <f t="shared" si="243"/>
        <v>101.83393101727385</v>
      </c>
      <c r="N789">
        <f t="shared" si="244"/>
        <v>1.0297199066357223</v>
      </c>
      <c r="O789">
        <f t="shared" si="245"/>
        <v>104485946.9504206</v>
      </c>
      <c r="P789">
        <f t="shared" si="246"/>
        <v>18.464563141382694</v>
      </c>
      <c r="Q789" s="11">
        <v>1039.2747823633099</v>
      </c>
      <c r="R789">
        <f t="shared" si="247"/>
        <v>6.2133398886357964</v>
      </c>
      <c r="S789">
        <f t="shared" si="248"/>
        <v>0.23230731112509226</v>
      </c>
      <c r="T789">
        <v>6</v>
      </c>
      <c r="U789">
        <v>18.405895145324099</v>
      </c>
      <c r="V789">
        <f t="shared" si="249"/>
        <v>98532317.159762979</v>
      </c>
      <c r="W789" s="34">
        <f t="shared" si="250"/>
        <v>5.6980196518510461E-2</v>
      </c>
      <c r="X789">
        <f t="shared" si="251"/>
        <v>99247257.220893249</v>
      </c>
      <c r="Y789" s="34">
        <f t="shared" si="252"/>
        <v>5.0137744667358507E-2</v>
      </c>
      <c r="Z789">
        <f t="shared" si="253"/>
        <v>36208703.301249802</v>
      </c>
      <c r="AA789" s="35">
        <f t="shared" si="254"/>
        <v>2187842.7390057966</v>
      </c>
      <c r="AB789" s="35">
        <v>36620726.7382176</v>
      </c>
      <c r="AC789" s="34">
        <f t="shared" si="255"/>
        <v>4.6249454317484694E-2</v>
      </c>
      <c r="AD789" s="71">
        <v>1234489.6646857799</v>
      </c>
      <c r="AE789">
        <f t="shared" si="256"/>
        <v>37443192.96593558</v>
      </c>
      <c r="AF789" s="34">
        <f t="shared" si="257"/>
        <v>2.4829136280135888E-2</v>
      </c>
      <c r="AG789" s="72">
        <v>1224977.0174358899</v>
      </c>
      <c r="AH789">
        <v>788</v>
      </c>
      <c r="AI789" s="72">
        <f t="shared" si="258"/>
        <v>37433680.318685696</v>
      </c>
      <c r="AJ789" s="34">
        <f t="shared" si="259"/>
        <v>2.5076883753044302E-2</v>
      </c>
    </row>
    <row r="790" spans="1:36" ht="15.6" x14ac:dyDescent="0.25">
      <c r="A790" s="10">
        <v>6</v>
      </c>
      <c r="B790" s="11">
        <v>3.5322289369954398</v>
      </c>
      <c r="C790" s="11">
        <v>1045.0729317054299</v>
      </c>
      <c r="D790" s="12">
        <v>9.0046893632556704E-2</v>
      </c>
      <c r="E790" s="12">
        <v>7.2785068336876299E-2</v>
      </c>
      <c r="F790" s="10">
        <v>0.19148552545848599</v>
      </c>
      <c r="G790" s="10">
        <v>3.0895216434021999</v>
      </c>
      <c r="H790" s="13">
        <v>34712314.128693998</v>
      </c>
      <c r="I790" s="13">
        <v>1468201.95656708</v>
      </c>
      <c r="J790" s="13">
        <f t="shared" si="240"/>
        <v>94327133.088261485</v>
      </c>
      <c r="K790">
        <f t="shared" si="241"/>
        <v>568.01892804055001</v>
      </c>
      <c r="L790">
        <f t="shared" si="242"/>
        <v>99.020419613712178</v>
      </c>
      <c r="M790">
        <f t="shared" si="243"/>
        <v>81.415980984716498</v>
      </c>
      <c r="N790">
        <f t="shared" si="244"/>
        <v>1.0549435023824387</v>
      </c>
      <c r="O790">
        <f t="shared" si="245"/>
        <v>107556921.01015642</v>
      </c>
      <c r="P790">
        <f t="shared" si="246"/>
        <v>18.493530763166412</v>
      </c>
      <c r="Q790" s="11">
        <v>1045.0729317054299</v>
      </c>
      <c r="R790">
        <f t="shared" si="247"/>
        <v>7.5822635312527895</v>
      </c>
      <c r="S790">
        <f t="shared" si="248"/>
        <v>0.21255669716726733</v>
      </c>
      <c r="T790">
        <v>6</v>
      </c>
      <c r="U790">
        <v>18.415820713358201</v>
      </c>
      <c r="V790">
        <f t="shared" si="249"/>
        <v>99515176.024550959</v>
      </c>
      <c r="W790" s="34">
        <f t="shared" si="250"/>
        <v>7.4767340958431627E-2</v>
      </c>
      <c r="X790">
        <f t="shared" si="251"/>
        <v>97983626.064387783</v>
      </c>
      <c r="Y790" s="34">
        <f t="shared" si="252"/>
        <v>8.9006777582119972E-2</v>
      </c>
      <c r="Z790">
        <f t="shared" si="253"/>
        <v>32116966.702777751</v>
      </c>
      <c r="AA790" s="35">
        <f t="shared" si="254"/>
        <v>2595347.4259162471</v>
      </c>
      <c r="AB790" s="35">
        <v>32658301.657857899</v>
      </c>
      <c r="AC790" s="34">
        <f t="shared" si="255"/>
        <v>5.917244420008879E-2</v>
      </c>
      <c r="AD790" s="71">
        <v>1615347.1795179199</v>
      </c>
      <c r="AE790">
        <f t="shared" si="256"/>
        <v>33732313.882295668</v>
      </c>
      <c r="AF790" s="34">
        <f t="shared" si="257"/>
        <v>2.8232063202845901E-2</v>
      </c>
      <c r="AG790" s="72">
        <v>1387782.6768309399</v>
      </c>
      <c r="AH790">
        <v>789</v>
      </c>
      <c r="AI790" s="72">
        <f t="shared" si="258"/>
        <v>33504749.379608691</v>
      </c>
      <c r="AJ790" s="34">
        <f t="shared" si="259"/>
        <v>3.478779157760347E-2</v>
      </c>
    </row>
    <row r="791" spans="1:36" ht="15.6" x14ac:dyDescent="0.25">
      <c r="A791" s="10">
        <v>7</v>
      </c>
      <c r="B791" s="11">
        <v>3.8620109851752402</v>
      </c>
      <c r="C791" s="11">
        <v>1055.3232278150999</v>
      </c>
      <c r="D791" s="12">
        <v>7.2785068336876299E-2</v>
      </c>
      <c r="E791" s="12">
        <v>6.56306071130381E-2</v>
      </c>
      <c r="F791" s="10">
        <v>9.8160863220572603E-2</v>
      </c>
      <c r="G791" s="10">
        <v>3.0904335730418202</v>
      </c>
      <c r="H791" s="13">
        <v>19543871.4155664</v>
      </c>
      <c r="I791" s="13">
        <v>538750.39181480696</v>
      </c>
      <c r="J791" s="13">
        <f t="shared" si="240"/>
        <v>68956769.942095414</v>
      </c>
      <c r="K791">
        <f t="shared" si="241"/>
        <v>570.88992671466178</v>
      </c>
      <c r="L791">
        <f t="shared" si="242"/>
        <v>63.909387759232047</v>
      </c>
      <c r="M791">
        <f t="shared" si="243"/>
        <v>69.207837724957201</v>
      </c>
      <c r="N791">
        <f t="shared" si="244"/>
        <v>1.005559962716855</v>
      </c>
      <c r="O791">
        <f t="shared" si="245"/>
        <v>98405314.393120274</v>
      </c>
      <c r="P791">
        <f t="shared" si="246"/>
        <v>18.404605368624264</v>
      </c>
      <c r="Q791" s="11">
        <v>1055.3232278150999</v>
      </c>
      <c r="R791">
        <f t="shared" si="247"/>
        <v>6.2435202829195253</v>
      </c>
      <c r="S791">
        <f t="shared" si="248"/>
        <v>0.10331911542339346</v>
      </c>
      <c r="T791">
        <v>6</v>
      </c>
      <c r="U791">
        <v>18.365326391138598</v>
      </c>
      <c r="V791">
        <f t="shared" si="249"/>
        <v>94614981.769423708</v>
      </c>
      <c r="W791" s="34">
        <f t="shared" si="250"/>
        <v>3.8517560226011084E-2</v>
      </c>
      <c r="X791">
        <f t="shared" si="251"/>
        <v>76125553.706607193</v>
      </c>
      <c r="Y791" s="34">
        <f t="shared" si="252"/>
        <v>0.22640810431749109</v>
      </c>
      <c r="Z791">
        <f t="shared" si="253"/>
        <v>18791089.171267904</v>
      </c>
      <c r="AA791" s="35">
        <f t="shared" si="254"/>
        <v>752782.24429849535</v>
      </c>
      <c r="AB791" s="35">
        <v>16812130.335129499</v>
      </c>
      <c r="AC791" s="34">
        <f t="shared" si="255"/>
        <v>0.13977481852756715</v>
      </c>
      <c r="AD791" s="71">
        <v>461846.85336939897</v>
      </c>
      <c r="AE791">
        <f t="shared" si="256"/>
        <v>19252936.024637304</v>
      </c>
      <c r="AF791" s="34">
        <f t="shared" si="257"/>
        <v>1.4886272261153426E-2</v>
      </c>
      <c r="AG791" s="72">
        <v>583987.44390066003</v>
      </c>
      <c r="AH791">
        <v>790</v>
      </c>
      <c r="AI791" s="72">
        <f t="shared" si="258"/>
        <v>19375076.615168564</v>
      </c>
      <c r="AJ791" s="34">
        <f t="shared" si="259"/>
        <v>8.6367125943835853E-3</v>
      </c>
    </row>
    <row r="792" spans="1:36" ht="15.6" x14ac:dyDescent="0.25">
      <c r="A792" s="10">
        <v>1</v>
      </c>
      <c r="B792" s="11">
        <v>2.1397483940366402</v>
      </c>
      <c r="C792" s="11">
        <v>1031.9267616657201</v>
      </c>
      <c r="D792" s="12">
        <v>0.22652457219931402</v>
      </c>
      <c r="E792" s="12">
        <v>0.20704761176698</v>
      </c>
      <c r="F792" s="10">
        <v>8.59437272989277E-2</v>
      </c>
      <c r="G792" s="10">
        <v>3.4518683677031299</v>
      </c>
      <c r="H792" s="13">
        <v>30723159.3721755</v>
      </c>
      <c r="I792" s="13">
        <v>1554250.79381642</v>
      </c>
      <c r="J792" s="13">
        <f t="shared" si="240"/>
        <v>68933290.670573726</v>
      </c>
      <c r="K792">
        <f t="shared" si="241"/>
        <v>565.62990638537599</v>
      </c>
      <c r="L792">
        <f t="shared" si="242"/>
        <v>104.96071315503131</v>
      </c>
      <c r="M792">
        <f t="shared" si="243"/>
        <v>216.78609198314703</v>
      </c>
      <c r="N792">
        <f t="shared" si="244"/>
        <v>0.89809718692170981</v>
      </c>
      <c r="O792">
        <f t="shared" si="245"/>
        <v>94419465.729941368</v>
      </c>
      <c r="P792">
        <f t="shared" si="246"/>
        <v>18.363257814624777</v>
      </c>
      <c r="Q792" s="11">
        <v>1031.9267616657201</v>
      </c>
      <c r="R792">
        <f t="shared" si="247"/>
        <v>1.8319665312772857</v>
      </c>
      <c r="S792">
        <f t="shared" si="248"/>
        <v>8.9863141916544556E-2</v>
      </c>
      <c r="T792">
        <v>6</v>
      </c>
      <c r="U792">
        <v>18.403512411647899</v>
      </c>
      <c r="V792">
        <f t="shared" si="249"/>
        <v>98297820.372113585</v>
      </c>
      <c r="W792" s="34">
        <f t="shared" si="250"/>
        <v>4.1075795252486287E-2</v>
      </c>
      <c r="X792">
        <f t="shared" si="251"/>
        <v>67160933.999884352</v>
      </c>
      <c r="Y792" s="34">
        <f t="shared" si="252"/>
        <v>0.28869610222135644</v>
      </c>
      <c r="Z792">
        <f t="shared" si="253"/>
        <v>31985137.576056484</v>
      </c>
      <c r="AA792" s="35">
        <f t="shared" si="254"/>
        <v>1261978.2038809843</v>
      </c>
      <c r="AB792" s="35">
        <v>32053213.286986601</v>
      </c>
      <c r="AC792" s="34">
        <f t="shared" si="255"/>
        <v>4.3291573587827925E-2</v>
      </c>
      <c r="AD792" s="71">
        <v>-1694622.7939755099</v>
      </c>
      <c r="AE792">
        <f t="shared" si="256"/>
        <v>30290514.782080974</v>
      </c>
      <c r="AF792" s="34">
        <f t="shared" si="257"/>
        <v>1.4082034495656424E-2</v>
      </c>
      <c r="AG792" s="72">
        <v>142614.82658755701</v>
      </c>
      <c r="AH792">
        <v>791</v>
      </c>
      <c r="AI792" s="72">
        <f t="shared" si="258"/>
        <v>32127752.402644042</v>
      </c>
      <c r="AJ792" s="34">
        <f t="shared" si="259"/>
        <v>4.5717727576566072E-2</v>
      </c>
    </row>
    <row r="793" spans="1:36" ht="15.6" x14ac:dyDescent="0.25">
      <c r="A793" s="15" t="s">
        <v>20</v>
      </c>
      <c r="B793" s="16">
        <v>2.1286379231108898</v>
      </c>
      <c r="C793" s="16">
        <v>1047.23082760687</v>
      </c>
      <c r="D793" s="17">
        <v>0.25</v>
      </c>
      <c r="E793" s="17">
        <v>0.22552793894089998</v>
      </c>
      <c r="F793" s="18">
        <v>9.7849104594562197E-2</v>
      </c>
      <c r="G793" s="18">
        <v>4.0999999999999996</v>
      </c>
      <c r="H793" s="19">
        <v>44321558.183639199</v>
      </c>
      <c r="I793" s="19">
        <v>2636712.4340935498</v>
      </c>
      <c r="J793" s="19">
        <f t="shared" si="240"/>
        <v>70176134.434859365</v>
      </c>
      <c r="K793">
        <f t="shared" si="241"/>
        <v>565.44216022312673</v>
      </c>
      <c r="L793">
        <f t="shared" si="242"/>
        <v>117.63305262709871</v>
      </c>
      <c r="M793">
        <f t="shared" si="243"/>
        <v>237.76396947044998</v>
      </c>
      <c r="N793">
        <f t="shared" si="244"/>
        <v>0.89704217504847772</v>
      </c>
      <c r="O793">
        <f t="shared" si="245"/>
        <v>102444567.67023824</v>
      </c>
      <c r="P793">
        <f t="shared" si="246"/>
        <v>18.444832407038746</v>
      </c>
      <c r="Q793" s="16">
        <v>1047.23082760687</v>
      </c>
      <c r="R793">
        <f t="shared" si="247"/>
        <v>1.8633645588178289</v>
      </c>
      <c r="S793">
        <f t="shared" si="248"/>
        <v>0.10297348310442063</v>
      </c>
      <c r="T793">
        <v>6</v>
      </c>
      <c r="U793">
        <v>18.362092547655099</v>
      </c>
      <c r="V793">
        <f t="shared" si="249"/>
        <v>94309505.92393899</v>
      </c>
      <c r="W793" s="34">
        <f t="shared" si="250"/>
        <v>7.9409400920949128E-2</v>
      </c>
      <c r="X793">
        <f t="shared" si="251"/>
        <v>67560410.051392555</v>
      </c>
      <c r="Y793" s="34">
        <f t="shared" si="252"/>
        <v>0.3405173979662377</v>
      </c>
      <c r="Z793">
        <f t="shared" si="253"/>
        <v>40802009.800393425</v>
      </c>
      <c r="AA793" s="35">
        <f t="shared" si="254"/>
        <v>3519548.3832457736</v>
      </c>
      <c r="AB793" s="35">
        <v>41059305.569366999</v>
      </c>
      <c r="AC793" s="34">
        <f t="shared" si="255"/>
        <v>7.3604195068133302E-2</v>
      </c>
      <c r="AD793" s="71">
        <v>3757427.6216929001</v>
      </c>
      <c r="AE793">
        <f t="shared" si="256"/>
        <v>44559437.422086328</v>
      </c>
      <c r="AF793" s="34">
        <f t="shared" si="257"/>
        <v>5.3671226417969248E-3</v>
      </c>
      <c r="AG793" s="72">
        <v>2534692.3731336198</v>
      </c>
      <c r="AH793">
        <v>792</v>
      </c>
      <c r="AI793" s="72">
        <f t="shared" si="258"/>
        <v>43336702.173527047</v>
      </c>
      <c r="AJ793" s="34">
        <f t="shared" si="259"/>
        <v>2.2220699146712309E-2</v>
      </c>
    </row>
    <row r="794" spans="1:36" ht="15.6" x14ac:dyDescent="0.25">
      <c r="A794" s="10">
        <v>7</v>
      </c>
      <c r="B794" s="11">
        <v>3.8961346970895501</v>
      </c>
      <c r="C794" s="11">
        <v>1033.24686037728</v>
      </c>
      <c r="D794" s="12">
        <v>8.6113651514754599E-2</v>
      </c>
      <c r="E794" s="12">
        <v>6.7426664333140804E-2</v>
      </c>
      <c r="F794" s="10">
        <v>0.21675206714119599</v>
      </c>
      <c r="G794" s="10">
        <v>3.5025226492018202</v>
      </c>
      <c r="H794" s="13">
        <v>43780300.361476697</v>
      </c>
      <c r="I794" s="13">
        <v>1982548.8192254</v>
      </c>
      <c r="J794" s="13">
        <f t="shared" si="240"/>
        <v>103050596.96101664</v>
      </c>
      <c r="K794">
        <f t="shared" si="241"/>
        <v>568.24079678207079</v>
      </c>
      <c r="L794">
        <f t="shared" si="242"/>
        <v>103.04711779344713</v>
      </c>
      <c r="M794">
        <f t="shared" si="243"/>
        <v>76.770157923947707</v>
      </c>
      <c r="N794">
        <f t="shared" si="244"/>
        <v>1.0813657036538049</v>
      </c>
      <c r="O794">
        <f t="shared" si="245"/>
        <v>112173260.5683971</v>
      </c>
      <c r="P794">
        <f t="shared" si="246"/>
        <v>18.535555203295552</v>
      </c>
      <c r="Q794" s="11">
        <v>1033.24686037728</v>
      </c>
      <c r="R794">
        <f t="shared" si="247"/>
        <v>9.2370272769525528</v>
      </c>
      <c r="S794">
        <f t="shared" si="248"/>
        <v>0.24430598833773742</v>
      </c>
      <c r="T794">
        <v>6</v>
      </c>
      <c r="U794">
        <v>18.488790107919399</v>
      </c>
      <c r="V794">
        <f t="shared" si="249"/>
        <v>107048237.42763585</v>
      </c>
      <c r="W794" s="34">
        <f t="shared" si="250"/>
        <v>4.5688456542959256E-2</v>
      </c>
      <c r="X794">
        <f t="shared" si="251"/>
        <v>106726755.19576013</v>
      </c>
      <c r="Y794" s="34">
        <f t="shared" si="252"/>
        <v>4.8554400086426953E-2</v>
      </c>
      <c r="Z794">
        <f t="shared" si="253"/>
        <v>41780046.01097367</v>
      </c>
      <c r="AA794" s="35">
        <f t="shared" si="254"/>
        <v>2000254.3505030274</v>
      </c>
      <c r="AB794" s="35">
        <v>43393023.023188397</v>
      </c>
      <c r="AC794" s="34">
        <f t="shared" si="255"/>
        <v>8.8459269372458231E-3</v>
      </c>
      <c r="AD794" s="71">
        <v>1561689.9168676799</v>
      </c>
      <c r="AE794">
        <f t="shared" si="256"/>
        <v>43341735.92784135</v>
      </c>
      <c r="AF794" s="34">
        <f t="shared" si="257"/>
        <v>1.0017392069362082E-2</v>
      </c>
      <c r="AG794" s="72">
        <v>2310017.8632936901</v>
      </c>
      <c r="AH794">
        <v>793</v>
      </c>
      <c r="AI794" s="72">
        <f t="shared" si="258"/>
        <v>44090063.874267362</v>
      </c>
      <c r="AJ794" s="34">
        <f t="shared" si="259"/>
        <v>7.0754085794996766E-3</v>
      </c>
    </row>
    <row r="795" spans="1:36" ht="15.6" x14ac:dyDescent="0.25">
      <c r="A795" s="15" t="s">
        <v>20</v>
      </c>
      <c r="B795" s="16">
        <v>2.12893349413077</v>
      </c>
      <c r="C795" s="16">
        <v>1052.0867022090799</v>
      </c>
      <c r="D795" s="17">
        <v>0.25</v>
      </c>
      <c r="E795" s="17">
        <v>0.22500312987370902</v>
      </c>
      <c r="F795" s="18">
        <v>9.9947501504562206E-2</v>
      </c>
      <c r="G795" s="18">
        <v>4.0999999999999996</v>
      </c>
      <c r="H795" s="19">
        <v>43822416.283016503</v>
      </c>
      <c r="I795" s="19">
        <v>2625024.19767561</v>
      </c>
      <c r="J795" s="19">
        <f t="shared" si="240"/>
        <v>69979852.224654049</v>
      </c>
      <c r="K795">
        <f t="shared" si="241"/>
        <v>565.26790018382576</v>
      </c>
      <c r="L795">
        <f t="shared" si="242"/>
        <v>118.86937489301569</v>
      </c>
      <c r="M795">
        <f t="shared" si="243"/>
        <v>237.50156493685452</v>
      </c>
      <c r="N795">
        <f t="shared" si="244"/>
        <v>0.89784395754230795</v>
      </c>
      <c r="O795">
        <f t="shared" si="245"/>
        <v>100147847.71042168</v>
      </c>
      <c r="P795">
        <f t="shared" si="246"/>
        <v>18.42215812918538</v>
      </c>
      <c r="Q795" s="16">
        <v>1052.0867022090799</v>
      </c>
      <c r="R795">
        <f t="shared" si="247"/>
        <v>1.8859470771025293</v>
      </c>
      <c r="S795">
        <f t="shared" si="248"/>
        <v>0.10530218569745389</v>
      </c>
      <c r="T795">
        <v>6</v>
      </c>
      <c r="U795">
        <v>18.349062910993901</v>
      </c>
      <c r="V795">
        <f t="shared" si="249"/>
        <v>93088658.201215759</v>
      </c>
      <c r="W795" s="34">
        <f t="shared" si="250"/>
        <v>7.04876806700592E-2</v>
      </c>
      <c r="X795">
        <f t="shared" si="251"/>
        <v>67274756.283560589</v>
      </c>
      <c r="Y795" s="34">
        <f t="shared" si="252"/>
        <v>0.32824561064870716</v>
      </c>
      <c r="Z795">
        <f t="shared" si="253"/>
        <v>40733475.797868833</v>
      </c>
      <c r="AA795" s="35">
        <f t="shared" si="254"/>
        <v>3088940.4851476699</v>
      </c>
      <c r="AB795" s="35">
        <v>41310009.486854903</v>
      </c>
      <c r="AC795" s="34">
        <f t="shared" si="255"/>
        <v>5.7331544201849265E-2</v>
      </c>
      <c r="AD795" s="71">
        <v>3783726.3388423598</v>
      </c>
      <c r="AE795">
        <f t="shared" si="256"/>
        <v>44517202.136711195</v>
      </c>
      <c r="AF795" s="34">
        <f t="shared" si="257"/>
        <v>1.5854576552958317E-2</v>
      </c>
      <c r="AG795" s="72">
        <v>2786301.8433152498</v>
      </c>
      <c r="AH795">
        <v>794</v>
      </c>
      <c r="AI795" s="72">
        <f t="shared" si="258"/>
        <v>43519777.641184084</v>
      </c>
      <c r="AJ795" s="34">
        <f t="shared" si="259"/>
        <v>6.9060236176366925E-3</v>
      </c>
    </row>
    <row r="796" spans="1:36" ht="15.6" x14ac:dyDescent="0.25">
      <c r="A796" s="10">
        <v>7</v>
      </c>
      <c r="B796" s="11">
        <v>3.90259228003401</v>
      </c>
      <c r="C796" s="11">
        <v>1041.95951881971</v>
      </c>
      <c r="D796" s="12">
        <v>8.5442126673671195E-2</v>
      </c>
      <c r="E796" s="12">
        <v>6.7173412191193507E-2</v>
      </c>
      <c r="F796" s="10">
        <v>0.21356395021799901</v>
      </c>
      <c r="G796" s="10">
        <v>3.5013478735696602</v>
      </c>
      <c r="H796" s="13">
        <v>42673066.840970002</v>
      </c>
      <c r="I796" s="13">
        <v>1896803.6309209799</v>
      </c>
      <c r="J796" s="13">
        <f t="shared" si="240"/>
        <v>99788499.097520515</v>
      </c>
      <c r="K796">
        <f t="shared" si="241"/>
        <v>568.21904415442702</v>
      </c>
      <c r="L796">
        <f t="shared" si="242"/>
        <v>101.88538404090947</v>
      </c>
      <c r="M796">
        <f t="shared" si="243"/>
        <v>76.307769432432352</v>
      </c>
      <c r="N796">
        <f t="shared" si="244"/>
        <v>1.0802970953010924</v>
      </c>
      <c r="O796">
        <f t="shared" si="245"/>
        <v>110729540.8162453</v>
      </c>
      <c r="P796">
        <f t="shared" si="246"/>
        <v>18.522601216788111</v>
      </c>
      <c r="Q796" s="11">
        <v>1041.95951881971</v>
      </c>
      <c r="R796">
        <f t="shared" si="247"/>
        <v>9.2022411252701168</v>
      </c>
      <c r="S796">
        <f t="shared" si="248"/>
        <v>0.24024386966629938</v>
      </c>
      <c r="T796">
        <v>6</v>
      </c>
      <c r="U796">
        <v>18.4643410218737</v>
      </c>
      <c r="V796">
        <f t="shared" si="249"/>
        <v>104462741.16051213</v>
      </c>
      <c r="W796" s="34">
        <f t="shared" si="250"/>
        <v>5.6595553540069919E-2</v>
      </c>
      <c r="X796">
        <f t="shared" si="251"/>
        <v>103891063.67860006</v>
      </c>
      <c r="Y796" s="34">
        <f t="shared" si="252"/>
        <v>6.1758380710650984E-2</v>
      </c>
      <c r="Z796">
        <f t="shared" si="253"/>
        <v>40257961.001852907</v>
      </c>
      <c r="AA796" s="35">
        <f t="shared" si="254"/>
        <v>2415105.8391170949</v>
      </c>
      <c r="AB796" s="35">
        <v>41847432.9641205</v>
      </c>
      <c r="AC796" s="34">
        <f t="shared" si="255"/>
        <v>1.9347891725860659E-2</v>
      </c>
      <c r="AD796" s="71">
        <v>1706962.24516505</v>
      </c>
      <c r="AE796">
        <f t="shared" si="256"/>
        <v>41964923.247017957</v>
      </c>
      <c r="AF796" s="34">
        <f t="shared" si="257"/>
        <v>1.6594626221524883E-2</v>
      </c>
      <c r="AG796" s="72">
        <v>2326432.9834486502</v>
      </c>
      <c r="AH796">
        <v>795</v>
      </c>
      <c r="AI796" s="72">
        <f t="shared" si="258"/>
        <v>42584393.985301554</v>
      </c>
      <c r="AJ796" s="34">
        <f t="shared" si="259"/>
        <v>2.0779583524874277E-3</v>
      </c>
    </row>
    <row r="797" spans="1:36" ht="15.6" x14ac:dyDescent="0.25">
      <c r="A797" s="10">
        <v>1</v>
      </c>
      <c r="B797" s="11">
        <v>2.3033346250359901</v>
      </c>
      <c r="C797" s="11">
        <v>1032.6230523670599</v>
      </c>
      <c r="D797" s="12">
        <v>0.224810304664362</v>
      </c>
      <c r="E797" s="12">
        <v>0.195560151649456</v>
      </c>
      <c r="F797" s="10">
        <v>0.13005252497681899</v>
      </c>
      <c r="G797" s="10">
        <v>4.1018587988647504</v>
      </c>
      <c r="H797" s="13">
        <v>43547662.317186497</v>
      </c>
      <c r="I797" s="13">
        <v>2606125.7275611502</v>
      </c>
      <c r="J797" s="13">
        <f t="shared" si="240"/>
        <v>82235689.031003296</v>
      </c>
      <c r="K797">
        <f t="shared" si="241"/>
        <v>564.47163869704696</v>
      </c>
      <c r="L797">
        <f t="shared" si="242"/>
        <v>128.49467617167394</v>
      </c>
      <c r="M797">
        <f t="shared" si="243"/>
        <v>210.18522815690898</v>
      </c>
      <c r="N797">
        <f t="shared" si="244"/>
        <v>0.91675610311110833</v>
      </c>
      <c r="O797">
        <f t="shared" si="245"/>
        <v>90124983.089255437</v>
      </c>
      <c r="P797">
        <f t="shared" si="246"/>
        <v>18.316707965932814</v>
      </c>
      <c r="Q797" s="11">
        <v>1032.6230523670599</v>
      </c>
      <c r="R797">
        <f t="shared" si="247"/>
        <v>2.4974280325030658</v>
      </c>
      <c r="S797">
        <f t="shared" si="248"/>
        <v>0.13932244269263655</v>
      </c>
      <c r="T797">
        <v>6</v>
      </c>
      <c r="U797">
        <v>18.394563556801</v>
      </c>
      <c r="V797">
        <f t="shared" si="249"/>
        <v>97422091.674504936</v>
      </c>
      <c r="W797" s="34">
        <f t="shared" si="250"/>
        <v>8.0966545957881553E-2</v>
      </c>
      <c r="X797">
        <f t="shared" si="251"/>
        <v>79614059.00639309</v>
      </c>
      <c r="Y797" s="34">
        <f t="shared" si="252"/>
        <v>0.11662608660301034</v>
      </c>
      <c r="Z797">
        <f t="shared" si="253"/>
        <v>47073566.119549282</v>
      </c>
      <c r="AA797" s="35">
        <f t="shared" si="254"/>
        <v>3525903.8023627847</v>
      </c>
      <c r="AB797" s="35">
        <v>43346585.515201502</v>
      </c>
      <c r="AC797" s="34">
        <f t="shared" si="255"/>
        <v>4.6173960044151151E-3</v>
      </c>
      <c r="AD797" s="71">
        <v>-2773335.5262146001</v>
      </c>
      <c r="AE797">
        <f t="shared" si="256"/>
        <v>44300230.593334682</v>
      </c>
      <c r="AF797" s="34">
        <f t="shared" si="257"/>
        <v>1.7281485069548196E-2</v>
      </c>
      <c r="AG797" s="72">
        <v>-1663217.8722802701</v>
      </c>
      <c r="AH797">
        <v>796</v>
      </c>
      <c r="AI797" s="72">
        <f t="shared" si="258"/>
        <v>45410348.247269012</v>
      </c>
      <c r="AJ797" s="34">
        <f t="shared" si="259"/>
        <v>4.2773499907189927E-2</v>
      </c>
    </row>
    <row r="798" spans="1:36" ht="15.6" x14ac:dyDescent="0.25">
      <c r="A798" s="14">
        <v>3</v>
      </c>
      <c r="B798" s="11">
        <v>2.5575685647788302</v>
      </c>
      <c r="C798" s="11">
        <v>1034.97604871878</v>
      </c>
      <c r="D798" s="12">
        <v>0.171198329434508</v>
      </c>
      <c r="E798" s="12">
        <v>0.13945047886697298</v>
      </c>
      <c r="F798" s="10">
        <v>0.185336603528717</v>
      </c>
      <c r="G798" s="10">
        <v>3.5003238711444902</v>
      </c>
      <c r="H798" s="13">
        <v>40842994.499036901</v>
      </c>
      <c r="I798" s="13">
        <v>2618277.2374869599</v>
      </c>
      <c r="J798" s="13">
        <f t="shared" si="240"/>
        <v>95309404.824296996</v>
      </c>
      <c r="K798">
        <f t="shared" si="241"/>
        <v>564.52799278825319</v>
      </c>
      <c r="L798">
        <f t="shared" si="242"/>
        <v>133.87512971508914</v>
      </c>
      <c r="M798">
        <f t="shared" si="243"/>
        <v>155.32440415074049</v>
      </c>
      <c r="N798">
        <f t="shared" si="244"/>
        <v>0.96490272077327011</v>
      </c>
      <c r="O798">
        <f t="shared" si="245"/>
        <v>90328731.307814091</v>
      </c>
      <c r="P798">
        <f t="shared" si="246"/>
        <v>18.318966143946181</v>
      </c>
      <c r="Q798" s="11">
        <v>1034.97604871878</v>
      </c>
      <c r="R798">
        <f t="shared" si="247"/>
        <v>3.9159706091413296</v>
      </c>
      <c r="S798">
        <f t="shared" si="248"/>
        <v>0.20498026151827045</v>
      </c>
      <c r="T798">
        <v>6</v>
      </c>
      <c r="U798">
        <v>18.388844123692898</v>
      </c>
      <c r="V798">
        <f t="shared" si="249"/>
        <v>96866482.936012983</v>
      </c>
      <c r="W798" s="34">
        <f t="shared" si="250"/>
        <v>7.2377321518223611E-2</v>
      </c>
      <c r="X798">
        <f t="shared" si="251"/>
        <v>92417249.551213324</v>
      </c>
      <c r="Y798" s="34">
        <f t="shared" si="252"/>
        <v>2.3121306069075285E-2</v>
      </c>
      <c r="Z798">
        <f t="shared" si="253"/>
        <v>43799101.043660738</v>
      </c>
      <c r="AA798" s="35">
        <f t="shared" si="254"/>
        <v>2956106.5446238369</v>
      </c>
      <c r="AB798" s="35">
        <v>41545736.771474101</v>
      </c>
      <c r="AC798" s="34">
        <f t="shared" si="255"/>
        <v>1.720594390927362E-2</v>
      </c>
      <c r="AD798" s="71">
        <v>-2534240.76512982</v>
      </c>
      <c r="AE798">
        <f t="shared" si="256"/>
        <v>41264860.278530918</v>
      </c>
      <c r="AF798" s="34">
        <f t="shared" si="257"/>
        <v>1.0328963012346344E-2</v>
      </c>
      <c r="AG798" s="72">
        <v>-3803088.0718401601</v>
      </c>
      <c r="AH798">
        <v>797</v>
      </c>
      <c r="AI798" s="72">
        <f t="shared" si="258"/>
        <v>39996012.971820578</v>
      </c>
      <c r="AJ798" s="34">
        <f t="shared" si="259"/>
        <v>2.0737498256556457E-2</v>
      </c>
    </row>
    <row r="799" spans="1:36" ht="15.6" x14ac:dyDescent="0.25">
      <c r="A799" s="10">
        <v>4</v>
      </c>
      <c r="B799" s="11">
        <v>2.91982010690176</v>
      </c>
      <c r="C799" s="11">
        <v>1035.0655291103401</v>
      </c>
      <c r="D799" s="12">
        <v>0.13945047886697298</v>
      </c>
      <c r="E799" s="12">
        <v>0.109871378322748</v>
      </c>
      <c r="F799" s="10">
        <v>0.211959864160849</v>
      </c>
      <c r="G799" s="10">
        <v>3.5024153376213101</v>
      </c>
      <c r="H799" s="13">
        <v>43982067.899768896</v>
      </c>
      <c r="I799" s="13">
        <v>2615589.8523519798</v>
      </c>
      <c r="J799" s="13">
        <f t="shared" si="240"/>
        <v>101103179.8598845</v>
      </c>
      <c r="K799">
        <f t="shared" si="241"/>
        <v>565.23038602452777</v>
      </c>
      <c r="L799">
        <f t="shared" si="242"/>
        <v>129.30199696397037</v>
      </c>
      <c r="M799">
        <f t="shared" si="243"/>
        <v>124.66092859486049</v>
      </c>
      <c r="N799">
        <f t="shared" si="244"/>
        <v>1.0030959621914435</v>
      </c>
      <c r="O799">
        <f t="shared" si="245"/>
        <v>96818931.208306462</v>
      </c>
      <c r="P799">
        <f t="shared" si="246"/>
        <v>18.388353103459163</v>
      </c>
      <c r="Q799" s="11">
        <v>1035.0655291103401</v>
      </c>
      <c r="R799">
        <f t="shared" si="247"/>
        <v>5.3790307496100773</v>
      </c>
      <c r="S799">
        <f t="shared" si="248"/>
        <v>0.23820625661531106</v>
      </c>
      <c r="T799">
        <v>6</v>
      </c>
      <c r="U799">
        <v>18.404848461751001</v>
      </c>
      <c r="V799">
        <f t="shared" si="249"/>
        <v>98429238.956514269</v>
      </c>
      <c r="W799" s="34">
        <f t="shared" si="250"/>
        <v>1.6632157865316872E-2</v>
      </c>
      <c r="X799">
        <f t="shared" si="251"/>
        <v>99246178.205704361</v>
      </c>
      <c r="Y799" s="34">
        <f t="shared" si="252"/>
        <v>2.5069962734619165E-2</v>
      </c>
      <c r="Z799">
        <f t="shared" si="253"/>
        <v>44713584.596320942</v>
      </c>
      <c r="AA799" s="35">
        <f t="shared" si="254"/>
        <v>731516.69655204564</v>
      </c>
      <c r="AB799" s="35">
        <v>44897086.515620701</v>
      </c>
      <c r="AC799" s="34">
        <f t="shared" si="255"/>
        <v>2.0804356401273542E-2</v>
      </c>
      <c r="AD799" s="71">
        <v>129409.988813423</v>
      </c>
      <c r="AE799">
        <f t="shared" si="256"/>
        <v>44842994.585134365</v>
      </c>
      <c r="AF799" s="34">
        <f t="shared" si="257"/>
        <v>1.9574493116772982E-2</v>
      </c>
      <c r="AG799" s="72">
        <v>-537609.87030601106</v>
      </c>
      <c r="AH799">
        <v>798</v>
      </c>
      <c r="AI799" s="72">
        <f t="shared" si="258"/>
        <v>44175974.726014934</v>
      </c>
      <c r="AJ799" s="34">
        <f t="shared" si="259"/>
        <v>4.4087701080343464E-3</v>
      </c>
    </row>
    <row r="800" spans="1:36" ht="15.6" x14ac:dyDescent="0.25">
      <c r="A800" s="10">
        <v>5</v>
      </c>
      <c r="B800" s="11">
        <v>3.38346870163558</v>
      </c>
      <c r="C800" s="11">
        <v>1044.92757527758</v>
      </c>
      <c r="D800" s="12">
        <v>0.109871378322748</v>
      </c>
      <c r="E800" s="12">
        <v>8.4873324779431894E-2</v>
      </c>
      <c r="F800" s="10">
        <v>0.22731417869430401</v>
      </c>
      <c r="G800" s="10">
        <v>3.5041891059876402</v>
      </c>
      <c r="H800" s="13">
        <v>45093726.405118302</v>
      </c>
      <c r="I800" s="13">
        <v>2409375.9251346099</v>
      </c>
      <c r="J800" s="13">
        <f t="shared" si="240"/>
        <v>101460492.65412518</v>
      </c>
      <c r="K800">
        <f t="shared" si="241"/>
        <v>566.34210027371842</v>
      </c>
      <c r="L800">
        <f t="shared" si="242"/>
        <v>118.98508371420559</v>
      </c>
      <c r="M800">
        <f t="shared" si="243"/>
        <v>97.372351551089949</v>
      </c>
      <c r="N800">
        <f t="shared" si="244"/>
        <v>1.0473340745155235</v>
      </c>
      <c r="O800">
        <f t="shared" si="245"/>
        <v>103264450.07285394</v>
      </c>
      <c r="P800">
        <f t="shared" si="246"/>
        <v>18.452803732292466</v>
      </c>
      <c r="Q800" s="11">
        <v>1044.92757527758</v>
      </c>
      <c r="R800">
        <f t="shared" si="247"/>
        <v>7.3331731910573739</v>
      </c>
      <c r="S800">
        <f t="shared" si="248"/>
        <v>0.25788275375709602</v>
      </c>
      <c r="T800">
        <v>6</v>
      </c>
      <c r="U800">
        <v>18.413677753614301</v>
      </c>
      <c r="V800">
        <f t="shared" si="249"/>
        <v>99302147.345888481</v>
      </c>
      <c r="W800" s="34">
        <f t="shared" si="250"/>
        <v>3.8370443305222844E-2</v>
      </c>
      <c r="X800">
        <f t="shared" si="251"/>
        <v>101959394.94895764</v>
      </c>
      <c r="Y800" s="34">
        <f t="shared" si="252"/>
        <v>1.2637990353655816E-2</v>
      </c>
      <c r="Z800">
        <f t="shared" si="253"/>
        <v>43363460.132669479</v>
      </c>
      <c r="AA800" s="35">
        <f t="shared" si="254"/>
        <v>1730266.2724488229</v>
      </c>
      <c r="AB800" s="35">
        <v>45555899.0112615</v>
      </c>
      <c r="AC800" s="34">
        <f t="shared" si="255"/>
        <v>1.0249155325755927E-2</v>
      </c>
      <c r="AD800" s="71">
        <v>1609552.4803577401</v>
      </c>
      <c r="AE800">
        <f t="shared" si="256"/>
        <v>44973012.613027215</v>
      </c>
      <c r="AF800" s="34">
        <f t="shared" si="257"/>
        <v>2.67695313105428E-3</v>
      </c>
      <c r="AG800" s="72">
        <v>1816106.4309010201</v>
      </c>
      <c r="AH800">
        <v>799</v>
      </c>
      <c r="AI800" s="72">
        <f t="shared" si="258"/>
        <v>45179566.563570499</v>
      </c>
      <c r="AJ800" s="34">
        <f t="shared" si="259"/>
        <v>1.9035942534670353E-3</v>
      </c>
    </row>
    <row r="801" spans="1:36" ht="15.6" x14ac:dyDescent="0.25">
      <c r="A801" s="10">
        <v>6</v>
      </c>
      <c r="B801" s="11">
        <v>3.9072192207327201</v>
      </c>
      <c r="C801" s="11">
        <v>1055.5328946316499</v>
      </c>
      <c r="D801" s="12">
        <v>8.4873324779431894E-2</v>
      </c>
      <c r="E801" s="12">
        <v>6.6978275432671194E-2</v>
      </c>
      <c r="F801" s="10">
        <v>0.21059608286731701</v>
      </c>
      <c r="G801" s="10">
        <v>3.5055383290828699</v>
      </c>
      <c r="H801" s="13">
        <v>41117576.598586202</v>
      </c>
      <c r="I801" s="13">
        <v>1807376.54320243</v>
      </c>
      <c r="J801" s="13">
        <f t="shared" si="240"/>
        <v>95279741.990913421</v>
      </c>
      <c r="K801">
        <f t="shared" si="241"/>
        <v>568.07514998782506</v>
      </c>
      <c r="L801">
        <f t="shared" si="242"/>
        <v>100.82525894685625</v>
      </c>
      <c r="M801">
        <f t="shared" si="243"/>
        <v>75.92580010605154</v>
      </c>
      <c r="N801">
        <f t="shared" si="244"/>
        <v>1.0791391450296297</v>
      </c>
      <c r="O801">
        <f t="shared" si="245"/>
        <v>107801796.29444915</v>
      </c>
      <c r="P801">
        <f t="shared" si="246"/>
        <v>18.495804879514154</v>
      </c>
      <c r="Q801" s="11">
        <v>1055.5328946316499</v>
      </c>
      <c r="R801">
        <f t="shared" si="247"/>
        <v>9.1640536257056322</v>
      </c>
      <c r="S801">
        <f t="shared" si="248"/>
        <v>0.236477153601168</v>
      </c>
      <c r="T801">
        <v>6</v>
      </c>
      <c r="U801">
        <v>18.427504669031801</v>
      </c>
      <c r="V801">
        <f t="shared" si="249"/>
        <v>100684726.11070834</v>
      </c>
      <c r="W801" s="34">
        <f t="shared" si="250"/>
        <v>6.6019959113680152E-2</v>
      </c>
      <c r="X801">
        <f t="shared" si="251"/>
        <v>99863627.823250294</v>
      </c>
      <c r="Y801" s="34">
        <f t="shared" si="252"/>
        <v>7.3636699424901905E-2</v>
      </c>
      <c r="Z801">
        <f t="shared" si="253"/>
        <v>38402995.872693926</v>
      </c>
      <c r="AA801" s="35">
        <f t="shared" si="254"/>
        <v>2714580.7258922756</v>
      </c>
      <c r="AB801" s="35">
        <v>40174406.168047599</v>
      </c>
      <c r="AC801" s="34">
        <f t="shared" si="255"/>
        <v>2.2938375958933156E-2</v>
      </c>
      <c r="AD801" s="71">
        <v>1926494.1254095801</v>
      </c>
      <c r="AE801">
        <f t="shared" si="256"/>
        <v>40329489.998103507</v>
      </c>
      <c r="AF801" s="34">
        <f t="shared" si="257"/>
        <v>1.9166659751776144E-2</v>
      </c>
      <c r="AG801" s="72">
        <v>2246371.4036806198</v>
      </c>
      <c r="AH801">
        <v>800</v>
      </c>
      <c r="AI801" s="72">
        <f t="shared" si="258"/>
        <v>40649367.276374549</v>
      </c>
      <c r="AJ801" s="34">
        <f t="shared" si="259"/>
        <v>1.1387084574136891E-2</v>
      </c>
    </row>
    <row r="802" spans="1:36" ht="15.6" x14ac:dyDescent="0.25">
      <c r="A802" s="15" t="s">
        <v>20</v>
      </c>
      <c r="B802" s="16">
        <v>2.12681826539088</v>
      </c>
      <c r="C802" s="16">
        <v>1056.5077739097901</v>
      </c>
      <c r="D802" s="17">
        <v>0.25</v>
      </c>
      <c r="E802" s="17">
        <v>0.22886075671314798</v>
      </c>
      <c r="F802" s="18">
        <v>8.4523163881855295E-2</v>
      </c>
      <c r="G802" s="18">
        <v>3.7</v>
      </c>
      <c r="H802" s="19">
        <v>38279668.775838502</v>
      </c>
      <c r="I802" s="19">
        <v>2172968.1874033501</v>
      </c>
      <c r="J802" s="19">
        <f t="shared" si="240"/>
        <v>64476573.466901653</v>
      </c>
      <c r="K802">
        <f t="shared" si="241"/>
        <v>566.02958911241603</v>
      </c>
      <c r="L802">
        <f t="shared" si="242"/>
        <v>109.38664082877875</v>
      </c>
      <c r="M802">
        <f t="shared" si="243"/>
        <v>239.43037835657398</v>
      </c>
      <c r="N802">
        <f t="shared" si="244"/>
        <v>0.89164505874718991</v>
      </c>
      <c r="O802">
        <f t="shared" si="245"/>
        <v>106074295.07749003</v>
      </c>
      <c r="P802">
        <f t="shared" si="246"/>
        <v>18.479650303520234</v>
      </c>
      <c r="Q802" s="16">
        <v>1056.5077739097901</v>
      </c>
      <c r="R802">
        <f t="shared" si="247"/>
        <v>1.7170266979771165</v>
      </c>
      <c r="S802">
        <f t="shared" si="248"/>
        <v>8.8310217079374254E-2</v>
      </c>
      <c r="T802">
        <v>6</v>
      </c>
      <c r="U802">
        <v>18.339616835383801</v>
      </c>
      <c r="V802">
        <f t="shared" si="249"/>
        <v>92213475.724906847</v>
      </c>
      <c r="W802" s="34">
        <f t="shared" si="250"/>
        <v>0.13067085991434113</v>
      </c>
      <c r="X802">
        <f t="shared" si="251"/>
        <v>62145219.86290057</v>
      </c>
      <c r="Y802" s="34">
        <f t="shared" si="252"/>
        <v>0.41413497193168364</v>
      </c>
      <c r="Z802">
        <f t="shared" si="253"/>
        <v>33277631.539663531</v>
      </c>
      <c r="AA802" s="35">
        <f t="shared" si="254"/>
        <v>5002037.2361749709</v>
      </c>
      <c r="AB802" s="35">
        <v>35752371.719413802</v>
      </c>
      <c r="AC802" s="34">
        <f t="shared" si="255"/>
        <v>6.6021915477489396E-2</v>
      </c>
      <c r="AD802" s="71">
        <v>4278049.89733133</v>
      </c>
      <c r="AE802">
        <f t="shared" si="256"/>
        <v>37555681.436994858</v>
      </c>
      <c r="AF802" s="34">
        <f t="shared" si="257"/>
        <v>1.8913103535018374E-2</v>
      </c>
      <c r="AG802" s="72">
        <v>2660778.33924403</v>
      </c>
      <c r="AH802">
        <v>801</v>
      </c>
      <c r="AI802" s="72">
        <f t="shared" si="258"/>
        <v>35938409.878907561</v>
      </c>
      <c r="AJ802" s="34">
        <f t="shared" si="259"/>
        <v>6.1161942404493963E-2</v>
      </c>
    </row>
    <row r="803" spans="1:36" ht="15.6" x14ac:dyDescent="0.25">
      <c r="A803" s="10">
        <v>6</v>
      </c>
      <c r="B803" s="11">
        <v>4.0929305079058604</v>
      </c>
      <c r="C803" s="11">
        <v>1032.9251730691501</v>
      </c>
      <c r="D803" s="12">
        <v>9.7232052370416197E-2</v>
      </c>
      <c r="E803" s="12">
        <v>7.5583671651916109E-2</v>
      </c>
      <c r="F803" s="10">
        <v>0.22241779754230301</v>
      </c>
      <c r="G803" s="10">
        <v>3.0445217851300899</v>
      </c>
      <c r="H803" s="13">
        <v>39775696.174417101</v>
      </c>
      <c r="I803" s="13">
        <v>1940332.82638201</v>
      </c>
      <c r="J803" s="13">
        <f t="shared" si="240"/>
        <v>104280113.69183294</v>
      </c>
      <c r="K803">
        <f t="shared" si="241"/>
        <v>567.43505172859136</v>
      </c>
      <c r="L803">
        <f t="shared" si="242"/>
        <v>110.83343373207535</v>
      </c>
      <c r="M803">
        <f t="shared" si="243"/>
        <v>86.407862011166159</v>
      </c>
      <c r="N803">
        <f t="shared" si="244"/>
        <v>1.064420559016332</v>
      </c>
      <c r="O803">
        <f t="shared" si="245"/>
        <v>110742586.08867696</v>
      </c>
      <c r="P803">
        <f t="shared" si="246"/>
        <v>18.522719021882857</v>
      </c>
      <c r="Q803" s="11">
        <v>1032.9251730691501</v>
      </c>
      <c r="R803">
        <f t="shared" si="247"/>
        <v>9.2899928208749394</v>
      </c>
      <c r="S803">
        <f t="shared" si="248"/>
        <v>0.25156591388372057</v>
      </c>
      <c r="T803">
        <v>6</v>
      </c>
      <c r="U803">
        <v>18.491401396283401</v>
      </c>
      <c r="V803">
        <f t="shared" si="249"/>
        <v>107328136.53400862</v>
      </c>
      <c r="W803" s="34">
        <f t="shared" si="250"/>
        <v>3.083230828593999E-2</v>
      </c>
      <c r="X803">
        <f t="shared" si="251"/>
        <v>107557948.47947375</v>
      </c>
      <c r="Y803" s="34">
        <f t="shared" si="252"/>
        <v>2.8757117940636772E-2</v>
      </c>
      <c r="Z803">
        <f t="shared" si="253"/>
        <v>38549319.64767959</v>
      </c>
      <c r="AA803" s="35">
        <f t="shared" si="254"/>
        <v>1226376.5267375112</v>
      </c>
      <c r="AB803" s="35">
        <v>38758438.630513802</v>
      </c>
      <c r="AC803" s="34">
        <f t="shared" si="255"/>
        <v>2.557485202628779E-2</v>
      </c>
      <c r="AD803" s="71">
        <v>898822.43092779897</v>
      </c>
      <c r="AE803">
        <f t="shared" si="256"/>
        <v>39448142.078607388</v>
      </c>
      <c r="AF803" s="34">
        <f t="shared" si="257"/>
        <v>8.2350311198421955E-3</v>
      </c>
      <c r="AG803" s="72">
        <v>680446.46500252397</v>
      </c>
      <c r="AH803">
        <v>802</v>
      </c>
      <c r="AI803" s="72">
        <f t="shared" si="258"/>
        <v>39229766.112682112</v>
      </c>
      <c r="AJ803" s="34">
        <f t="shared" si="259"/>
        <v>1.3725217010434632E-2</v>
      </c>
    </row>
    <row r="804" spans="1:36" ht="15.6" x14ac:dyDescent="0.25">
      <c r="A804" s="10">
        <v>7</v>
      </c>
      <c r="B804" s="11">
        <v>4.6898721869047399</v>
      </c>
      <c r="C804" s="11">
        <v>1049.25834173354</v>
      </c>
      <c r="D804" s="12">
        <v>7.5583671651916109E-2</v>
      </c>
      <c r="E804" s="12">
        <v>6.00383083361914E-2</v>
      </c>
      <c r="F804" s="10">
        <v>0.20539916968115501</v>
      </c>
      <c r="G804" s="10">
        <v>3.0457018302234999</v>
      </c>
      <c r="H804" s="13">
        <v>35538362.057811603</v>
      </c>
      <c r="I804" s="13">
        <v>1424377.2786055401</v>
      </c>
      <c r="J804" s="13">
        <f t="shared" si="240"/>
        <v>96106591.251115441</v>
      </c>
      <c r="K804">
        <f t="shared" si="241"/>
        <v>569.24740449166643</v>
      </c>
      <c r="L804">
        <f t="shared" si="242"/>
        <v>94.069961833500585</v>
      </c>
      <c r="M804">
        <f t="shared" si="243"/>
        <v>67.810989994053756</v>
      </c>
      <c r="N804">
        <f t="shared" si="244"/>
        <v>1.0958349416289812</v>
      </c>
      <c r="O804">
        <f t="shared" si="245"/>
        <v>113191525.04797071</v>
      </c>
      <c r="P804">
        <f t="shared" si="246"/>
        <v>18.544591853863281</v>
      </c>
      <c r="Q804" s="11">
        <v>1049.25834173354</v>
      </c>
      <c r="R804">
        <f t="shared" si="247"/>
        <v>11.46246660395394</v>
      </c>
      <c r="S804">
        <f t="shared" si="248"/>
        <v>0.22991539065020233</v>
      </c>
      <c r="T804">
        <v>6</v>
      </c>
      <c r="U804">
        <v>18.504897084073999</v>
      </c>
      <c r="V804">
        <f t="shared" si="249"/>
        <v>108786421.70300142</v>
      </c>
      <c r="W804" s="34">
        <f t="shared" si="250"/>
        <v>3.8917254123949641E-2</v>
      </c>
      <c r="X804">
        <f t="shared" si="251"/>
        <v>103514335.16771604</v>
      </c>
      <c r="Y804" s="34">
        <f t="shared" si="252"/>
        <v>8.5493943792642302E-2</v>
      </c>
      <c r="Z804">
        <f t="shared" si="253"/>
        <v>34155306.590458818</v>
      </c>
      <c r="AA804" s="35">
        <f t="shared" si="254"/>
        <v>1383055.4673527852</v>
      </c>
      <c r="AB804" s="35">
        <v>33827309.071105897</v>
      </c>
      <c r="AC804" s="34">
        <f t="shared" si="255"/>
        <v>4.8146647386907437E-2</v>
      </c>
      <c r="AD804" s="71">
        <v>1340305.29886435</v>
      </c>
      <c r="AE804">
        <f t="shared" si="256"/>
        <v>35495611.889323168</v>
      </c>
      <c r="AF804" s="34">
        <f t="shared" si="257"/>
        <v>1.2029301862278325E-3</v>
      </c>
      <c r="AG804" s="72">
        <v>570005.17644485005</v>
      </c>
      <c r="AH804">
        <v>803</v>
      </c>
      <c r="AI804" s="72">
        <f t="shared" si="258"/>
        <v>34725311.766903669</v>
      </c>
      <c r="AJ804" s="34">
        <f t="shared" si="259"/>
        <v>2.2878102530029788E-2</v>
      </c>
    </row>
    <row r="805" spans="1:36" ht="15.6" x14ac:dyDescent="0.25">
      <c r="A805" s="15" t="s">
        <v>20</v>
      </c>
      <c r="B805" s="16">
        <v>2.1268209547630201</v>
      </c>
      <c r="C805" s="16">
        <v>1046.39750069314</v>
      </c>
      <c r="D805" s="17">
        <v>0.25</v>
      </c>
      <c r="E805" s="17">
        <v>0.22883593159274401</v>
      </c>
      <c r="F805" s="18">
        <v>8.4622424659160297E-2</v>
      </c>
      <c r="G805" s="18">
        <v>3.7</v>
      </c>
      <c r="H805" s="19">
        <v>38946102.784893498</v>
      </c>
      <c r="I805" s="19">
        <v>2211747.8233431499</v>
      </c>
      <c r="J805" s="19">
        <f t="shared" si="240"/>
        <v>66098994.692342319</v>
      </c>
      <c r="K805">
        <f t="shared" si="241"/>
        <v>566.12736614740436</v>
      </c>
      <c r="L805">
        <f t="shared" si="242"/>
        <v>109.46030469701482</v>
      </c>
      <c r="M805">
        <f t="shared" si="243"/>
        <v>239.41796579637202</v>
      </c>
      <c r="N805">
        <f t="shared" si="244"/>
        <v>0.8916974425149905</v>
      </c>
      <c r="O805">
        <f t="shared" si="245"/>
        <v>107842043.28583395</v>
      </c>
      <c r="P805">
        <f t="shared" si="246"/>
        <v>18.496178152332245</v>
      </c>
      <c r="Q805" s="16">
        <v>1046.39750069314</v>
      </c>
      <c r="R805">
        <f t="shared" si="247"/>
        <v>1.7179801778990527</v>
      </c>
      <c r="S805">
        <f t="shared" si="248"/>
        <v>8.8418648177751968E-2</v>
      </c>
      <c r="T805">
        <v>6</v>
      </c>
      <c r="U805">
        <v>18.366013211218199</v>
      </c>
      <c r="V805">
        <f t="shared" si="249"/>
        <v>94679987.559819683</v>
      </c>
      <c r="W805" s="34">
        <f t="shared" si="250"/>
        <v>0.12204939117416767</v>
      </c>
      <c r="X805">
        <f t="shared" si="251"/>
        <v>63843308.107916802</v>
      </c>
      <c r="Y805" s="34">
        <f t="shared" si="252"/>
        <v>0.40799241035612677</v>
      </c>
      <c r="Z805">
        <f t="shared" si="253"/>
        <v>34192754.651390694</v>
      </c>
      <c r="AA805" s="35">
        <f t="shared" si="254"/>
        <v>4753348.1335028037</v>
      </c>
      <c r="AB805" s="35">
        <v>35733353.899751402</v>
      </c>
      <c r="AC805" s="34">
        <f t="shared" si="255"/>
        <v>8.2492179073390209E-2</v>
      </c>
      <c r="AD805" s="71">
        <v>4096520.57421258</v>
      </c>
      <c r="AE805">
        <f t="shared" si="256"/>
        <v>38289275.225603275</v>
      </c>
      <c r="AF805" s="34">
        <f t="shared" si="257"/>
        <v>1.6865039434574559E-2</v>
      </c>
      <c r="AG805" s="72">
        <v>1915187.9280872401</v>
      </c>
      <c r="AH805">
        <v>804</v>
      </c>
      <c r="AI805" s="72">
        <f t="shared" si="258"/>
        <v>36107942.579477936</v>
      </c>
      <c r="AJ805" s="34">
        <f t="shared" si="259"/>
        <v>7.2874049069588387E-2</v>
      </c>
    </row>
    <row r="806" spans="1:36" ht="15.6" x14ac:dyDescent="0.25">
      <c r="A806" s="10">
        <v>7</v>
      </c>
      <c r="B806" s="11">
        <v>4.6898889316587402</v>
      </c>
      <c r="C806" s="11">
        <v>1045.3453147371699</v>
      </c>
      <c r="D806" s="12">
        <v>7.609676729155071E-2</v>
      </c>
      <c r="E806" s="12">
        <v>6.0033410056558302E-2</v>
      </c>
      <c r="F806" s="10">
        <v>0.210814156636454</v>
      </c>
      <c r="G806" s="10">
        <v>3.0454141804647001</v>
      </c>
      <c r="H806" s="13">
        <v>36475749.981106497</v>
      </c>
      <c r="I806" s="13">
        <v>1507893.5184848399</v>
      </c>
      <c r="J806" s="13">
        <f t="shared" si="240"/>
        <v>98342800.749143288</v>
      </c>
      <c r="K806">
        <f t="shared" si="241"/>
        <v>569.18612296640231</v>
      </c>
      <c r="L806">
        <f t="shared" si="242"/>
        <v>95.619245062956011</v>
      </c>
      <c r="M806">
        <f t="shared" si="243"/>
        <v>68.065088674054508</v>
      </c>
      <c r="N806">
        <f t="shared" si="244"/>
        <v>1.0990992406874702</v>
      </c>
      <c r="O806">
        <f t="shared" si="245"/>
        <v>113966089.39432161</v>
      </c>
      <c r="P806">
        <f t="shared" si="246"/>
        <v>18.551411500655018</v>
      </c>
      <c r="Q806" s="11">
        <v>1045.3453147371699</v>
      </c>
      <c r="R806">
        <f t="shared" si="247"/>
        <v>11.612174420581074</v>
      </c>
      <c r="S806">
        <f t="shared" si="248"/>
        <v>0.2367534429525644</v>
      </c>
      <c r="T806">
        <v>6</v>
      </c>
      <c r="U806">
        <v>18.5198004294889</v>
      </c>
      <c r="V806">
        <f t="shared" si="249"/>
        <v>110419844.82342987</v>
      </c>
      <c r="W806" s="34">
        <f t="shared" si="250"/>
        <v>3.11166645248462E-2</v>
      </c>
      <c r="X806">
        <f t="shared" si="251"/>
        <v>105428880.81086516</v>
      </c>
      <c r="Y806" s="34">
        <f t="shared" si="252"/>
        <v>7.491007745223037E-2</v>
      </c>
      <c r="Z806">
        <f t="shared" si="253"/>
        <v>35340746.305652238</v>
      </c>
      <c r="AA806" s="35">
        <f t="shared" si="254"/>
        <v>1135003.6754542589</v>
      </c>
      <c r="AB806" s="35">
        <v>35027774.042121597</v>
      </c>
      <c r="AC806" s="34">
        <f t="shared" si="255"/>
        <v>3.9696947690860782E-2</v>
      </c>
      <c r="AD806" s="71">
        <v>1316532.95850424</v>
      </c>
      <c r="AE806">
        <f t="shared" si="256"/>
        <v>36657279.264156476</v>
      </c>
      <c r="AF806" s="34">
        <f t="shared" si="257"/>
        <v>4.9767114629310112E-3</v>
      </c>
      <c r="AG806" s="72">
        <v>610258.40271116595</v>
      </c>
      <c r="AH806">
        <v>805</v>
      </c>
      <c r="AI806" s="72">
        <f t="shared" si="258"/>
        <v>35951004.708363406</v>
      </c>
      <c r="AJ806" s="34">
        <f t="shared" si="259"/>
        <v>1.438614073774756E-2</v>
      </c>
    </row>
    <row r="807" spans="1:36" ht="15.6" x14ac:dyDescent="0.25">
      <c r="A807" s="10">
        <v>6</v>
      </c>
      <c r="B807" s="11">
        <v>4.0936976560569702</v>
      </c>
      <c r="C807" s="11">
        <v>1038.4096194434201</v>
      </c>
      <c r="D807" s="12">
        <v>9.7107066828937799E-2</v>
      </c>
      <c r="E807" s="12">
        <v>7.5554910599681904E-2</v>
      </c>
      <c r="F807" s="10">
        <v>0.221713882872145</v>
      </c>
      <c r="G807" s="10">
        <v>3.0452008430600901</v>
      </c>
      <c r="H807" s="13">
        <v>39312180.7500128</v>
      </c>
      <c r="I807" s="13">
        <v>1962896.8981758901</v>
      </c>
      <c r="J807" s="13">
        <f t="shared" si="240"/>
        <v>102456851.46694581</v>
      </c>
      <c r="K807">
        <f t="shared" si="241"/>
        <v>567.37957202561336</v>
      </c>
      <c r="L807">
        <f t="shared" si="242"/>
        <v>110.58143233646581</v>
      </c>
      <c r="M807">
        <f t="shared" si="243"/>
        <v>86.330988714309854</v>
      </c>
      <c r="N807">
        <f t="shared" si="244"/>
        <v>1.0641306021280679</v>
      </c>
      <c r="O807">
        <f t="shared" si="245"/>
        <v>109706927.1688918</v>
      </c>
      <c r="P807">
        <f t="shared" si="246"/>
        <v>18.513323069732131</v>
      </c>
      <c r="Q807" s="11">
        <v>1038.4096194434201</v>
      </c>
      <c r="R807">
        <f t="shared" si="247"/>
        <v>9.2794114054720112</v>
      </c>
      <c r="S807">
        <f t="shared" si="248"/>
        <v>0.25066106260636661</v>
      </c>
      <c r="T807">
        <v>6</v>
      </c>
      <c r="U807">
        <v>18.476362174052898</v>
      </c>
      <c r="V807">
        <f t="shared" si="249"/>
        <v>105726081.86092204</v>
      </c>
      <c r="W807" s="34">
        <f t="shared" si="250"/>
        <v>3.6286180013421807E-2</v>
      </c>
      <c r="X807">
        <f t="shared" si="251"/>
        <v>105928153.75933729</v>
      </c>
      <c r="Y807" s="34">
        <f t="shared" si="252"/>
        <v>3.4444255317963274E-2</v>
      </c>
      <c r="Z807">
        <f t="shared" si="253"/>
        <v>37885691.882597655</v>
      </c>
      <c r="AA807" s="35">
        <f t="shared" si="254"/>
        <v>1426488.867415145</v>
      </c>
      <c r="AB807" s="35">
        <v>38106470.795349501</v>
      </c>
      <c r="AC807" s="34">
        <f t="shared" si="255"/>
        <v>3.0670136625857533E-2</v>
      </c>
      <c r="AD807" s="71">
        <v>1055616.1703341799</v>
      </c>
      <c r="AE807">
        <f t="shared" si="256"/>
        <v>38941308.052931838</v>
      </c>
      <c r="AF807" s="34">
        <f t="shared" si="257"/>
        <v>9.4340402899384199E-3</v>
      </c>
      <c r="AG807" s="72">
        <v>698759.69314200198</v>
      </c>
      <c r="AH807">
        <v>806</v>
      </c>
      <c r="AI807" s="72">
        <f t="shared" si="258"/>
        <v>38584451.575739659</v>
      </c>
      <c r="AJ807" s="34">
        <f t="shared" si="259"/>
        <v>1.8511544269212379E-2</v>
      </c>
    </row>
    <row r="808" spans="1:36" ht="15.6" x14ac:dyDescent="0.25">
      <c r="A808" s="10">
        <v>7</v>
      </c>
      <c r="B808" s="11">
        <v>4.6898712498513699</v>
      </c>
      <c r="C808" s="11">
        <v>1055.7931180672499</v>
      </c>
      <c r="D808" s="12">
        <v>7.5554910599681904E-2</v>
      </c>
      <c r="E808" s="12">
        <v>6.0023106269998301E-2</v>
      </c>
      <c r="F808" s="10">
        <v>0.205298032957413</v>
      </c>
      <c r="G808" s="10">
        <v>3.0463750654526498</v>
      </c>
      <c r="H808" s="13">
        <v>35330208.788036503</v>
      </c>
      <c r="I808" s="13">
        <v>1441549.30900406</v>
      </c>
      <c r="J808" s="13">
        <f t="shared" si="240"/>
        <v>94191804.886786699</v>
      </c>
      <c r="K808">
        <f t="shared" si="241"/>
        <v>569.199233216469</v>
      </c>
      <c r="L808">
        <f t="shared" si="242"/>
        <v>94.024949427926529</v>
      </c>
      <c r="M808">
        <f t="shared" si="243"/>
        <v>67.789008434840113</v>
      </c>
      <c r="N808">
        <f t="shared" si="244"/>
        <v>1.0958038499401366</v>
      </c>
      <c r="O808">
        <f t="shared" si="245"/>
        <v>112560730.12828222</v>
      </c>
      <c r="P808">
        <f t="shared" si="246"/>
        <v>18.539003457319041</v>
      </c>
      <c r="Q808" s="11">
        <v>1055.7931180672499</v>
      </c>
      <c r="R808">
        <f t="shared" si="247"/>
        <v>11.46160352811545</v>
      </c>
      <c r="S808">
        <f t="shared" si="248"/>
        <v>0.22978811883762329</v>
      </c>
      <c r="T808">
        <v>6</v>
      </c>
      <c r="U808">
        <v>18.487829242622801</v>
      </c>
      <c r="V808">
        <f t="shared" si="249"/>
        <v>106945427.89219704</v>
      </c>
      <c r="W808" s="34">
        <f t="shared" si="250"/>
        <v>4.9886867557500547E-2</v>
      </c>
      <c r="X808">
        <f t="shared" si="251"/>
        <v>101743492.10984176</v>
      </c>
      <c r="Y808" s="34">
        <f t="shared" si="252"/>
        <v>9.6101349077181361E-2</v>
      </c>
      <c r="Z808">
        <f t="shared" si="253"/>
        <v>33567695.341448881</v>
      </c>
      <c r="AA808" s="35">
        <f t="shared" si="254"/>
        <v>1762513.4465876222</v>
      </c>
      <c r="AB808" s="35">
        <v>33243612.530359499</v>
      </c>
      <c r="AC808" s="34">
        <f t="shared" si="255"/>
        <v>5.905983375856997E-2</v>
      </c>
      <c r="AD808" s="71">
        <v>1479449.5945281901</v>
      </c>
      <c r="AE808">
        <f t="shared" si="256"/>
        <v>35047144.935977072</v>
      </c>
      <c r="AF808" s="34">
        <f t="shared" si="257"/>
        <v>8.0119495969489512E-3</v>
      </c>
      <c r="AG808" s="72">
        <v>565240.70687802497</v>
      </c>
      <c r="AH808">
        <v>807</v>
      </c>
      <c r="AI808" s="72">
        <f t="shared" si="258"/>
        <v>34132936.048326902</v>
      </c>
      <c r="AJ808" s="34">
        <f t="shared" si="259"/>
        <v>3.3888074279227604E-2</v>
      </c>
    </row>
    <row r="809" spans="1:36" ht="15.6" x14ac:dyDescent="0.25">
      <c r="A809" s="15" t="s">
        <v>20</v>
      </c>
      <c r="B809" s="16">
        <v>2.1268285587895801</v>
      </c>
      <c r="C809" s="16">
        <v>1042.7413579817</v>
      </c>
      <c r="D809" s="17">
        <v>0.25</v>
      </c>
      <c r="E809" s="17">
        <v>0.228841063980283</v>
      </c>
      <c r="F809" s="18">
        <v>8.4601903317541E-2</v>
      </c>
      <c r="G809" s="18">
        <v>3.7</v>
      </c>
      <c r="H809" s="19">
        <v>38622886.452801898</v>
      </c>
      <c r="I809" s="19">
        <v>2193160.5706513901</v>
      </c>
      <c r="J809" s="19">
        <f t="shared" si="240"/>
        <v>66676792.16602353</v>
      </c>
      <c r="K809">
        <f t="shared" si="241"/>
        <v>566.07798866398718</v>
      </c>
      <c r="L809">
        <f t="shared" si="242"/>
        <v>109.44225849420043</v>
      </c>
      <c r="M809">
        <f t="shared" si="243"/>
        <v>239.42053199014151</v>
      </c>
      <c r="N809">
        <f t="shared" si="244"/>
        <v>0.89168363911974335</v>
      </c>
      <c r="O809">
        <f t="shared" si="245"/>
        <v>106966345.49159679</v>
      </c>
      <c r="P809">
        <f t="shared" si="246"/>
        <v>18.488024814835921</v>
      </c>
      <c r="Q809" s="16">
        <v>1042.7413579817</v>
      </c>
      <c r="R809">
        <f t="shared" si="247"/>
        <v>1.7178339428168614</v>
      </c>
      <c r="S809">
        <f t="shared" si="248"/>
        <v>8.8396229984268701E-2</v>
      </c>
      <c r="T809">
        <v>6</v>
      </c>
      <c r="U809">
        <v>18.375680176114201</v>
      </c>
      <c r="V809">
        <f t="shared" si="249"/>
        <v>95599693.898139909</v>
      </c>
      <c r="W809" s="34">
        <f t="shared" si="250"/>
        <v>0.10626381168037415</v>
      </c>
      <c r="X809">
        <f t="shared" si="251"/>
        <v>64451781.33926174</v>
      </c>
      <c r="Y809" s="34">
        <f t="shared" si="252"/>
        <v>0.3974573867784888</v>
      </c>
      <c r="Z809">
        <f t="shared" si="253"/>
        <v>34518671.320228882</v>
      </c>
      <c r="AA809" s="35">
        <f t="shared" si="254"/>
        <v>4104215.132573016</v>
      </c>
      <c r="AB809" s="35">
        <v>35720124.6425258</v>
      </c>
      <c r="AC809" s="34">
        <f t="shared" si="255"/>
        <v>7.5156521867503184E-2</v>
      </c>
      <c r="AD809" s="71">
        <v>4021708.1827541501</v>
      </c>
      <c r="AE809">
        <f t="shared" si="256"/>
        <v>38540379.502983034</v>
      </c>
      <c r="AF809" s="34">
        <f t="shared" si="257"/>
        <v>2.1362191538866456E-3</v>
      </c>
      <c r="AG809" s="72">
        <v>1638947.1398626801</v>
      </c>
      <c r="AH809">
        <v>808</v>
      </c>
      <c r="AI809" s="72">
        <f t="shared" si="258"/>
        <v>36157618.460091561</v>
      </c>
      <c r="AJ809" s="34">
        <f t="shared" si="259"/>
        <v>6.3829201261872387E-2</v>
      </c>
    </row>
    <row r="810" spans="1:36" ht="15.6" x14ac:dyDescent="0.25">
      <c r="A810" s="14">
        <v>1</v>
      </c>
      <c r="B810" s="11">
        <v>2.1379853317500102</v>
      </c>
      <c r="C810" s="11">
        <v>1046.2131168025001</v>
      </c>
      <c r="D810" s="12">
        <v>0.22803652256248799</v>
      </c>
      <c r="E810" s="12">
        <v>0.20976037111190801</v>
      </c>
      <c r="F810" s="10">
        <v>8.0110590120764394E-2</v>
      </c>
      <c r="G810" s="10">
        <v>3.8016794804951202</v>
      </c>
      <c r="H810" s="13">
        <v>31963306.0991778</v>
      </c>
      <c r="I810" s="13">
        <v>1645667.67176595</v>
      </c>
      <c r="J810" s="13">
        <f t="shared" si="240"/>
        <v>64614961.481690489</v>
      </c>
      <c r="K810">
        <f t="shared" si="241"/>
        <v>565.66763866837493</v>
      </c>
      <c r="L810">
        <f t="shared" si="242"/>
        <v>101.67707428420219</v>
      </c>
      <c r="M810">
        <f t="shared" si="243"/>
        <v>218.89844683719801</v>
      </c>
      <c r="N810">
        <f t="shared" si="244"/>
        <v>0.89496524825206103</v>
      </c>
      <c r="O810">
        <f t="shared" si="245"/>
        <v>92394683.518399805</v>
      </c>
      <c r="P810">
        <f t="shared" si="246"/>
        <v>18.341579997276902</v>
      </c>
      <c r="Q810" s="11">
        <v>1046.2131168025001</v>
      </c>
      <c r="R810">
        <f t="shared" si="247"/>
        <v>1.7558104775822019</v>
      </c>
      <c r="S810">
        <f t="shared" si="248"/>
        <v>8.3501822817454524E-2</v>
      </c>
      <c r="T810">
        <v>6</v>
      </c>
      <c r="U810">
        <v>18.366066127661998</v>
      </c>
      <c r="V810">
        <f t="shared" si="249"/>
        <v>94684997.820621729</v>
      </c>
      <c r="W810" s="34">
        <f t="shared" si="250"/>
        <v>2.4788377588476969E-2</v>
      </c>
      <c r="X810">
        <f t="shared" si="251"/>
        <v>62830209.279224046</v>
      </c>
      <c r="Y810" s="34">
        <f t="shared" si="252"/>
        <v>0.31998025333663471</v>
      </c>
      <c r="Z810">
        <f t="shared" si="253"/>
        <v>32755624.599740285</v>
      </c>
      <c r="AA810" s="35">
        <f t="shared" si="254"/>
        <v>792318.50056248531</v>
      </c>
      <c r="AB810" s="35">
        <v>34195511.977154501</v>
      </c>
      <c r="AC810" s="34">
        <f t="shared" si="255"/>
        <v>6.9836514128121446E-2</v>
      </c>
      <c r="AD810" s="71">
        <v>-763821.15742522199</v>
      </c>
      <c r="AE810">
        <f t="shared" si="256"/>
        <v>31991803.442315064</v>
      </c>
      <c r="AF810" s="34">
        <f t="shared" si="257"/>
        <v>8.9156431593280321E-4</v>
      </c>
      <c r="AG810" s="72">
        <v>860041.46688882797</v>
      </c>
      <c r="AH810">
        <v>809</v>
      </c>
      <c r="AI810" s="72">
        <f t="shared" si="258"/>
        <v>33615666.066629112</v>
      </c>
      <c r="AJ810" s="34">
        <f t="shared" si="259"/>
        <v>5.1695527437751992E-2</v>
      </c>
    </row>
    <row r="811" spans="1:36" ht="15.6" x14ac:dyDescent="0.25">
      <c r="A811" s="10">
        <v>2</v>
      </c>
      <c r="B811" s="11">
        <v>2.2168603094436001</v>
      </c>
      <c r="C811" s="11">
        <v>1038.47609426856</v>
      </c>
      <c r="D811" s="12">
        <v>0.20976037111190801</v>
      </c>
      <c r="E811" s="12">
        <v>0.19472894587075398</v>
      </c>
      <c r="F811" s="10">
        <v>7.1625839416525602E-2</v>
      </c>
      <c r="G811" s="10">
        <v>3.8031629129550502</v>
      </c>
      <c r="H811" s="13">
        <v>29598661.890144601</v>
      </c>
      <c r="I811" s="13">
        <v>1464174.88625698</v>
      </c>
      <c r="J811" s="13">
        <f t="shared" si="240"/>
        <v>62789702.844296411</v>
      </c>
      <c r="K811">
        <f t="shared" si="241"/>
        <v>566.37878104462789</v>
      </c>
      <c r="L811">
        <f t="shared" si="242"/>
        <v>92.268522831181556</v>
      </c>
      <c r="M811">
        <f t="shared" si="243"/>
        <v>202.24465849133099</v>
      </c>
      <c r="N811">
        <f t="shared" si="244"/>
        <v>0.89556100597157762</v>
      </c>
      <c r="O811">
        <f t="shared" si="245"/>
        <v>94184276.294978648</v>
      </c>
      <c r="P811">
        <f t="shared" si="246"/>
        <v>18.360763807301851</v>
      </c>
      <c r="Q811" s="11">
        <v>1038.47609426856</v>
      </c>
      <c r="R811">
        <f t="shared" si="247"/>
        <v>1.7856363393524828</v>
      </c>
      <c r="S811">
        <f t="shared" si="248"/>
        <v>7.4320437171381315E-2</v>
      </c>
      <c r="T811">
        <v>6</v>
      </c>
      <c r="U811">
        <v>18.3859457367831</v>
      </c>
      <c r="V811">
        <f t="shared" si="249"/>
        <v>96586132.867617354</v>
      </c>
      <c r="W811" s="34">
        <f t="shared" si="250"/>
        <v>2.5501672541563696E-2</v>
      </c>
      <c r="X811">
        <f t="shared" si="251"/>
        <v>61762565.104178801</v>
      </c>
      <c r="Y811" s="34">
        <f t="shared" si="252"/>
        <v>0.34423698377484246</v>
      </c>
      <c r="Z811">
        <f t="shared" si="253"/>
        <v>30353477.273335531</v>
      </c>
      <c r="AA811" s="35">
        <f t="shared" si="254"/>
        <v>754815.38319092989</v>
      </c>
      <c r="AB811" s="35">
        <v>31267681.865730599</v>
      </c>
      <c r="AC811" s="34">
        <f t="shared" si="255"/>
        <v>5.6388359101521644E-2</v>
      </c>
      <c r="AD811" s="71">
        <v>-1640493.99880204</v>
      </c>
      <c r="AE811">
        <f t="shared" si="256"/>
        <v>28712983.274533492</v>
      </c>
      <c r="AF811" s="34">
        <f t="shared" si="257"/>
        <v>2.9922927559979062E-2</v>
      </c>
      <c r="AG811" s="72">
        <v>146463.10608776801</v>
      </c>
      <c r="AH811">
        <v>810</v>
      </c>
      <c r="AI811" s="72">
        <f t="shared" si="258"/>
        <v>30499940.379423298</v>
      </c>
      <c r="AJ811" s="34">
        <f t="shared" si="259"/>
        <v>3.0449974144905283E-2</v>
      </c>
    </row>
    <row r="812" spans="1:36" ht="15.6" x14ac:dyDescent="0.25">
      <c r="A812" s="10">
        <v>3</v>
      </c>
      <c r="B812" s="11">
        <v>2.3707261289216799</v>
      </c>
      <c r="C812" s="11">
        <v>1043.1465570616799</v>
      </c>
      <c r="D812" s="12">
        <v>0.195073137489996</v>
      </c>
      <c r="E812" s="12">
        <v>0.158657562020043</v>
      </c>
      <c r="F812" s="10">
        <v>0.18658087858950101</v>
      </c>
      <c r="G812" s="10">
        <v>3.0727006604551002</v>
      </c>
      <c r="H812" s="13">
        <v>36202384.982766896</v>
      </c>
      <c r="I812" s="13">
        <v>2416174.9325243202</v>
      </c>
      <c r="J812" s="13">
        <f t="shared" si="240"/>
        <v>93451627.485062361</v>
      </c>
      <c r="K812">
        <f t="shared" si="241"/>
        <v>563.98602904599545</v>
      </c>
      <c r="L812">
        <f t="shared" si="242"/>
        <v>143.31041764199682</v>
      </c>
      <c r="M812">
        <f t="shared" si="243"/>
        <v>176.86534975501951</v>
      </c>
      <c r="N812">
        <f t="shared" si="244"/>
        <v>0.95119701039696547</v>
      </c>
      <c r="O812">
        <f t="shared" si="245"/>
        <v>86430831.356531844</v>
      </c>
      <c r="P812">
        <f t="shared" si="246"/>
        <v>18.274855014524764</v>
      </c>
      <c r="Q812" s="11">
        <v>1043.1465570616799</v>
      </c>
      <c r="R812">
        <f t="shared" si="247"/>
        <v>3.4161909747603634</v>
      </c>
      <c r="S812">
        <f t="shared" si="248"/>
        <v>0.20650877778126589</v>
      </c>
      <c r="T812">
        <v>6</v>
      </c>
      <c r="U812">
        <v>18.365142291452901</v>
      </c>
      <c r="V812">
        <f t="shared" si="249"/>
        <v>94597564.784297675</v>
      </c>
      <c r="W812" s="34">
        <f t="shared" si="250"/>
        <v>9.4488659886627899E-2</v>
      </c>
      <c r="X812">
        <f t="shared" si="251"/>
        <v>89209032.674932048</v>
      </c>
      <c r="Y812" s="34">
        <f t="shared" si="252"/>
        <v>3.2143637574651732E-2</v>
      </c>
      <c r="Z812">
        <f t="shared" si="253"/>
        <v>39623099.824488327</v>
      </c>
      <c r="AA812" s="35">
        <f t="shared" si="254"/>
        <v>3420714.8417214304</v>
      </c>
      <c r="AB812" s="35">
        <v>36620594.337407596</v>
      </c>
      <c r="AC812" s="34">
        <f t="shared" si="255"/>
        <v>1.1551983518206783E-2</v>
      </c>
      <c r="AD812" s="71">
        <v>-3427216.24943471</v>
      </c>
      <c r="AE812">
        <f t="shared" si="256"/>
        <v>36195883.575053617</v>
      </c>
      <c r="AF812" s="34">
        <f t="shared" si="257"/>
        <v>1.7958506646382377E-4</v>
      </c>
      <c r="AG812" s="72">
        <v>-3462203.15409791</v>
      </c>
      <c r="AH812">
        <v>811</v>
      </c>
      <c r="AI812" s="72">
        <f t="shared" si="258"/>
        <v>36160896.67039042</v>
      </c>
      <c r="AJ812" s="34">
        <f t="shared" si="259"/>
        <v>1.146010474067555E-3</v>
      </c>
    </row>
    <row r="813" spans="1:36" ht="15.6" x14ac:dyDescent="0.25">
      <c r="A813" s="10">
        <v>4</v>
      </c>
      <c r="B813" s="11">
        <v>2.7016850402637398</v>
      </c>
      <c r="C813" s="11">
        <v>1037.50747610751</v>
      </c>
      <c r="D813" s="12">
        <v>0.158657562020043</v>
      </c>
      <c r="E813" s="12">
        <v>0.12491904990121801</v>
      </c>
      <c r="F813" s="10">
        <v>0.212515937442813</v>
      </c>
      <c r="G813" s="10">
        <v>3.0753814284334902</v>
      </c>
      <c r="H813" s="13">
        <v>38933019.221827999</v>
      </c>
      <c r="I813" s="13">
        <v>2405948.6304096398</v>
      </c>
      <c r="J813" s="13">
        <f t="shared" si="240"/>
        <v>100434205.0834007</v>
      </c>
      <c r="K813">
        <f t="shared" si="241"/>
        <v>564.6227869484818</v>
      </c>
      <c r="L813">
        <f t="shared" si="242"/>
        <v>138.02004470375343</v>
      </c>
      <c r="M813">
        <f t="shared" si="243"/>
        <v>141.78830596063048</v>
      </c>
      <c r="N813">
        <f t="shared" si="244"/>
        <v>0.98632905040301422</v>
      </c>
      <c r="O813">
        <f t="shared" si="245"/>
        <v>92994038.491685882</v>
      </c>
      <c r="P813">
        <f t="shared" si="246"/>
        <v>18.348045946822957</v>
      </c>
      <c r="Q813" s="11">
        <v>1037.50747610751</v>
      </c>
      <c r="R813">
        <f t="shared" si="247"/>
        <v>4.6766060215974132</v>
      </c>
      <c r="S813">
        <f t="shared" si="248"/>
        <v>0.23891214650976003</v>
      </c>
      <c r="T813">
        <v>6</v>
      </c>
      <c r="U813">
        <v>18.3901600004823</v>
      </c>
      <c r="V813">
        <f t="shared" si="249"/>
        <v>96994031.193070501</v>
      </c>
      <c r="W813" s="34">
        <f t="shared" si="250"/>
        <v>4.3013431465741082E-2</v>
      </c>
      <c r="X813">
        <f t="shared" si="251"/>
        <v>97099388.901529104</v>
      </c>
      <c r="Y813" s="34">
        <f t="shared" si="252"/>
        <v>4.4146382676027773E-2</v>
      </c>
      <c r="Z813">
        <f t="shared" si="253"/>
        <v>40607661.975880481</v>
      </c>
      <c r="AA813" s="35">
        <f t="shared" si="254"/>
        <v>1674642.7540524825</v>
      </c>
      <c r="AB813" s="35">
        <v>39608098.721630603</v>
      </c>
      <c r="AC813" s="34">
        <f t="shared" si="255"/>
        <v>1.7339510608109156E-2</v>
      </c>
      <c r="AD813" s="71">
        <v>-631803.00171412597</v>
      </c>
      <c r="AE813">
        <f t="shared" si="256"/>
        <v>39975858.974166356</v>
      </c>
      <c r="AF813" s="34">
        <f t="shared" si="257"/>
        <v>2.6785483714905002E-2</v>
      </c>
      <c r="AG813" s="72">
        <v>-1186167.0356584699</v>
      </c>
      <c r="AH813">
        <v>812</v>
      </c>
      <c r="AI813" s="72">
        <f t="shared" si="258"/>
        <v>39421494.94022201</v>
      </c>
      <c r="AJ813" s="34">
        <f t="shared" si="259"/>
        <v>1.2546566594561586E-2</v>
      </c>
    </row>
    <row r="814" spans="1:36" ht="15.6" x14ac:dyDescent="0.25">
      <c r="A814" s="10">
        <v>5</v>
      </c>
      <c r="B814" s="11">
        <v>3.2923379335654999</v>
      </c>
      <c r="C814" s="11">
        <v>1045.1716740568199</v>
      </c>
      <c r="D814" s="12">
        <v>0.12491904990121801</v>
      </c>
      <c r="E814" s="12">
        <v>9.5826194381443006E-2</v>
      </c>
      <c r="F814" s="10">
        <v>0.232707379737426</v>
      </c>
      <c r="G814" s="10">
        <v>3.0776410068417599</v>
      </c>
      <c r="H814" s="13">
        <v>40917674.795099899</v>
      </c>
      <c r="I814" s="13">
        <v>2377671.72581144</v>
      </c>
      <c r="J814" s="13">
        <f t="shared" si="240"/>
        <v>102366558.72592212</v>
      </c>
      <c r="K814">
        <f t="shared" si="241"/>
        <v>565.63011601480366</v>
      </c>
      <c r="L814">
        <f t="shared" si="242"/>
        <v>128.28014360317911</v>
      </c>
      <c r="M814">
        <f t="shared" si="243"/>
        <v>110.37262214133051</v>
      </c>
      <c r="N814">
        <f t="shared" si="244"/>
        <v>1.0303455265870214</v>
      </c>
      <c r="O814">
        <f t="shared" si="245"/>
        <v>100589039.01687203</v>
      </c>
      <c r="P814">
        <f t="shared" si="246"/>
        <v>18.426553853599057</v>
      </c>
      <c r="Q814" s="11">
        <v>1045.1716740568199</v>
      </c>
      <c r="R814">
        <f t="shared" si="247"/>
        <v>6.7983837377295098</v>
      </c>
      <c r="S814">
        <f t="shared" si="248"/>
        <v>0.26488703764409882</v>
      </c>
      <c r="T814">
        <v>6</v>
      </c>
      <c r="U814">
        <v>18.4024800414895</v>
      </c>
      <c r="V814">
        <f t="shared" si="249"/>
        <v>98196393.000030234</v>
      </c>
      <c r="W814" s="34">
        <f t="shared" si="250"/>
        <v>2.3786349290408022E-2</v>
      </c>
      <c r="X814">
        <f t="shared" si="251"/>
        <v>101568541.24217339</v>
      </c>
      <c r="Y814" s="34">
        <f t="shared" si="252"/>
        <v>9.7376636149895113E-3</v>
      </c>
      <c r="Z814">
        <f t="shared" si="253"/>
        <v>39944392.690272331</v>
      </c>
      <c r="AA814" s="35">
        <f t="shared" si="254"/>
        <v>973282.10482756793</v>
      </c>
      <c r="AB814" s="35">
        <v>41054353.848235004</v>
      </c>
      <c r="AC814" s="34">
        <f t="shared" si="255"/>
        <v>3.3403426225840304E-3</v>
      </c>
      <c r="AD814" s="71">
        <v>1327629.90071181</v>
      </c>
      <c r="AE814">
        <f t="shared" si="256"/>
        <v>41272022.590984143</v>
      </c>
      <c r="AF814" s="34">
        <f t="shared" si="257"/>
        <v>8.6600178934576003E-3</v>
      </c>
      <c r="AG814" s="72">
        <v>1053835.2557862401</v>
      </c>
      <c r="AH814">
        <v>813</v>
      </c>
      <c r="AI814" s="72">
        <f t="shared" si="258"/>
        <v>40998227.946058571</v>
      </c>
      <c r="AJ814" s="34">
        <f t="shared" si="259"/>
        <v>1.9686639419774364E-3</v>
      </c>
    </row>
    <row r="815" spans="1:36" ht="15.6" x14ac:dyDescent="0.25">
      <c r="A815" s="10">
        <v>6</v>
      </c>
      <c r="B815" s="11">
        <v>3.4833441466616302</v>
      </c>
      <c r="C815" s="11">
        <v>1054.6693099398899</v>
      </c>
      <c r="D815" s="12">
        <v>9.5826194381443006E-2</v>
      </c>
      <c r="E815" s="12">
        <v>8.3224937619911801E-2</v>
      </c>
      <c r="F815" s="10">
        <v>0.13136408509466399</v>
      </c>
      <c r="G815" s="10">
        <v>3.0793917339441998</v>
      </c>
      <c r="H815" s="13">
        <v>24477235.394530501</v>
      </c>
      <c r="I815" s="13">
        <v>910809.87267108797</v>
      </c>
      <c r="J815" s="13">
        <f t="shared" si="240"/>
        <v>78163397.095636055</v>
      </c>
      <c r="K815">
        <f t="shared" si="241"/>
        <v>567.77131068651715</v>
      </c>
      <c r="L815">
        <f t="shared" si="242"/>
        <v>84.585058182825108</v>
      </c>
      <c r="M815">
        <f t="shared" si="243"/>
        <v>89.525566000677401</v>
      </c>
      <c r="N815">
        <f t="shared" si="244"/>
        <v>1.001469204453129</v>
      </c>
      <c r="O815">
        <f t="shared" si="245"/>
        <v>93835284.109854281</v>
      </c>
      <c r="P815">
        <f t="shared" si="246"/>
        <v>18.35705150646287</v>
      </c>
      <c r="Q815" s="11">
        <v>1054.6693099398899</v>
      </c>
      <c r="R815">
        <f t="shared" si="247"/>
        <v>5.7996481586361712</v>
      </c>
      <c r="S815">
        <f t="shared" si="248"/>
        <v>0.14083121169876417</v>
      </c>
      <c r="T815">
        <v>6</v>
      </c>
      <c r="U815">
        <v>18.357429886153401</v>
      </c>
      <c r="V815">
        <f t="shared" si="249"/>
        <v>93870796.193718657</v>
      </c>
      <c r="W815" s="34">
        <f t="shared" si="250"/>
        <v>3.7845128515624738E-4</v>
      </c>
      <c r="X815">
        <f t="shared" si="251"/>
        <v>83071545.916943222</v>
      </c>
      <c r="Y815" s="34">
        <f t="shared" si="252"/>
        <v>0.11470885706819835</v>
      </c>
      <c r="Z815">
        <f t="shared" si="253"/>
        <v>24486498.835722633</v>
      </c>
      <c r="AA815" s="35">
        <f t="shared" si="254"/>
        <v>9263.4411921314895</v>
      </c>
      <c r="AB815" s="35">
        <v>24073942.386674501</v>
      </c>
      <c r="AC815" s="34">
        <f t="shared" si="255"/>
        <v>1.6476248291754265E-2</v>
      </c>
      <c r="AD815" s="71">
        <v>-163646.18205171899</v>
      </c>
      <c r="AE815">
        <f t="shared" si="256"/>
        <v>24322852.653670914</v>
      </c>
      <c r="AF815" s="34">
        <f t="shared" si="257"/>
        <v>6.3071968043451488E-3</v>
      </c>
      <c r="AG815" s="72">
        <v>82200.810869743102</v>
      </c>
      <c r="AH815">
        <v>814</v>
      </c>
      <c r="AI815" s="72">
        <f t="shared" si="258"/>
        <v>24568699.646592375</v>
      </c>
      <c r="AJ815" s="34">
        <f t="shared" si="259"/>
        <v>3.7367068048179816E-3</v>
      </c>
    </row>
    <row r="816" spans="1:36" ht="15.6" x14ac:dyDescent="0.25">
      <c r="A816" s="15" t="s">
        <v>20</v>
      </c>
      <c r="B816" s="16">
        <v>2.1268809989561901</v>
      </c>
      <c r="C816" s="16">
        <v>1055.3941038523401</v>
      </c>
      <c r="D816" s="17">
        <v>0.25</v>
      </c>
      <c r="E816" s="17">
        <v>0.22875663615963099</v>
      </c>
      <c r="F816" s="18">
        <v>8.4939479569648105E-2</v>
      </c>
      <c r="G816" s="18">
        <v>3.8</v>
      </c>
      <c r="H816" s="19">
        <v>39281819.966842599</v>
      </c>
      <c r="I816" s="19">
        <v>2233290.3276642999</v>
      </c>
      <c r="J816" s="19">
        <f t="shared" si="240"/>
        <v>64784747.082199074</v>
      </c>
      <c r="K816">
        <f t="shared" si="241"/>
        <v>565.99508609926011</v>
      </c>
      <c r="L816">
        <f t="shared" si="242"/>
        <v>109.65235768494705</v>
      </c>
      <c r="M816">
        <f t="shared" si="243"/>
        <v>239.3783180798155</v>
      </c>
      <c r="N816">
        <f t="shared" si="244"/>
        <v>0.89181920846781337</v>
      </c>
      <c r="O816">
        <f t="shared" si="245"/>
        <v>105709302.69023927</v>
      </c>
      <c r="P816">
        <f t="shared" si="246"/>
        <v>18.476203457282253</v>
      </c>
      <c r="Q816" s="16">
        <v>1055.3941038523401</v>
      </c>
      <c r="R816">
        <f t="shared" si="247"/>
        <v>1.7217390657057161</v>
      </c>
      <c r="S816">
        <f t="shared" si="248"/>
        <v>8.8765073347104789E-2</v>
      </c>
      <c r="T816">
        <v>6</v>
      </c>
      <c r="U816">
        <v>18.3424543662756</v>
      </c>
      <c r="V816">
        <f t="shared" si="249"/>
        <v>92475505.894453719</v>
      </c>
      <c r="W816" s="34">
        <f t="shared" si="250"/>
        <v>0.12519046535161277</v>
      </c>
      <c r="X816">
        <f t="shared" si="251"/>
        <v>62452249.053099677</v>
      </c>
      <c r="Y816" s="34">
        <f t="shared" si="252"/>
        <v>0.4092076339193727</v>
      </c>
      <c r="Z816">
        <f t="shared" si="253"/>
        <v>34364110.645335302</v>
      </c>
      <c r="AA816" s="35">
        <f t="shared" si="254"/>
        <v>4917709.3215072975</v>
      </c>
      <c r="AB816" s="35">
        <v>36714042.299778096</v>
      </c>
      <c r="AC816" s="34">
        <f t="shared" si="255"/>
        <v>6.5368093159429444E-2</v>
      </c>
      <c r="AD816" s="71">
        <v>4250524.7000470599</v>
      </c>
      <c r="AE816">
        <f t="shared" si="256"/>
        <v>38614635.345382363</v>
      </c>
      <c r="AF816" s="34">
        <f t="shared" si="257"/>
        <v>1.6984564921467504E-2</v>
      </c>
      <c r="AG816" s="72">
        <v>2710822.2043688502</v>
      </c>
      <c r="AH816">
        <v>815</v>
      </c>
      <c r="AI816" s="72">
        <f t="shared" si="258"/>
        <v>37074932.849704154</v>
      </c>
      <c r="AJ816" s="34">
        <f t="shared" si="259"/>
        <v>5.6180877540838413E-2</v>
      </c>
    </row>
    <row r="817" spans="1:36" ht="15.6" x14ac:dyDescent="0.25">
      <c r="A817" s="10">
        <v>7</v>
      </c>
      <c r="B817" s="11">
        <v>4.73828772777878</v>
      </c>
      <c r="C817" s="11">
        <v>1041.93264899019</v>
      </c>
      <c r="D817" s="12">
        <v>7.6955607165592396E-2</v>
      </c>
      <c r="E817" s="12">
        <v>6.0026668015041702E-2</v>
      </c>
      <c r="F817" s="10">
        <v>0.21969769330569799</v>
      </c>
      <c r="G817" s="10">
        <v>3.0501063297561899</v>
      </c>
      <c r="H817" s="13">
        <v>36904656.514090396</v>
      </c>
      <c r="I817" s="13">
        <v>1556307.1306278899</v>
      </c>
      <c r="J817" s="13">
        <f t="shared" si="240"/>
        <v>101140225.75731854</v>
      </c>
      <c r="K817">
        <f t="shared" si="241"/>
        <v>568.8053607178756</v>
      </c>
      <c r="L817">
        <f t="shared" si="242"/>
        <v>98.128850702023172</v>
      </c>
      <c r="M817">
        <f t="shared" si="243"/>
        <v>68.491137590317052</v>
      </c>
      <c r="N817">
        <f t="shared" si="244"/>
        <v>1.1042504677316112</v>
      </c>
      <c r="O817">
        <f t="shared" si="245"/>
        <v>111661095.33721989</v>
      </c>
      <c r="P817">
        <f t="shared" si="246"/>
        <v>18.530978907374049</v>
      </c>
      <c r="Q817" s="11">
        <v>1041.93264899019</v>
      </c>
      <c r="R817">
        <f t="shared" si="247"/>
        <v>11.978590659815119</v>
      </c>
      <c r="S817">
        <f t="shared" si="248"/>
        <v>0.24807386170038975</v>
      </c>
      <c r="T817">
        <v>6</v>
      </c>
      <c r="U817">
        <v>18.539678409862201</v>
      </c>
      <c r="V817">
        <f t="shared" si="249"/>
        <v>112636728.92424737</v>
      </c>
      <c r="W817" s="34">
        <f t="shared" si="250"/>
        <v>8.7374531306632103E-3</v>
      </c>
      <c r="X817">
        <f t="shared" si="251"/>
        <v>107852934.38216385</v>
      </c>
      <c r="Y817" s="34">
        <f t="shared" si="252"/>
        <v>3.4104635491486804E-2</v>
      </c>
      <c r="Z817">
        <f t="shared" si="253"/>
        <v>37227109.220685489</v>
      </c>
      <c r="AA817" s="35">
        <f t="shared" si="254"/>
        <v>322452.70659509301</v>
      </c>
      <c r="AB817" s="35">
        <v>36876051.486506604</v>
      </c>
      <c r="AC817" s="34">
        <f t="shared" si="255"/>
        <v>7.7510618674560088E-4</v>
      </c>
      <c r="AD817" s="71">
        <v>1262275.1916352101</v>
      </c>
      <c r="AE817">
        <f t="shared" si="256"/>
        <v>38489384.412320703</v>
      </c>
      <c r="AF817" s="34">
        <f t="shared" si="257"/>
        <v>4.2941136645595096E-2</v>
      </c>
      <c r="AG817" s="72">
        <v>605203.51897970005</v>
      </c>
      <c r="AH817">
        <v>816</v>
      </c>
      <c r="AI817" s="72">
        <f t="shared" si="258"/>
        <v>37832312.739665188</v>
      </c>
      <c r="AJ817" s="34">
        <f t="shared" si="259"/>
        <v>2.5136563057309783E-2</v>
      </c>
    </row>
    <row r="818" spans="1:36" ht="15.6" x14ac:dyDescent="0.25">
      <c r="A818" s="10">
        <v>6</v>
      </c>
      <c r="B818" s="11">
        <v>4.1079819068810197</v>
      </c>
      <c r="C818" s="11">
        <v>1035.1362705276899</v>
      </c>
      <c r="D818" s="12">
        <v>0.10006683139843599</v>
      </c>
      <c r="E818" s="12">
        <v>7.674725686294509E-2</v>
      </c>
      <c r="F818" s="10">
        <v>0.23280734959791299</v>
      </c>
      <c r="G818" s="10">
        <v>3.0490563514028701</v>
      </c>
      <c r="H818" s="13">
        <v>40674110.434555002</v>
      </c>
      <c r="I818" s="13">
        <v>2121434.4713666602</v>
      </c>
      <c r="J818" s="13">
        <f t="shared" si="240"/>
        <v>105632325.01360972</v>
      </c>
      <c r="K818">
        <f t="shared" si="241"/>
        <v>567.04762354675142</v>
      </c>
      <c r="L818">
        <f t="shared" si="242"/>
        <v>114.99264899319196</v>
      </c>
      <c r="M818">
        <f t="shared" si="243"/>
        <v>88.407044130690537</v>
      </c>
      <c r="N818">
        <f t="shared" si="244"/>
        <v>1.0665882972705969</v>
      </c>
      <c r="O818">
        <f t="shared" si="245"/>
        <v>108764137.37315898</v>
      </c>
      <c r="P818">
        <f t="shared" si="246"/>
        <v>18.504692218317597</v>
      </c>
      <c r="Q818" s="11">
        <v>1035.1362705276899</v>
      </c>
      <c r="R818">
        <f t="shared" si="247"/>
        <v>9.4674435944634379</v>
      </c>
      <c r="S818">
        <f t="shared" si="248"/>
        <v>0.26501733522666893</v>
      </c>
      <c r="T818">
        <v>6</v>
      </c>
      <c r="U818">
        <v>18.490467855743599</v>
      </c>
      <c r="V818">
        <f t="shared" si="249"/>
        <v>107227988.12106781</v>
      </c>
      <c r="W818" s="34">
        <f t="shared" si="250"/>
        <v>1.4123674302870565E-2</v>
      </c>
      <c r="X818">
        <f t="shared" si="251"/>
        <v>108341151.51602517</v>
      </c>
      <c r="Y818" s="34">
        <f t="shared" si="252"/>
        <v>3.8890195550632944E-3</v>
      </c>
      <c r="Z818">
        <f t="shared" si="253"/>
        <v>40099642.546218358</v>
      </c>
      <c r="AA818" s="35">
        <f t="shared" si="254"/>
        <v>574467.88833664358</v>
      </c>
      <c r="AB818" s="35">
        <v>40456345.060329698</v>
      </c>
      <c r="AC818" s="34">
        <f t="shared" si="255"/>
        <v>5.3539062538488684E-3</v>
      </c>
      <c r="AD818" s="71">
        <v>1009150.4713454</v>
      </c>
      <c r="AE818">
        <f t="shared" si="256"/>
        <v>41108793.01756376</v>
      </c>
      <c r="AF818" s="34">
        <f t="shared" si="257"/>
        <v>1.068695979739168E-2</v>
      </c>
      <c r="AG818" s="72">
        <v>740632.455618673</v>
      </c>
      <c r="AH818">
        <v>817</v>
      </c>
      <c r="AI818" s="72">
        <f t="shared" si="258"/>
        <v>40840275.00183703</v>
      </c>
      <c r="AJ818" s="34">
        <f t="shared" si="259"/>
        <v>4.0852661682518844E-3</v>
      </c>
    </row>
    <row r="819" spans="1:36" ht="15.6" x14ac:dyDescent="0.25">
      <c r="A819" s="10">
        <v>7</v>
      </c>
      <c r="B819" s="11">
        <v>4.7382808009244801</v>
      </c>
      <c r="C819" s="11">
        <v>1050.79493920609</v>
      </c>
      <c r="D819" s="12">
        <v>7.674725686294509E-2</v>
      </c>
      <c r="E819" s="12">
        <v>6.0028420268381601E-2</v>
      </c>
      <c r="F819" s="10">
        <v>0.21755931541422599</v>
      </c>
      <c r="G819" s="10">
        <v>3.05033881419957</v>
      </c>
      <c r="H819" s="13">
        <v>37109044.410763703</v>
      </c>
      <c r="I819" s="13">
        <v>1581028.96910887</v>
      </c>
      <c r="J819" s="13">
        <f t="shared" si="240"/>
        <v>98026182.695826069</v>
      </c>
      <c r="K819">
        <f t="shared" si="241"/>
        <v>568.96471205747071</v>
      </c>
      <c r="L819">
        <f t="shared" si="242"/>
        <v>97.531677156510128</v>
      </c>
      <c r="M819">
        <f t="shared" si="243"/>
        <v>68.387838565663344</v>
      </c>
      <c r="N819">
        <f t="shared" si="244"/>
        <v>1.1030445110566458</v>
      </c>
      <c r="O819">
        <f t="shared" si="245"/>
        <v>113081864.30848651</v>
      </c>
      <c r="P819">
        <f t="shared" si="246"/>
        <v>18.543622577287</v>
      </c>
      <c r="Q819" s="11">
        <v>1050.79493920609</v>
      </c>
      <c r="R819">
        <f t="shared" si="247"/>
        <v>11.918962103546484</v>
      </c>
      <c r="S819">
        <f t="shared" si="248"/>
        <v>0.24533716188727464</v>
      </c>
      <c r="T819">
        <v>6</v>
      </c>
      <c r="U819">
        <v>18.5145173362211</v>
      </c>
      <c r="V819">
        <f t="shared" si="249"/>
        <v>109838024.74275541</v>
      </c>
      <c r="W819" s="34">
        <f t="shared" si="250"/>
        <v>2.8685763058185196E-2</v>
      </c>
      <c r="X819">
        <f t="shared" si="251"/>
        <v>105065009.55917214</v>
      </c>
      <c r="Y819" s="34">
        <f t="shared" si="252"/>
        <v>7.0894256991063095E-2</v>
      </c>
      <c r="Z819">
        <f t="shared" si="253"/>
        <v>36044543.155480862</v>
      </c>
      <c r="AA819" s="35">
        <f t="shared" si="254"/>
        <v>1064501.2552828416</v>
      </c>
      <c r="AB819" s="35">
        <v>35672605.626165301</v>
      </c>
      <c r="AC819" s="34">
        <f t="shared" si="255"/>
        <v>3.8708589978721064E-2</v>
      </c>
      <c r="AD819" s="71">
        <v>1450645.2011819901</v>
      </c>
      <c r="AE819">
        <f t="shared" si="256"/>
        <v>37495188.356662855</v>
      </c>
      <c r="AF819" s="34">
        <f t="shared" si="257"/>
        <v>1.0405655872592286E-2</v>
      </c>
      <c r="AG819" s="72">
        <v>597585.16731523396</v>
      </c>
      <c r="AH819">
        <v>818</v>
      </c>
      <c r="AI819" s="72">
        <f t="shared" si="258"/>
        <v>36642128.322796099</v>
      </c>
      <c r="AJ819" s="34">
        <f t="shared" si="259"/>
        <v>1.2582271933474325E-2</v>
      </c>
    </row>
    <row r="820" spans="1:36" ht="15.6" x14ac:dyDescent="0.25">
      <c r="A820" s="10">
        <v>6</v>
      </c>
      <c r="B820" s="11">
        <v>4.0975666746992996</v>
      </c>
      <c r="C820" s="11">
        <v>1036.3441280792099</v>
      </c>
      <c r="D820" s="12">
        <v>0.101360179395885</v>
      </c>
      <c r="E820" s="12">
        <v>7.7288586396771289E-2</v>
      </c>
      <c r="F820" s="10">
        <v>0.237251630565222</v>
      </c>
      <c r="G820" s="10">
        <v>3.04839064286399</v>
      </c>
      <c r="H820" s="13">
        <v>41944820.611909501</v>
      </c>
      <c r="I820" s="13">
        <v>2159698.5939877201</v>
      </c>
      <c r="J820" s="13">
        <f t="shared" si="240"/>
        <v>106101338.40001494</v>
      </c>
      <c r="K820">
        <f t="shared" si="241"/>
        <v>567.04228501027592</v>
      </c>
      <c r="L820">
        <f t="shared" si="242"/>
        <v>116.83155009694427</v>
      </c>
      <c r="M820">
        <f t="shared" si="243"/>
        <v>89.324382896328146</v>
      </c>
      <c r="N820">
        <f t="shared" si="244"/>
        <v>1.0674021359730119</v>
      </c>
      <c r="O820">
        <f t="shared" si="245"/>
        <v>110336579.15710087</v>
      </c>
      <c r="P820">
        <f t="shared" si="246"/>
        <v>18.51904606258282</v>
      </c>
      <c r="Q820" s="11">
        <v>1036.3441280792099</v>
      </c>
      <c r="R820">
        <f t="shared" si="247"/>
        <v>9.4985649895629152</v>
      </c>
      <c r="S820">
        <f t="shared" si="248"/>
        <v>0.27082709313293568</v>
      </c>
      <c r="T820">
        <v>6</v>
      </c>
      <c r="U820">
        <v>18.4880923945564</v>
      </c>
      <c r="V820">
        <f t="shared" si="249"/>
        <v>106973574.49158999</v>
      </c>
      <c r="W820" s="34">
        <f t="shared" si="250"/>
        <v>3.0479508166756927E-2</v>
      </c>
      <c r="X820">
        <f t="shared" si="251"/>
        <v>108515636.46917652</v>
      </c>
      <c r="Y820" s="34">
        <f t="shared" si="252"/>
        <v>1.6503526770860248E-2</v>
      </c>
      <c r="Z820">
        <f t="shared" si="253"/>
        <v>40666363.109515652</v>
      </c>
      <c r="AA820" s="35">
        <f t="shared" si="254"/>
        <v>1278457.5023938492</v>
      </c>
      <c r="AB820" s="35">
        <v>41133119.293086201</v>
      </c>
      <c r="AC820" s="34">
        <f t="shared" si="255"/>
        <v>1.9351645971584674E-2</v>
      </c>
      <c r="AD820" s="71">
        <v>1083160.10964923</v>
      </c>
      <c r="AE820">
        <f t="shared" si="256"/>
        <v>41749523.219164886</v>
      </c>
      <c r="AF820" s="34">
        <f t="shared" si="257"/>
        <v>4.6560550240895386E-3</v>
      </c>
      <c r="AG820" s="72">
        <v>799029.45824692398</v>
      </c>
      <c r="AH820">
        <v>819</v>
      </c>
      <c r="AI820" s="72">
        <f t="shared" si="258"/>
        <v>41465392.567762576</v>
      </c>
      <c r="AJ820" s="34">
        <f t="shared" si="259"/>
        <v>1.1429970069076895E-2</v>
      </c>
    </row>
    <row r="821" spans="1:36" ht="15.6" x14ac:dyDescent="0.25">
      <c r="A821" s="15" t="s">
        <v>20</v>
      </c>
      <c r="B821" s="16">
        <v>2.1276954026581398</v>
      </c>
      <c r="C821" s="16">
        <v>1039.2956846301699</v>
      </c>
      <c r="D821" s="17">
        <v>0.25</v>
      </c>
      <c r="E821" s="17">
        <v>0.227233547692099</v>
      </c>
      <c r="F821" s="18">
        <v>9.1029397472615001E-2</v>
      </c>
      <c r="G821" s="18">
        <v>4.0999999999999996</v>
      </c>
      <c r="H821" s="19">
        <v>45015693.277196497</v>
      </c>
      <c r="I821" s="19">
        <v>2616544.0684988801</v>
      </c>
      <c r="J821" s="19">
        <f t="shared" si="240"/>
        <v>69369745.369415745</v>
      </c>
      <c r="K821">
        <f t="shared" si="241"/>
        <v>565.94149087217852</v>
      </c>
      <c r="L821">
        <f t="shared" si="242"/>
        <v>113.50982319166849</v>
      </c>
      <c r="M821">
        <f t="shared" si="243"/>
        <v>238.61677384604951</v>
      </c>
      <c r="N821">
        <f t="shared" si="244"/>
        <v>0.89435803522600177</v>
      </c>
      <c r="O821">
        <f t="shared" si="245"/>
        <v>108152167.06353316</v>
      </c>
      <c r="P821">
        <f t="shared" si="246"/>
        <v>18.499049747735715</v>
      </c>
      <c r="Q821" s="16">
        <v>1039.2956846301699</v>
      </c>
      <c r="R821">
        <f t="shared" si="247"/>
        <v>1.7890312715981478</v>
      </c>
      <c r="S821">
        <f t="shared" si="248"/>
        <v>9.5442525781543733E-2</v>
      </c>
      <c r="T821">
        <v>6</v>
      </c>
      <c r="U821">
        <v>18.384059809501601</v>
      </c>
      <c r="V821">
        <f t="shared" si="249"/>
        <v>96404150.101697817</v>
      </c>
      <c r="W821" s="34">
        <f t="shared" si="250"/>
        <v>0.10862488733058911</v>
      </c>
      <c r="X821">
        <f t="shared" si="251"/>
        <v>67001660.511898078</v>
      </c>
      <c r="Y821" s="34">
        <f t="shared" si="252"/>
        <v>0.38048711985088129</v>
      </c>
      <c r="Z821">
        <f t="shared" si="253"/>
        <v>40125868.666852668</v>
      </c>
      <c r="AA821" s="35">
        <f t="shared" si="254"/>
        <v>4889824.6103438288</v>
      </c>
      <c r="AB821" s="35">
        <v>40280271.560360797</v>
      </c>
      <c r="AC821" s="34">
        <f t="shared" si="255"/>
        <v>0.10519490808852015</v>
      </c>
      <c r="AD821" s="71">
        <v>3783618.4341472802</v>
      </c>
      <c r="AE821">
        <f t="shared" si="256"/>
        <v>43909487.100999951</v>
      </c>
      <c r="AF821" s="34">
        <f t="shared" si="257"/>
        <v>2.4573789620094863E-2</v>
      </c>
      <c r="AG821" s="72">
        <v>2261873.2073127399</v>
      </c>
      <c r="AH821">
        <v>820</v>
      </c>
      <c r="AI821" s="72">
        <f t="shared" si="258"/>
        <v>42387741.874165408</v>
      </c>
      <c r="AJ821" s="34">
        <f t="shared" si="259"/>
        <v>5.8378561157522463E-2</v>
      </c>
    </row>
    <row r="822" spans="1:36" ht="15.6" x14ac:dyDescent="0.25">
      <c r="A822" s="15" t="s">
        <v>20</v>
      </c>
      <c r="B822" s="16">
        <v>2.12748186947581</v>
      </c>
      <c r="C822" s="16">
        <v>1036.0636613276399</v>
      </c>
      <c r="D822" s="17">
        <v>0.25</v>
      </c>
      <c r="E822" s="17">
        <v>0.22764456184704301</v>
      </c>
      <c r="F822" s="18">
        <v>8.9385998212543005E-2</v>
      </c>
      <c r="G822" s="18">
        <v>4.0999999999999996</v>
      </c>
      <c r="H822" s="19">
        <v>44695899.853209697</v>
      </c>
      <c r="I822" s="19">
        <v>2582863.2520353599</v>
      </c>
      <c r="J822" s="19">
        <f t="shared" si="240"/>
        <v>69371865.095227584</v>
      </c>
      <c r="K822">
        <f t="shared" si="241"/>
        <v>566.00774305654295</v>
      </c>
      <c r="L822">
        <f t="shared" si="242"/>
        <v>112.48711523545848</v>
      </c>
      <c r="M822">
        <f t="shared" si="243"/>
        <v>238.8222809235215</v>
      </c>
      <c r="N822">
        <f t="shared" si="244"/>
        <v>0.89368808857570203</v>
      </c>
      <c r="O822">
        <f t="shared" si="245"/>
        <v>108441390.99341393</v>
      </c>
      <c r="P822">
        <f t="shared" si="246"/>
        <v>18.501720409821708</v>
      </c>
      <c r="Q822" s="16">
        <v>1036.0636613276399</v>
      </c>
      <c r="R822">
        <f t="shared" si="247"/>
        <v>1.7709519383256129</v>
      </c>
      <c r="S822">
        <f t="shared" si="248"/>
        <v>9.3636179758361429E-2</v>
      </c>
      <c r="T822">
        <v>6</v>
      </c>
      <c r="U822">
        <v>18.3929183169627</v>
      </c>
      <c r="V822">
        <f t="shared" si="249"/>
        <v>97261940.747618929</v>
      </c>
      <c r="W822" s="34">
        <f t="shared" si="250"/>
        <v>0.10309209558621366</v>
      </c>
      <c r="X822">
        <f t="shared" si="251"/>
        <v>67074532.975998938</v>
      </c>
      <c r="Y822" s="34">
        <f t="shared" si="252"/>
        <v>0.38146742344837092</v>
      </c>
      <c r="Z822">
        <f t="shared" si="253"/>
        <v>40088105.87323077</v>
      </c>
      <c r="AA822" s="35">
        <f t="shared" si="254"/>
        <v>4607793.9799789265</v>
      </c>
      <c r="AB822" s="35">
        <v>40091570.389737099</v>
      </c>
      <c r="AC822" s="34">
        <f t="shared" si="255"/>
        <v>0.1030145825141487</v>
      </c>
      <c r="AD822" s="71">
        <v>3755999.7489207298</v>
      </c>
      <c r="AE822">
        <f t="shared" si="256"/>
        <v>43844105.622151501</v>
      </c>
      <c r="AF822" s="34">
        <f t="shared" si="257"/>
        <v>1.9057547422820849E-2</v>
      </c>
      <c r="AG822" s="72">
        <v>2098862.5132989199</v>
      </c>
      <c r="AH822">
        <v>821</v>
      </c>
      <c r="AI822" s="72">
        <f t="shared" si="258"/>
        <v>42186968.386529692</v>
      </c>
      <c r="AJ822" s="34">
        <f t="shared" si="259"/>
        <v>5.6133369613764118E-2</v>
      </c>
    </row>
    <row r="823" spans="1:36" ht="15.6" x14ac:dyDescent="0.25">
      <c r="A823" s="28" t="s">
        <v>20</v>
      </c>
      <c r="B823" s="16">
        <v>2.1275422635691701</v>
      </c>
      <c r="C823" s="16">
        <v>1038.14717283969</v>
      </c>
      <c r="D823" s="17">
        <v>0.25</v>
      </c>
      <c r="E823" s="17">
        <v>0.227508265330055</v>
      </c>
      <c r="F823" s="18">
        <v>8.9930966293262707E-2</v>
      </c>
      <c r="G823" s="18">
        <v>4.0999999999999996</v>
      </c>
      <c r="H823" s="19">
        <v>42885734.871325597</v>
      </c>
      <c r="I823" s="19">
        <v>2482697.3668770902</v>
      </c>
      <c r="J823" s="19">
        <f t="shared" si="240"/>
        <v>69202802.638225168</v>
      </c>
      <c r="K823">
        <f t="shared" si="241"/>
        <v>565.72950042367643</v>
      </c>
      <c r="L823">
        <f t="shared" si="242"/>
        <v>112.80176336604791</v>
      </c>
      <c r="M823">
        <f t="shared" si="243"/>
        <v>238.7541326650275</v>
      </c>
      <c r="N823">
        <f t="shared" si="244"/>
        <v>0.8938839667721018</v>
      </c>
      <c r="O823">
        <f t="shared" si="245"/>
        <v>103736588.89803088</v>
      </c>
      <c r="P823">
        <f t="shared" si="246"/>
        <v>18.457365445086381</v>
      </c>
      <c r="Q823" s="16">
        <v>1038.14717283969</v>
      </c>
      <c r="R823">
        <f t="shared" si="247"/>
        <v>1.7773531075785309</v>
      </c>
      <c r="S823">
        <f t="shared" si="248"/>
        <v>9.423482113236295E-2</v>
      </c>
      <c r="T823">
        <v>6</v>
      </c>
      <c r="U823">
        <v>18.387265173756902</v>
      </c>
      <c r="V823">
        <f t="shared" si="249"/>
        <v>96713656.293540403</v>
      </c>
      <c r="W823" s="34">
        <f t="shared" si="250"/>
        <v>6.7699667774826777E-2</v>
      </c>
      <c r="X823">
        <f t="shared" si="251"/>
        <v>66875708.854225822</v>
      </c>
      <c r="Y823" s="34">
        <f t="shared" si="252"/>
        <v>0.35533152222730108</v>
      </c>
      <c r="Z823">
        <f t="shared" si="253"/>
        <v>39982384.868257552</v>
      </c>
      <c r="AA823" s="35">
        <f t="shared" si="254"/>
        <v>2903350.0030680448</v>
      </c>
      <c r="AB823" s="35">
        <v>40156298.786247298</v>
      </c>
      <c r="AC823" s="34">
        <f t="shared" si="255"/>
        <v>6.3644381826910554E-2</v>
      </c>
      <c r="AD823" s="71">
        <v>3787424.2583874101</v>
      </c>
      <c r="AE823">
        <f t="shared" si="256"/>
        <v>43769809.126644962</v>
      </c>
      <c r="AF823" s="34">
        <f t="shared" si="257"/>
        <v>2.0614646291405327E-2</v>
      </c>
      <c r="AG823" s="72">
        <v>2226779.92893063</v>
      </c>
      <c r="AH823">
        <v>822</v>
      </c>
      <c r="AI823" s="72">
        <f t="shared" si="258"/>
        <v>42209164.797188185</v>
      </c>
      <c r="AJ823" s="34">
        <f t="shared" si="259"/>
        <v>1.5776110078733488E-2</v>
      </c>
    </row>
    <row r="824" spans="1:36" ht="15.6" x14ac:dyDescent="0.25">
      <c r="A824" s="10">
        <v>7</v>
      </c>
      <c r="B824" s="11">
        <v>4.1435821218466602</v>
      </c>
      <c r="C824" s="11">
        <v>1035.44185502563</v>
      </c>
      <c r="D824" s="12">
        <v>8.0264479179101997E-2</v>
      </c>
      <c r="E824" s="12">
        <v>6.6015209317574403E-2</v>
      </c>
      <c r="F824" s="10">
        <v>0.17730805956909601</v>
      </c>
      <c r="G824" s="10">
        <v>3.0998638883871701</v>
      </c>
      <c r="H824" s="13">
        <v>31954836.4709033</v>
      </c>
      <c r="I824" s="13">
        <v>1240271.5063082101</v>
      </c>
      <c r="J824" s="13">
        <f t="shared" si="240"/>
        <v>94016454.379125819</v>
      </c>
      <c r="K824">
        <f t="shared" si="241"/>
        <v>568.91275710084608</v>
      </c>
      <c r="L824">
        <f t="shared" si="242"/>
        <v>90.036611462202728</v>
      </c>
      <c r="M824">
        <f t="shared" si="243"/>
        <v>73.139844248338193</v>
      </c>
      <c r="N824">
        <f t="shared" si="244"/>
        <v>1.0624280670366333</v>
      </c>
      <c r="O824">
        <f t="shared" si="245"/>
        <v>107764395.55373956</v>
      </c>
      <c r="P824">
        <f t="shared" si="246"/>
        <v>18.495457879451074</v>
      </c>
      <c r="Q824" s="11">
        <v>1035.44185502563</v>
      </c>
      <c r="R824">
        <f t="shared" si="247"/>
        <v>8.9820935277235048</v>
      </c>
      <c r="S824">
        <f t="shared" si="248"/>
        <v>0.19517346134131594</v>
      </c>
      <c r="T824">
        <v>6</v>
      </c>
      <c r="U824">
        <v>18.4734419620961</v>
      </c>
      <c r="V824">
        <f t="shared" si="249"/>
        <v>105417789.65090893</v>
      </c>
      <c r="W824" s="34">
        <f t="shared" si="250"/>
        <v>2.1775335821936043E-2</v>
      </c>
      <c r="X824">
        <f t="shared" si="251"/>
        <v>100356086.71962351</v>
      </c>
      <c r="Y824" s="34">
        <f t="shared" si="252"/>
        <v>6.8745421862656919E-2</v>
      </c>
      <c r="Z824">
        <f t="shared" si="253"/>
        <v>31259009.175614331</v>
      </c>
      <c r="AA824" s="35">
        <f t="shared" si="254"/>
        <v>695827.29528896883</v>
      </c>
      <c r="AB824" s="35">
        <v>31397228.456726499</v>
      </c>
      <c r="AC824" s="34">
        <f t="shared" si="255"/>
        <v>1.7449878508517317E-2</v>
      </c>
      <c r="AD824" s="71">
        <v>1057496.89722104</v>
      </c>
      <c r="AE824">
        <f t="shared" si="256"/>
        <v>32316506.072835371</v>
      </c>
      <c r="AF824" s="34">
        <f t="shared" si="257"/>
        <v>1.1318149046432828E-2</v>
      </c>
      <c r="AG824" s="72">
        <v>875056.46577702602</v>
      </c>
      <c r="AH824">
        <v>823</v>
      </c>
      <c r="AI824" s="72">
        <f t="shared" si="258"/>
        <v>32134065.641391356</v>
      </c>
      <c r="AJ824" s="34">
        <f t="shared" si="259"/>
        <v>5.6088276543444114E-3</v>
      </c>
    </row>
    <row r="825" spans="1:36" ht="15.6" x14ac:dyDescent="0.25">
      <c r="A825" s="15" t="s">
        <v>20</v>
      </c>
      <c r="B825" s="16">
        <v>2.1284210475815102</v>
      </c>
      <c r="C825" s="16">
        <v>1033.50746599033</v>
      </c>
      <c r="D825" s="17">
        <v>0.25</v>
      </c>
      <c r="E825" s="17">
        <v>0.225917780110309</v>
      </c>
      <c r="F825" s="18">
        <v>9.6290363413398597E-2</v>
      </c>
      <c r="G825" s="18">
        <v>4.0999999999999996</v>
      </c>
      <c r="H825" s="19">
        <v>44479721.214499302</v>
      </c>
      <c r="I825" s="19">
        <v>2632400.31996659</v>
      </c>
      <c r="J825" s="19">
        <f t="shared" si="240"/>
        <v>72062749.430352166</v>
      </c>
      <c r="K825">
        <f t="shared" si="241"/>
        <v>565.54999242202507</v>
      </c>
      <c r="L825">
        <f t="shared" si="242"/>
        <v>116.70346728405411</v>
      </c>
      <c r="M825">
        <f t="shared" si="243"/>
        <v>237.95889005515451</v>
      </c>
      <c r="N825">
        <f t="shared" si="244"/>
        <v>0.8964377801422162</v>
      </c>
      <c r="O825">
        <f t="shared" si="245"/>
        <v>103698933.32459576</v>
      </c>
      <c r="P825">
        <f t="shared" si="246"/>
        <v>18.45700238698095</v>
      </c>
      <c r="Q825" s="16">
        <v>1033.50746599033</v>
      </c>
      <c r="R825">
        <f t="shared" si="247"/>
        <v>1.8465312966334444</v>
      </c>
      <c r="S825">
        <f t="shared" si="248"/>
        <v>0.10124716865138525</v>
      </c>
      <c r="T825">
        <v>6</v>
      </c>
      <c r="U825">
        <v>18.398861557786301</v>
      </c>
      <c r="V825">
        <f t="shared" si="249"/>
        <v>97841713.041070163</v>
      </c>
      <c r="W825" s="34">
        <f t="shared" si="250"/>
        <v>5.6482936668128293E-2</v>
      </c>
      <c r="X825">
        <f t="shared" si="251"/>
        <v>69584289.949896663</v>
      </c>
      <c r="Y825" s="34">
        <f t="shared" si="252"/>
        <v>0.32897776554667452</v>
      </c>
      <c r="Z825">
        <f t="shared" si="253"/>
        <v>41967375.938124739</v>
      </c>
      <c r="AA825" s="35">
        <f t="shared" si="254"/>
        <v>2512345.2763745636</v>
      </c>
      <c r="AB825" s="35">
        <v>40864227.406379603</v>
      </c>
      <c r="AC825" s="34">
        <f t="shared" si="255"/>
        <v>8.1284093276671368E-2</v>
      </c>
      <c r="AD825" s="71">
        <v>3522921.4052341902</v>
      </c>
      <c r="AE825">
        <f t="shared" si="256"/>
        <v>45490297.343358926</v>
      </c>
      <c r="AF825" s="34">
        <f t="shared" si="257"/>
        <v>2.2719929470470718E-2</v>
      </c>
      <c r="AG825" s="72">
        <v>1597207.8320612099</v>
      </c>
      <c r="AH825">
        <v>824</v>
      </c>
      <c r="AI825" s="72">
        <f t="shared" si="258"/>
        <v>43564583.770185947</v>
      </c>
      <c r="AJ825" s="34">
        <f t="shared" si="259"/>
        <v>2.0574262142970499E-2</v>
      </c>
    </row>
    <row r="826" spans="1:36" ht="15.6" x14ac:dyDescent="0.25">
      <c r="A826" s="10">
        <v>2</v>
      </c>
      <c r="B826" s="11">
        <v>2.0105455078971599</v>
      </c>
      <c r="C826" s="11">
        <v>1057.0381725489599</v>
      </c>
      <c r="D826" s="12">
        <v>0.175531932758619</v>
      </c>
      <c r="E826" s="12">
        <v>0.14040363856902</v>
      </c>
      <c r="F826" s="10">
        <v>0.20001086156626099</v>
      </c>
      <c r="G826" s="10">
        <v>2.8424627620335201</v>
      </c>
      <c r="H826" s="13">
        <v>39015241.8563568</v>
      </c>
      <c r="I826" s="13">
        <v>2567860.70476925</v>
      </c>
      <c r="J826" s="13">
        <f t="shared" si="240"/>
        <v>92803260.334338188</v>
      </c>
      <c r="K826">
        <f t="shared" si="241"/>
        <v>564.81385679146649</v>
      </c>
      <c r="L826">
        <f t="shared" si="242"/>
        <v>140.8578976264117</v>
      </c>
      <c r="M826">
        <f t="shared" si="243"/>
        <v>157.96778566381951</v>
      </c>
      <c r="N826">
        <f t="shared" si="244"/>
        <v>0.96850834993213575</v>
      </c>
      <c r="O826">
        <f t="shared" si="245"/>
        <v>100613196.82153599</v>
      </c>
      <c r="P826">
        <f t="shared" si="246"/>
        <v>18.426793988155008</v>
      </c>
      <c r="Q826" s="11">
        <v>1057.0381725489599</v>
      </c>
      <c r="R826">
        <f t="shared" si="247"/>
        <v>3.1852495994072814</v>
      </c>
      <c r="S826">
        <f t="shared" si="248"/>
        <v>0.22315712836420373</v>
      </c>
      <c r="T826">
        <v>6</v>
      </c>
      <c r="U826">
        <v>18.329466362368098</v>
      </c>
      <c r="V826">
        <f t="shared" si="249"/>
        <v>91282199.769534215</v>
      </c>
      <c r="W826" s="34">
        <f t="shared" si="250"/>
        <v>9.2741283914800521E-2</v>
      </c>
      <c r="X826">
        <f t="shared" si="251"/>
        <v>86915459.378001601</v>
      </c>
      <c r="Y826" s="34">
        <f t="shared" si="252"/>
        <v>0.13614255262985964</v>
      </c>
      <c r="Z826">
        <f t="shared" si="253"/>
        <v>35396918.234351806</v>
      </c>
      <c r="AA826" s="35">
        <f t="shared" si="254"/>
        <v>3618323.6220049933</v>
      </c>
      <c r="AB826" s="35">
        <v>34603184.499596201</v>
      </c>
      <c r="AC826" s="34">
        <f t="shared" si="255"/>
        <v>0.11308548010555872</v>
      </c>
      <c r="AD826" s="71">
        <v>-291531.20528397901</v>
      </c>
      <c r="AE826">
        <f t="shared" si="256"/>
        <v>35105387.029067829</v>
      </c>
      <c r="AF826" s="34">
        <f t="shared" si="257"/>
        <v>0.10021352274795479</v>
      </c>
      <c r="AG826" s="72">
        <v>-960724.50631188694</v>
      </c>
      <c r="AH826">
        <v>825</v>
      </c>
      <c r="AI826" s="72">
        <f t="shared" si="258"/>
        <v>34436193.72803992</v>
      </c>
      <c r="AJ826" s="34">
        <f t="shared" si="259"/>
        <v>0.11736562200935861</v>
      </c>
    </row>
    <row r="827" spans="1:36" ht="15.6" x14ac:dyDescent="0.25">
      <c r="A827" s="10">
        <v>3</v>
      </c>
      <c r="B827" s="11">
        <v>2.4539568568951902</v>
      </c>
      <c r="C827" s="11">
        <v>1047.66075559398</v>
      </c>
      <c r="D827" s="12">
        <v>0.14040363856902</v>
      </c>
      <c r="E827" s="12">
        <v>0.10767142643913299</v>
      </c>
      <c r="F827" s="10">
        <v>0.232963448229904</v>
      </c>
      <c r="G827" s="10">
        <v>2.84501082611171</v>
      </c>
      <c r="H827" s="13">
        <v>42416629.809541203</v>
      </c>
      <c r="I827" s="13">
        <v>2569417.4863003702</v>
      </c>
      <c r="J827" s="13">
        <f t="shared" si="240"/>
        <v>101576918.35383011</v>
      </c>
      <c r="K827">
        <f t="shared" si="241"/>
        <v>565.61161136763997</v>
      </c>
      <c r="L827">
        <f t="shared" si="242"/>
        <v>136.06512869362524</v>
      </c>
      <c r="M827">
        <f t="shared" si="243"/>
        <v>124.03753250407649</v>
      </c>
      <c r="N827">
        <f t="shared" si="244"/>
        <v>1.0131821656164108</v>
      </c>
      <c r="O827">
        <f t="shared" si="245"/>
        <v>108147843.07999426</v>
      </c>
      <c r="P827">
        <f t="shared" si="246"/>
        <v>18.499009766382624</v>
      </c>
      <c r="Q827" s="11">
        <v>1047.66075559398</v>
      </c>
      <c r="R827">
        <f t="shared" si="247"/>
        <v>4.7833009386777201</v>
      </c>
      <c r="S827">
        <f t="shared" si="248"/>
        <v>0.2652208232482875</v>
      </c>
      <c r="T827">
        <v>6</v>
      </c>
      <c r="U827">
        <v>18.365502071740099</v>
      </c>
      <c r="V827">
        <f t="shared" si="249"/>
        <v>94631605.246500447</v>
      </c>
      <c r="W827" s="34">
        <f t="shared" si="250"/>
        <v>0.12497926402005254</v>
      </c>
      <c r="X827">
        <f t="shared" si="251"/>
        <v>96931958.760567039</v>
      </c>
      <c r="Y827" s="34">
        <f t="shared" si="252"/>
        <v>0.10370881193747999</v>
      </c>
      <c r="Z827">
        <f t="shared" si="253"/>
        <v>37115430.633733727</v>
      </c>
      <c r="AA827" s="35">
        <f t="shared" si="254"/>
        <v>5301199.175807476</v>
      </c>
      <c r="AB827" s="35">
        <v>38485997.518774599</v>
      </c>
      <c r="AC827" s="34">
        <f t="shared" si="255"/>
        <v>9.2667246511943469E-2</v>
      </c>
      <c r="AD827" s="71">
        <v>1702281.3016465399</v>
      </c>
      <c r="AE827">
        <f t="shared" si="256"/>
        <v>38817711.935380265</v>
      </c>
      <c r="AF827" s="34">
        <f t="shared" si="257"/>
        <v>8.4846860543158875E-2</v>
      </c>
      <c r="AG827" s="72">
        <v>1301871.65331182</v>
      </c>
      <c r="AH827">
        <v>826</v>
      </c>
      <c r="AI827" s="72">
        <f t="shared" si="258"/>
        <v>38417302.287045546</v>
      </c>
      <c r="AJ827" s="34">
        <f t="shared" si="259"/>
        <v>9.4286781869597006E-2</v>
      </c>
    </row>
    <row r="828" spans="1:36" ht="15.6" x14ac:dyDescent="0.25">
      <c r="A828" s="10">
        <v>4</v>
      </c>
      <c r="B828" s="11">
        <v>3.0799386035310001</v>
      </c>
      <c r="C828" s="11">
        <v>1046.16926905478</v>
      </c>
      <c r="D828" s="12">
        <v>0.10767142643913299</v>
      </c>
      <c r="E828" s="12">
        <v>7.7458864428549795E-2</v>
      </c>
      <c r="F828" s="10">
        <v>0.28033926068192699</v>
      </c>
      <c r="G828" s="10">
        <v>2.8471515399090399</v>
      </c>
      <c r="H828" s="13">
        <v>46388097.617196001</v>
      </c>
      <c r="I828" s="13">
        <v>2583152.9264454199</v>
      </c>
      <c r="J828" s="13">
        <f t="shared" si="240"/>
        <v>110514201.41949365</v>
      </c>
      <c r="K828">
        <f t="shared" si="241"/>
        <v>566.64383949947205</v>
      </c>
      <c r="L828">
        <f t="shared" si="242"/>
        <v>130.84250891355131</v>
      </c>
      <c r="M828">
        <f t="shared" si="243"/>
        <v>92.565145433841394</v>
      </c>
      <c r="N828">
        <f t="shared" si="244"/>
        <v>1.0851690732708161</v>
      </c>
      <c r="O828">
        <f t="shared" si="245"/>
        <v>114749210.98397836</v>
      </c>
      <c r="P828">
        <f t="shared" si="246"/>
        <v>18.558259530924673</v>
      </c>
      <c r="Q828" s="11">
        <v>1046.16926905478</v>
      </c>
      <c r="R828">
        <f t="shared" si="247"/>
        <v>7.7438438057551817</v>
      </c>
      <c r="S828">
        <f t="shared" si="248"/>
        <v>0.32897537341103472</v>
      </c>
      <c r="T828">
        <v>6</v>
      </c>
      <c r="U828">
        <v>18.4155722871797</v>
      </c>
      <c r="V828">
        <f t="shared" si="249"/>
        <v>99490456.92023173</v>
      </c>
      <c r="W828" s="34">
        <f t="shared" si="250"/>
        <v>0.13297480595206101</v>
      </c>
      <c r="X828">
        <f t="shared" si="251"/>
        <v>107075513.37927881</v>
      </c>
      <c r="Y828" s="34">
        <f t="shared" si="252"/>
        <v>6.6873641560559208E-2</v>
      </c>
      <c r="Z828">
        <f t="shared" si="253"/>
        <v>40219649.338064097</v>
      </c>
      <c r="AA828" s="35">
        <f t="shared" si="254"/>
        <v>6168448.2791319042</v>
      </c>
      <c r="AB828" s="35">
        <v>44619178.239510603</v>
      </c>
      <c r="AC828" s="34">
        <f t="shared" si="255"/>
        <v>3.8133044219292624E-2</v>
      </c>
      <c r="AD828" s="71">
        <v>1686782.1339012899</v>
      </c>
      <c r="AE828">
        <f t="shared" si="256"/>
        <v>41906431.471965387</v>
      </c>
      <c r="AF828" s="34">
        <f t="shared" si="257"/>
        <v>9.6612415154728543E-2</v>
      </c>
      <c r="AG828" s="72">
        <v>2521336.14603006</v>
      </c>
      <c r="AH828">
        <v>827</v>
      </c>
      <c r="AI828" s="72">
        <f t="shared" si="258"/>
        <v>42740985.484094158</v>
      </c>
      <c r="AJ828" s="34">
        <f t="shared" si="259"/>
        <v>7.8621722390914861E-2</v>
      </c>
    </row>
    <row r="829" spans="1:36" ht="15.6" x14ac:dyDescent="0.25">
      <c r="A829" s="10">
        <v>1</v>
      </c>
      <c r="B829" s="11">
        <v>2.12404876016803</v>
      </c>
      <c r="C829" s="11">
        <v>1037.89880027965</v>
      </c>
      <c r="D829" s="12">
        <v>0.220101728634572</v>
      </c>
      <c r="E829" s="12">
        <v>0.19499629495711499</v>
      </c>
      <c r="F829" s="10">
        <v>0.114011065367792</v>
      </c>
      <c r="G829" s="10">
        <v>2.7526071367794298</v>
      </c>
      <c r="H829" s="13">
        <v>29100211.205783602</v>
      </c>
      <c r="I829" s="13">
        <v>1718082.6046519501</v>
      </c>
      <c r="J829" s="13">
        <f t="shared" si="240"/>
        <v>76669721.468459979</v>
      </c>
      <c r="K829">
        <f t="shared" si="241"/>
        <v>565.18793933991981</v>
      </c>
      <c r="L829">
        <f t="shared" si="242"/>
        <v>119.11879921488865</v>
      </c>
      <c r="M829">
        <f t="shared" si="243"/>
        <v>207.54901179584351</v>
      </c>
      <c r="N829">
        <f t="shared" si="244"/>
        <v>0.91212772873618764</v>
      </c>
      <c r="O829">
        <f t="shared" si="245"/>
        <v>97300695.404368401</v>
      </c>
      <c r="P829">
        <f t="shared" si="246"/>
        <v>18.393316694143731</v>
      </c>
      <c r="Q829" s="11">
        <v>1037.89880027965</v>
      </c>
      <c r="R829">
        <f t="shared" si="247"/>
        <v>2.1584992520087343</v>
      </c>
      <c r="S829">
        <f t="shared" si="248"/>
        <v>0.12105081758347939</v>
      </c>
      <c r="T829">
        <v>6</v>
      </c>
      <c r="U829">
        <v>18.383480903707099</v>
      </c>
      <c r="V829">
        <f t="shared" si="249"/>
        <v>96348357.331527069</v>
      </c>
      <c r="W829" s="34">
        <f t="shared" si="250"/>
        <v>9.7875772509491785E-3</v>
      </c>
      <c r="X829">
        <f t="shared" si="251"/>
        <v>74053337.520295948</v>
      </c>
      <c r="Y829" s="34">
        <f t="shared" si="252"/>
        <v>0.23892283387554022</v>
      </c>
      <c r="Z829">
        <f t="shared" si="253"/>
        <v>28815390.640588056</v>
      </c>
      <c r="AA829" s="35">
        <f t="shared" si="254"/>
        <v>284820.56519554555</v>
      </c>
      <c r="AB829" s="35">
        <v>29591272.416894499</v>
      </c>
      <c r="AC829" s="34">
        <f t="shared" si="255"/>
        <v>1.6874833231907953E-2</v>
      </c>
      <c r="AD829" s="71">
        <v>-2332802.6019971399</v>
      </c>
      <c r="AE829">
        <f t="shared" si="256"/>
        <v>26482588.038590916</v>
      </c>
      <c r="AF829" s="34">
        <f t="shared" si="257"/>
        <v>8.9952033292199599E-2</v>
      </c>
      <c r="AG829" s="72">
        <v>357396.79951269098</v>
      </c>
      <c r="AH829">
        <v>828</v>
      </c>
      <c r="AI829" s="72">
        <f t="shared" si="258"/>
        <v>29172787.440100748</v>
      </c>
      <c r="AJ829" s="34">
        <f t="shared" si="259"/>
        <v>2.4940105693364136E-3</v>
      </c>
    </row>
    <row r="830" spans="1:36" ht="15.6" x14ac:dyDescent="0.25">
      <c r="A830" s="10">
        <v>3</v>
      </c>
      <c r="B830" s="11">
        <v>1.9589743810560201</v>
      </c>
      <c r="C830" s="11">
        <v>1037.92633808139</v>
      </c>
      <c r="D830" s="12">
        <v>0.174499957488395</v>
      </c>
      <c r="E830" s="12">
        <v>0.139462578588087</v>
      </c>
      <c r="F830" s="10">
        <v>0.20067232205733401</v>
      </c>
      <c r="G830" s="10">
        <v>2.85902810036109</v>
      </c>
      <c r="H830" s="13">
        <v>38494352.137713604</v>
      </c>
      <c r="I830" s="13">
        <v>2561019.2297725501</v>
      </c>
      <c r="J830" s="13">
        <f t="shared" si="240"/>
        <v>97656218.178448647</v>
      </c>
      <c r="K830">
        <f t="shared" si="241"/>
        <v>564.73432087002243</v>
      </c>
      <c r="L830">
        <f t="shared" si="242"/>
        <v>140.66559770722583</v>
      </c>
      <c r="M830">
        <f t="shared" si="243"/>
        <v>156.98126803824101</v>
      </c>
      <c r="N830">
        <f t="shared" si="244"/>
        <v>0.96946124162692848</v>
      </c>
      <c r="O830">
        <f t="shared" si="245"/>
        <v>98732525.035256058</v>
      </c>
      <c r="P830">
        <f t="shared" si="246"/>
        <v>18.407924984417647</v>
      </c>
      <c r="Q830" s="11">
        <v>1037.92633808139</v>
      </c>
      <c r="R830">
        <f t="shared" si="247"/>
        <v>3.1193093887811805</v>
      </c>
      <c r="S830">
        <f t="shared" si="248"/>
        <v>0.22398430722209553</v>
      </c>
      <c r="T830">
        <v>6</v>
      </c>
      <c r="U830">
        <v>18.379752075657098</v>
      </c>
      <c r="V830">
        <f t="shared" si="249"/>
        <v>95989759.863785535</v>
      </c>
      <c r="W830" s="34">
        <f t="shared" si="250"/>
        <v>2.7779753130907147E-2</v>
      </c>
      <c r="X830">
        <f t="shared" si="251"/>
        <v>91236930.583697796</v>
      </c>
      <c r="Y830" s="34">
        <f t="shared" si="252"/>
        <v>7.5918188549129947E-2</v>
      </c>
      <c r="Z830">
        <f t="shared" si="253"/>
        <v>37424988.538393714</v>
      </c>
      <c r="AA830" s="35">
        <f t="shared" si="254"/>
        <v>1069363.5993198901</v>
      </c>
      <c r="AB830" s="35">
        <v>35607060.481472798</v>
      </c>
      <c r="AC830" s="34">
        <f t="shared" si="255"/>
        <v>7.5005591623194895E-2</v>
      </c>
      <c r="AD830" s="71">
        <v>-940119.68775625597</v>
      </c>
      <c r="AE830">
        <f t="shared" si="256"/>
        <v>36484868.850637458</v>
      </c>
      <c r="AF830" s="34">
        <f t="shared" si="257"/>
        <v>5.2202029011612298E-2</v>
      </c>
      <c r="AG830" s="72">
        <v>-1619332.2281929799</v>
      </c>
      <c r="AH830">
        <v>829</v>
      </c>
      <c r="AI830" s="72">
        <f t="shared" si="258"/>
        <v>35805656.310200736</v>
      </c>
      <c r="AJ830" s="34">
        <f t="shared" si="259"/>
        <v>6.9846501582727108E-2</v>
      </c>
    </row>
    <row r="831" spans="1:36" ht="15.6" x14ac:dyDescent="0.25">
      <c r="A831" s="10">
        <v>4</v>
      </c>
      <c r="B831" s="11">
        <v>2.3435816410215602</v>
      </c>
      <c r="C831" s="11">
        <v>1033.97680266936</v>
      </c>
      <c r="D831" s="12">
        <v>0.139462578588087</v>
      </c>
      <c r="E831" s="12">
        <v>0.10681354597263901</v>
      </c>
      <c r="F831" s="10">
        <v>0.233938301697694</v>
      </c>
      <c r="G831" s="10">
        <v>2.8615564619888501</v>
      </c>
      <c r="H831" s="13">
        <v>42062919.9655587</v>
      </c>
      <c r="I831" s="13">
        <v>2565086.5829394702</v>
      </c>
      <c r="J831" s="13">
        <f t="shared" si="240"/>
        <v>105605600.70013288</v>
      </c>
      <c r="K831">
        <f t="shared" si="241"/>
        <v>565.54673590295624</v>
      </c>
      <c r="L831">
        <f t="shared" si="242"/>
        <v>135.88433988527069</v>
      </c>
      <c r="M831">
        <f t="shared" si="243"/>
        <v>123.138062280363</v>
      </c>
      <c r="N831">
        <f t="shared" si="244"/>
        <v>1.0146446810903216</v>
      </c>
      <c r="O831">
        <f t="shared" si="245"/>
        <v>106613869.50363302</v>
      </c>
      <c r="P831">
        <f t="shared" si="246"/>
        <v>18.484724169146723</v>
      </c>
      <c r="Q831" s="11">
        <v>1033.97680266936</v>
      </c>
      <c r="R831">
        <f t="shared" si="247"/>
        <v>4.5961667592299555</v>
      </c>
      <c r="S831">
        <f t="shared" si="248"/>
        <v>0.26649256639864621</v>
      </c>
      <c r="T831">
        <v>6</v>
      </c>
      <c r="U831">
        <v>18.400079199596799</v>
      </c>
      <c r="V831">
        <f t="shared" si="249"/>
        <v>97960921.763713449</v>
      </c>
      <c r="W831" s="34">
        <f t="shared" si="250"/>
        <v>8.116155787427555E-2</v>
      </c>
      <c r="X831">
        <f t="shared" si="251"/>
        <v>100108097.70894898</v>
      </c>
      <c r="Y831" s="34">
        <f t="shared" si="252"/>
        <v>6.1021814750494015E-2</v>
      </c>
      <c r="Z831">
        <f t="shared" si="253"/>
        <v>38649027.852412984</v>
      </c>
      <c r="AA831" s="35">
        <f t="shared" si="254"/>
        <v>3413892.1131457165</v>
      </c>
      <c r="AB831" s="35">
        <v>39560047.0400628</v>
      </c>
      <c r="AC831" s="34">
        <f t="shared" si="255"/>
        <v>5.9503071292845655E-2</v>
      </c>
      <c r="AD831" s="71">
        <v>1463531.97731815</v>
      </c>
      <c r="AE831">
        <f t="shared" si="256"/>
        <v>40112559.829731137</v>
      </c>
      <c r="AF831" s="34">
        <f t="shared" si="257"/>
        <v>4.6367682924165203E-2</v>
      </c>
      <c r="AG831" s="72">
        <v>1381375.5077901799</v>
      </c>
      <c r="AH831">
        <v>830</v>
      </c>
      <c r="AI831" s="72">
        <f t="shared" si="258"/>
        <v>40030403.360203162</v>
      </c>
      <c r="AJ831" s="34">
        <f t="shared" si="259"/>
        <v>4.8320863292890072E-2</v>
      </c>
    </row>
    <row r="832" spans="1:36" ht="15.6" x14ac:dyDescent="0.25">
      <c r="A832" s="10">
        <v>5</v>
      </c>
      <c r="B832" s="11">
        <v>2.88984103774568</v>
      </c>
      <c r="C832" s="11">
        <v>1035.0145154310401</v>
      </c>
      <c r="D832" s="12">
        <v>0.10681354597263901</v>
      </c>
      <c r="E832" s="12">
        <v>7.7206152526900093E-2</v>
      </c>
      <c r="F832" s="10">
        <v>0.27692836465564402</v>
      </c>
      <c r="G832" s="10">
        <v>2.8636798175071498</v>
      </c>
      <c r="H832" s="13">
        <v>45349122.276867203</v>
      </c>
      <c r="I832" s="13">
        <v>2568699.2677463298</v>
      </c>
      <c r="J832" s="13">
        <f t="shared" si="240"/>
        <v>113492990.04107873</v>
      </c>
      <c r="K832">
        <f t="shared" si="241"/>
        <v>566.58953789602594</v>
      </c>
      <c r="L832">
        <f t="shared" si="242"/>
        <v>129.51926254703213</v>
      </c>
      <c r="M832">
        <f t="shared" si="243"/>
        <v>92.009849249769545</v>
      </c>
      <c r="N832">
        <f t="shared" si="244"/>
        <v>1.0843880558572292</v>
      </c>
      <c r="O832">
        <f t="shared" si="245"/>
        <v>112752281.58520497</v>
      </c>
      <c r="P832">
        <f t="shared" si="246"/>
        <v>18.54070377193128</v>
      </c>
      <c r="Q832" s="11">
        <v>1035.0145154310401</v>
      </c>
      <c r="R832">
        <f t="shared" si="247"/>
        <v>7.2346167954500347</v>
      </c>
      <c r="S832">
        <f t="shared" si="248"/>
        <v>0.32424698103395255</v>
      </c>
      <c r="T832">
        <v>6</v>
      </c>
      <c r="U832">
        <v>18.434791686218102</v>
      </c>
      <c r="V832">
        <f t="shared" si="249"/>
        <v>101421097.15602937</v>
      </c>
      <c r="W832" s="34">
        <f t="shared" si="250"/>
        <v>0.10049627617169607</v>
      </c>
      <c r="X832">
        <f t="shared" si="251"/>
        <v>109125506.414093</v>
      </c>
      <c r="Y832" s="34">
        <f t="shared" si="252"/>
        <v>3.2165869462883363E-2</v>
      </c>
      <c r="Z832">
        <f t="shared" si="253"/>
        <v>40791704.360387146</v>
      </c>
      <c r="AA832" s="35">
        <f t="shared" si="254"/>
        <v>4557417.9164800569</v>
      </c>
      <c r="AB832" s="35">
        <v>44701559.647202402</v>
      </c>
      <c r="AC832" s="34">
        <f t="shared" si="255"/>
        <v>1.4279496430190573E-2</v>
      </c>
      <c r="AD832" s="71">
        <v>1492463.31887236</v>
      </c>
      <c r="AE832">
        <f t="shared" si="256"/>
        <v>42284167.679259509</v>
      </c>
      <c r="AF832" s="34">
        <f t="shared" si="257"/>
        <v>6.758575345505953E-2</v>
      </c>
      <c r="AG832" s="72">
        <v>2868600.5077613499</v>
      </c>
      <c r="AH832">
        <v>831</v>
      </c>
      <c r="AI832" s="72">
        <f t="shared" si="258"/>
        <v>43660304.868148498</v>
      </c>
      <c r="AJ832" s="34">
        <f t="shared" si="259"/>
        <v>3.7240354915979899E-2</v>
      </c>
    </row>
    <row r="833" spans="1:36" ht="15.6" x14ac:dyDescent="0.25">
      <c r="A833" s="20">
        <v>1</v>
      </c>
      <c r="B833" s="21">
        <v>1.21701240465627</v>
      </c>
      <c r="C833" s="21">
        <v>1048.1363061889499</v>
      </c>
      <c r="D833" s="22">
        <v>0.29200570594803099</v>
      </c>
      <c r="E833" s="22">
        <v>0.26577176265685304</v>
      </c>
      <c r="F833" s="20">
        <v>8.9809759812926507E-2</v>
      </c>
      <c r="G833" s="20">
        <v>3.5024641226856601</v>
      </c>
      <c r="H833" s="23">
        <v>36229562.9203327</v>
      </c>
      <c r="I833" s="23">
        <v>2194957.2646461702</v>
      </c>
      <c r="J833" s="23">
        <f t="shared" si="240"/>
        <v>67387912.94148472</v>
      </c>
      <c r="K833">
        <f t="shared" si="241"/>
        <v>564.8577653388337</v>
      </c>
      <c r="L833">
        <f t="shared" si="242"/>
        <v>121.73104198798458</v>
      </c>
      <c r="M833">
        <f t="shared" si="243"/>
        <v>278.888734302442</v>
      </c>
      <c r="N833">
        <f t="shared" si="244"/>
        <v>0.88482357386623867</v>
      </c>
      <c r="O833">
        <f t="shared" si="245"/>
        <v>96035405.633342147</v>
      </c>
      <c r="P833">
        <f t="shared" si="246"/>
        <v>18.380227490119552</v>
      </c>
      <c r="Q833" s="21">
        <v>1048.1363061889499</v>
      </c>
      <c r="R833">
        <f t="shared" si="247"/>
        <v>0.94078608723545754</v>
      </c>
      <c r="S833">
        <f t="shared" si="248"/>
        <v>9.41016461695941E-2</v>
      </c>
      <c r="T833">
        <v>6</v>
      </c>
      <c r="U833">
        <v>18.371964940769399</v>
      </c>
      <c r="V833">
        <f t="shared" si="249"/>
        <v>95245177.500124931</v>
      </c>
      <c r="W833" s="34">
        <f t="shared" si="250"/>
        <v>8.2285083090528378E-3</v>
      </c>
      <c r="X833">
        <f t="shared" si="251"/>
        <v>60522700.355571061</v>
      </c>
      <c r="Y833" s="34">
        <f t="shared" si="252"/>
        <v>0.36978763242128249</v>
      </c>
      <c r="Z833">
        <f t="shared" si="253"/>
        <v>35931447.66080939</v>
      </c>
      <c r="AA833" s="35">
        <f t="shared" si="254"/>
        <v>298115.25952330977</v>
      </c>
      <c r="AB833" s="35">
        <v>33706714.485572398</v>
      </c>
      <c r="AC833" s="34">
        <f t="shared" si="255"/>
        <v>6.9635077859148922E-2</v>
      </c>
      <c r="AD833" s="71">
        <v>-1171321.282198</v>
      </c>
      <c r="AE833">
        <f t="shared" si="256"/>
        <v>34760126.378611393</v>
      </c>
      <c r="AF833" s="34">
        <f t="shared" si="257"/>
        <v>4.0559046901905399E-2</v>
      </c>
      <c r="AG833" s="72">
        <v>209198.328467132</v>
      </c>
      <c r="AH833">
        <v>832</v>
      </c>
      <c r="AI833" s="72">
        <f t="shared" si="258"/>
        <v>36140645.989276521</v>
      </c>
      <c r="AJ833" s="34">
        <f t="shared" si="259"/>
        <v>2.4542645256776553E-3</v>
      </c>
    </row>
    <row r="834" spans="1:36" ht="15.6" x14ac:dyDescent="0.25">
      <c r="A834" s="20">
        <v>2</v>
      </c>
      <c r="B834" s="21">
        <v>1.2335804349356101</v>
      </c>
      <c r="C834" s="21">
        <v>1034.92742457643</v>
      </c>
      <c r="D834" s="22">
        <v>0.26577176265685304</v>
      </c>
      <c r="E834" s="22">
        <v>0.244098640927851</v>
      </c>
      <c r="F834" s="20">
        <v>8.1517200293941605E-2</v>
      </c>
      <c r="G834" s="20">
        <v>3.5049222741175998</v>
      </c>
      <c r="H834" s="23">
        <v>34728443.771540001</v>
      </c>
      <c r="I834" s="23">
        <v>2008662.78849938</v>
      </c>
      <c r="J834" s="23">
        <f t="shared" ref="J834:J897" si="260">3583.195*EXP(-2.23341*(C834+273)*0.001)*POWER(B834*(D834-E834)/D834/SQRT(0.56*(D834-E834)),(-0.3486*(C834+273)*0.001+0.46339))*POWER(((D834-E834)/D834),0.42437)*1000000</f>
        <v>66585318.012505569</v>
      </c>
      <c r="K834">
        <f t="shared" ref="K834:K897" si="261">560*(1+2.2*10^(-5)*H834/(G834*1000)/((D834-E834)*1000))</f>
        <v>565.632434741417</v>
      </c>
      <c r="L834">
        <f t="shared" ref="L834:L897" si="262">(K834*(D834-E834)*1000)^(1/2)</f>
        <v>110.72046157789687</v>
      </c>
      <c r="M834">
        <f t="shared" ref="M834:M897" si="263">(D834+E834)/2*1000</f>
        <v>254.93520179235202</v>
      </c>
      <c r="N834">
        <f t="shared" ref="N834:N897" si="264">0.8049-0.3393*F834+(0.2488+0.0393*F834+0.0732*F834*F834)*L834/M834</f>
        <v>0.88689972327960065</v>
      </c>
      <c r="O834">
        <f t="shared" ref="O834:O897" si="265">H834/1000/(N834*G834*L834)*10^6</f>
        <v>100903103.46727882</v>
      </c>
      <c r="P834">
        <f t="shared" ref="P834:P897" si="266">LN(O834)</f>
        <v>18.429671242702945</v>
      </c>
      <c r="Q834" s="21">
        <v>1034.92742457643</v>
      </c>
      <c r="R834">
        <f t="shared" ref="R834:R897" si="267">S834*B834*1000/L834</f>
        <v>0.94737625410878756</v>
      </c>
      <c r="S834">
        <f t="shared" ref="S834:S897" si="268">LN(1/(1-F834))</f>
        <v>8.5032101006319125E-2</v>
      </c>
      <c r="T834">
        <v>6</v>
      </c>
      <c r="U834">
        <v>18.406982025795301</v>
      </c>
      <c r="V834">
        <f t="shared" ref="V834:V897" si="269">EXP(U834)</f>
        <v>98639468.230721295</v>
      </c>
      <c r="W834" s="34">
        <f t="shared" ref="W834:W897" si="270">ABS(V834-O834)/O834</f>
        <v>2.2433752370080343E-2</v>
      </c>
      <c r="X834">
        <f t="shared" ref="X834:X897" si="271">6310.7*EXP(-2.62*(C834+273)*0.001-0.669*(D834-E834)/D834)*POWER(B834*(D834-E834)/D834/SQRT(K834*0.01*(D834-E834)),0.115)*POWER(((D834-E834)/D834),0.407)*1000000</f>
        <v>60647454.906723194</v>
      </c>
      <c r="Y834" s="34">
        <f t="shared" ref="Y834:Y897" si="272">ABS(X834-O834)/O834</f>
        <v>0.39895352251092908</v>
      </c>
      <c r="Z834">
        <f t="shared" ref="Z834:Z897" si="273">(H834/O834)*V834</f>
        <v>33949354.463771008</v>
      </c>
      <c r="AA834" s="35">
        <f t="shared" ref="AA834:AA897" si="274">ABS(H834-Z834)</f>
        <v>779089.30776899308</v>
      </c>
      <c r="AB834" s="35">
        <v>34232208.163841501</v>
      </c>
      <c r="AC834" s="34">
        <f t="shared" ref="AC834:AC897" si="275">ABS(AB834-H834)/H834</f>
        <v>1.4289025185319873E-2</v>
      </c>
      <c r="AD834" s="71">
        <v>2754566.9258798501</v>
      </c>
      <c r="AE834">
        <f t="shared" ref="AE834:AE897" si="276">AD834+Z834</f>
        <v>36703921.389650859</v>
      </c>
      <c r="AF834" s="34">
        <f t="shared" ref="AF834:AF897" si="277">ABS(AE834-H834)/H834</f>
        <v>5.6883562969491999E-2</v>
      </c>
      <c r="AG834" s="72">
        <v>-1377029.5809359499</v>
      </c>
      <c r="AH834">
        <v>833</v>
      </c>
      <c r="AI834" s="72">
        <f t="shared" si="258"/>
        <v>32572324.882835057</v>
      </c>
      <c r="AJ834" s="34">
        <f t="shared" si="259"/>
        <v>6.2085099548050762E-2</v>
      </c>
    </row>
    <row r="835" spans="1:36" ht="15.6" x14ac:dyDescent="0.25">
      <c r="A835" s="29">
        <v>4</v>
      </c>
      <c r="B835" s="21">
        <v>2.3996127603279902</v>
      </c>
      <c r="C835" s="21">
        <v>1053.6721982695899</v>
      </c>
      <c r="D835" s="22">
        <v>0.20749679053933401</v>
      </c>
      <c r="E835" s="22">
        <v>0.17595765016823001</v>
      </c>
      <c r="F835" s="20">
        <v>0.15192499021379699</v>
      </c>
      <c r="G835" s="20">
        <v>2.61511277367631</v>
      </c>
      <c r="H835" s="23">
        <v>28545309.107498702</v>
      </c>
      <c r="I835" s="23">
        <v>1886819.63897821</v>
      </c>
      <c r="J835" s="23">
        <f t="shared" si="260"/>
        <v>83301209.821409523</v>
      </c>
      <c r="K835">
        <f t="shared" si="261"/>
        <v>564.26388206423337</v>
      </c>
      <c r="L835">
        <f t="shared" si="262"/>
        <v>133.4031400783652</v>
      </c>
      <c r="M835">
        <f t="shared" si="263"/>
        <v>191.727220353782</v>
      </c>
      <c r="N835">
        <f t="shared" si="264"/>
        <v>0.93179597267402237</v>
      </c>
      <c r="O835">
        <f t="shared" si="265"/>
        <v>87812723.482531562</v>
      </c>
      <c r="P835">
        <f t="shared" si="266"/>
        <v>18.290716962485902</v>
      </c>
      <c r="Q835" s="21">
        <v>1053.6721982695899</v>
      </c>
      <c r="R835">
        <f t="shared" si="267"/>
        <v>2.9641210035543732</v>
      </c>
      <c r="S835">
        <f t="shared" si="268"/>
        <v>0.16478619216558099</v>
      </c>
      <c r="T835">
        <v>6</v>
      </c>
      <c r="U835">
        <v>18.336425949614402</v>
      </c>
      <c r="V835">
        <f t="shared" si="269"/>
        <v>91919702.005919963</v>
      </c>
      <c r="W835" s="34">
        <f t="shared" si="270"/>
        <v>4.6769743159206248E-2</v>
      </c>
      <c r="X835">
        <f t="shared" si="271"/>
        <v>80556637.341478601</v>
      </c>
      <c r="Y835" s="34">
        <f t="shared" si="272"/>
        <v>8.2631375651347413E-2</v>
      </c>
      <c r="Z835">
        <f t="shared" si="273"/>
        <v>29880365.88285657</v>
      </c>
      <c r="AA835" s="35">
        <f t="shared" si="274"/>
        <v>1335056.7753578685</v>
      </c>
      <c r="AB835" s="35">
        <v>29339003.739366699</v>
      </c>
      <c r="AC835" s="34">
        <f t="shared" si="275"/>
        <v>2.7804730678481177E-2</v>
      </c>
      <c r="AD835" s="71">
        <v>-2812400.5487577198</v>
      </c>
      <c r="AE835">
        <f t="shared" si="276"/>
        <v>27067965.334098849</v>
      </c>
      <c r="AF835" s="34">
        <f t="shared" si="277"/>
        <v>5.1754344920082219E-2</v>
      </c>
      <c r="AG835" s="72">
        <v>-1612802.56562296</v>
      </c>
      <c r="AH835">
        <v>834</v>
      </c>
      <c r="AI835" s="72">
        <f t="shared" ref="AI835:AI898" si="278">AG835+Z835</f>
        <v>28267563.317233611</v>
      </c>
      <c r="AJ835" s="34">
        <f t="shared" ref="AJ835:AJ898" si="279">ABS(AI835-H835)/H835</f>
        <v>9.7299976405625412E-3</v>
      </c>
    </row>
    <row r="836" spans="1:36" ht="15.6" x14ac:dyDescent="0.25">
      <c r="A836" s="20">
        <v>2</v>
      </c>
      <c r="B836" s="21">
        <v>1.23342567416566</v>
      </c>
      <c r="C836" s="21">
        <v>1044.60683915443</v>
      </c>
      <c r="D836" s="22">
        <v>0.274859491917615</v>
      </c>
      <c r="E836" s="22">
        <v>0.24296132644611898</v>
      </c>
      <c r="F836" s="20">
        <v>0.116010417567449</v>
      </c>
      <c r="G836" s="20">
        <v>3.9828322724777601</v>
      </c>
      <c r="H836" s="23">
        <v>41243023.200223401</v>
      </c>
      <c r="I836" s="23">
        <v>2894434.5838146</v>
      </c>
      <c r="J836" s="23">
        <f t="shared" si="260"/>
        <v>75759407.624163106</v>
      </c>
      <c r="K836">
        <f t="shared" si="261"/>
        <v>563.99947951008085</v>
      </c>
      <c r="L836">
        <f t="shared" si="262"/>
        <v>134.128851196341</v>
      </c>
      <c r="M836">
        <f t="shared" si="263"/>
        <v>258.91040918186695</v>
      </c>
      <c r="N836">
        <f t="shared" si="264"/>
        <v>0.8973010720711041</v>
      </c>
      <c r="O836">
        <f t="shared" si="265"/>
        <v>86039540.714267045</v>
      </c>
      <c r="P836">
        <f t="shared" si="266"/>
        <v>18.270317524300591</v>
      </c>
      <c r="Q836" s="21">
        <v>1044.60683915443</v>
      </c>
      <c r="R836">
        <f t="shared" si="267"/>
        <v>1.1339374023482633</v>
      </c>
      <c r="S836">
        <f t="shared" si="268"/>
        <v>0.12331000099249446</v>
      </c>
      <c r="T836">
        <v>6</v>
      </c>
      <c r="U836">
        <v>18.376665928923799</v>
      </c>
      <c r="V836">
        <f t="shared" si="269"/>
        <v>95693978.027784824</v>
      </c>
      <c r="W836" s="34">
        <f t="shared" si="270"/>
        <v>0.11220930787601105</v>
      </c>
      <c r="X836">
        <f t="shared" si="271"/>
        <v>67948694.084977269</v>
      </c>
      <c r="Y836" s="34">
        <f t="shared" si="272"/>
        <v>0.21026200836390516</v>
      </c>
      <c r="Z836">
        <f t="shared" si="273"/>
        <v>45870874.288234733</v>
      </c>
      <c r="AA836" s="35">
        <f t="shared" si="274"/>
        <v>4627851.0880113319</v>
      </c>
      <c r="AB836" s="35">
        <v>44025133.360789098</v>
      </c>
      <c r="AC836" s="34">
        <f t="shared" si="275"/>
        <v>6.7456504026373765E-2</v>
      </c>
      <c r="AD836" s="71">
        <v>1201119.16552197</v>
      </c>
      <c r="AE836">
        <f t="shared" si="276"/>
        <v>47071993.453756705</v>
      </c>
      <c r="AF836" s="34">
        <f t="shared" si="277"/>
        <v>0.141332273951773</v>
      </c>
      <c r="AG836" s="72">
        <v>-1049083.9255782501</v>
      </c>
      <c r="AH836">
        <v>835</v>
      </c>
      <c r="AI836" s="72">
        <f t="shared" si="278"/>
        <v>44821790.362656482</v>
      </c>
      <c r="AJ836" s="34">
        <f t="shared" si="279"/>
        <v>8.6772668071861792E-2</v>
      </c>
    </row>
    <row r="837" spans="1:36" ht="15.6" x14ac:dyDescent="0.25">
      <c r="A837" s="20">
        <v>3</v>
      </c>
      <c r="B837" s="21">
        <v>1.2597157925737701</v>
      </c>
      <c r="C837" s="21">
        <v>1037.9410306775101</v>
      </c>
      <c r="D837" s="22">
        <v>0.24296132644611898</v>
      </c>
      <c r="E837" s="22">
        <v>0.21573820047050299</v>
      </c>
      <c r="F837" s="20">
        <v>0.112001059048161</v>
      </c>
      <c r="G837" s="20">
        <v>3.9853053562560099</v>
      </c>
      <c r="H837" s="23">
        <v>38272433.7096541</v>
      </c>
      <c r="I837" s="23">
        <v>2425737.0604291698</v>
      </c>
      <c r="J837" s="23">
        <f t="shared" si="260"/>
        <v>75801724.15411666</v>
      </c>
      <c r="K837">
        <f t="shared" si="261"/>
        <v>564.34607474901964</v>
      </c>
      <c r="L837">
        <f t="shared" si="262"/>
        <v>123.9486356792077</v>
      </c>
      <c r="M837">
        <f t="shared" si="263"/>
        <v>229.34976345831097</v>
      </c>
      <c r="N837">
        <f t="shared" si="264"/>
        <v>0.90423331375811888</v>
      </c>
      <c r="O837">
        <f t="shared" si="265"/>
        <v>85684491.269458175</v>
      </c>
      <c r="P837">
        <f t="shared" si="266"/>
        <v>18.266182401841256</v>
      </c>
      <c r="Q837" s="21">
        <v>1037.9410306775101</v>
      </c>
      <c r="R837">
        <f t="shared" si="267"/>
        <v>1.2072339298433516</v>
      </c>
      <c r="S837">
        <f t="shared" si="268"/>
        <v>0.11878472861248107</v>
      </c>
      <c r="T837">
        <v>6</v>
      </c>
      <c r="U837">
        <v>18.393600245965999</v>
      </c>
      <c r="V837">
        <f t="shared" si="269"/>
        <v>97328289.105795652</v>
      </c>
      <c r="W837" s="34">
        <f t="shared" si="270"/>
        <v>0.13589154424364136</v>
      </c>
      <c r="X837">
        <f t="shared" si="271"/>
        <v>68859287.955745131</v>
      </c>
      <c r="Y837" s="34">
        <f t="shared" si="272"/>
        <v>0.1963622945580854</v>
      </c>
      <c r="Z837">
        <f t="shared" si="273"/>
        <v>43473333.828421392</v>
      </c>
      <c r="AA837" s="35">
        <f t="shared" si="274"/>
        <v>5200900.1187672913</v>
      </c>
      <c r="AB837" s="35">
        <v>41979169.094550803</v>
      </c>
      <c r="AC837" s="34">
        <f t="shared" si="275"/>
        <v>9.6851311129495563E-2</v>
      </c>
      <c r="AD837" s="71">
        <v>80549.208329526693</v>
      </c>
      <c r="AE837">
        <f t="shared" si="276"/>
        <v>43553883.03675092</v>
      </c>
      <c r="AF837" s="34">
        <f t="shared" si="277"/>
        <v>0.1379961715307535</v>
      </c>
      <c r="AG837" s="72">
        <v>-3063155.9278475302</v>
      </c>
      <c r="AH837">
        <v>836</v>
      </c>
      <c r="AI837" s="72">
        <f t="shared" si="278"/>
        <v>40410177.900573865</v>
      </c>
      <c r="AJ837" s="34">
        <f t="shared" si="279"/>
        <v>5.58559773631674E-2</v>
      </c>
    </row>
    <row r="838" spans="1:36" ht="15.6" x14ac:dyDescent="0.25">
      <c r="A838" s="20">
        <v>6</v>
      </c>
      <c r="B838" s="21">
        <v>2.4543863095899199</v>
      </c>
      <c r="C838" s="21">
        <v>1034.0910745077599</v>
      </c>
      <c r="D838" s="22">
        <v>0.17643365046484799</v>
      </c>
      <c r="E838" s="22">
        <v>0.162633120483935</v>
      </c>
      <c r="F838" s="20">
        <v>7.8175067159000397E-2</v>
      </c>
      <c r="G838" s="20">
        <v>3.5875931140985098</v>
      </c>
      <c r="H838" s="23">
        <v>25726163.0173098</v>
      </c>
      <c r="I838" s="23">
        <v>1174411.8776413701</v>
      </c>
      <c r="J838" s="23">
        <f t="shared" si="260"/>
        <v>65982405.679752275</v>
      </c>
      <c r="K838">
        <f t="shared" si="261"/>
        <v>566.40157412195754</v>
      </c>
      <c r="L838">
        <f t="shared" si="262"/>
        <v>88.41177469605725</v>
      </c>
      <c r="M838">
        <f t="shared" si="263"/>
        <v>169.53338547439151</v>
      </c>
      <c r="N838">
        <f t="shared" si="264"/>
        <v>0.90996005684249426</v>
      </c>
      <c r="O838">
        <f t="shared" si="265"/>
        <v>89133179.375010312</v>
      </c>
      <c r="P838">
        <f t="shared" si="266"/>
        <v>18.305642206681405</v>
      </c>
      <c r="Q838" s="21">
        <v>1034.0910745077599</v>
      </c>
      <c r="R838">
        <f t="shared" si="267"/>
        <v>2.2597321022894419</v>
      </c>
      <c r="S838">
        <f t="shared" si="268"/>
        <v>8.1399951067378004E-2</v>
      </c>
      <c r="T838">
        <v>6</v>
      </c>
      <c r="U838">
        <v>18.3943259415786</v>
      </c>
      <c r="V838">
        <f t="shared" si="269"/>
        <v>97398945.452581316</v>
      </c>
      <c r="W838" s="34">
        <f t="shared" si="270"/>
        <v>9.2735007721360646E-2</v>
      </c>
      <c r="X838">
        <f t="shared" si="271"/>
        <v>66203463.155047745</v>
      </c>
      <c r="Y838" s="34">
        <f t="shared" si="272"/>
        <v>0.25725230919330611</v>
      </c>
      <c r="Z838">
        <f t="shared" si="273"/>
        <v>28111878.943361007</v>
      </c>
      <c r="AA838" s="35">
        <f t="shared" si="274"/>
        <v>2385715.9260512069</v>
      </c>
      <c r="AB838" s="35">
        <v>27205545.064955801</v>
      </c>
      <c r="AC838" s="34">
        <f t="shared" si="275"/>
        <v>5.7504962813560719E-2</v>
      </c>
      <c r="AD838" s="71">
        <v>-1048884.86057691</v>
      </c>
      <c r="AE838">
        <f t="shared" si="276"/>
        <v>27062994.082784098</v>
      </c>
      <c r="AF838" s="34">
        <f t="shared" si="277"/>
        <v>5.1963872909256373E-2</v>
      </c>
      <c r="AG838" s="72">
        <v>-175479.90606708301</v>
      </c>
      <c r="AH838">
        <v>837</v>
      </c>
      <c r="AI838" s="72">
        <f t="shared" si="278"/>
        <v>27936399.037293922</v>
      </c>
      <c r="AJ838" s="34">
        <f t="shared" si="279"/>
        <v>8.591393977006867E-2</v>
      </c>
    </row>
    <row r="839" spans="1:36" ht="15.6" x14ac:dyDescent="0.25">
      <c r="A839" s="20">
        <v>7</v>
      </c>
      <c r="B839" s="21">
        <v>2.49763877555894</v>
      </c>
      <c r="C839" s="21">
        <v>1033.3382749746299</v>
      </c>
      <c r="D839" s="22">
        <v>0.162633120483935</v>
      </c>
      <c r="E839" s="22">
        <v>0.153774562436608</v>
      </c>
      <c r="F839" s="20">
        <v>5.44361100001245E-2</v>
      </c>
      <c r="G839" s="20">
        <v>3.5885275126229801</v>
      </c>
      <c r="H839" s="23">
        <v>21853763.263889</v>
      </c>
      <c r="I839" s="23">
        <v>825783.20822845399</v>
      </c>
      <c r="J839" s="23">
        <f t="shared" si="260"/>
        <v>56640456.68760214</v>
      </c>
      <c r="K839">
        <f t="shared" si="261"/>
        <v>568.46949715442463</v>
      </c>
      <c r="L839">
        <f t="shared" si="262"/>
        <v>70.963512023273324</v>
      </c>
      <c r="M839">
        <f t="shared" si="263"/>
        <v>158.20384146027149</v>
      </c>
      <c r="N839">
        <f t="shared" si="264"/>
        <v>0.89908783631030442</v>
      </c>
      <c r="O839">
        <f t="shared" si="265"/>
        <v>95449296.305043548</v>
      </c>
      <c r="P839">
        <f t="shared" si="266"/>
        <v>18.374105735715386</v>
      </c>
      <c r="Q839" s="21">
        <v>1033.3382749746299</v>
      </c>
      <c r="R839">
        <f t="shared" si="267"/>
        <v>1.9700601111150307</v>
      </c>
      <c r="S839">
        <f t="shared" si="268"/>
        <v>5.5973820453839106E-2</v>
      </c>
      <c r="T839">
        <v>6</v>
      </c>
      <c r="U839">
        <v>18.396165063052099</v>
      </c>
      <c r="V839">
        <f t="shared" si="269"/>
        <v>97578238.765213579</v>
      </c>
      <c r="W839" s="34">
        <f t="shared" si="270"/>
        <v>2.230443327068863E-2</v>
      </c>
      <c r="X839">
        <f t="shared" si="271"/>
        <v>57339253.856319182</v>
      </c>
      <c r="Y839" s="34">
        <f t="shared" si="272"/>
        <v>0.39927002004215539</v>
      </c>
      <c r="Z839">
        <f t="shared" si="273"/>
        <v>22341199.068321839</v>
      </c>
      <c r="AA839" s="35">
        <f t="shared" si="274"/>
        <v>487435.80443283916</v>
      </c>
      <c r="AB839" s="35">
        <v>23090581.197154298</v>
      </c>
      <c r="AC839" s="34">
        <f t="shared" si="275"/>
        <v>5.6595192248147373E-2</v>
      </c>
      <c r="AD839" s="71">
        <v>-771772.58901110396</v>
      </c>
      <c r="AE839">
        <f t="shared" si="276"/>
        <v>21569426.479310736</v>
      </c>
      <c r="AF839" s="34">
        <f t="shared" si="277"/>
        <v>1.3010884264867085E-2</v>
      </c>
      <c r="AG839" s="72">
        <v>1050953.6673115101</v>
      </c>
      <c r="AH839">
        <v>838</v>
      </c>
      <c r="AI839" s="72">
        <f t="shared" si="278"/>
        <v>23392152.735633351</v>
      </c>
      <c r="AJ839" s="34">
        <f t="shared" si="279"/>
        <v>7.0394716606378485E-2</v>
      </c>
    </row>
    <row r="840" spans="1:36" ht="15.6" x14ac:dyDescent="0.25">
      <c r="A840" s="8">
        <v>8</v>
      </c>
      <c r="B840" s="6">
        <v>5.2362053777507098</v>
      </c>
      <c r="C840" s="6">
        <v>832.98671701635999</v>
      </c>
      <c r="D840" s="7">
        <v>3.9990504095471696E-2</v>
      </c>
      <c r="E840" s="7">
        <v>3.2288378678636202E-2</v>
      </c>
      <c r="F840" s="8">
        <v>0.192118447762433</v>
      </c>
      <c r="G840" s="8">
        <v>2.2521599410811799</v>
      </c>
      <c r="H840" s="9">
        <v>44238295.720150597</v>
      </c>
      <c r="I840" s="9">
        <v>1163530.9421240799</v>
      </c>
      <c r="J840" s="9">
        <f t="shared" si="260"/>
        <v>186329495.44337422</v>
      </c>
      <c r="K840">
        <f t="shared" si="261"/>
        <v>591.41950073274745</v>
      </c>
      <c r="L840">
        <f t="shared" si="262"/>
        <v>67.492126715683298</v>
      </c>
      <c r="M840">
        <f t="shared" si="263"/>
        <v>36.139441387053949</v>
      </c>
      <c r="N840">
        <f t="shared" si="264"/>
        <v>1.2235062058031345</v>
      </c>
      <c r="O840">
        <f t="shared" si="265"/>
        <v>237870107.1748493</v>
      </c>
      <c r="P840">
        <f t="shared" si="266"/>
        <v>19.287235314477186</v>
      </c>
      <c r="Q840" s="6">
        <v>832.98671701635999</v>
      </c>
      <c r="R840">
        <f t="shared" si="267"/>
        <v>16.55142893206547</v>
      </c>
      <c r="S840">
        <f t="shared" si="268"/>
        <v>0.21333982497234524</v>
      </c>
      <c r="T840">
        <v>7</v>
      </c>
      <c r="U840">
        <v>19.3128576323423</v>
      </c>
      <c r="V840">
        <f t="shared" si="269"/>
        <v>244043643.07934323</v>
      </c>
      <c r="W840" s="34">
        <f t="shared" si="270"/>
        <v>2.5953391024270214E-2</v>
      </c>
      <c r="X840">
        <f t="shared" si="271"/>
        <v>187103812.10980171</v>
      </c>
      <c r="Y840" s="34">
        <f t="shared" si="272"/>
        <v>0.2134202387512745</v>
      </c>
      <c r="Z840">
        <f t="shared" si="273"/>
        <v>45386429.507222965</v>
      </c>
      <c r="AA840" s="35">
        <f t="shared" si="274"/>
        <v>1148133.787072368</v>
      </c>
      <c r="AB840" s="35">
        <v>50151757.961855397</v>
      </c>
      <c r="AC840" s="34">
        <f t="shared" si="275"/>
        <v>0.13367292173986733</v>
      </c>
      <c r="AD840" s="71">
        <v>154314.230685666</v>
      </c>
      <c r="AE840">
        <f t="shared" si="276"/>
        <v>45540743.737908632</v>
      </c>
      <c r="AF840" s="34">
        <f t="shared" si="277"/>
        <v>2.9441640925709701E-2</v>
      </c>
      <c r="AG840" s="72">
        <v>1525906.2055519801</v>
      </c>
      <c r="AH840">
        <v>839</v>
      </c>
      <c r="AI840" s="72">
        <f t="shared" si="278"/>
        <v>46912335.712774947</v>
      </c>
      <c r="AJ840" s="34">
        <f t="shared" si="279"/>
        <v>6.0446270569286906E-2</v>
      </c>
    </row>
    <row r="841" spans="1:36" ht="15.6" x14ac:dyDescent="0.25">
      <c r="A841" s="10">
        <v>6</v>
      </c>
      <c r="B841" s="11">
        <v>2.6753401485295099</v>
      </c>
      <c r="C841" s="11">
        <v>817.02014172645499</v>
      </c>
      <c r="D841" s="12">
        <v>0.14000914068269901</v>
      </c>
      <c r="E841" s="12">
        <v>0.128928253612629</v>
      </c>
      <c r="F841" s="10">
        <v>7.9087538586540607E-2</v>
      </c>
      <c r="G841" s="10">
        <v>3.3035904222863701</v>
      </c>
      <c r="H841" s="13">
        <v>49591940.374756597</v>
      </c>
      <c r="I841" s="13">
        <v>1987991.8824180199</v>
      </c>
      <c r="J841" s="13">
        <f t="shared" si="260"/>
        <v>116234733.69432527</v>
      </c>
      <c r="K841">
        <f t="shared" si="261"/>
        <v>576.69018235842577</v>
      </c>
      <c r="L841">
        <f t="shared" si="262"/>
        <v>79.938969127277346</v>
      </c>
      <c r="M841">
        <f t="shared" si="263"/>
        <v>134.46869714766402</v>
      </c>
      <c r="N841">
        <f t="shared" si="264"/>
        <v>0.92809216841617703</v>
      </c>
      <c r="O841">
        <f t="shared" si="265"/>
        <v>202336974.3529847</v>
      </c>
      <c r="P841">
        <f t="shared" si="266"/>
        <v>19.125445055348536</v>
      </c>
      <c r="Q841" s="11">
        <v>817.02014172645499</v>
      </c>
      <c r="R841">
        <f t="shared" si="267"/>
        <v>2.7573793522355312</v>
      </c>
      <c r="S841">
        <f t="shared" si="268"/>
        <v>8.2390294569347475E-2</v>
      </c>
      <c r="T841">
        <v>7</v>
      </c>
      <c r="U841">
        <v>19.085669334305599</v>
      </c>
      <c r="V841">
        <f t="shared" si="269"/>
        <v>194446833.55134091</v>
      </c>
      <c r="W841" s="34">
        <f t="shared" si="270"/>
        <v>3.899505182814058E-2</v>
      </c>
      <c r="X841">
        <f t="shared" si="271"/>
        <v>120117784.59554605</v>
      </c>
      <c r="Y841" s="34">
        <f t="shared" si="272"/>
        <v>0.4063478265420935</v>
      </c>
      <c r="Z841">
        <f t="shared" si="273"/>
        <v>47658100.089584909</v>
      </c>
      <c r="AA841" s="35">
        <f t="shared" si="274"/>
        <v>1933840.2851716876</v>
      </c>
      <c r="AB841" s="35">
        <v>48811290.243654899</v>
      </c>
      <c r="AC841" s="34">
        <f t="shared" si="275"/>
        <v>1.574147180373418E-2</v>
      </c>
      <c r="AD841" s="71">
        <v>2455218.2651180299</v>
      </c>
      <c r="AE841">
        <f t="shared" si="276"/>
        <v>50113318.354702942</v>
      </c>
      <c r="AF841" s="34">
        <f t="shared" si="277"/>
        <v>1.0513361163253417E-2</v>
      </c>
      <c r="AG841" s="72">
        <v>3267786.8672845201</v>
      </c>
      <c r="AH841">
        <v>840</v>
      </c>
      <c r="AI841" s="72">
        <f t="shared" si="278"/>
        <v>50925886.956869431</v>
      </c>
      <c r="AJ841" s="34">
        <f t="shared" si="279"/>
        <v>2.6898455112513452E-2</v>
      </c>
    </row>
    <row r="842" spans="1:36" ht="15.6" x14ac:dyDescent="0.25">
      <c r="A842" s="10">
        <v>7</v>
      </c>
      <c r="B842" s="11">
        <v>2.9086435195188098</v>
      </c>
      <c r="C842" s="11">
        <v>815.786599801855</v>
      </c>
      <c r="D842" s="12">
        <v>0.128928253612629</v>
      </c>
      <c r="E842" s="12">
        <v>0.11752414558624599</v>
      </c>
      <c r="F842" s="10">
        <v>8.8384580175909597E-2</v>
      </c>
      <c r="G842" s="10">
        <v>3.3042946022831399</v>
      </c>
      <c r="H842" s="13">
        <v>48813650.142075203</v>
      </c>
      <c r="I842" s="13">
        <v>1900508.44387787</v>
      </c>
      <c r="J842" s="13">
        <f t="shared" si="260"/>
        <v>124102902.01407349</v>
      </c>
      <c r="K842">
        <f t="shared" si="261"/>
        <v>575.95922907324132</v>
      </c>
      <c r="L842">
        <f t="shared" si="262"/>
        <v>81.045057018571583</v>
      </c>
      <c r="M842">
        <f t="shared" si="263"/>
        <v>123.22619959943749</v>
      </c>
      <c r="N842">
        <f t="shared" si="264"/>
        <v>0.94120582105935902</v>
      </c>
      <c r="O842">
        <f t="shared" si="265"/>
        <v>193665109.8771778</v>
      </c>
      <c r="P842">
        <f t="shared" si="266"/>
        <v>19.081640987615824</v>
      </c>
      <c r="Q842" s="11">
        <v>815.786599801855</v>
      </c>
      <c r="R842">
        <f t="shared" si="267"/>
        <v>3.3210827295166094</v>
      </c>
      <c r="S842">
        <f t="shared" si="268"/>
        <v>9.2537066632900719E-2</v>
      </c>
      <c r="T842">
        <v>7</v>
      </c>
      <c r="U842">
        <v>19.0901695583266</v>
      </c>
      <c r="V842">
        <f t="shared" si="269"/>
        <v>195323859.78963992</v>
      </c>
      <c r="W842" s="34">
        <f t="shared" si="270"/>
        <v>8.5650425805355052E-3</v>
      </c>
      <c r="X842">
        <f t="shared" si="271"/>
        <v>127939821.8433563</v>
      </c>
      <c r="Y842" s="34">
        <f t="shared" si="272"/>
        <v>0.33937598814522868</v>
      </c>
      <c r="Z842">
        <f t="shared" si="273"/>
        <v>49231741.134053439</v>
      </c>
      <c r="AA842" s="35">
        <f t="shared" si="274"/>
        <v>418090.99197823554</v>
      </c>
      <c r="AB842" s="35">
        <v>49259088.086996101</v>
      </c>
      <c r="AC842" s="34">
        <f t="shared" si="275"/>
        <v>9.1252742547304356E-3</v>
      </c>
      <c r="AD842" s="71">
        <v>1707730.54958708</v>
      </c>
      <c r="AE842">
        <f t="shared" si="276"/>
        <v>50939471.683640517</v>
      </c>
      <c r="AF842" s="34">
        <f t="shared" si="277"/>
        <v>4.3549735276464198E-2</v>
      </c>
      <c r="AG842" s="72">
        <v>1932306.3775162001</v>
      </c>
      <c r="AH842">
        <v>841</v>
      </c>
      <c r="AI842" s="72">
        <f t="shared" si="278"/>
        <v>51164047.511569642</v>
      </c>
      <c r="AJ842" s="34">
        <f t="shared" si="279"/>
        <v>4.8150412080503274E-2</v>
      </c>
    </row>
    <row r="843" spans="1:36" ht="15.6" x14ac:dyDescent="0.25">
      <c r="A843" s="10">
        <v>8</v>
      </c>
      <c r="B843" s="11">
        <v>2.9987707545691702</v>
      </c>
      <c r="C843" s="11">
        <v>800.81384137236103</v>
      </c>
      <c r="D843" s="12">
        <v>0.11752414558624599</v>
      </c>
      <c r="E843" s="12">
        <v>0.108199098437828</v>
      </c>
      <c r="F843" s="10">
        <v>7.9278341210823597E-2</v>
      </c>
      <c r="G843" s="10">
        <v>3.3049929108948599</v>
      </c>
      <c r="H843" s="13">
        <v>49004036.035779797</v>
      </c>
      <c r="I843" s="13">
        <v>1786969.36005175</v>
      </c>
      <c r="J843" s="13">
        <f t="shared" si="260"/>
        <v>123537694.89704026</v>
      </c>
      <c r="K843">
        <f t="shared" si="261"/>
        <v>579.58939348260196</v>
      </c>
      <c r="L843">
        <f t="shared" si="262"/>
        <v>73.516654038035824</v>
      </c>
      <c r="M843">
        <f t="shared" si="263"/>
        <v>112.861622012037</v>
      </c>
      <c r="N843">
        <f t="shared" si="264"/>
        <v>0.94239524773730521</v>
      </c>
      <c r="O843">
        <f t="shared" si="265"/>
        <v>214014154.67115989</v>
      </c>
      <c r="P843">
        <f t="shared" si="266"/>
        <v>19.181552714121928</v>
      </c>
      <c r="Q843" s="11">
        <v>800.81384137236103</v>
      </c>
      <c r="R843">
        <f t="shared" si="267"/>
        <v>3.3691819185884713</v>
      </c>
      <c r="S843">
        <f t="shared" si="268"/>
        <v>8.2597504701775681E-2</v>
      </c>
      <c r="T843">
        <v>7</v>
      </c>
      <c r="U843">
        <v>19.1461561428941</v>
      </c>
      <c r="V843">
        <f t="shared" si="269"/>
        <v>206571290.43022564</v>
      </c>
      <c r="W843" s="34">
        <f t="shared" si="270"/>
        <v>3.4777439148221151E-2</v>
      </c>
      <c r="X843">
        <f t="shared" si="271"/>
        <v>128365714.3881716</v>
      </c>
      <c r="Y843" s="34">
        <f t="shared" si="272"/>
        <v>0.40019988591217281</v>
      </c>
      <c r="Z843">
        <f t="shared" si="273"/>
        <v>47299801.15452823</v>
      </c>
      <c r="AA843" s="35">
        <f t="shared" si="274"/>
        <v>1704234.8812515661</v>
      </c>
      <c r="AB843" s="35">
        <v>45300712.721699297</v>
      </c>
      <c r="AC843" s="34">
        <f t="shared" si="275"/>
        <v>7.5571802113943334E-2</v>
      </c>
      <c r="AD843" s="71">
        <v>727968.23786750296</v>
      </c>
      <c r="AE843">
        <f t="shared" si="276"/>
        <v>48027769.392395735</v>
      </c>
      <c r="AF843" s="34">
        <f t="shared" si="277"/>
        <v>1.9922168097975656E-2</v>
      </c>
      <c r="AG843" s="72">
        <v>764903.61364186695</v>
      </c>
      <c r="AH843">
        <v>842</v>
      </c>
      <c r="AI843" s="72">
        <f t="shared" si="278"/>
        <v>48064704.768170096</v>
      </c>
      <c r="AJ843" s="34">
        <f t="shared" si="279"/>
        <v>1.9168447001464479E-2</v>
      </c>
    </row>
    <row r="844" spans="1:36" ht="15.6" x14ac:dyDescent="0.25">
      <c r="A844" s="10">
        <v>8</v>
      </c>
      <c r="B844" s="11">
        <v>2.9643343244155398</v>
      </c>
      <c r="C844" s="11">
        <v>836.64129196630904</v>
      </c>
      <c r="D844" s="12">
        <v>0.12001496375913401</v>
      </c>
      <c r="E844" s="12">
        <v>0.109647621624133</v>
      </c>
      <c r="F844" s="10">
        <v>8.6311828356295306E-2</v>
      </c>
      <c r="G844" s="10">
        <v>3.1996274325460199</v>
      </c>
      <c r="H844" s="13">
        <v>45782675.614370398</v>
      </c>
      <c r="I844" s="13">
        <v>1761200.4610796899</v>
      </c>
      <c r="J844" s="13">
        <f t="shared" si="260"/>
        <v>116661461.84978855</v>
      </c>
      <c r="K844">
        <f t="shared" si="261"/>
        <v>577.00376268814125</v>
      </c>
      <c r="L844">
        <f t="shared" si="262"/>
        <v>77.343360548730303</v>
      </c>
      <c r="M844">
        <f t="shared" si="263"/>
        <v>114.83129269163351</v>
      </c>
      <c r="N844">
        <f t="shared" si="264"/>
        <v>0.94584288991148324</v>
      </c>
      <c r="O844">
        <f t="shared" si="265"/>
        <v>195595886.32666728</v>
      </c>
      <c r="P844">
        <f t="shared" si="266"/>
        <v>19.091561284294077</v>
      </c>
      <c r="Q844" s="11">
        <v>836.64129196630904</v>
      </c>
      <c r="R844">
        <f t="shared" si="267"/>
        <v>3.4596170430021571</v>
      </c>
      <c r="S844">
        <f t="shared" si="268"/>
        <v>9.0265934619302712E-2</v>
      </c>
      <c r="T844">
        <v>7</v>
      </c>
      <c r="U844">
        <v>19.014303985277898</v>
      </c>
      <c r="V844">
        <f t="shared" si="269"/>
        <v>181053655.63591793</v>
      </c>
      <c r="W844" s="34">
        <f t="shared" si="270"/>
        <v>7.4348346296313081E-2</v>
      </c>
      <c r="X844">
        <f t="shared" si="271"/>
        <v>120723768.41210988</v>
      </c>
      <c r="Y844" s="34">
        <f t="shared" si="272"/>
        <v>0.38278983940138944</v>
      </c>
      <c r="Z844">
        <f t="shared" si="273"/>
        <v>42378809.393421419</v>
      </c>
      <c r="AA844" s="35">
        <f t="shared" si="274"/>
        <v>3403866.2209489793</v>
      </c>
      <c r="AB844" s="35">
        <v>45222414.233965904</v>
      </c>
      <c r="AC844" s="34">
        <f t="shared" si="275"/>
        <v>1.2237410175054038E-2</v>
      </c>
      <c r="AD844" s="71">
        <v>2388469.9189402899</v>
      </c>
      <c r="AE844">
        <f t="shared" si="276"/>
        <v>44767279.31236171</v>
      </c>
      <c r="AF844" s="34">
        <f t="shared" si="277"/>
        <v>2.2178614254907657E-2</v>
      </c>
      <c r="AG844" s="72">
        <v>3015842.1035661302</v>
      </c>
      <c r="AH844">
        <v>843</v>
      </c>
      <c r="AI844" s="72">
        <f t="shared" si="278"/>
        <v>45394651.496987551</v>
      </c>
      <c r="AJ844" s="34">
        <f t="shared" si="279"/>
        <v>8.4753482005113009E-3</v>
      </c>
    </row>
    <row r="845" spans="1:36" ht="15.6" x14ac:dyDescent="0.25">
      <c r="A845" s="10">
        <v>9</v>
      </c>
      <c r="B845" s="11">
        <v>3.0529092540068299</v>
      </c>
      <c r="C845" s="11">
        <v>834.79549872261998</v>
      </c>
      <c r="D845" s="12">
        <v>0.109647621624133</v>
      </c>
      <c r="E845" s="12">
        <v>0.101439389321527</v>
      </c>
      <c r="F845" s="10">
        <v>7.47918923538754E-2</v>
      </c>
      <c r="G845" s="10">
        <v>3.2002518373321198</v>
      </c>
      <c r="H845" s="13">
        <v>39477744.403740399</v>
      </c>
      <c r="I845" s="13">
        <v>1341555.6685820499</v>
      </c>
      <c r="J845" s="13">
        <f t="shared" si="260"/>
        <v>110349388.74685764</v>
      </c>
      <c r="K845">
        <f t="shared" si="261"/>
        <v>578.51523566346691</v>
      </c>
      <c r="L845">
        <f t="shared" si="262"/>
        <v>68.909995246862323</v>
      </c>
      <c r="M845">
        <f t="shared" si="263"/>
        <v>105.54350547283001</v>
      </c>
      <c r="N845">
        <f t="shared" si="264"/>
        <v>0.94415258584397499</v>
      </c>
      <c r="O845">
        <f t="shared" si="265"/>
        <v>189602372.96260357</v>
      </c>
      <c r="P845">
        <f t="shared" si="266"/>
        <v>19.060439663332421</v>
      </c>
      <c r="Q845" s="11">
        <v>834.79549872261998</v>
      </c>
      <c r="R845">
        <f t="shared" si="267"/>
        <v>3.4439523686650397</v>
      </c>
      <c r="S845">
        <f t="shared" si="268"/>
        <v>7.7736585535141886E-2</v>
      </c>
      <c r="T845">
        <v>7</v>
      </c>
      <c r="U845">
        <v>19.020695237939499</v>
      </c>
      <c r="V845">
        <f t="shared" si="269"/>
        <v>182214521.03483501</v>
      </c>
      <c r="W845" s="34">
        <f t="shared" si="270"/>
        <v>3.8964976083003505E-2</v>
      </c>
      <c r="X845">
        <f t="shared" si="271"/>
        <v>115350372.6382032</v>
      </c>
      <c r="Y845" s="34">
        <f t="shared" si="272"/>
        <v>0.39161957292088079</v>
      </c>
      <c r="Z845">
        <f t="shared" si="273"/>
        <v>37939495.037237726</v>
      </c>
      <c r="AA845" s="35">
        <f t="shared" si="274"/>
        <v>1538249.3665026724</v>
      </c>
      <c r="AB845" s="35">
        <v>40351935.043612897</v>
      </c>
      <c r="AC845" s="34">
        <f t="shared" si="275"/>
        <v>2.2143885195975682E-2</v>
      </c>
      <c r="AD845" s="71">
        <v>2514193.6533448002</v>
      </c>
      <c r="AE845">
        <f t="shared" si="276"/>
        <v>40453688.690582529</v>
      </c>
      <c r="AF845" s="34">
        <f t="shared" si="277"/>
        <v>2.4721379136080083E-2</v>
      </c>
      <c r="AG845" s="72">
        <v>3092111.49283762</v>
      </c>
      <c r="AH845">
        <v>844</v>
      </c>
      <c r="AI845" s="72">
        <f t="shared" si="278"/>
        <v>41031606.530075349</v>
      </c>
      <c r="AJ845" s="34">
        <f t="shared" si="279"/>
        <v>3.9360458653451502E-2</v>
      </c>
    </row>
    <row r="846" spans="1:36" ht="15.6" x14ac:dyDescent="0.25">
      <c r="A846" s="14">
        <v>10</v>
      </c>
      <c r="B846" s="11">
        <v>3.28610684446903</v>
      </c>
      <c r="C846" s="11">
        <v>822.01480295967804</v>
      </c>
      <c r="D846" s="12">
        <v>0.101439389321527</v>
      </c>
      <c r="E846" s="12">
        <v>9.5014426940918592E-2</v>
      </c>
      <c r="F846" s="10">
        <v>6.3275566492364793E-2</v>
      </c>
      <c r="G846" s="10">
        <v>3.20072875403608</v>
      </c>
      <c r="H846" s="13">
        <v>38917045.016053297</v>
      </c>
      <c r="I846" s="13">
        <v>1223799.85854446</v>
      </c>
      <c r="J846" s="13">
        <f t="shared" si="260"/>
        <v>106596040.83066089</v>
      </c>
      <c r="K846">
        <f t="shared" si="261"/>
        <v>583.31476831063742</v>
      </c>
      <c r="L846">
        <f t="shared" si="262"/>
        <v>61.219077438729485</v>
      </c>
      <c r="M846">
        <f t="shared" si="263"/>
        <v>98.2269081312228</v>
      </c>
      <c r="N846">
        <f t="shared" si="264"/>
        <v>0.9402255562156826</v>
      </c>
      <c r="O846">
        <f t="shared" si="265"/>
        <v>211238051.69732869</v>
      </c>
      <c r="P846">
        <f t="shared" si="266"/>
        <v>19.168496262589333</v>
      </c>
      <c r="Q846" s="11">
        <v>822.01480295967804</v>
      </c>
      <c r="R846">
        <f t="shared" si="267"/>
        <v>3.5087118389749516</v>
      </c>
      <c r="S846">
        <f t="shared" si="268"/>
        <v>6.5366134440191015E-2</v>
      </c>
      <c r="T846">
        <v>7</v>
      </c>
      <c r="U846">
        <v>19.0665329939612</v>
      </c>
      <c r="V846">
        <f t="shared" si="269"/>
        <v>190761209.91189927</v>
      </c>
      <c r="W846" s="34">
        <f t="shared" si="270"/>
        <v>9.6937278207666636E-2</v>
      </c>
      <c r="X846">
        <f t="shared" si="271"/>
        <v>112617493.63670194</v>
      </c>
      <c r="Y846" s="34">
        <f t="shared" si="272"/>
        <v>0.46686928452613585</v>
      </c>
      <c r="Z846">
        <f t="shared" si="273"/>
        <v>35144532.596311852</v>
      </c>
      <c r="AA846" s="35">
        <f t="shared" si="274"/>
        <v>3772512.4197414443</v>
      </c>
      <c r="AB846" s="35">
        <v>35862789.832817599</v>
      </c>
      <c r="AC846" s="34">
        <f t="shared" si="275"/>
        <v>7.8481168906216189E-2</v>
      </c>
      <c r="AD846" s="71">
        <v>2066131.4021214901</v>
      </c>
      <c r="AE846">
        <f t="shared" si="276"/>
        <v>37210663.998433344</v>
      </c>
      <c r="AF846" s="34">
        <f t="shared" si="277"/>
        <v>4.3846623424673423E-2</v>
      </c>
      <c r="AG846" s="72">
        <v>2497846.0504194899</v>
      </c>
      <c r="AH846">
        <v>845</v>
      </c>
      <c r="AI846" s="72">
        <f t="shared" si="278"/>
        <v>37642378.646731339</v>
      </c>
      <c r="AJ846" s="34">
        <f t="shared" si="279"/>
        <v>3.2753421252722473E-2</v>
      </c>
    </row>
    <row r="847" spans="1:36" ht="15.6" x14ac:dyDescent="0.25">
      <c r="A847" s="10">
        <v>11</v>
      </c>
      <c r="B847" s="11">
        <v>3.3598229170440299</v>
      </c>
      <c r="C847" s="11">
        <v>815.73288479634004</v>
      </c>
      <c r="D847" s="12">
        <v>9.5014426940918592E-2</v>
      </c>
      <c r="E847" s="12">
        <v>8.9809707925460502E-2</v>
      </c>
      <c r="F847" s="10">
        <v>5.4720605305134902E-2</v>
      </c>
      <c r="G847" s="10">
        <v>3.2010908992881402</v>
      </c>
      <c r="H847" s="13">
        <v>38008595.972466797</v>
      </c>
      <c r="I847" s="13">
        <v>1087472.6919251201</v>
      </c>
      <c r="J847" s="13">
        <f t="shared" si="260"/>
        <v>101768620.61329423</v>
      </c>
      <c r="K847">
        <f t="shared" si="261"/>
        <v>588.10588337740762</v>
      </c>
      <c r="L847">
        <f t="shared" si="262"/>
        <v>55.32563487495802</v>
      </c>
      <c r="M847">
        <f t="shared" si="263"/>
        <v>92.412067433189549</v>
      </c>
      <c r="N847">
        <f t="shared" si="264"/>
        <v>0.93670460641157005</v>
      </c>
      <c r="O847">
        <f t="shared" si="265"/>
        <v>229115651.63056123</v>
      </c>
      <c r="P847">
        <f t="shared" si="266"/>
        <v>19.249737462988726</v>
      </c>
      <c r="Q847" s="11">
        <v>815.73288479634004</v>
      </c>
      <c r="R847">
        <f t="shared" si="267"/>
        <v>3.4174602712717483</v>
      </c>
      <c r="S847">
        <f t="shared" si="268"/>
        <v>5.6274739424184345E-2</v>
      </c>
      <c r="T847">
        <v>7</v>
      </c>
      <c r="U847">
        <v>19.088305235945199</v>
      </c>
      <c r="V847">
        <f t="shared" si="269"/>
        <v>194960052.37873551</v>
      </c>
      <c r="W847" s="34">
        <f t="shared" si="270"/>
        <v>0.1490758008400932</v>
      </c>
      <c r="X847">
        <f t="shared" si="271"/>
        <v>108265180.93441515</v>
      </c>
      <c r="Y847" s="34">
        <f t="shared" si="272"/>
        <v>0.5274649280225171</v>
      </c>
      <c r="Z847">
        <f t="shared" si="273"/>
        <v>32342434.089063771</v>
      </c>
      <c r="AA847" s="35">
        <f t="shared" si="274"/>
        <v>5666161.8834030256</v>
      </c>
      <c r="AB847" s="35">
        <v>32686959.840227898</v>
      </c>
      <c r="AC847" s="34">
        <f t="shared" si="275"/>
        <v>0.14001138416409437</v>
      </c>
      <c r="AD847" s="71">
        <v>1750796.86176302</v>
      </c>
      <c r="AE847">
        <f t="shared" si="276"/>
        <v>34093230.950826794</v>
      </c>
      <c r="AF847" s="34">
        <f t="shared" si="277"/>
        <v>0.10301261915794706</v>
      </c>
      <c r="AG847" s="72">
        <v>2120153.6351941898</v>
      </c>
      <c r="AH847">
        <v>846</v>
      </c>
      <c r="AI847" s="72">
        <f t="shared" si="278"/>
        <v>34462587.724257961</v>
      </c>
      <c r="AJ847" s="34">
        <f t="shared" si="279"/>
        <v>9.32949023104548E-2</v>
      </c>
    </row>
    <row r="848" spans="1:36" ht="15.6" x14ac:dyDescent="0.25">
      <c r="A848" s="10">
        <v>8</v>
      </c>
      <c r="B848" s="11">
        <v>2.94910646735761</v>
      </c>
      <c r="C848" s="11">
        <v>812.86505990422302</v>
      </c>
      <c r="D848" s="12">
        <v>0.120035473774186</v>
      </c>
      <c r="E848" s="12">
        <v>0.109712316722262</v>
      </c>
      <c r="F848" s="10">
        <v>8.5929299045576196E-2</v>
      </c>
      <c r="G848" s="10">
        <v>3.2007115567786002</v>
      </c>
      <c r="H848" s="13">
        <v>49856586.022362098</v>
      </c>
      <c r="I848" s="13">
        <v>1919984.69669959</v>
      </c>
      <c r="J848" s="13">
        <f t="shared" si="260"/>
        <v>123953606.17711133</v>
      </c>
      <c r="K848">
        <f t="shared" si="261"/>
        <v>578.58977664464282</v>
      </c>
      <c r="L848">
        <f t="shared" si="262"/>
        <v>77.284365384858219</v>
      </c>
      <c r="M848">
        <f t="shared" si="263"/>
        <v>114.873895248224</v>
      </c>
      <c r="N848">
        <f t="shared" si="264"/>
        <v>0.94576639470507518</v>
      </c>
      <c r="O848">
        <f t="shared" si="265"/>
        <v>213108354.12079537</v>
      </c>
      <c r="P848">
        <f t="shared" si="266"/>
        <v>19.177311299119747</v>
      </c>
      <c r="Q848" s="11">
        <v>812.86505990422302</v>
      </c>
      <c r="R848">
        <f t="shared" si="267"/>
        <v>3.428499681772637</v>
      </c>
      <c r="S848">
        <f t="shared" si="268"/>
        <v>8.9847357177782194E-2</v>
      </c>
      <c r="T848">
        <v>7</v>
      </c>
      <c r="U848">
        <v>19.101250523010901</v>
      </c>
      <c r="V848">
        <f t="shared" si="269"/>
        <v>197500272.68951464</v>
      </c>
      <c r="W848" s="34">
        <f t="shared" si="270"/>
        <v>7.3240120011595911E-2</v>
      </c>
      <c r="X848">
        <f t="shared" si="271"/>
        <v>128153872.60913226</v>
      </c>
      <c r="Y848" s="34">
        <f t="shared" si="272"/>
        <v>0.3986445386533683</v>
      </c>
      <c r="Z848">
        <f t="shared" si="273"/>
        <v>46205083.67871584</v>
      </c>
      <c r="AA848" s="35">
        <f t="shared" si="274"/>
        <v>3651502.3436462581</v>
      </c>
      <c r="AB848" s="35">
        <v>45672826.345954597</v>
      </c>
      <c r="AC848" s="34">
        <f t="shared" si="275"/>
        <v>8.3915887753143903E-2</v>
      </c>
      <c r="AD848" s="71">
        <v>1284690.1857406399</v>
      </c>
      <c r="AE848">
        <f t="shared" si="276"/>
        <v>47489773.864456482</v>
      </c>
      <c r="AF848" s="34">
        <f t="shared" si="277"/>
        <v>4.7472407293271811E-2</v>
      </c>
      <c r="AG848" s="72">
        <v>2021126.19311767</v>
      </c>
      <c r="AH848">
        <v>847</v>
      </c>
      <c r="AI848" s="72">
        <f t="shared" si="278"/>
        <v>48226209.871833511</v>
      </c>
      <c r="AJ848" s="34">
        <f t="shared" si="279"/>
        <v>3.2701319536747209E-2</v>
      </c>
    </row>
    <row r="849" spans="1:36" ht="15.6" x14ac:dyDescent="0.25">
      <c r="A849" s="10">
        <v>9</v>
      </c>
      <c r="B849" s="11">
        <v>3.0384489678128501</v>
      </c>
      <c r="C849" s="11">
        <v>810.97478694598499</v>
      </c>
      <c r="D849" s="12">
        <v>0.109712316722262</v>
      </c>
      <c r="E849" s="12">
        <v>0.101386658978472</v>
      </c>
      <c r="F849" s="10">
        <v>7.5817157786109798E-2</v>
      </c>
      <c r="G849" s="10">
        <v>3.2013332983404901</v>
      </c>
      <c r="H849" s="13">
        <v>42979128.960185803</v>
      </c>
      <c r="I849" s="13">
        <v>1461760.9903122201</v>
      </c>
      <c r="J849" s="13">
        <f t="shared" si="260"/>
        <v>118258423.44455239</v>
      </c>
      <c r="K849">
        <f t="shared" si="261"/>
        <v>579.86638610713931</v>
      </c>
      <c r="L849">
        <f t="shared" si="262"/>
        <v>69.482149274877983</v>
      </c>
      <c r="M849">
        <f t="shared" si="263"/>
        <v>105.549487850367</v>
      </c>
      <c r="N849">
        <f t="shared" si="264"/>
        <v>0.94519617502916842</v>
      </c>
      <c r="O849">
        <f t="shared" si="265"/>
        <v>204423828.81401226</v>
      </c>
      <c r="P849">
        <f t="shared" si="266"/>
        <v>19.135705988823894</v>
      </c>
      <c r="Q849" s="11">
        <v>810.97478694598499</v>
      </c>
      <c r="R849">
        <f t="shared" si="267"/>
        <v>3.4479008185249671</v>
      </c>
      <c r="S849">
        <f t="shared" si="268"/>
        <v>7.8845345732488095E-2</v>
      </c>
      <c r="T849">
        <v>7</v>
      </c>
      <c r="U849">
        <v>19.108143793810001</v>
      </c>
      <c r="V849">
        <f t="shared" si="269"/>
        <v>198866398.6807273</v>
      </c>
      <c r="W849" s="34">
        <f t="shared" si="270"/>
        <v>2.71858235193373E-2</v>
      </c>
      <c r="X849">
        <f t="shared" si="271"/>
        <v>123384797.53584772</v>
      </c>
      <c r="Y849" s="34">
        <f t="shared" si="272"/>
        <v>0.39642654062553057</v>
      </c>
      <c r="Z849">
        <f t="shared" si="273"/>
        <v>41810705.945259355</v>
      </c>
      <c r="AA849" s="35">
        <f t="shared" si="274"/>
        <v>1168423.0149264485</v>
      </c>
      <c r="AB849" s="35">
        <v>41118422.680265903</v>
      </c>
      <c r="AC849" s="34">
        <f t="shared" si="275"/>
        <v>4.3293252444543164E-2</v>
      </c>
      <c r="AD849" s="71">
        <v>1158900.6572552901</v>
      </c>
      <c r="AE849">
        <f t="shared" si="276"/>
        <v>42969606.602514647</v>
      </c>
      <c r="AF849" s="34">
        <f t="shared" si="277"/>
        <v>2.2155771653673269E-4</v>
      </c>
      <c r="AG849" s="72">
        <v>1944590.7084916299</v>
      </c>
      <c r="AH849">
        <v>848</v>
      </c>
      <c r="AI849" s="72">
        <f t="shared" si="278"/>
        <v>43755296.653750986</v>
      </c>
      <c r="AJ849" s="34">
        <f t="shared" si="279"/>
        <v>1.8059176915478998E-2</v>
      </c>
    </row>
    <row r="850" spans="1:36" ht="15.6" x14ac:dyDescent="0.25">
      <c r="A850" s="10">
        <v>10</v>
      </c>
      <c r="B850" s="11">
        <v>3.26927457633444</v>
      </c>
      <c r="C850" s="11">
        <v>797.68324157465395</v>
      </c>
      <c r="D850" s="12">
        <v>0.101386658978472</v>
      </c>
      <c r="E850" s="12">
        <v>9.4970130090295493E-2</v>
      </c>
      <c r="F850" s="10">
        <v>6.3225343633960901E-2</v>
      </c>
      <c r="G850" s="10">
        <v>3.2018170071540402</v>
      </c>
      <c r="H850" s="13">
        <v>41908794.011466302</v>
      </c>
      <c r="I850" s="13">
        <v>1302570.5754488399</v>
      </c>
      <c r="J850" s="13">
        <f t="shared" si="260"/>
        <v>113650656.89339828</v>
      </c>
      <c r="K850">
        <f t="shared" si="261"/>
        <v>585.13154627485221</v>
      </c>
      <c r="L850">
        <f t="shared" si="262"/>
        <v>61.274084816143763</v>
      </c>
      <c r="M850">
        <f t="shared" si="263"/>
        <v>98.178394534383742</v>
      </c>
      <c r="N850">
        <f t="shared" si="264"/>
        <v>0.94045950806375833</v>
      </c>
      <c r="O850">
        <f t="shared" si="265"/>
        <v>227139006.29750451</v>
      </c>
      <c r="P850">
        <f t="shared" si="266"/>
        <v>19.241072750572314</v>
      </c>
      <c r="Q850" s="11">
        <v>797.68324157465395</v>
      </c>
      <c r="R850">
        <f t="shared" si="267"/>
        <v>3.4847450327935241</v>
      </c>
      <c r="S850">
        <f t="shared" si="268"/>
        <v>6.5312520474016908E-2</v>
      </c>
      <c r="T850">
        <v>7</v>
      </c>
      <c r="U850">
        <v>19.157191478310001</v>
      </c>
      <c r="V850">
        <f t="shared" si="269"/>
        <v>208863498.28690934</v>
      </c>
      <c r="W850" s="34">
        <f t="shared" si="270"/>
        <v>8.0459575431346589E-2</v>
      </c>
      <c r="X850">
        <f t="shared" si="271"/>
        <v>119901586.16294725</v>
      </c>
      <c r="Y850" s="34">
        <f t="shared" si="272"/>
        <v>0.47212243234919637</v>
      </c>
      <c r="Z850">
        <f t="shared" si="273"/>
        <v>38536830.238463961</v>
      </c>
      <c r="AA850" s="35">
        <f t="shared" si="274"/>
        <v>3371963.7730023414</v>
      </c>
      <c r="AB850" s="35">
        <v>36218904.861547597</v>
      </c>
      <c r="AC850" s="34">
        <f t="shared" si="275"/>
        <v>0.13576838189049162</v>
      </c>
      <c r="AD850" s="71">
        <v>431143.481556841</v>
      </c>
      <c r="AE850">
        <f t="shared" si="276"/>
        <v>38967973.720020801</v>
      </c>
      <c r="AF850" s="34">
        <f t="shared" si="277"/>
        <v>7.0171914053191051E-2</v>
      </c>
      <c r="AG850" s="72">
        <v>481238.854793832</v>
      </c>
      <c r="AH850">
        <v>849</v>
      </c>
      <c r="AI850" s="72">
        <f t="shared" si="278"/>
        <v>39018069.093257792</v>
      </c>
      <c r="AJ850" s="34">
        <f t="shared" si="279"/>
        <v>6.8976571299513026E-2</v>
      </c>
    </row>
    <row r="851" spans="1:36" ht="15.6" x14ac:dyDescent="0.25">
      <c r="A851" s="10">
        <v>6</v>
      </c>
      <c r="B851" s="11">
        <v>2.6705634932959899</v>
      </c>
      <c r="C851" s="11">
        <v>828.585495047981</v>
      </c>
      <c r="D851" s="12">
        <v>0.140014481847093</v>
      </c>
      <c r="E851" s="12">
        <v>0.12867506193602599</v>
      </c>
      <c r="F851" s="10">
        <v>8.0929678085964796E-2</v>
      </c>
      <c r="G851" s="10">
        <v>3.2076598372771499</v>
      </c>
      <c r="H851" s="13">
        <v>49116258.442002803</v>
      </c>
      <c r="I851" s="13">
        <v>2008436.04931643</v>
      </c>
      <c r="J851" s="13">
        <f t="shared" si="260"/>
        <v>114015778.84478398</v>
      </c>
      <c r="K851">
        <f t="shared" si="261"/>
        <v>576.63630367621863</v>
      </c>
      <c r="L851">
        <f t="shared" si="262"/>
        <v>80.862359496555626</v>
      </c>
      <c r="M851">
        <f t="shared" si="263"/>
        <v>134.3447718915595</v>
      </c>
      <c r="N851">
        <f t="shared" si="264"/>
        <v>0.92939666840817647</v>
      </c>
      <c r="O851">
        <f t="shared" si="265"/>
        <v>203746167.61946338</v>
      </c>
      <c r="P851">
        <f t="shared" si="266"/>
        <v>19.132385500678723</v>
      </c>
      <c r="Q851" s="11">
        <v>828.585495047981</v>
      </c>
      <c r="R851">
        <f t="shared" si="267"/>
        <v>2.7871546613277398</v>
      </c>
      <c r="S851">
        <f t="shared" si="268"/>
        <v>8.4392639516923509E-2</v>
      </c>
      <c r="T851">
        <v>7</v>
      </c>
      <c r="U851">
        <v>19.0432135097935</v>
      </c>
      <c r="V851">
        <f t="shared" si="269"/>
        <v>186364223.87502074</v>
      </c>
      <c r="W851" s="34">
        <f t="shared" si="270"/>
        <v>8.5311757995403817E-2</v>
      </c>
      <c r="X851">
        <f t="shared" si="271"/>
        <v>117616720.36158194</v>
      </c>
      <c r="Y851" s="34">
        <f t="shared" si="272"/>
        <v>0.42272916474554445</v>
      </c>
      <c r="Z851">
        <f t="shared" si="273"/>
        <v>44926064.08815895</v>
      </c>
      <c r="AA851" s="35">
        <f t="shared" si="274"/>
        <v>4190194.3538438529</v>
      </c>
      <c r="AB851" s="35">
        <v>47500624.7397184</v>
      </c>
      <c r="AC851" s="34">
        <f t="shared" si="275"/>
        <v>3.2894071200316836E-2</v>
      </c>
      <c r="AD851" s="71">
        <v>2671574.5706098299</v>
      </c>
      <c r="AE851">
        <f t="shared" si="276"/>
        <v>47597638.658768781</v>
      </c>
      <c r="AF851" s="34">
        <f t="shared" si="277"/>
        <v>3.0918881677993268E-2</v>
      </c>
      <c r="AG851" s="72">
        <v>3766330.6407682998</v>
      </c>
      <c r="AH851">
        <v>850</v>
      </c>
      <c r="AI851" s="72">
        <f t="shared" si="278"/>
        <v>48692394.728927247</v>
      </c>
      <c r="AJ851" s="34">
        <f t="shared" si="279"/>
        <v>8.6298046007730889E-3</v>
      </c>
    </row>
    <row r="852" spans="1:36" ht="15.6" x14ac:dyDescent="0.25">
      <c r="A852" s="10">
        <v>7</v>
      </c>
      <c r="B852" s="11">
        <v>2.9027659301697399</v>
      </c>
      <c r="C852" s="11">
        <v>827.08642459559599</v>
      </c>
      <c r="D852" s="12">
        <v>0.12867506193602599</v>
      </c>
      <c r="E852" s="12">
        <v>0.117336752159477</v>
      </c>
      <c r="F852" s="10">
        <v>8.8047403014892306E-2</v>
      </c>
      <c r="G852" s="10">
        <v>3.20838938392358</v>
      </c>
      <c r="H852" s="13">
        <v>47314206.490523398</v>
      </c>
      <c r="I852" s="13">
        <v>1853867.77562436</v>
      </c>
      <c r="J852" s="13">
        <f t="shared" si="260"/>
        <v>120230556.55739851</v>
      </c>
      <c r="K852">
        <f t="shared" si="261"/>
        <v>576.0238503302968</v>
      </c>
      <c r="L852">
        <f t="shared" si="262"/>
        <v>80.815449350513376</v>
      </c>
      <c r="M852">
        <f t="shared" si="263"/>
        <v>123.00590704775149</v>
      </c>
      <c r="N852">
        <f t="shared" si="264"/>
        <v>0.94113450613004968</v>
      </c>
      <c r="O852">
        <f t="shared" si="265"/>
        <v>193891335.20400995</v>
      </c>
      <c r="P852">
        <f t="shared" si="266"/>
        <v>19.082808432283034</v>
      </c>
      <c r="Q852" s="11">
        <v>827.08642459559599</v>
      </c>
      <c r="R852">
        <f t="shared" si="267"/>
        <v>3.3105056693542734</v>
      </c>
      <c r="S852">
        <f t="shared" si="268"/>
        <v>9.2167267248669679E-2</v>
      </c>
      <c r="T852">
        <v>7</v>
      </c>
      <c r="U852">
        <v>19.048624354422</v>
      </c>
      <c r="V852">
        <f t="shared" si="269"/>
        <v>187375344.77686852</v>
      </c>
      <c r="W852" s="34">
        <f t="shared" si="270"/>
        <v>3.3606403402634717E-2</v>
      </c>
      <c r="X852">
        <f t="shared" si="271"/>
        <v>123999730.50562885</v>
      </c>
      <c r="Y852" s="34">
        <f t="shared" si="272"/>
        <v>0.36046791170343973</v>
      </c>
      <c r="Z852">
        <f t="shared" si="273"/>
        <v>45724146.180527307</v>
      </c>
      <c r="AA852" s="35">
        <f t="shared" si="274"/>
        <v>1590060.3099960908</v>
      </c>
      <c r="AB852" s="35">
        <v>47412025.091815799</v>
      </c>
      <c r="AC852" s="34">
        <f t="shared" si="275"/>
        <v>2.0674255904934965E-3</v>
      </c>
      <c r="AD852" s="71">
        <v>2177696.6454088502</v>
      </c>
      <c r="AE852">
        <f t="shared" si="276"/>
        <v>47901842.825936154</v>
      </c>
      <c r="AF852" s="34">
        <f t="shared" si="277"/>
        <v>1.2419870880228199E-2</v>
      </c>
      <c r="AG852" s="72">
        <v>2851410.1324161799</v>
      </c>
      <c r="AH852">
        <v>851</v>
      </c>
      <c r="AI852" s="72">
        <f t="shared" si="278"/>
        <v>48575556.312943488</v>
      </c>
      <c r="AJ852" s="34">
        <f t="shared" si="279"/>
        <v>2.6659008276356221E-2</v>
      </c>
    </row>
    <row r="853" spans="1:36" ht="15.6" x14ac:dyDescent="0.25">
      <c r="A853" s="10">
        <v>8</v>
      </c>
      <c r="B853" s="11">
        <v>2.9919052575072902</v>
      </c>
      <c r="C853" s="11">
        <v>811.54874482946695</v>
      </c>
      <c r="D853" s="12">
        <v>0.117336752159477</v>
      </c>
      <c r="E853" s="12">
        <v>0.108088440339999</v>
      </c>
      <c r="F853" s="10">
        <v>7.8751427039798899E-2</v>
      </c>
      <c r="G853" s="10">
        <v>3.2090919401281401</v>
      </c>
      <c r="H853" s="13">
        <v>47340565.825183898</v>
      </c>
      <c r="I853" s="13">
        <v>1725183.72730627</v>
      </c>
      <c r="J853" s="13">
        <f t="shared" si="260"/>
        <v>119685812.86918922</v>
      </c>
      <c r="K853">
        <f t="shared" si="261"/>
        <v>579.65167297163134</v>
      </c>
      <c r="L853">
        <f t="shared" si="262"/>
        <v>73.217480278439922</v>
      </c>
      <c r="M853">
        <f t="shared" si="263"/>
        <v>112.71259624973801</v>
      </c>
      <c r="N853">
        <f t="shared" si="264"/>
        <v>0.94210409435941223</v>
      </c>
      <c r="O853">
        <f t="shared" si="265"/>
        <v>213863965.10347319</v>
      </c>
      <c r="P853">
        <f t="shared" si="266"/>
        <v>19.180850693771209</v>
      </c>
      <c r="Q853" s="11">
        <v>811.54874482946695</v>
      </c>
      <c r="R853">
        <f t="shared" si="267"/>
        <v>3.3518249770046555</v>
      </c>
      <c r="S853">
        <f t="shared" si="268"/>
        <v>8.202538450535235E-2</v>
      </c>
      <c r="T853">
        <v>7</v>
      </c>
      <c r="U853">
        <v>19.105894625912299</v>
      </c>
      <c r="V853">
        <f t="shared" si="269"/>
        <v>198419617.39229509</v>
      </c>
      <c r="W853" s="34">
        <f t="shared" si="270"/>
        <v>7.2215755018409489E-2</v>
      </c>
      <c r="X853">
        <f t="shared" si="271"/>
        <v>124441495.96345341</v>
      </c>
      <c r="Y853" s="34">
        <f t="shared" si="272"/>
        <v>0.41812779958865326</v>
      </c>
      <c r="Z853">
        <f t="shared" si="273"/>
        <v>43921831.121119529</v>
      </c>
      <c r="AA853" s="35">
        <f t="shared" si="274"/>
        <v>3418734.7040643692</v>
      </c>
      <c r="AB853" s="35">
        <v>43444642.235327303</v>
      </c>
      <c r="AC853" s="34">
        <f t="shared" si="275"/>
        <v>8.2295670149849981E-2</v>
      </c>
      <c r="AD853" s="71">
        <v>1434137.72710253</v>
      </c>
      <c r="AE853">
        <f t="shared" si="276"/>
        <v>45355968.848222062</v>
      </c>
      <c r="AF853" s="34">
        <f t="shared" si="277"/>
        <v>4.1921699548130124E-2</v>
      </c>
      <c r="AG853" s="72">
        <v>2161176.7567118802</v>
      </c>
      <c r="AH853">
        <v>852</v>
      </c>
      <c r="AI853" s="72">
        <f t="shared" si="278"/>
        <v>46083007.877831407</v>
      </c>
      <c r="AJ853" s="34">
        <f t="shared" si="279"/>
        <v>2.6564066682183689E-2</v>
      </c>
    </row>
    <row r="854" spans="1:36" ht="15.6" x14ac:dyDescent="0.25">
      <c r="A854" s="10">
        <v>9</v>
      </c>
      <c r="B854" s="11">
        <v>3.07406146775699</v>
      </c>
      <c r="C854" s="11">
        <v>805.87434045837699</v>
      </c>
      <c r="D854" s="12">
        <v>0.108088440339999</v>
      </c>
      <c r="E854" s="12">
        <v>0.10057140090526601</v>
      </c>
      <c r="F854" s="10">
        <v>6.9480985317003696E-2</v>
      </c>
      <c r="G854" s="10">
        <v>3.2096441188797802</v>
      </c>
      <c r="H854" s="13">
        <v>46041170.227209203</v>
      </c>
      <c r="I854" s="13">
        <v>1563235.61880536</v>
      </c>
      <c r="J854" s="13">
        <f t="shared" si="260"/>
        <v>115267704.32083429</v>
      </c>
      <c r="K854">
        <f t="shared" si="261"/>
        <v>583.51003911704368</v>
      </c>
      <c r="L854">
        <f t="shared" si="262"/>
        <v>66.228905884103256</v>
      </c>
      <c r="M854">
        <f t="shared" si="263"/>
        <v>104.3299206226325</v>
      </c>
      <c r="N854">
        <f t="shared" si="264"/>
        <v>0.94122171180680569</v>
      </c>
      <c r="O854">
        <f t="shared" si="265"/>
        <v>230117663.21110162</v>
      </c>
      <c r="P854">
        <f t="shared" si="266"/>
        <v>19.254101315254157</v>
      </c>
      <c r="Q854" s="11">
        <v>805.87434045837699</v>
      </c>
      <c r="R854">
        <f t="shared" si="267"/>
        <v>3.3425235243322993</v>
      </c>
      <c r="S854">
        <f t="shared" si="268"/>
        <v>7.201276819943693E-2</v>
      </c>
      <c r="T854">
        <v>7</v>
      </c>
      <c r="U854">
        <v>19.126589597142001</v>
      </c>
      <c r="V854">
        <f t="shared" si="269"/>
        <v>202568690.05535248</v>
      </c>
      <c r="W854" s="34">
        <f t="shared" si="270"/>
        <v>0.11971689948231705</v>
      </c>
      <c r="X854">
        <f t="shared" si="271"/>
        <v>120810020.63089965</v>
      </c>
      <c r="Y854" s="34">
        <f t="shared" si="272"/>
        <v>0.47500761590789792</v>
      </c>
      <c r="Z854">
        <f t="shared" si="273"/>
        <v>40529264.079070151</v>
      </c>
      <c r="AA854" s="35">
        <f t="shared" si="274"/>
        <v>5511906.1481390521</v>
      </c>
      <c r="AB854" s="35">
        <v>39228475.673739903</v>
      </c>
      <c r="AC854" s="34">
        <f t="shared" si="275"/>
        <v>0.14796962196767025</v>
      </c>
      <c r="AD854" s="71">
        <v>1040909.80499992</v>
      </c>
      <c r="AE854">
        <f t="shared" si="276"/>
        <v>41570173.884070069</v>
      </c>
      <c r="AF854" s="34">
        <f t="shared" si="277"/>
        <v>9.7108659946633702E-2</v>
      </c>
      <c r="AG854" s="72">
        <v>1719686.0025941201</v>
      </c>
      <c r="AH854">
        <v>853</v>
      </c>
      <c r="AI854" s="72">
        <f t="shared" si="278"/>
        <v>42248950.081664272</v>
      </c>
      <c r="AJ854" s="34">
        <f t="shared" si="279"/>
        <v>8.2365850538347565E-2</v>
      </c>
    </row>
    <row r="855" spans="1:36" ht="15.6" x14ac:dyDescent="0.25">
      <c r="A855" s="10">
        <v>10</v>
      </c>
      <c r="B855" s="11">
        <v>3.30269235099852</v>
      </c>
      <c r="C855" s="11">
        <v>802.54687002992205</v>
      </c>
      <c r="D855" s="12">
        <v>0.10057140090526601</v>
      </c>
      <c r="E855" s="12">
        <v>9.4721441769600997E-2</v>
      </c>
      <c r="F855" s="10">
        <v>5.81094440234316E-2</v>
      </c>
      <c r="G855" s="10">
        <v>3.2100786002425599</v>
      </c>
      <c r="H855" s="13">
        <v>43919434.375241898</v>
      </c>
      <c r="I855" s="13">
        <v>1343340.6941214199</v>
      </c>
      <c r="J855" s="13">
        <f t="shared" si="260"/>
        <v>107973732.02364218</v>
      </c>
      <c r="K855">
        <f t="shared" si="261"/>
        <v>588.8136945097948</v>
      </c>
      <c r="L855">
        <f t="shared" si="262"/>
        <v>58.690169972511065</v>
      </c>
      <c r="M855">
        <f t="shared" si="263"/>
        <v>97.646421337433509</v>
      </c>
      <c r="N855">
        <f t="shared" si="264"/>
        <v>0.93624534418221872</v>
      </c>
      <c r="O855">
        <f t="shared" si="265"/>
        <v>248992366.90730304</v>
      </c>
      <c r="P855">
        <f t="shared" si="266"/>
        <v>19.332932798968358</v>
      </c>
      <c r="Q855" s="11">
        <v>802.54687002992205</v>
      </c>
      <c r="R855">
        <f t="shared" si="267"/>
        <v>3.3688711472837425</v>
      </c>
      <c r="S855">
        <f t="shared" si="268"/>
        <v>5.9866193770604634E-2</v>
      </c>
      <c r="T855">
        <v>7</v>
      </c>
      <c r="U855">
        <v>19.137916543511</v>
      </c>
      <c r="V855">
        <f t="shared" si="269"/>
        <v>204876218.69902453</v>
      </c>
      <c r="W855" s="34">
        <f t="shared" si="270"/>
        <v>0.17717871738896493</v>
      </c>
      <c r="X855">
        <f t="shared" si="271"/>
        <v>114369888.07854201</v>
      </c>
      <c r="Y855" s="34">
        <f t="shared" si="272"/>
        <v>0.54066909962295928</v>
      </c>
      <c r="Z855">
        <f t="shared" si="273"/>
        <v>36137845.324187726</v>
      </c>
      <c r="AA855" s="35">
        <f t="shared" si="274"/>
        <v>7781589.0510541722</v>
      </c>
      <c r="AB855" s="35">
        <v>34755521.661529496</v>
      </c>
      <c r="AC855" s="34">
        <f t="shared" si="275"/>
        <v>0.20865279446490889</v>
      </c>
      <c r="AD855" s="71">
        <v>1011154.55412122</v>
      </c>
      <c r="AE855">
        <f t="shared" si="276"/>
        <v>37148999.878308944</v>
      </c>
      <c r="AF855" s="34">
        <f t="shared" si="277"/>
        <v>0.15415577621258161</v>
      </c>
      <c r="AG855" s="72">
        <v>1159281.84895162</v>
      </c>
      <c r="AH855">
        <v>854</v>
      </c>
      <c r="AI855" s="72">
        <f t="shared" si="278"/>
        <v>37297127.173139349</v>
      </c>
      <c r="AJ855" s="34">
        <f t="shared" si="279"/>
        <v>0.15078307123726647</v>
      </c>
    </row>
    <row r="856" spans="1:36" ht="15.6" x14ac:dyDescent="0.25">
      <c r="A856" s="10">
        <v>13</v>
      </c>
      <c r="B856" s="11">
        <v>3.6485657637311499</v>
      </c>
      <c r="C856" s="11">
        <v>808.43208155615503</v>
      </c>
      <c r="D856" s="12">
        <v>6.2467096713006799E-2</v>
      </c>
      <c r="E856" s="12">
        <v>6.0258747292787199E-2</v>
      </c>
      <c r="F856" s="10">
        <v>3.5295699117208902E-2</v>
      </c>
      <c r="G856" s="10">
        <v>3.3781551595942099</v>
      </c>
      <c r="H856" s="13">
        <v>22894224.691640802</v>
      </c>
      <c r="I856" s="13">
        <v>380085.144253693</v>
      </c>
      <c r="J856" s="13">
        <f t="shared" si="260"/>
        <v>86713214.742825881</v>
      </c>
      <c r="K856">
        <f t="shared" si="261"/>
        <v>597.80848402194624</v>
      </c>
      <c r="L856">
        <f t="shared" si="262"/>
        <v>36.334143984580443</v>
      </c>
      <c r="M856">
        <f t="shared" si="263"/>
        <v>61.362922002897001</v>
      </c>
      <c r="N856">
        <f t="shared" si="264"/>
        <v>0.9411186806843066</v>
      </c>
      <c r="O856">
        <f t="shared" si="265"/>
        <v>198192411.0500477</v>
      </c>
      <c r="P856">
        <f t="shared" si="266"/>
        <v>19.104748889773159</v>
      </c>
      <c r="Q856" s="11">
        <v>808.43208155615503</v>
      </c>
      <c r="R856">
        <f t="shared" si="267"/>
        <v>3.6083492140014308</v>
      </c>
      <c r="S856">
        <f t="shared" si="268"/>
        <v>3.5933648556221123E-2</v>
      </c>
      <c r="T856">
        <v>7</v>
      </c>
      <c r="U856">
        <v>19.111950265954601</v>
      </c>
      <c r="V856">
        <f t="shared" si="269"/>
        <v>199624820.62806493</v>
      </c>
      <c r="W856" s="34">
        <f t="shared" si="270"/>
        <v>7.2273684467944726E-3</v>
      </c>
      <c r="X856">
        <f t="shared" si="271"/>
        <v>94249329.279244721</v>
      </c>
      <c r="Y856" s="34">
        <f t="shared" si="272"/>
        <v>0.5244554078539122</v>
      </c>
      <c r="Z856">
        <f t="shared" si="273"/>
        <v>23059689.688790992</v>
      </c>
      <c r="AA856" s="35">
        <f t="shared" si="274"/>
        <v>165464.99715019017</v>
      </c>
      <c r="AB856" s="35">
        <v>26738080.002139401</v>
      </c>
      <c r="AC856" s="34">
        <f t="shared" si="275"/>
        <v>0.16789628660812775</v>
      </c>
      <c r="AD856" s="71">
        <v>217832.995411685</v>
      </c>
      <c r="AE856">
        <f t="shared" si="276"/>
        <v>23277522.684202679</v>
      </c>
      <c r="AF856" s="34">
        <f t="shared" si="277"/>
        <v>1.6742125917102033E-2</v>
      </c>
      <c r="AG856" s="72">
        <v>-454388.36151470599</v>
      </c>
      <c r="AH856">
        <v>855</v>
      </c>
      <c r="AI856" s="72">
        <f t="shared" si="278"/>
        <v>22605301.327276286</v>
      </c>
      <c r="AJ856" s="34">
        <f t="shared" si="279"/>
        <v>1.2619923507172027E-2</v>
      </c>
    </row>
    <row r="857" spans="1:36" ht="15.6" x14ac:dyDescent="0.25">
      <c r="A857" s="10">
        <v>13</v>
      </c>
      <c r="B857" s="11">
        <v>3.64856289317092</v>
      </c>
      <c r="C857" s="11">
        <v>810.98999527774697</v>
      </c>
      <c r="D857" s="12">
        <v>6.2409700381815904E-2</v>
      </c>
      <c r="E857" s="12">
        <v>6.0244146592870099E-2</v>
      </c>
      <c r="F857" s="10">
        <v>3.4643483742816998E-2</v>
      </c>
      <c r="G857" s="10">
        <v>3.3779683889508001</v>
      </c>
      <c r="H857" s="13">
        <v>22374950.888323098</v>
      </c>
      <c r="I857" s="13">
        <v>373494.56923843903</v>
      </c>
      <c r="J857" s="13">
        <f t="shared" si="260"/>
        <v>85375734.707417473</v>
      </c>
      <c r="K857">
        <f t="shared" si="261"/>
        <v>597.68324049842079</v>
      </c>
      <c r="L857">
        <f t="shared" si="262"/>
        <v>35.976592474145768</v>
      </c>
      <c r="M857">
        <f t="shared" si="263"/>
        <v>61.326923487343002</v>
      </c>
      <c r="N857">
        <f t="shared" si="264"/>
        <v>0.93995078508919083</v>
      </c>
      <c r="O857">
        <f t="shared" si="265"/>
        <v>195876063.71300682</v>
      </c>
      <c r="P857">
        <f t="shared" si="266"/>
        <v>19.092992689196265</v>
      </c>
      <c r="Q857" s="11">
        <v>810.98999527774697</v>
      </c>
      <c r="R857">
        <f t="shared" si="267"/>
        <v>3.5756665148597966</v>
      </c>
      <c r="S857">
        <f t="shared" si="268"/>
        <v>3.525779897321718E-2</v>
      </c>
      <c r="T857">
        <v>7</v>
      </c>
      <c r="U857">
        <v>19.102127865267299</v>
      </c>
      <c r="V857">
        <f t="shared" si="269"/>
        <v>197673624.05751604</v>
      </c>
      <c r="W857" s="34">
        <f t="shared" si="270"/>
        <v>9.1770291399308444E-3</v>
      </c>
      <c r="X857">
        <f t="shared" si="271"/>
        <v>92858874.435441107</v>
      </c>
      <c r="Y857" s="34">
        <f t="shared" si="272"/>
        <v>0.52593046503376839</v>
      </c>
      <c r="Z857">
        <f t="shared" si="273"/>
        <v>22580286.464629762</v>
      </c>
      <c r="AA857" s="35">
        <f t="shared" si="274"/>
        <v>205335.57630666345</v>
      </c>
      <c r="AB857" s="35">
        <v>26589827.7261521</v>
      </c>
      <c r="AC857" s="34">
        <f t="shared" si="275"/>
        <v>0.18837479728407516</v>
      </c>
      <c r="AD857" s="71">
        <v>462773.02842056798</v>
      </c>
      <c r="AE857">
        <f t="shared" si="276"/>
        <v>23043059.493050329</v>
      </c>
      <c r="AF857" s="34">
        <f t="shared" si="277"/>
        <v>2.9859667985948492E-2</v>
      </c>
      <c r="AG857" s="72">
        <v>-126947.68578470399</v>
      </c>
      <c r="AH857">
        <v>856</v>
      </c>
      <c r="AI857" s="72">
        <f t="shared" si="278"/>
        <v>22453338.778845057</v>
      </c>
      <c r="AJ857" s="34">
        <f t="shared" si="279"/>
        <v>3.5033770984886077E-3</v>
      </c>
    </row>
    <row r="858" spans="1:36" ht="15.6" x14ac:dyDescent="0.25">
      <c r="A858" s="14">
        <v>8</v>
      </c>
      <c r="B858" s="11">
        <v>3.03838506151344</v>
      </c>
      <c r="C858" s="11">
        <v>835.32876604154501</v>
      </c>
      <c r="D858" s="12">
        <v>9.6977446736176004E-2</v>
      </c>
      <c r="E858" s="12">
        <v>8.4279214926659088E-2</v>
      </c>
      <c r="F858" s="10">
        <v>0.13080516882594201</v>
      </c>
      <c r="G858" s="10">
        <v>3.3749551143572099</v>
      </c>
      <c r="H858" s="13">
        <v>55426364.222221099</v>
      </c>
      <c r="I858" s="13">
        <v>2206863.6361949798</v>
      </c>
      <c r="J858" s="13">
        <f t="shared" si="260"/>
        <v>143366337.68263596</v>
      </c>
      <c r="K858">
        <f t="shared" si="261"/>
        <v>575.93367104960555</v>
      </c>
      <c r="L858">
        <f t="shared" si="262"/>
        <v>85.518063950804873</v>
      </c>
      <c r="M858">
        <f t="shared" si="263"/>
        <v>90.628330831417557</v>
      </c>
      <c r="N858">
        <f t="shared" si="264"/>
        <v>1.0013213075116927</v>
      </c>
      <c r="O858">
        <f t="shared" si="265"/>
        <v>191786075.35163942</v>
      </c>
      <c r="P858">
        <f t="shared" si="266"/>
        <v>19.071891117943078</v>
      </c>
      <c r="Q858" s="11">
        <v>835.32876604154501</v>
      </c>
      <c r="R858">
        <f t="shared" si="267"/>
        <v>4.9807612128672254</v>
      </c>
      <c r="S858">
        <f t="shared" si="268"/>
        <v>0.14018797726496909</v>
      </c>
      <c r="T858">
        <v>7</v>
      </c>
      <c r="U858">
        <v>19.027338770796099</v>
      </c>
      <c r="V858">
        <f t="shared" si="269"/>
        <v>183429099.27021745</v>
      </c>
      <c r="W858" s="34">
        <f t="shared" si="270"/>
        <v>4.3574467364742048E-2</v>
      </c>
      <c r="X858">
        <f t="shared" si="271"/>
        <v>144826935.04421791</v>
      </c>
      <c r="Y858" s="34">
        <f t="shared" si="272"/>
        <v>0.24485166726167168</v>
      </c>
      <c r="Z858">
        <f t="shared" si="273"/>
        <v>53011189.923273623</v>
      </c>
      <c r="AA858" s="35">
        <f t="shared" si="274"/>
        <v>2415174.2989474759</v>
      </c>
      <c r="AB858" s="35">
        <v>54528817.076022997</v>
      </c>
      <c r="AC858" s="34">
        <f t="shared" si="275"/>
        <v>1.6193505722287008E-2</v>
      </c>
      <c r="AD858" s="71">
        <v>995673.41974495002</v>
      </c>
      <c r="AE858">
        <f t="shared" si="276"/>
        <v>54006863.343018577</v>
      </c>
      <c r="AF858" s="34">
        <f t="shared" si="277"/>
        <v>2.5610571776119265E-2</v>
      </c>
      <c r="AG858" s="72">
        <v>703776.28187681595</v>
      </c>
      <c r="AH858">
        <v>857</v>
      </c>
      <c r="AI858" s="72">
        <f t="shared" si="278"/>
        <v>53714966.20515044</v>
      </c>
      <c r="AJ858" s="34">
        <f t="shared" si="279"/>
        <v>3.0876966964839062E-2</v>
      </c>
    </row>
    <row r="859" spans="1:36" ht="15.6" x14ac:dyDescent="0.25">
      <c r="A859" s="10">
        <v>9</v>
      </c>
      <c r="B859" s="11">
        <v>3.3503011894039099</v>
      </c>
      <c r="C859" s="11">
        <v>825.30023289161397</v>
      </c>
      <c r="D859" s="12">
        <v>8.4279214926659088E-2</v>
      </c>
      <c r="E859" s="12">
        <v>7.4257028127956995E-2</v>
      </c>
      <c r="F859" s="10">
        <v>0.11877553977497</v>
      </c>
      <c r="G859" s="10">
        <v>3.3756311213519199</v>
      </c>
      <c r="H859" s="13">
        <v>48436425.858628698</v>
      </c>
      <c r="I859" s="13">
        <v>1692924.86150069</v>
      </c>
      <c r="J859" s="13">
        <f t="shared" si="260"/>
        <v>142878037.51890039</v>
      </c>
      <c r="K859">
        <f t="shared" si="261"/>
        <v>577.63864913788302</v>
      </c>
      <c r="L859">
        <f t="shared" si="262"/>
        <v>76.086808605761632</v>
      </c>
      <c r="M859">
        <f t="shared" si="263"/>
        <v>79.26812152730804</v>
      </c>
      <c r="N859">
        <f t="shared" si="264"/>
        <v>1.0088859998758413</v>
      </c>
      <c r="O859">
        <f t="shared" si="265"/>
        <v>186924248.32353458</v>
      </c>
      <c r="P859">
        <f t="shared" si="266"/>
        <v>19.046214003569116</v>
      </c>
      <c r="Q859" s="11">
        <v>825.30023289161397</v>
      </c>
      <c r="R859">
        <f t="shared" si="267"/>
        <v>5.5676118905642085</v>
      </c>
      <c r="S859">
        <f t="shared" si="268"/>
        <v>0.12644290658055521</v>
      </c>
      <c r="T859">
        <v>7</v>
      </c>
      <c r="U859">
        <v>19.072285940967799</v>
      </c>
      <c r="V859">
        <f t="shared" si="269"/>
        <v>191861811.86028415</v>
      </c>
      <c r="W859" s="34">
        <f t="shared" si="270"/>
        <v>2.6414783427153206E-2</v>
      </c>
      <c r="X859">
        <f t="shared" si="271"/>
        <v>146094870.33142665</v>
      </c>
      <c r="Y859" s="34">
        <f t="shared" si="272"/>
        <v>0.21842740232096111</v>
      </c>
      <c r="Z859">
        <f t="shared" si="273"/>
        <v>49715863.557669736</v>
      </c>
      <c r="AA859" s="35">
        <f t="shared" si="274"/>
        <v>1279437.6990410388</v>
      </c>
      <c r="AB859" s="35">
        <v>50852394.865428202</v>
      </c>
      <c r="AC859" s="34">
        <f t="shared" si="275"/>
        <v>4.9879175929516108E-2</v>
      </c>
      <c r="AD859" s="71">
        <v>10486.080308185899</v>
      </c>
      <c r="AE859">
        <f t="shared" si="276"/>
        <v>49726349.63797792</v>
      </c>
      <c r="AF859" s="34">
        <f t="shared" si="277"/>
        <v>2.6631275047298512E-2</v>
      </c>
      <c r="AG859" s="72">
        <v>-488684.81559376902</v>
      </c>
      <c r="AH859">
        <v>858</v>
      </c>
      <c r="AI859" s="72">
        <f t="shared" si="278"/>
        <v>49227178.742075965</v>
      </c>
      <c r="AJ859" s="34">
        <f t="shared" si="279"/>
        <v>1.6325582852773572E-2</v>
      </c>
    </row>
    <row r="860" spans="1:36" ht="15.6" x14ac:dyDescent="0.25">
      <c r="A860" s="10">
        <v>13</v>
      </c>
      <c r="B860" s="11">
        <v>3.6485707037988901</v>
      </c>
      <c r="C860" s="11">
        <v>809.23497008695097</v>
      </c>
      <c r="D860" s="12">
        <v>6.2491957884115004E-2</v>
      </c>
      <c r="E860" s="12">
        <v>6.0224016484327299E-2</v>
      </c>
      <c r="F860" s="10">
        <v>3.62337507317897E-2</v>
      </c>
      <c r="G860" s="10">
        <v>3.37669249272246</v>
      </c>
      <c r="H860" s="13">
        <v>23624144.623347402</v>
      </c>
      <c r="I860" s="13">
        <v>405053.38931576302</v>
      </c>
      <c r="J860" s="13">
        <f t="shared" si="260"/>
        <v>87592268.767797947</v>
      </c>
      <c r="K860">
        <f t="shared" si="261"/>
        <v>598.0052382444394</v>
      </c>
      <c r="L860">
        <f t="shared" si="262"/>
        <v>36.827175252854708</v>
      </c>
      <c r="M860">
        <f t="shared" si="263"/>
        <v>61.357987184221152</v>
      </c>
      <c r="N860">
        <f t="shared" si="264"/>
        <v>0.94284846038248271</v>
      </c>
      <c r="O860">
        <f t="shared" si="265"/>
        <v>201490361.29533067</v>
      </c>
      <c r="P860">
        <f t="shared" si="266"/>
        <v>19.121252103444267</v>
      </c>
      <c r="Q860" s="11">
        <v>809.23497008695097</v>
      </c>
      <c r="R860">
        <f t="shared" si="267"/>
        <v>3.6564290116225804</v>
      </c>
      <c r="S860">
        <f t="shared" si="268"/>
        <v>3.6906493786852852E-2</v>
      </c>
      <c r="T860">
        <v>7</v>
      </c>
      <c r="U860">
        <v>19.109371472653802</v>
      </c>
      <c r="V860">
        <f t="shared" si="269"/>
        <v>199110692.67773315</v>
      </c>
      <c r="W860" s="34">
        <f t="shared" si="270"/>
        <v>1.1810334758939492E-2</v>
      </c>
      <c r="X860">
        <f t="shared" si="271"/>
        <v>95140376.359150678</v>
      </c>
      <c r="Y860" s="34">
        <f t="shared" si="272"/>
        <v>0.52781673650532357</v>
      </c>
      <c r="Z860">
        <f t="shared" si="273"/>
        <v>23345135.566952068</v>
      </c>
      <c r="AA860" s="35">
        <f t="shared" si="274"/>
        <v>279009.05639533326</v>
      </c>
      <c r="AB860" s="35">
        <v>26848449.106803998</v>
      </c>
      <c r="AC860" s="34">
        <f t="shared" si="275"/>
        <v>0.13648343823082013</v>
      </c>
      <c r="AD860" s="71">
        <v>247627.311912576</v>
      </c>
      <c r="AE860">
        <f t="shared" si="276"/>
        <v>23592762.878864646</v>
      </c>
      <c r="AF860" s="34">
        <f t="shared" si="277"/>
        <v>1.3283759045286886E-3</v>
      </c>
      <c r="AG860" s="72">
        <v>-393980.20631847403</v>
      </c>
      <c r="AH860">
        <v>859</v>
      </c>
      <c r="AI860" s="72">
        <f t="shared" si="278"/>
        <v>22951155.360633593</v>
      </c>
      <c r="AJ860" s="34">
        <f t="shared" si="279"/>
        <v>2.8487349423381998E-2</v>
      </c>
    </row>
    <row r="861" spans="1:36" ht="15.6" x14ac:dyDescent="0.25">
      <c r="A861" s="10">
        <v>13</v>
      </c>
      <c r="B861" s="11">
        <v>3.64856998981845</v>
      </c>
      <c r="C861" s="11">
        <v>819.01772279440002</v>
      </c>
      <c r="D861" s="12">
        <v>6.2482765190962505E-2</v>
      </c>
      <c r="E861" s="12">
        <v>6.01834002971499E-2</v>
      </c>
      <c r="F861" s="10">
        <v>3.6741184043185202E-2</v>
      </c>
      <c r="G861" s="10">
        <v>3.3769132147654299</v>
      </c>
      <c r="H861" s="13">
        <v>23148501.0939712</v>
      </c>
      <c r="I861" s="13">
        <v>396340.033184334</v>
      </c>
      <c r="J861" s="13">
        <f t="shared" si="260"/>
        <v>85871411.097126737</v>
      </c>
      <c r="K861">
        <f t="shared" si="261"/>
        <v>596.72871944233998</v>
      </c>
      <c r="L861">
        <f t="shared" si="262"/>
        <v>37.041828634875301</v>
      </c>
      <c r="M861">
        <f t="shared" si="263"/>
        <v>61.333082744056206</v>
      </c>
      <c r="N861">
        <f t="shared" si="264"/>
        <v>0.94362704528165886</v>
      </c>
      <c r="O861">
        <f t="shared" si="265"/>
        <v>196114713.3068116</v>
      </c>
      <c r="P861">
        <f t="shared" si="266"/>
        <v>19.094210317963476</v>
      </c>
      <c r="Q861" s="11">
        <v>819.01772279440002</v>
      </c>
      <c r="R861">
        <f t="shared" si="267"/>
        <v>3.6871139462519205</v>
      </c>
      <c r="S861">
        <f t="shared" si="268"/>
        <v>3.743314321376591E-2</v>
      </c>
      <c r="T861">
        <v>7</v>
      </c>
      <c r="U861">
        <v>19.0733350920516</v>
      </c>
      <c r="V861">
        <f t="shared" si="269"/>
        <v>192063209.5179494</v>
      </c>
      <c r="W861" s="34">
        <f t="shared" si="270"/>
        <v>2.0658846654324322E-2</v>
      </c>
      <c r="X861">
        <f t="shared" si="271"/>
        <v>93314355.808656931</v>
      </c>
      <c r="Y861" s="34">
        <f t="shared" si="272"/>
        <v>0.52418482919906517</v>
      </c>
      <c r="Z861">
        <f t="shared" si="273"/>
        <v>22670279.75959339</v>
      </c>
      <c r="AA861" s="35">
        <f t="shared" si="274"/>
        <v>478221.33437781036</v>
      </c>
      <c r="AB861" s="35">
        <v>26732188.289317001</v>
      </c>
      <c r="AC861" s="34">
        <f t="shared" si="275"/>
        <v>0.15481292636606767</v>
      </c>
      <c r="AD861" s="71">
        <v>1055603.3895698399</v>
      </c>
      <c r="AE861">
        <f t="shared" si="276"/>
        <v>23725883.149163231</v>
      </c>
      <c r="AF861" s="34">
        <f t="shared" si="277"/>
        <v>2.4942524479151025E-2</v>
      </c>
      <c r="AG861" s="72">
        <v>656833.02232373296</v>
      </c>
      <c r="AH861">
        <v>860</v>
      </c>
      <c r="AI861" s="72">
        <f t="shared" si="278"/>
        <v>23327112.781917121</v>
      </c>
      <c r="AJ861" s="34">
        <f t="shared" si="279"/>
        <v>7.7159072728228886E-3</v>
      </c>
    </row>
    <row r="862" spans="1:36" ht="15.6" x14ac:dyDescent="0.25">
      <c r="A862" s="14">
        <v>9</v>
      </c>
      <c r="B862" s="11">
        <v>5.16538904583396</v>
      </c>
      <c r="C862" s="11">
        <v>836.60903914653295</v>
      </c>
      <c r="D862" s="12">
        <v>4.8287107713225197E-2</v>
      </c>
      <c r="E862" s="12">
        <v>3.9057094796579601E-2</v>
      </c>
      <c r="F862" s="10">
        <v>0.19075355715305201</v>
      </c>
      <c r="G862" s="10">
        <v>2.9733311291666999</v>
      </c>
      <c r="H862" s="13">
        <v>63969538.669779301</v>
      </c>
      <c r="I862" s="13">
        <v>1912255.50504105</v>
      </c>
      <c r="J862" s="13">
        <f t="shared" si="260"/>
        <v>182038640.59173974</v>
      </c>
      <c r="K862">
        <f t="shared" si="261"/>
        <v>588.71695185401336</v>
      </c>
      <c r="L862">
        <f t="shared" si="262"/>
        <v>73.714754763620874</v>
      </c>
      <c r="M862">
        <f t="shared" si="263"/>
        <v>43.672101254902394</v>
      </c>
      <c r="N862">
        <f t="shared" si="264"/>
        <v>1.1772797808825262</v>
      </c>
      <c r="O862">
        <f t="shared" si="265"/>
        <v>247911019.10467872</v>
      </c>
      <c r="P862">
        <f t="shared" si="266"/>
        <v>19.328580445814566</v>
      </c>
      <c r="Q862" s="11">
        <v>836.60903914653295</v>
      </c>
      <c r="R862">
        <f t="shared" si="267"/>
        <v>14.831003626876196</v>
      </c>
      <c r="S862">
        <f t="shared" si="268"/>
        <v>0.2116517818024376</v>
      </c>
      <c r="T862">
        <v>7</v>
      </c>
      <c r="U862">
        <v>19.257333421995501</v>
      </c>
      <c r="V862">
        <f t="shared" si="269"/>
        <v>230862631.32136783</v>
      </c>
      <c r="W862" s="34">
        <f t="shared" si="270"/>
        <v>6.8768172729395005E-2</v>
      </c>
      <c r="X862">
        <f t="shared" si="271"/>
        <v>182635039.32865587</v>
      </c>
      <c r="Y862" s="34">
        <f t="shared" si="272"/>
        <v>0.26330406777304449</v>
      </c>
      <c r="Z862">
        <f t="shared" si="273"/>
        <v>59570470.385116205</v>
      </c>
      <c r="AA862" s="35">
        <f t="shared" si="274"/>
        <v>4399068.2846630961</v>
      </c>
      <c r="AB862" s="35">
        <v>59090066.918628</v>
      </c>
      <c r="AC862" s="34">
        <f t="shared" si="275"/>
        <v>7.6278051282187481E-2</v>
      </c>
      <c r="AD862" s="71">
        <v>-151290.87440634999</v>
      </c>
      <c r="AE862">
        <f t="shared" si="276"/>
        <v>59419179.510709852</v>
      </c>
      <c r="AF862" s="34">
        <f t="shared" si="277"/>
        <v>7.113321830502968E-2</v>
      </c>
      <c r="AG862" s="72">
        <v>166879.34225989599</v>
      </c>
      <c r="AH862">
        <v>861</v>
      </c>
      <c r="AI862" s="72">
        <f t="shared" si="278"/>
        <v>59737349.727376103</v>
      </c>
      <c r="AJ862" s="34">
        <f t="shared" si="279"/>
        <v>6.6159441359275928E-2</v>
      </c>
    </row>
    <row r="863" spans="1:36" ht="15.6" x14ac:dyDescent="0.25">
      <c r="A863" s="10">
        <v>10</v>
      </c>
      <c r="B863" s="11">
        <v>5.6209606631013296</v>
      </c>
      <c r="C863" s="11">
        <v>823.95453343721795</v>
      </c>
      <c r="D863" s="12">
        <v>3.9057094796579601E-2</v>
      </c>
      <c r="E863" s="12">
        <v>3.2558898286023701E-2</v>
      </c>
      <c r="F863" s="10">
        <v>0.16595195696498699</v>
      </c>
      <c r="G863" s="10">
        <v>2.9737127474904601</v>
      </c>
      <c r="H863" s="13">
        <v>54471775.331630901</v>
      </c>
      <c r="I863" s="13">
        <v>1340158.19114832</v>
      </c>
      <c r="J863" s="13">
        <f t="shared" si="260"/>
        <v>180359791.37633616</v>
      </c>
      <c r="K863">
        <f t="shared" si="261"/>
        <v>594.72884841112239</v>
      </c>
      <c r="L863">
        <f t="shared" si="262"/>
        <v>62.166429264290905</v>
      </c>
      <c r="M863">
        <f t="shared" si="263"/>
        <v>35.807996541301648</v>
      </c>
      <c r="N863">
        <f t="shared" si="264"/>
        <v>1.1953579278243218</v>
      </c>
      <c r="O863">
        <f t="shared" si="265"/>
        <v>246500966.3865779</v>
      </c>
      <c r="P863">
        <f t="shared" si="266"/>
        <v>19.322876471871698</v>
      </c>
      <c r="Q863" s="11">
        <v>823.95453343721795</v>
      </c>
      <c r="R863">
        <f t="shared" si="267"/>
        <v>16.407626283454203</v>
      </c>
      <c r="S863">
        <f t="shared" si="268"/>
        <v>0.18146427272495719</v>
      </c>
      <c r="T863">
        <v>7</v>
      </c>
      <c r="U863">
        <v>19.341155977403702</v>
      </c>
      <c r="V863">
        <f t="shared" si="269"/>
        <v>251048317.20712483</v>
      </c>
      <c r="W863" s="34">
        <f t="shared" si="270"/>
        <v>1.844759834902834E-2</v>
      </c>
      <c r="X863">
        <f t="shared" si="271"/>
        <v>183842650.89907384</v>
      </c>
      <c r="Y863" s="34">
        <f t="shared" si="272"/>
        <v>0.25419095270092962</v>
      </c>
      <c r="Z863">
        <f t="shared" si="273"/>
        <v>55476648.764307342</v>
      </c>
      <c r="AA863" s="35">
        <f t="shared" si="274"/>
        <v>1004873.432676442</v>
      </c>
      <c r="AB863" s="35">
        <v>53040033.581788599</v>
      </c>
      <c r="AC863" s="34">
        <f t="shared" si="275"/>
        <v>2.628410293451389E-2</v>
      </c>
      <c r="AD863" s="71">
        <v>-2000247.3807938399</v>
      </c>
      <c r="AE863">
        <f t="shared" si="276"/>
        <v>53476401.383513503</v>
      </c>
      <c r="AF863" s="34">
        <f t="shared" si="277"/>
        <v>1.8273205564853325E-2</v>
      </c>
      <c r="AG863" s="72">
        <v>-1733709.1051281299</v>
      </c>
      <c r="AH863">
        <v>862</v>
      </c>
      <c r="AI863" s="72">
        <f t="shared" si="278"/>
        <v>53742939.659179211</v>
      </c>
      <c r="AJ863" s="34">
        <f t="shared" si="279"/>
        <v>1.3380060921724108E-2</v>
      </c>
    </row>
    <row r="864" spans="1:36" ht="15.6" x14ac:dyDescent="0.25">
      <c r="A864" s="10">
        <v>13</v>
      </c>
      <c r="B864" s="11">
        <v>6.0756535394768099</v>
      </c>
      <c r="C864" s="11">
        <v>834.41646175554195</v>
      </c>
      <c r="D864" s="12">
        <v>2.35876995021943E-2</v>
      </c>
      <c r="E864" s="12">
        <v>2.1804960428047099E-2</v>
      </c>
      <c r="F864" s="10">
        <v>7.52601186105918E-2</v>
      </c>
      <c r="G864" s="10">
        <v>3.9761317181463101</v>
      </c>
      <c r="H864" s="13">
        <v>36542611.755957901</v>
      </c>
      <c r="I864" s="13">
        <v>494831.71997034998</v>
      </c>
      <c r="J864" s="13">
        <f t="shared" si="260"/>
        <v>124180387.89521137</v>
      </c>
      <c r="K864">
        <f t="shared" si="261"/>
        <v>623.5128710665058</v>
      </c>
      <c r="L864">
        <f t="shared" si="262"/>
        <v>33.340077361697375</v>
      </c>
      <c r="M864">
        <f t="shared" si="263"/>
        <v>22.6963299651207</v>
      </c>
      <c r="N864">
        <f t="shared" si="264"/>
        <v>1.1497961630180633</v>
      </c>
      <c r="O864">
        <f t="shared" si="265"/>
        <v>239745995.93689889</v>
      </c>
      <c r="P864">
        <f t="shared" si="266"/>
        <v>19.295090570595235</v>
      </c>
      <c r="Q864" s="11">
        <v>834.41646175554195</v>
      </c>
      <c r="R864">
        <f t="shared" si="267"/>
        <v>14.258397808160082</v>
      </c>
      <c r="S864">
        <f t="shared" si="268"/>
        <v>7.8242790325211545E-2</v>
      </c>
      <c r="T864">
        <v>7</v>
      </c>
      <c r="U864">
        <v>19.252912401766999</v>
      </c>
      <c r="V864">
        <f t="shared" si="269"/>
        <v>229844235.79065856</v>
      </c>
      <c r="W864" s="34">
        <f t="shared" si="270"/>
        <v>4.1301044914412111E-2</v>
      </c>
      <c r="X864">
        <f t="shared" si="271"/>
        <v>136471192.00261578</v>
      </c>
      <c r="Y864" s="34">
        <f t="shared" si="272"/>
        <v>0.43076758604746423</v>
      </c>
      <c r="Z864">
        <f t="shared" si="273"/>
        <v>35033363.706535161</v>
      </c>
      <c r="AA864" s="35">
        <f t="shared" si="274"/>
        <v>1509248.0494227409</v>
      </c>
      <c r="AB864" s="35">
        <v>36646859.307516202</v>
      </c>
      <c r="AC864" s="34">
        <f t="shared" si="275"/>
        <v>2.852766853516001E-3</v>
      </c>
      <c r="AD864" s="71">
        <v>-1178935.3804053301</v>
      </c>
      <c r="AE864">
        <f t="shared" si="276"/>
        <v>33854428.326129831</v>
      </c>
      <c r="AF864" s="34">
        <f t="shared" si="277"/>
        <v>7.3562980330484695E-2</v>
      </c>
      <c r="AG864" s="72">
        <v>-3505490.0599967302</v>
      </c>
      <c r="AH864">
        <v>863</v>
      </c>
      <c r="AI864" s="72">
        <f t="shared" si="278"/>
        <v>31527873.646538429</v>
      </c>
      <c r="AJ864" s="34">
        <f t="shared" si="279"/>
        <v>0.13722987680544949</v>
      </c>
    </row>
    <row r="865" spans="1:36" ht="15.6" x14ac:dyDescent="0.25">
      <c r="A865" s="10">
        <v>9</v>
      </c>
      <c r="B865" s="11">
        <v>5.1035641325495096</v>
      </c>
      <c r="C865" s="11">
        <v>837.94604236262398</v>
      </c>
      <c r="D865" s="12">
        <v>4.8127415703490301E-2</v>
      </c>
      <c r="E865" s="12">
        <v>3.9052632316408799E-2</v>
      </c>
      <c r="F865" s="10">
        <v>0.188166486939186</v>
      </c>
      <c r="G865" s="10">
        <v>3.0518616079196401</v>
      </c>
      <c r="H865" s="13">
        <v>61862187.152363099</v>
      </c>
      <c r="I865" s="13">
        <v>1872410.22851947</v>
      </c>
      <c r="J865" s="13">
        <f t="shared" si="260"/>
        <v>179991576.36124295</v>
      </c>
      <c r="K865">
        <f t="shared" si="261"/>
        <v>587.51914110899315</v>
      </c>
      <c r="L865">
        <f t="shared" si="262"/>
        <v>73.017867274580709</v>
      </c>
      <c r="M865">
        <f t="shared" si="263"/>
        <v>43.590024009949545</v>
      </c>
      <c r="N865">
        <f t="shared" si="264"/>
        <v>1.1745500201433836</v>
      </c>
      <c r="O865">
        <f t="shared" si="265"/>
        <v>236352268.05703056</v>
      </c>
      <c r="P865">
        <f t="shared" si="266"/>
        <v>19.280833911337002</v>
      </c>
      <c r="Q865" s="11">
        <v>837.94604236262398</v>
      </c>
      <c r="R865">
        <f t="shared" si="267"/>
        <v>14.570254968450874</v>
      </c>
      <c r="S865">
        <f t="shared" si="268"/>
        <v>0.20845999301897186</v>
      </c>
      <c r="T865">
        <v>7</v>
      </c>
      <c r="U865">
        <v>19.245543127882001</v>
      </c>
      <c r="V865">
        <f t="shared" si="269"/>
        <v>228156676.34716862</v>
      </c>
      <c r="W865" s="34">
        <f t="shared" si="270"/>
        <v>3.4675325002103984E-2</v>
      </c>
      <c r="X865">
        <f t="shared" si="271"/>
        <v>180964984.08262587</v>
      </c>
      <c r="Y865" s="34">
        <f t="shared" si="272"/>
        <v>0.23434208789162131</v>
      </c>
      <c r="Z865">
        <f t="shared" si="273"/>
        <v>59717095.707513921</v>
      </c>
      <c r="AA865" s="35">
        <f t="shared" si="274"/>
        <v>2145091.4448491782</v>
      </c>
      <c r="AB865" s="35">
        <v>59294381.718716398</v>
      </c>
      <c r="AC865" s="34">
        <f t="shared" si="275"/>
        <v>4.1508481220076172E-2</v>
      </c>
      <c r="AD865" s="71">
        <v>78240.657062506303</v>
      </c>
      <c r="AE865">
        <f t="shared" si="276"/>
        <v>59795336.364576429</v>
      </c>
      <c r="AF865" s="34">
        <f t="shared" si="277"/>
        <v>3.3410567633118636E-2</v>
      </c>
      <c r="AG865" s="72">
        <v>214335.439114162</v>
      </c>
      <c r="AH865">
        <v>864</v>
      </c>
      <c r="AI865" s="72">
        <f t="shared" si="278"/>
        <v>59931431.146628082</v>
      </c>
      <c r="AJ865" s="34">
        <f t="shared" si="279"/>
        <v>3.1210600442879162E-2</v>
      </c>
    </row>
    <row r="866" spans="1:36" ht="15.6" x14ac:dyDescent="0.25">
      <c r="A866" s="10">
        <v>10</v>
      </c>
      <c r="B866" s="11">
        <v>5.56456733330318</v>
      </c>
      <c r="C866" s="11">
        <v>836.23149051151404</v>
      </c>
      <c r="D866" s="12">
        <v>3.9052632316408799E-2</v>
      </c>
      <c r="E866" s="12">
        <v>3.2433637963239802E-2</v>
      </c>
      <c r="F866" s="10">
        <v>0.16905617736447801</v>
      </c>
      <c r="G866" s="10">
        <v>3.0522322800991599</v>
      </c>
      <c r="H866" s="13">
        <v>54148155.594425</v>
      </c>
      <c r="I866" s="13">
        <v>1351043.3034996199</v>
      </c>
      <c r="J866" s="13">
        <f t="shared" si="260"/>
        <v>174794307.7529082</v>
      </c>
      <c r="K866">
        <f t="shared" si="261"/>
        <v>593.02058661853391</v>
      </c>
      <c r="L866">
        <f t="shared" si="262"/>
        <v>62.65141589893274</v>
      </c>
      <c r="M866">
        <f t="shared" si="263"/>
        <v>35.743135139824304</v>
      </c>
      <c r="N866">
        <f t="shared" si="264"/>
        <v>1.1989543896834773</v>
      </c>
      <c r="O866">
        <f t="shared" si="265"/>
        <v>236174244.44576585</v>
      </c>
      <c r="P866">
        <f t="shared" si="266"/>
        <v>19.2800804144856</v>
      </c>
      <c r="Q866" s="11">
        <v>836.23149051151404</v>
      </c>
      <c r="R866">
        <f t="shared" si="267"/>
        <v>16.448461635384788</v>
      </c>
      <c r="S866">
        <f t="shared" si="268"/>
        <v>0.18519308853513425</v>
      </c>
      <c r="T866">
        <v>7</v>
      </c>
      <c r="U866">
        <v>19.297528778620499</v>
      </c>
      <c r="V866">
        <f t="shared" si="269"/>
        <v>240331259.75574446</v>
      </c>
      <c r="W866" s="34">
        <f t="shared" si="270"/>
        <v>1.7601476061599956E-2</v>
      </c>
      <c r="X866">
        <f t="shared" si="271"/>
        <v>179012118.92946354</v>
      </c>
      <c r="Y866" s="34">
        <f t="shared" si="272"/>
        <v>0.24203369698692445</v>
      </c>
      <c r="Z866">
        <f t="shared" si="273"/>
        <v>55101243.058900058</v>
      </c>
      <c r="AA866" s="35">
        <f t="shared" si="274"/>
        <v>953087.46447505802</v>
      </c>
      <c r="AB866" s="35">
        <v>54101796.4439983</v>
      </c>
      <c r="AC866" s="34">
        <f t="shared" si="275"/>
        <v>8.5615382311329856E-4</v>
      </c>
      <c r="AD866" s="71">
        <v>-1005377.68342762</v>
      </c>
      <c r="AE866">
        <f t="shared" si="276"/>
        <v>54095865.375472441</v>
      </c>
      <c r="AF866" s="34">
        <f t="shared" si="277"/>
        <v>9.6568790531330014E-4</v>
      </c>
      <c r="AG866" s="72">
        <v>-486728.29578145599</v>
      </c>
      <c r="AH866">
        <v>865</v>
      </c>
      <c r="AI866" s="72">
        <f t="shared" si="278"/>
        <v>54614514.763118602</v>
      </c>
      <c r="AJ866" s="34">
        <f t="shared" si="279"/>
        <v>8.6126510418319327E-3</v>
      </c>
    </row>
    <row r="867" spans="1:36" ht="15.6" x14ac:dyDescent="0.25">
      <c r="A867" s="10">
        <v>8</v>
      </c>
      <c r="B867" s="11">
        <v>3.0323602873287601</v>
      </c>
      <c r="C867" s="11">
        <v>829.32450032850204</v>
      </c>
      <c r="D867" s="12">
        <v>0.10814595216428199</v>
      </c>
      <c r="E867" s="12">
        <v>9.5096116962300206E-2</v>
      </c>
      <c r="F867" s="10">
        <v>0.120557258179746</v>
      </c>
      <c r="G867" s="10">
        <v>3.5196384492321502</v>
      </c>
      <c r="H867" s="13">
        <v>56126032.903172597</v>
      </c>
      <c r="I867" s="13">
        <v>2299512.0511648501</v>
      </c>
      <c r="J867" s="13">
        <f t="shared" si="260"/>
        <v>139727265.52794358</v>
      </c>
      <c r="K867">
        <f t="shared" si="261"/>
        <v>575.05469542760557</v>
      </c>
      <c r="L867">
        <f t="shared" si="262"/>
        <v>86.627761182291223</v>
      </c>
      <c r="M867">
        <f t="shared" si="263"/>
        <v>101.6210345632911</v>
      </c>
      <c r="N867">
        <f t="shared" si="264"/>
        <v>0.98103250123976704</v>
      </c>
      <c r="O867">
        <f t="shared" si="265"/>
        <v>187640165.33087781</v>
      </c>
      <c r="P867">
        <f t="shared" si="266"/>
        <v>19.050036672530933</v>
      </c>
      <c r="Q867" s="11">
        <v>829.32450032850204</v>
      </c>
      <c r="R867">
        <f t="shared" si="267"/>
        <v>4.4969150532618363</v>
      </c>
      <c r="S867">
        <f t="shared" si="268"/>
        <v>0.12846682002757082</v>
      </c>
      <c r="T867">
        <v>7</v>
      </c>
      <c r="U867">
        <v>19.0449870140481</v>
      </c>
      <c r="V867">
        <f t="shared" si="269"/>
        <v>186695034.87962171</v>
      </c>
      <c r="W867" s="34">
        <f t="shared" si="270"/>
        <v>5.0369303906201953E-3</v>
      </c>
      <c r="X867">
        <f t="shared" si="271"/>
        <v>141710860.55162677</v>
      </c>
      <c r="Y867" s="34">
        <f t="shared" si="272"/>
        <v>0.24477331225039684</v>
      </c>
      <c r="Z867">
        <f t="shared" si="273"/>
        <v>55843329.982337661</v>
      </c>
      <c r="AA867" s="35">
        <f t="shared" si="274"/>
        <v>282702.9208349362</v>
      </c>
      <c r="AB867" s="35">
        <v>56393355.151483998</v>
      </c>
      <c r="AC867" s="34">
        <f t="shared" si="275"/>
        <v>4.7628922709107005E-3</v>
      </c>
      <c r="AD867" s="71">
        <v>387806.56690194999</v>
      </c>
      <c r="AE867">
        <f t="shared" si="276"/>
        <v>56231136.549239613</v>
      </c>
      <c r="AF867" s="34">
        <f t="shared" si="277"/>
        <v>1.872636290691315E-3</v>
      </c>
      <c r="AG867" s="72">
        <v>-406294.60005220002</v>
      </c>
      <c r="AH867">
        <v>866</v>
      </c>
      <c r="AI867" s="72">
        <f t="shared" si="278"/>
        <v>55437035.382285461</v>
      </c>
      <c r="AJ867" s="34">
        <f t="shared" si="279"/>
        <v>1.2275899172773887E-2</v>
      </c>
    </row>
    <row r="868" spans="1:36" ht="15.6" x14ac:dyDescent="0.25">
      <c r="A868" s="10">
        <v>9</v>
      </c>
      <c r="B868" s="11">
        <v>3.2860988603547301</v>
      </c>
      <c r="C868" s="11">
        <v>819.50198291971503</v>
      </c>
      <c r="D868" s="12">
        <v>9.5096116962300206E-2</v>
      </c>
      <c r="E868" s="12">
        <v>8.75289310910701E-2</v>
      </c>
      <c r="F868" s="10">
        <v>7.9490488821375702E-2</v>
      </c>
      <c r="G868" s="10">
        <v>3.5203548442068802</v>
      </c>
      <c r="H868" s="13">
        <v>42576013.530572198</v>
      </c>
      <c r="I868" s="13">
        <v>1376860.4610748</v>
      </c>
      <c r="J868" s="13">
        <f t="shared" si="260"/>
        <v>119662402.10084115</v>
      </c>
      <c r="K868">
        <f t="shared" si="261"/>
        <v>579.690414560318</v>
      </c>
      <c r="L868">
        <f t="shared" si="262"/>
        <v>66.231602085019517</v>
      </c>
      <c r="M868">
        <f t="shared" si="263"/>
        <v>91.312524026685153</v>
      </c>
      <c r="N868">
        <f t="shared" si="264"/>
        <v>0.96099207614706417</v>
      </c>
      <c r="O868">
        <f t="shared" si="265"/>
        <v>190017450.37481517</v>
      </c>
      <c r="P868">
        <f t="shared" si="266"/>
        <v>19.062626469985325</v>
      </c>
      <c r="Q868" s="11">
        <v>819.50198291971503</v>
      </c>
      <c r="R868">
        <f t="shared" si="267"/>
        <v>4.1095309419414736</v>
      </c>
      <c r="S868">
        <f t="shared" si="268"/>
        <v>8.2827945740306039E-2</v>
      </c>
      <c r="T868">
        <v>7</v>
      </c>
      <c r="U868">
        <v>19.0797590860866</v>
      </c>
      <c r="V868">
        <f t="shared" si="269"/>
        <v>193300993.93337965</v>
      </c>
      <c r="W868" s="34">
        <f t="shared" si="270"/>
        <v>1.7280221116995283E-2</v>
      </c>
      <c r="X868">
        <f t="shared" si="271"/>
        <v>125184721.56499869</v>
      </c>
      <c r="Y868" s="34">
        <f t="shared" si="272"/>
        <v>0.34119355186553635</v>
      </c>
      <c r="Z868">
        <f t="shared" si="273"/>
        <v>43311736.45866067</v>
      </c>
      <c r="AA868" s="35">
        <f t="shared" si="274"/>
        <v>735722.92808847129</v>
      </c>
      <c r="AB868" s="35">
        <v>44346140.272740804</v>
      </c>
      <c r="AC868" s="34">
        <f t="shared" si="275"/>
        <v>4.1575680656375812E-2</v>
      </c>
      <c r="AD868" s="71">
        <v>917409.28992948402</v>
      </c>
      <c r="AE868">
        <f t="shared" si="276"/>
        <v>44229145.748590156</v>
      </c>
      <c r="AF868" s="34">
        <f t="shared" si="277"/>
        <v>3.8827783085678219E-2</v>
      </c>
      <c r="AG868" s="72">
        <v>57421.005365812198</v>
      </c>
      <c r="AH868">
        <v>867</v>
      </c>
      <c r="AI868" s="72">
        <f t="shared" si="278"/>
        <v>43369157.464026481</v>
      </c>
      <c r="AJ868" s="34">
        <f t="shared" si="279"/>
        <v>1.8628891426971113E-2</v>
      </c>
    </row>
    <row r="869" spans="1:36" ht="15.6" x14ac:dyDescent="0.25">
      <c r="A869" s="14">
        <v>11</v>
      </c>
      <c r="B869" s="11">
        <v>3.4663060442408602</v>
      </c>
      <c r="C869" s="11">
        <v>808.88390228105504</v>
      </c>
      <c r="D869" s="12">
        <v>8.13208428695575E-2</v>
      </c>
      <c r="E869" s="12">
        <v>7.65612985030759E-2</v>
      </c>
      <c r="F869" s="10">
        <v>5.8456093043727897E-2</v>
      </c>
      <c r="G869" s="10">
        <v>3.5210671308919901</v>
      </c>
      <c r="H869" s="13">
        <v>34374653.908538401</v>
      </c>
      <c r="I869" s="13">
        <v>900000.51133465499</v>
      </c>
      <c r="J869" s="13">
        <f t="shared" si="260"/>
        <v>107908371.18434897</v>
      </c>
      <c r="K869">
        <f t="shared" si="261"/>
        <v>585.27023946826819</v>
      </c>
      <c r="L869">
        <f t="shared" si="262"/>
        <v>52.778969970344555</v>
      </c>
      <c r="M869">
        <f t="shared" si="263"/>
        <v>78.941070686316706</v>
      </c>
      <c r="N869">
        <f t="shared" si="264"/>
        <v>0.95311347839542515</v>
      </c>
      <c r="O869">
        <f t="shared" si="265"/>
        <v>194070045.4848277</v>
      </c>
      <c r="P869">
        <f t="shared" si="266"/>
        <v>19.083729711061558</v>
      </c>
      <c r="Q869" s="11">
        <v>808.88390228105504</v>
      </c>
      <c r="R869">
        <f t="shared" si="267"/>
        <v>3.9559413039130167</v>
      </c>
      <c r="S869">
        <f t="shared" si="268"/>
        <v>6.0234296862092869E-2</v>
      </c>
      <c r="T869">
        <v>7</v>
      </c>
      <c r="U869">
        <v>19.1165183230647</v>
      </c>
      <c r="V869">
        <f t="shared" si="269"/>
        <v>200538804.18447706</v>
      </c>
      <c r="W869" s="34">
        <f t="shared" si="270"/>
        <v>3.3332082153580411E-2</v>
      </c>
      <c r="X869">
        <f t="shared" si="271"/>
        <v>114845719.83567606</v>
      </c>
      <c r="Y869" s="34">
        <f t="shared" si="272"/>
        <v>0.40822541908120158</v>
      </c>
      <c r="Z869">
        <f t="shared" si="273"/>
        <v>35520432.696618699</v>
      </c>
      <c r="AA869" s="35">
        <f t="shared" si="274"/>
        <v>1145778.7880802974</v>
      </c>
      <c r="AB869" s="35">
        <v>35567390.446494497</v>
      </c>
      <c r="AC869" s="34">
        <f t="shared" si="275"/>
        <v>3.4698139539954161E-2</v>
      </c>
      <c r="AD869" s="71">
        <v>322353.93843057897</v>
      </c>
      <c r="AE869">
        <f t="shared" si="276"/>
        <v>35842786.635049276</v>
      </c>
      <c r="AF869" s="34">
        <f t="shared" si="277"/>
        <v>4.2709745686958088E-2</v>
      </c>
      <c r="AG869" s="72">
        <v>-1039542.7609738</v>
      </c>
      <c r="AH869">
        <v>868</v>
      </c>
      <c r="AI869" s="72">
        <f t="shared" si="278"/>
        <v>34480889.935644895</v>
      </c>
      <c r="AJ869" s="34">
        <f t="shared" si="279"/>
        <v>3.0905337225840546E-3</v>
      </c>
    </row>
    <row r="870" spans="1:36" ht="15.6" x14ac:dyDescent="0.25">
      <c r="A870" s="10">
        <v>12</v>
      </c>
      <c r="B870" s="11">
        <v>3.5386014222434001</v>
      </c>
      <c r="C870" s="11">
        <v>804.35366311612904</v>
      </c>
      <c r="D870" s="12">
        <v>7.65612985030759E-2</v>
      </c>
      <c r="E870" s="12">
        <v>7.28038708615934E-2</v>
      </c>
      <c r="F870" s="10">
        <v>4.90133576504935E-2</v>
      </c>
      <c r="G870" s="10">
        <v>3.5213020233593801</v>
      </c>
      <c r="H870" s="13">
        <v>31148436.454232499</v>
      </c>
      <c r="I870" s="13">
        <v>716868.20661078196</v>
      </c>
      <c r="J870" s="13">
        <f t="shared" si="260"/>
        <v>101043913.93812932</v>
      </c>
      <c r="K870">
        <f t="shared" si="261"/>
        <v>589.0036768072913</v>
      </c>
      <c r="L870">
        <f t="shared" si="262"/>
        <v>47.044008079356303</v>
      </c>
      <c r="M870">
        <f t="shared" si="263"/>
        <v>74.682584682334664</v>
      </c>
      <c r="N870">
        <f t="shared" si="264"/>
        <v>0.94631784878674274</v>
      </c>
      <c r="O870">
        <f t="shared" si="265"/>
        <v>198697145.36814803</v>
      </c>
      <c r="P870">
        <f t="shared" si="266"/>
        <v>19.107292340877063</v>
      </c>
      <c r="Q870" s="11">
        <v>804.35366311612904</v>
      </c>
      <c r="R870">
        <f t="shared" si="267"/>
        <v>3.7801486392825967</v>
      </c>
      <c r="S870">
        <f t="shared" si="268"/>
        <v>5.0255262434963803E-2</v>
      </c>
      <c r="T870">
        <v>7</v>
      </c>
      <c r="U870">
        <v>19.1310157260477</v>
      </c>
      <c r="V870">
        <f t="shared" si="269"/>
        <v>203467272.34333426</v>
      </c>
      <c r="W870" s="34">
        <f t="shared" si="270"/>
        <v>2.4007023182683829E-2</v>
      </c>
      <c r="X870">
        <f t="shared" si="271"/>
        <v>108359656.40281703</v>
      </c>
      <c r="Y870" s="34">
        <f t="shared" si="272"/>
        <v>0.45464915360486341</v>
      </c>
      <c r="Z870">
        <f t="shared" si="273"/>
        <v>31896217.69029361</v>
      </c>
      <c r="AA870" s="35">
        <f t="shared" si="274"/>
        <v>747781.23606111109</v>
      </c>
      <c r="AB870" s="35">
        <v>32432862.183283299</v>
      </c>
      <c r="AC870" s="34">
        <f t="shared" si="275"/>
        <v>4.1235640541317453E-2</v>
      </c>
      <c r="AD870" s="71">
        <v>114417.12721656699</v>
      </c>
      <c r="AE870">
        <f t="shared" si="276"/>
        <v>32010634.817510176</v>
      </c>
      <c r="AF870" s="34">
        <f t="shared" si="277"/>
        <v>2.7680309557256141E-2</v>
      </c>
      <c r="AG870" s="72">
        <v>-1501220.0210952801</v>
      </c>
      <c r="AH870">
        <v>869</v>
      </c>
      <c r="AI870" s="72">
        <f t="shared" si="278"/>
        <v>30394997.66919833</v>
      </c>
      <c r="AJ870" s="34">
        <f t="shared" si="279"/>
        <v>2.4188655059499464E-2</v>
      </c>
    </row>
    <row r="871" spans="1:36" ht="15.6" x14ac:dyDescent="0.25">
      <c r="A871" s="10">
        <v>13</v>
      </c>
      <c r="B871" s="11">
        <v>3.5952134950449199</v>
      </c>
      <c r="C871" s="11">
        <v>800.92811401455197</v>
      </c>
      <c r="D871" s="12">
        <v>7.28038708615934E-2</v>
      </c>
      <c r="E871" s="12">
        <v>7.0007244027347801E-2</v>
      </c>
      <c r="F871" s="10">
        <v>3.8360471140893797E-2</v>
      </c>
      <c r="G871" s="10">
        <v>3.5214838745814001</v>
      </c>
      <c r="H871" s="13">
        <v>27098650.278557599</v>
      </c>
      <c r="I871" s="13">
        <v>535300.10057204496</v>
      </c>
      <c r="J871" s="13">
        <f t="shared" si="260"/>
        <v>91247339.529120907</v>
      </c>
      <c r="K871">
        <f t="shared" si="261"/>
        <v>593.89987864487875</v>
      </c>
      <c r="L871">
        <f t="shared" si="262"/>
        <v>40.754341332838067</v>
      </c>
      <c r="M871">
        <f t="shared" si="263"/>
        <v>71.405557444470602</v>
      </c>
      <c r="N871">
        <f t="shared" si="264"/>
        <v>0.93480747979003775</v>
      </c>
      <c r="O871">
        <f t="shared" si="265"/>
        <v>201988153.45595455</v>
      </c>
      <c r="P871">
        <f t="shared" si="266"/>
        <v>19.123719607388068</v>
      </c>
      <c r="Q871" s="11">
        <v>800.92811401455197</v>
      </c>
      <c r="R871">
        <f t="shared" si="267"/>
        <v>3.4506499070942254</v>
      </c>
      <c r="S871">
        <f t="shared" si="268"/>
        <v>3.9115608663481315E-2</v>
      </c>
      <c r="T871">
        <v>7</v>
      </c>
      <c r="U871">
        <v>19.1403899406668</v>
      </c>
      <c r="V871">
        <f t="shared" si="269"/>
        <v>205383586.15760037</v>
      </c>
      <c r="W871" s="34">
        <f t="shared" si="270"/>
        <v>1.6810058627454248E-2</v>
      </c>
      <c r="X871">
        <f t="shared" si="271"/>
        <v>98692244.781408623</v>
      </c>
      <c r="Y871" s="34">
        <f t="shared" si="272"/>
        <v>0.5113958759817594</v>
      </c>
      <c r="Z871">
        <f t="shared" si="273"/>
        <v>27554180.178465035</v>
      </c>
      <c r="AA871" s="35">
        <f t="shared" si="274"/>
        <v>455529.89990743622</v>
      </c>
      <c r="AB871" s="35">
        <v>29688611.4591254</v>
      </c>
      <c r="AC871" s="34">
        <f t="shared" si="275"/>
        <v>9.5575283416132528E-2</v>
      </c>
      <c r="AD871" s="71">
        <v>111862.752937984</v>
      </c>
      <c r="AE871">
        <f t="shared" si="276"/>
        <v>27666042.931403019</v>
      </c>
      <c r="AF871" s="34">
        <f t="shared" si="277"/>
        <v>2.0938041083705998E-2</v>
      </c>
      <c r="AG871" s="72">
        <v>-1689164.5379021501</v>
      </c>
      <c r="AH871">
        <v>870</v>
      </c>
      <c r="AI871" s="72">
        <f t="shared" si="278"/>
        <v>25865015.640562885</v>
      </c>
      <c r="AJ871" s="34">
        <f t="shared" si="279"/>
        <v>4.5523840682606044E-2</v>
      </c>
    </row>
    <row r="872" spans="1:36" ht="15.6" x14ac:dyDescent="0.25">
      <c r="A872" s="10">
        <v>10</v>
      </c>
      <c r="B872" s="11">
        <v>3.3122385387181699</v>
      </c>
      <c r="C872" s="11">
        <v>811.53805306272398</v>
      </c>
      <c r="D872" s="12">
        <v>9.4773716188857188E-2</v>
      </c>
      <c r="E872" s="12">
        <v>8.6241996745750893E-2</v>
      </c>
      <c r="F872" s="10">
        <v>8.9927113491822294E-2</v>
      </c>
      <c r="G872" s="10">
        <v>3.4998713236736099</v>
      </c>
      <c r="H872" s="13">
        <v>44980127.130743302</v>
      </c>
      <c r="I872" s="13">
        <v>1532171.7613200401</v>
      </c>
      <c r="J872" s="13">
        <f t="shared" si="260"/>
        <v>129639550.58581629</v>
      </c>
      <c r="K872">
        <f t="shared" si="261"/>
        <v>578.55849453573774</v>
      </c>
      <c r="L872">
        <f t="shared" si="262"/>
        <v>70.257375106140003</v>
      </c>
      <c r="M872">
        <f t="shared" si="263"/>
        <v>90.507856467304038</v>
      </c>
      <c r="N872">
        <f t="shared" si="264"/>
        <v>0.97072343279472095</v>
      </c>
      <c r="O872">
        <f t="shared" si="265"/>
        <v>188443502.55578089</v>
      </c>
      <c r="P872">
        <f t="shared" si="266"/>
        <v>19.054308798737477</v>
      </c>
      <c r="Q872" s="11">
        <v>811.53805306272398</v>
      </c>
      <c r="R872">
        <f t="shared" si="267"/>
        <v>4.4424401474166499</v>
      </c>
      <c r="S872">
        <f t="shared" si="268"/>
        <v>9.4230587614748007E-2</v>
      </c>
      <c r="T872">
        <v>7</v>
      </c>
      <c r="U872">
        <v>19.111801221636</v>
      </c>
      <c r="V872">
        <f t="shared" si="269"/>
        <v>199595069.8998422</v>
      </c>
      <c r="W872" s="34">
        <f t="shared" si="270"/>
        <v>5.9177245130860139E-2</v>
      </c>
      <c r="X872">
        <f t="shared" si="271"/>
        <v>134583986.34241745</v>
      </c>
      <c r="Y872" s="34">
        <f t="shared" si="272"/>
        <v>0.28581254053808813</v>
      </c>
      <c r="Z872">
        <f t="shared" si="273"/>
        <v>47641927.139976554</v>
      </c>
      <c r="AA872" s="35">
        <f t="shared" si="274"/>
        <v>2661800.0092332512</v>
      </c>
      <c r="AB872" s="35">
        <v>47133187.073423199</v>
      </c>
      <c r="AC872" s="34">
        <f t="shared" si="275"/>
        <v>4.786691545850056E-2</v>
      </c>
      <c r="AD872" s="71">
        <v>-216956.47230547099</v>
      </c>
      <c r="AE872">
        <f t="shared" si="276"/>
        <v>47424970.667671084</v>
      </c>
      <c r="AF872" s="34">
        <f t="shared" si="277"/>
        <v>5.4353860090732488E-2</v>
      </c>
      <c r="AG872" s="72">
        <v>-1437521.1344330001</v>
      </c>
      <c r="AH872">
        <v>871</v>
      </c>
      <c r="AI872" s="72">
        <f t="shared" si="278"/>
        <v>46204406.005543552</v>
      </c>
      <c r="AJ872" s="34">
        <f t="shared" si="279"/>
        <v>2.7218217308315966E-2</v>
      </c>
    </row>
    <row r="873" spans="1:36" ht="15.6" x14ac:dyDescent="0.25">
      <c r="A873" s="10">
        <v>11</v>
      </c>
      <c r="B873" s="11">
        <v>3.4222587493284702</v>
      </c>
      <c r="C873" s="11">
        <v>808.05476099333998</v>
      </c>
      <c r="D873" s="12">
        <v>8.6241996745750893E-2</v>
      </c>
      <c r="E873" s="12">
        <v>7.9473966122197898E-2</v>
      </c>
      <c r="F873" s="10">
        <v>7.8386311165383998E-2</v>
      </c>
      <c r="G873" s="10">
        <v>3.5003183151213899</v>
      </c>
      <c r="H873" s="13">
        <v>40034730.384743303</v>
      </c>
      <c r="I873" s="13">
        <v>1216450.49965306</v>
      </c>
      <c r="J873" s="13">
        <f t="shared" si="260"/>
        <v>123598762.05137399</v>
      </c>
      <c r="K873">
        <f t="shared" si="261"/>
        <v>580.81985786950588</v>
      </c>
      <c r="L873">
        <f t="shared" si="262"/>
        <v>62.697739870178047</v>
      </c>
      <c r="M873">
        <f t="shared" si="263"/>
        <v>82.857981433974402</v>
      </c>
      <c r="N873">
        <f t="shared" si="264"/>
        <v>0.96923917822194361</v>
      </c>
      <c r="O873">
        <f t="shared" si="265"/>
        <v>188211658.34298629</v>
      </c>
      <c r="P873">
        <f t="shared" si="266"/>
        <v>19.053077729759039</v>
      </c>
      <c r="Q873" s="11">
        <v>808.05476099333998</v>
      </c>
      <c r="R873">
        <f t="shared" si="267"/>
        <v>4.455599592907749</v>
      </c>
      <c r="S873">
        <f t="shared" si="268"/>
        <v>8.1629135814648049E-2</v>
      </c>
      <c r="T873">
        <v>7</v>
      </c>
      <c r="U873">
        <v>19.1248613357272</v>
      </c>
      <c r="V873">
        <f t="shared" si="269"/>
        <v>202218900.75522354</v>
      </c>
      <c r="W873" s="34">
        <f t="shared" si="270"/>
        <v>7.4422820220367281E-2</v>
      </c>
      <c r="X873">
        <f t="shared" si="271"/>
        <v>129573093.79965529</v>
      </c>
      <c r="Y873" s="34">
        <f t="shared" si="272"/>
        <v>0.31155649474418523</v>
      </c>
      <c r="Z873">
        <f t="shared" si="273"/>
        <v>43014227.926737927</v>
      </c>
      <c r="AA873" s="35">
        <f t="shared" si="274"/>
        <v>2979497.5419946238</v>
      </c>
      <c r="AB873" s="35">
        <v>42063318.280224301</v>
      </c>
      <c r="AC873" s="34">
        <f t="shared" si="275"/>
        <v>5.067070206257878E-2</v>
      </c>
      <c r="AD873" s="71">
        <v>-409167.13299028203</v>
      </c>
      <c r="AE873">
        <f t="shared" si="276"/>
        <v>42605060.793747649</v>
      </c>
      <c r="AF873" s="34">
        <f t="shared" si="277"/>
        <v>6.4202515773251312E-2</v>
      </c>
      <c r="AG873" s="72">
        <v>-1778413.00839052</v>
      </c>
      <c r="AH873">
        <v>872</v>
      </c>
      <c r="AI873" s="72">
        <f t="shared" si="278"/>
        <v>41235814.918347403</v>
      </c>
      <c r="AJ873" s="34">
        <f t="shared" si="279"/>
        <v>3.0001064627172249E-2</v>
      </c>
    </row>
    <row r="874" spans="1:36" ht="15.6" x14ac:dyDescent="0.25">
      <c r="A874" s="10">
        <v>12</v>
      </c>
      <c r="B874" s="11">
        <v>3.5192103739215801</v>
      </c>
      <c r="C874" s="11">
        <v>806.83104273387698</v>
      </c>
      <c r="D874" s="12">
        <v>7.9473966122197898E-2</v>
      </c>
      <c r="E874" s="12">
        <v>7.4220236359380812E-2</v>
      </c>
      <c r="F874" s="10">
        <v>6.6023223660225797E-2</v>
      </c>
      <c r="G874" s="10">
        <v>3.50065998145572</v>
      </c>
      <c r="H874" s="13">
        <v>35082584.010539897</v>
      </c>
      <c r="I874" s="13">
        <v>941261.50300117803</v>
      </c>
      <c r="J874" s="13">
        <f t="shared" si="260"/>
        <v>115137591.62119472</v>
      </c>
      <c r="K874">
        <f t="shared" si="261"/>
        <v>583.50090688304499</v>
      </c>
      <c r="L874">
        <f t="shared" si="262"/>
        <v>55.367464102324703</v>
      </c>
      <c r="M874">
        <f t="shared" si="263"/>
        <v>76.847101240789357</v>
      </c>
      <c r="N874">
        <f t="shared" si="264"/>
        <v>0.9638552530969039</v>
      </c>
      <c r="O874">
        <f t="shared" si="265"/>
        <v>187791180.74940354</v>
      </c>
      <c r="P874">
        <f t="shared" si="266"/>
        <v>19.050841162769945</v>
      </c>
      <c r="Q874" s="11">
        <v>806.83104273387698</v>
      </c>
      <c r="R874">
        <f t="shared" si="267"/>
        <v>4.3414505957293681</v>
      </c>
      <c r="S874">
        <f t="shared" si="268"/>
        <v>6.8303705795002959E-2</v>
      </c>
      <c r="T874">
        <v>7</v>
      </c>
      <c r="U874">
        <v>19.127726435472098</v>
      </c>
      <c r="V874">
        <f t="shared" si="269"/>
        <v>202799108.85633141</v>
      </c>
      <c r="W874" s="34">
        <f t="shared" si="270"/>
        <v>7.9918173191291034E-2</v>
      </c>
      <c r="X874">
        <f t="shared" si="271"/>
        <v>121959904.92343366</v>
      </c>
      <c r="Y874" s="34">
        <f t="shared" si="272"/>
        <v>0.35055573729960143</v>
      </c>
      <c r="Z874">
        <f t="shared" si="273"/>
        <v>37886320.035492241</v>
      </c>
      <c r="AA874" s="35">
        <f t="shared" si="274"/>
        <v>2803736.0249523446</v>
      </c>
      <c r="AB874" s="35">
        <v>37063704.6704491</v>
      </c>
      <c r="AC874" s="34">
        <f t="shared" si="275"/>
        <v>5.6470203543559208E-2</v>
      </c>
      <c r="AD874" s="71">
        <v>-308611.26636411197</v>
      </c>
      <c r="AE874">
        <f t="shared" si="276"/>
        <v>37577708.769128129</v>
      </c>
      <c r="AF874" s="34">
        <f t="shared" si="277"/>
        <v>7.1121464651481184E-2</v>
      </c>
      <c r="AG874" s="72">
        <v>-1778908.7747359099</v>
      </c>
      <c r="AH874">
        <v>873</v>
      </c>
      <c r="AI874" s="72">
        <f t="shared" si="278"/>
        <v>36107411.260756329</v>
      </c>
      <c r="AJ874" s="34">
        <f t="shared" si="279"/>
        <v>2.9211851952197762E-2</v>
      </c>
    </row>
    <row r="875" spans="1:36" ht="15.6" x14ac:dyDescent="0.25">
      <c r="A875" s="10">
        <v>13</v>
      </c>
      <c r="B875" s="11">
        <v>3.6037193272497201</v>
      </c>
      <c r="C875" s="11">
        <v>802.36904083534603</v>
      </c>
      <c r="D875" s="12">
        <v>7.4220236359380812E-2</v>
      </c>
      <c r="E875" s="12">
        <v>6.9963876107208611E-2</v>
      </c>
      <c r="F875" s="10">
        <v>5.7270542461548002E-2</v>
      </c>
      <c r="G875" s="10">
        <v>3.50091714793122</v>
      </c>
      <c r="H875" s="13">
        <v>33047662.5707759</v>
      </c>
      <c r="I875" s="13">
        <v>800739.73777334602</v>
      </c>
      <c r="J875" s="13">
        <f t="shared" si="260"/>
        <v>109604551.88743097</v>
      </c>
      <c r="K875">
        <f t="shared" si="261"/>
        <v>587.32318002979696</v>
      </c>
      <c r="L875">
        <f t="shared" si="262"/>
        <v>49.998590366711397</v>
      </c>
      <c r="M875">
        <f t="shared" si="263"/>
        <v>72.092056233294699</v>
      </c>
      <c r="N875">
        <f t="shared" si="264"/>
        <v>0.95974787352637403</v>
      </c>
      <c r="O875">
        <f t="shared" si="265"/>
        <v>196717952.70585859</v>
      </c>
      <c r="P875">
        <f t="shared" si="266"/>
        <v>19.097281548670125</v>
      </c>
      <c r="Q875" s="11">
        <v>802.36904083534603</v>
      </c>
      <c r="R875">
        <f t="shared" si="267"/>
        <v>4.2507740337288489</v>
      </c>
      <c r="S875">
        <f t="shared" si="268"/>
        <v>5.8975933016421248E-2</v>
      </c>
      <c r="T875">
        <v>7</v>
      </c>
      <c r="U875">
        <v>19.1427272162626</v>
      </c>
      <c r="V875">
        <f t="shared" si="269"/>
        <v>205864185.62922531</v>
      </c>
      <c r="W875" s="34">
        <f t="shared" si="270"/>
        <v>4.6494144522958608E-2</v>
      </c>
      <c r="X875">
        <f t="shared" si="271"/>
        <v>116922160.58009183</v>
      </c>
      <c r="Y875" s="34">
        <f t="shared" si="272"/>
        <v>0.40563553569043576</v>
      </c>
      <c r="Z875">
        <f t="shared" si="273"/>
        <v>34584185.370487526</v>
      </c>
      <c r="AA875" s="35">
        <f t="shared" si="274"/>
        <v>1536522.799711626</v>
      </c>
      <c r="AB875" s="35">
        <v>33856070.855449297</v>
      </c>
      <c r="AC875" s="34">
        <f t="shared" si="275"/>
        <v>2.4461889942808641E-2</v>
      </c>
      <c r="AD875" s="71">
        <v>-587165.33242024796</v>
      </c>
      <c r="AE875">
        <f t="shared" si="276"/>
        <v>33997020.038067281</v>
      </c>
      <c r="AF875" s="34">
        <f t="shared" si="277"/>
        <v>2.8726917229265694E-2</v>
      </c>
      <c r="AG875" s="72">
        <v>-2307087.37619879</v>
      </c>
      <c r="AH875">
        <v>874</v>
      </c>
      <c r="AI875" s="72">
        <f t="shared" si="278"/>
        <v>32277097.994288735</v>
      </c>
      <c r="AJ875" s="34">
        <f t="shared" si="279"/>
        <v>2.3316764834332836E-2</v>
      </c>
    </row>
    <row r="876" spans="1:36" ht="15.6" x14ac:dyDescent="0.25">
      <c r="A876" s="10">
        <v>9</v>
      </c>
      <c r="B876" s="11">
        <v>3.0486901589187898</v>
      </c>
      <c r="C876" s="11">
        <v>818.54064748950998</v>
      </c>
      <c r="D876" s="12">
        <v>0.10422334035341101</v>
      </c>
      <c r="E876" s="12">
        <v>9.3710905366923003E-2</v>
      </c>
      <c r="F876" s="10">
        <v>0.10076781428657799</v>
      </c>
      <c r="G876" s="10">
        <v>3.51909066235674</v>
      </c>
      <c r="H876" s="13">
        <v>50196397.719545104</v>
      </c>
      <c r="I876" s="13">
        <v>1912567.8455524701</v>
      </c>
      <c r="J876" s="13">
        <f t="shared" si="260"/>
        <v>132649889.18607372</v>
      </c>
      <c r="K876">
        <f t="shared" si="261"/>
        <v>576.71665889937344</v>
      </c>
      <c r="L876">
        <f t="shared" si="262"/>
        <v>77.863318592930796</v>
      </c>
      <c r="M876">
        <f t="shared" si="263"/>
        <v>98.967122860167009</v>
      </c>
      <c r="N876">
        <f t="shared" si="264"/>
        <v>0.97015572120746518</v>
      </c>
      <c r="O876">
        <f t="shared" si="265"/>
        <v>188828584.28288507</v>
      </c>
      <c r="P876">
        <f t="shared" si="266"/>
        <v>19.056350200019299</v>
      </c>
      <c r="Q876" s="11">
        <v>818.54064748950998</v>
      </c>
      <c r="R876">
        <f t="shared" si="267"/>
        <v>4.1587438476662477</v>
      </c>
      <c r="S876">
        <f t="shared" si="268"/>
        <v>0.10621400676284781</v>
      </c>
      <c r="T876">
        <v>7</v>
      </c>
      <c r="U876">
        <v>19.083233423814701</v>
      </c>
      <c r="V876">
        <f t="shared" si="269"/>
        <v>193973754.8921296</v>
      </c>
      <c r="W876" s="34">
        <f t="shared" si="270"/>
        <v>2.7247837655428899E-2</v>
      </c>
      <c r="X876">
        <f t="shared" si="271"/>
        <v>136264273.44941708</v>
      </c>
      <c r="Y876" s="34">
        <f t="shared" si="272"/>
        <v>0.27837051807114715</v>
      </c>
      <c r="Z876">
        <f t="shared" si="273"/>
        <v>51564141.015494607</v>
      </c>
      <c r="AA876" s="35">
        <f t="shared" si="274"/>
        <v>1367743.2959495038</v>
      </c>
      <c r="AB876" s="35">
        <v>51859784.539760098</v>
      </c>
      <c r="AC876" s="34">
        <f t="shared" si="275"/>
        <v>3.3137573526861211E-2</v>
      </c>
      <c r="AD876" s="71">
        <v>273416.58921578497</v>
      </c>
      <c r="AE876">
        <f t="shared" si="276"/>
        <v>51837557.604710393</v>
      </c>
      <c r="AF876" s="34">
        <f t="shared" si="277"/>
        <v>3.2694774121734764E-2</v>
      </c>
      <c r="AG876" s="72">
        <v>-345408.91901149199</v>
      </c>
      <c r="AH876">
        <v>875</v>
      </c>
      <c r="AI876" s="72">
        <f t="shared" si="278"/>
        <v>51218732.096483119</v>
      </c>
      <c r="AJ876" s="34">
        <f t="shared" si="279"/>
        <v>2.0366688116744008E-2</v>
      </c>
    </row>
    <row r="877" spans="1:36" ht="15.6" x14ac:dyDescent="0.25">
      <c r="A877" s="10">
        <v>10</v>
      </c>
      <c r="B877" s="11">
        <v>3.3146881257015899</v>
      </c>
      <c r="C877" s="11">
        <v>808.63751002258005</v>
      </c>
      <c r="D877" s="12">
        <v>9.3710905366923003E-2</v>
      </c>
      <c r="E877" s="12">
        <v>8.5589084419182004E-2</v>
      </c>
      <c r="F877" s="10">
        <v>8.6576511717631199E-2</v>
      </c>
      <c r="G877" s="10">
        <v>3.5196613015768099</v>
      </c>
      <c r="H877" s="13">
        <v>44620584.922186799</v>
      </c>
      <c r="I877" s="13">
        <v>1528905.02830686</v>
      </c>
      <c r="J877" s="13">
        <f t="shared" si="260"/>
        <v>128447151.2109105</v>
      </c>
      <c r="K877">
        <f t="shared" si="261"/>
        <v>579.23054900268846</v>
      </c>
      <c r="L877">
        <f t="shared" si="262"/>
        <v>68.588678413143043</v>
      </c>
      <c r="M877">
        <f t="shared" si="263"/>
        <v>89.649994893052508</v>
      </c>
      <c r="N877">
        <f t="shared" si="264"/>
        <v>0.9688973363970742</v>
      </c>
      <c r="O877">
        <f t="shared" si="265"/>
        <v>190767412.48518974</v>
      </c>
      <c r="P877">
        <f t="shared" si="266"/>
        <v>19.066565508288708</v>
      </c>
      <c r="Q877" s="11">
        <v>808.63751002258005</v>
      </c>
      <c r="R877">
        <f t="shared" si="267"/>
        <v>4.3762875876506087</v>
      </c>
      <c r="S877">
        <f t="shared" si="268"/>
        <v>9.055566334140841E-2</v>
      </c>
      <c r="T877">
        <v>7</v>
      </c>
      <c r="U877">
        <v>19.122105378190099</v>
      </c>
      <c r="V877">
        <f t="shared" si="269"/>
        <v>201662361.30334854</v>
      </c>
      <c r="W877" s="34">
        <f t="shared" si="270"/>
        <v>5.7111163150072274E-2</v>
      </c>
      <c r="X877">
        <f t="shared" si="271"/>
        <v>133628807.01991105</v>
      </c>
      <c r="Y877" s="34">
        <f t="shared" si="272"/>
        <v>0.29951973830810674</v>
      </c>
      <c r="Z877">
        <f t="shared" si="273"/>
        <v>47168918.427529469</v>
      </c>
      <c r="AA877" s="35">
        <f t="shared" si="274"/>
        <v>2548333.5053426698</v>
      </c>
      <c r="AB877" s="35">
        <v>46342819.787833698</v>
      </c>
      <c r="AC877" s="34">
        <f t="shared" si="275"/>
        <v>3.8597317104880617E-2</v>
      </c>
      <c r="AD877" s="71">
        <v>-356207.74734363798</v>
      </c>
      <c r="AE877">
        <f t="shared" si="276"/>
        <v>46812710.680185832</v>
      </c>
      <c r="AF877" s="34">
        <f t="shared" si="277"/>
        <v>4.9128126890802745E-2</v>
      </c>
      <c r="AG877" s="72">
        <v>-1733216.1623730201</v>
      </c>
      <c r="AH877">
        <v>876</v>
      </c>
      <c r="AI877" s="72">
        <f t="shared" si="278"/>
        <v>45435702.265156448</v>
      </c>
      <c r="AJ877" s="34">
        <f t="shared" si="279"/>
        <v>1.8267742217882622E-2</v>
      </c>
    </row>
    <row r="878" spans="1:36" ht="15.6" x14ac:dyDescent="0.25">
      <c r="A878" s="10">
        <v>11</v>
      </c>
      <c r="B878" s="11">
        <v>3.4200751775934699</v>
      </c>
      <c r="C878" s="11">
        <v>807.486535041004</v>
      </c>
      <c r="D878" s="12">
        <v>8.5589084419182004E-2</v>
      </c>
      <c r="E878" s="12">
        <v>7.9141030311204605E-2</v>
      </c>
      <c r="F878" s="10">
        <v>7.5249422393571103E-2</v>
      </c>
      <c r="G878" s="10">
        <v>3.5200839796869698</v>
      </c>
      <c r="H878" s="13">
        <v>39931102.247653402</v>
      </c>
      <c r="I878" s="13">
        <v>1227172.20500685</v>
      </c>
      <c r="J878" s="13">
        <f t="shared" si="260"/>
        <v>121483309.06235552</v>
      </c>
      <c r="K878">
        <f t="shared" si="261"/>
        <v>581.67406185772904</v>
      </c>
      <c r="L878">
        <f t="shared" si="262"/>
        <v>61.242679759017975</v>
      </c>
      <c r="M878">
        <f t="shared" si="263"/>
        <v>82.365057365193309</v>
      </c>
      <c r="N878">
        <f t="shared" si="264"/>
        <v>0.96687064231258446</v>
      </c>
      <c r="O878">
        <f t="shared" si="265"/>
        <v>191573623.85086212</v>
      </c>
      <c r="P878">
        <f t="shared" si="266"/>
        <v>19.070782751450885</v>
      </c>
      <c r="Q878" s="11">
        <v>807.486535041004</v>
      </c>
      <c r="R878">
        <f t="shared" si="267"/>
        <v>4.3687942332130127</v>
      </c>
      <c r="S878">
        <f t="shared" si="268"/>
        <v>7.8231223661573077E-2</v>
      </c>
      <c r="T878">
        <v>7</v>
      </c>
      <c r="U878">
        <v>19.126138253665601</v>
      </c>
      <c r="V878">
        <f t="shared" si="269"/>
        <v>202477282.62819794</v>
      </c>
      <c r="W878" s="34">
        <f t="shared" si="270"/>
        <v>5.6916283975628069E-2</v>
      </c>
      <c r="X878">
        <f t="shared" si="271"/>
        <v>127631469.00293317</v>
      </c>
      <c r="Y878" s="34">
        <f t="shared" si="272"/>
        <v>0.33377326984067068</v>
      </c>
      <c r="Z878">
        <f t="shared" si="273"/>
        <v>42203832.202640682</v>
      </c>
      <c r="AA878" s="35">
        <f t="shared" si="274"/>
        <v>2272729.9549872801</v>
      </c>
      <c r="AB878" s="35">
        <v>41306640.495251</v>
      </c>
      <c r="AC878" s="34">
        <f t="shared" si="275"/>
        <v>3.444779057353551E-2</v>
      </c>
      <c r="AD878" s="71">
        <v>-348006.78733467101</v>
      </c>
      <c r="AE878">
        <f t="shared" si="276"/>
        <v>41855825.415306009</v>
      </c>
      <c r="AF878" s="34">
        <f t="shared" si="277"/>
        <v>4.8201102882546039E-2</v>
      </c>
      <c r="AG878" s="72">
        <v>-1799674.52526355</v>
      </c>
      <c r="AH878">
        <v>877</v>
      </c>
      <c r="AI878" s="72">
        <f t="shared" si="278"/>
        <v>40404157.677377135</v>
      </c>
      <c r="AJ878" s="34">
        <f t="shared" si="279"/>
        <v>1.1846791175205583E-2</v>
      </c>
    </row>
    <row r="879" spans="1:36" ht="15.6" x14ac:dyDescent="0.25">
      <c r="A879" s="14">
        <v>12</v>
      </c>
      <c r="B879" s="11">
        <v>3.5168093659861301</v>
      </c>
      <c r="C879" s="11">
        <v>803.79188307341997</v>
      </c>
      <c r="D879" s="12">
        <v>7.9141030311204605E-2</v>
      </c>
      <c r="E879" s="12">
        <v>7.3907286885151802E-2</v>
      </c>
      <c r="F879" s="10">
        <v>6.6048402014691504E-2</v>
      </c>
      <c r="G879" s="10">
        <v>3.5204078012606299</v>
      </c>
      <c r="H879" s="13">
        <v>36077982.3078904</v>
      </c>
      <c r="I879" s="13">
        <v>993859.99190387304</v>
      </c>
      <c r="J879" s="13">
        <f t="shared" si="260"/>
        <v>116136233.02195497</v>
      </c>
      <c r="K879">
        <f t="shared" si="261"/>
        <v>584.123901468241</v>
      </c>
      <c r="L879">
        <f t="shared" si="262"/>
        <v>55.291542113687889</v>
      </c>
      <c r="M879">
        <f t="shared" si="263"/>
        <v>76.524158598178204</v>
      </c>
      <c r="N879">
        <f t="shared" si="264"/>
        <v>0.96436321945824399</v>
      </c>
      <c r="O879">
        <f t="shared" si="265"/>
        <v>192198469.73933083</v>
      </c>
      <c r="P879">
        <f t="shared" si="266"/>
        <v>19.074039092654676</v>
      </c>
      <c r="Q879" s="11">
        <v>803.79188307341997</v>
      </c>
      <c r="R879">
        <f t="shared" si="267"/>
        <v>4.3461605752891579</v>
      </c>
      <c r="S879">
        <f t="shared" si="268"/>
        <v>6.8330664381652528E-2</v>
      </c>
      <c r="T879">
        <v>7</v>
      </c>
      <c r="U879">
        <v>19.139163475772801</v>
      </c>
      <c r="V879">
        <f t="shared" si="269"/>
        <v>205131844.80689493</v>
      </c>
      <c r="W879" s="34">
        <f t="shared" si="270"/>
        <v>6.7291769206617461E-2</v>
      </c>
      <c r="X879">
        <f t="shared" si="271"/>
        <v>122967358.88593951</v>
      </c>
      <c r="Y879" s="34">
        <f t="shared" si="272"/>
        <v>0.36020635828831526</v>
      </c>
      <c r="Z879">
        <f t="shared" si="273"/>
        <v>38505733.56679339</v>
      </c>
      <c r="AA879" s="35">
        <f t="shared" si="274"/>
        <v>2427751.2589029893</v>
      </c>
      <c r="AB879" s="35">
        <v>37358671.003814399</v>
      </c>
      <c r="AC879" s="34">
        <f t="shared" si="275"/>
        <v>3.5497791561472862E-2</v>
      </c>
      <c r="AD879" s="71">
        <v>-594886.71377405198</v>
      </c>
      <c r="AE879">
        <f t="shared" si="276"/>
        <v>37910846.853019334</v>
      </c>
      <c r="AF879" s="34">
        <f t="shared" si="277"/>
        <v>5.080285614331817E-2</v>
      </c>
      <c r="AG879" s="72">
        <v>-2263047.4612539201</v>
      </c>
      <c r="AH879">
        <v>878</v>
      </c>
      <c r="AI879" s="72">
        <f t="shared" si="278"/>
        <v>36242686.105539471</v>
      </c>
      <c r="AJ879" s="34">
        <f t="shared" si="279"/>
        <v>4.5652164315477597E-3</v>
      </c>
    </row>
    <row r="880" spans="1:36" ht="15.6" x14ac:dyDescent="0.25">
      <c r="A880" s="10">
        <v>13</v>
      </c>
      <c r="B880" s="11">
        <v>3.5952347989856102</v>
      </c>
      <c r="C880" s="11">
        <v>800.20515998977203</v>
      </c>
      <c r="D880" s="12">
        <v>7.3907286885151802E-2</v>
      </c>
      <c r="E880" s="12">
        <v>6.9994465909674702E-2</v>
      </c>
      <c r="F880" s="10">
        <v>5.2870752869906099E-2</v>
      </c>
      <c r="G880" s="10">
        <v>3.5206629114783001</v>
      </c>
      <c r="H880" s="13">
        <v>31954877.201315202</v>
      </c>
      <c r="I880" s="13">
        <v>761429.23846001795</v>
      </c>
      <c r="J880" s="13">
        <f t="shared" si="260"/>
        <v>106196438.78618099</v>
      </c>
      <c r="K880">
        <f t="shared" si="261"/>
        <v>588.57810566236162</v>
      </c>
      <c r="L880">
        <f t="shared" si="262"/>
        <v>47.989590095584944</v>
      </c>
      <c r="M880">
        <f t="shared" si="263"/>
        <v>71.950876397413253</v>
      </c>
      <c r="N880">
        <f t="shared" si="264"/>
        <v>0.95442720096106071</v>
      </c>
      <c r="O880">
        <f t="shared" si="265"/>
        <v>198163132.67032868</v>
      </c>
      <c r="P880">
        <f t="shared" si="266"/>
        <v>19.104601151812954</v>
      </c>
      <c r="Q880" s="11">
        <v>800.20515998977203</v>
      </c>
      <c r="R880">
        <f t="shared" si="267"/>
        <v>4.0694685550851997</v>
      </c>
      <c r="S880">
        <f t="shared" si="268"/>
        <v>5.4319714506688814E-2</v>
      </c>
      <c r="T880">
        <v>7</v>
      </c>
      <c r="U880">
        <v>19.148931691033699</v>
      </c>
      <c r="V880">
        <f t="shared" si="269"/>
        <v>207145435.40599841</v>
      </c>
      <c r="W880" s="34">
        <f t="shared" si="270"/>
        <v>4.5327819633397777E-2</v>
      </c>
      <c r="X880">
        <f t="shared" si="271"/>
        <v>113618517.99829669</v>
      </c>
      <c r="Y880" s="34">
        <f t="shared" si="272"/>
        <v>0.42664149245502414</v>
      </c>
      <c r="Z880">
        <f t="shared" si="273"/>
        <v>33403322.111503791</v>
      </c>
      <c r="AA880" s="35">
        <f t="shared" si="274"/>
        <v>1448444.9101885892</v>
      </c>
      <c r="AB880" s="35">
        <v>33000597.249411799</v>
      </c>
      <c r="AC880" s="34">
        <f t="shared" si="275"/>
        <v>3.272489646912357E-2</v>
      </c>
      <c r="AD880" s="71">
        <v>-585704.57693478104</v>
      </c>
      <c r="AE880">
        <f t="shared" si="276"/>
        <v>32817617.53456901</v>
      </c>
      <c r="AF880" s="34">
        <f t="shared" si="277"/>
        <v>2.6998705950849331E-2</v>
      </c>
      <c r="AG880" s="72">
        <v>-2457996.4574567499</v>
      </c>
      <c r="AH880">
        <v>879</v>
      </c>
      <c r="AI880" s="72">
        <f t="shared" si="278"/>
        <v>30945325.654047042</v>
      </c>
      <c r="AJ880" s="34">
        <f t="shared" si="279"/>
        <v>3.1593034794282E-2</v>
      </c>
    </row>
    <row r="881" spans="1:36" ht="15.6" x14ac:dyDescent="0.25">
      <c r="A881" s="10">
        <v>9</v>
      </c>
      <c r="B881" s="11">
        <v>2.9923436557141598</v>
      </c>
      <c r="C881" s="11">
        <v>817.06537969261399</v>
      </c>
      <c r="D881" s="12">
        <v>0.108154134932234</v>
      </c>
      <c r="E881" s="12">
        <v>9.8484871497772297E-2</v>
      </c>
      <c r="F881" s="10">
        <v>8.9320037895222804E-2</v>
      </c>
      <c r="G881" s="10">
        <v>3.5192124428871301</v>
      </c>
      <c r="H881" s="13">
        <v>48674093.8501224</v>
      </c>
      <c r="I881" s="13">
        <v>1800090.66413718</v>
      </c>
      <c r="J881" s="13">
        <f t="shared" si="260"/>
        <v>125512080.82097718</v>
      </c>
      <c r="K881">
        <f t="shared" si="261"/>
        <v>577.62258873019209</v>
      </c>
      <c r="L881">
        <f t="shared" si="262"/>
        <v>74.734095138216233</v>
      </c>
      <c r="M881">
        <f t="shared" si="263"/>
        <v>103.31950321500315</v>
      </c>
      <c r="N881">
        <f t="shared" si="264"/>
        <v>0.95751972227119209</v>
      </c>
      <c r="O881">
        <f t="shared" si="265"/>
        <v>193279539.44064409</v>
      </c>
      <c r="P881">
        <f t="shared" si="266"/>
        <v>19.07964808984698</v>
      </c>
      <c r="Q881" s="11">
        <v>817.06537969261399</v>
      </c>
      <c r="R881">
        <f t="shared" si="267"/>
        <v>3.7462805348814365</v>
      </c>
      <c r="S881">
        <f t="shared" si="268"/>
        <v>9.3563747390323512E-2</v>
      </c>
      <c r="T881">
        <v>7</v>
      </c>
      <c r="U881">
        <v>19.086748594868101</v>
      </c>
      <c r="V881">
        <f t="shared" si="269"/>
        <v>194656805.63721067</v>
      </c>
      <c r="W881" s="34">
        <f t="shared" si="270"/>
        <v>7.12577337752576E-3</v>
      </c>
      <c r="X881">
        <f t="shared" si="271"/>
        <v>129766069.72774619</v>
      </c>
      <c r="Y881" s="34">
        <f t="shared" si="272"/>
        <v>0.32860938046886645</v>
      </c>
      <c r="Z881">
        <f t="shared" si="273"/>
        <v>49020934.412254795</v>
      </c>
      <c r="AA881" s="35">
        <f t="shared" si="274"/>
        <v>346840.5621323958</v>
      </c>
      <c r="AB881" s="35">
        <v>49666533.975256898</v>
      </c>
      <c r="AC881" s="34">
        <f t="shared" si="275"/>
        <v>2.0389493601882476E-2</v>
      </c>
      <c r="AD881" s="71">
        <v>846712.15589144104</v>
      </c>
      <c r="AE881">
        <f t="shared" si="276"/>
        <v>49867646.568146236</v>
      </c>
      <c r="AF881" s="34">
        <f t="shared" si="277"/>
        <v>2.4521313569781746E-2</v>
      </c>
      <c r="AG881" s="72">
        <v>473824.17216023599</v>
      </c>
      <c r="AH881">
        <v>880</v>
      </c>
      <c r="AI881" s="72">
        <f t="shared" si="278"/>
        <v>49494758.584415033</v>
      </c>
      <c r="AJ881" s="34">
        <f t="shared" si="279"/>
        <v>1.6860400869908955E-2</v>
      </c>
    </row>
    <row r="882" spans="1:36" ht="15.6" x14ac:dyDescent="0.25">
      <c r="A882" s="10">
        <v>10</v>
      </c>
      <c r="B882" s="11">
        <v>3.26581030087744</v>
      </c>
      <c r="C882" s="11">
        <v>807.927563856902</v>
      </c>
      <c r="D882" s="12">
        <v>9.8484871497772297E-2</v>
      </c>
      <c r="E882" s="12">
        <v>8.8882494418512592E-2</v>
      </c>
      <c r="F882" s="10">
        <v>9.74021361835085E-2</v>
      </c>
      <c r="G882" s="10">
        <v>3.5197473466198299</v>
      </c>
      <c r="H882" s="13">
        <v>48341422.029884703</v>
      </c>
      <c r="I882" s="13">
        <v>1752723.2958575401</v>
      </c>
      <c r="J882" s="13">
        <f t="shared" si="260"/>
        <v>135517382.44074714</v>
      </c>
      <c r="K882">
        <f t="shared" si="261"/>
        <v>577.6213786240379</v>
      </c>
      <c r="L882">
        <f t="shared" si="262"/>
        <v>74.475085005589975</v>
      </c>
      <c r="M882">
        <f t="shared" si="263"/>
        <v>93.683682958142441</v>
      </c>
      <c r="N882">
        <f t="shared" si="264"/>
        <v>0.97323342577434979</v>
      </c>
      <c r="O882">
        <f t="shared" si="265"/>
        <v>189487212.67953795</v>
      </c>
      <c r="P882">
        <f t="shared" si="266"/>
        <v>19.059832100946274</v>
      </c>
      <c r="Q882" s="11">
        <v>807.927563856902</v>
      </c>
      <c r="R882">
        <f t="shared" si="267"/>
        <v>4.4937743265453509</v>
      </c>
      <c r="S882">
        <f t="shared" si="268"/>
        <v>0.10247815829213486</v>
      </c>
      <c r="T882">
        <v>7</v>
      </c>
      <c r="U882">
        <v>19.125464664857201</v>
      </c>
      <c r="V882">
        <f t="shared" si="269"/>
        <v>202340942.12053943</v>
      </c>
      <c r="W882" s="34">
        <f t="shared" si="270"/>
        <v>6.7834284220222224E-2</v>
      </c>
      <c r="X882">
        <f t="shared" si="271"/>
        <v>139767020.93749541</v>
      </c>
      <c r="Y882" s="34">
        <f t="shared" si="272"/>
        <v>0.26239338812867369</v>
      </c>
      <c r="Z882">
        <f t="shared" si="273"/>
        <v>51620627.791469619</v>
      </c>
      <c r="AA882" s="35">
        <f t="shared" si="274"/>
        <v>3279205.7615849152</v>
      </c>
      <c r="AB882" s="35">
        <v>50301251.215699002</v>
      </c>
      <c r="AC882" s="34">
        <f t="shared" si="275"/>
        <v>4.0541405352178733E-2</v>
      </c>
      <c r="AD882" s="71">
        <v>-693191.73388855904</v>
      </c>
      <c r="AE882">
        <f t="shared" si="276"/>
        <v>50927436.05758106</v>
      </c>
      <c r="AF882" s="34">
        <f t="shared" si="277"/>
        <v>5.34947860263126E-2</v>
      </c>
      <c r="AG882" s="72">
        <v>-2177754.0545445699</v>
      </c>
      <c r="AH882">
        <v>881</v>
      </c>
      <c r="AI882" s="72">
        <f t="shared" si="278"/>
        <v>49442873.736925051</v>
      </c>
      <c r="AJ882" s="34">
        <f t="shared" si="279"/>
        <v>2.2784842910898006E-2</v>
      </c>
    </row>
    <row r="883" spans="1:36" ht="15.6" x14ac:dyDescent="0.25">
      <c r="A883" s="10">
        <v>11</v>
      </c>
      <c r="B883" s="11">
        <v>3.38583520780917</v>
      </c>
      <c r="C883" s="11">
        <v>804.827891681241</v>
      </c>
      <c r="D883" s="12">
        <v>8.8882494418512592E-2</v>
      </c>
      <c r="E883" s="12">
        <v>8.1137299682341804E-2</v>
      </c>
      <c r="F883" s="10">
        <v>8.7041780372470998E-2</v>
      </c>
      <c r="G883" s="10">
        <v>3.52025690514796</v>
      </c>
      <c r="H883" s="13">
        <v>44197414.714252599</v>
      </c>
      <c r="I883" s="13">
        <v>1460054.0322888</v>
      </c>
      <c r="J883" s="13">
        <f t="shared" si="260"/>
        <v>130668983.82988694</v>
      </c>
      <c r="K883">
        <f t="shared" si="261"/>
        <v>579.97104883270868</v>
      </c>
      <c r="L883">
        <f t="shared" si="262"/>
        <v>67.022300128767185</v>
      </c>
      <c r="M883">
        <f t="shared" si="263"/>
        <v>85.009897050427185</v>
      </c>
      <c r="N883">
        <f t="shared" si="264"/>
        <v>0.97465626887978618</v>
      </c>
      <c r="O883">
        <f t="shared" si="265"/>
        <v>192199254.44866806</v>
      </c>
      <c r="P883">
        <f t="shared" si="266"/>
        <v>19.074043175453756</v>
      </c>
      <c r="Q883" s="11">
        <v>804.827891681241</v>
      </c>
      <c r="R883">
        <f t="shared" si="267"/>
        <v>4.6004334073836519</v>
      </c>
      <c r="S883">
        <f t="shared" si="268"/>
        <v>9.1065161068953071E-2</v>
      </c>
      <c r="T883">
        <v>7</v>
      </c>
      <c r="U883">
        <v>19.138341043449302</v>
      </c>
      <c r="V883">
        <f t="shared" si="269"/>
        <v>204963207.10320145</v>
      </c>
      <c r="W883" s="34">
        <f t="shared" si="270"/>
        <v>6.6410000866794938E-2</v>
      </c>
      <c r="X883">
        <f t="shared" si="271"/>
        <v>136000569.43027249</v>
      </c>
      <c r="Y883" s="34">
        <f t="shared" si="272"/>
        <v>0.29239803858554991</v>
      </c>
      <c r="Z883">
        <f t="shared" si="273"/>
        <v>47132565.063736208</v>
      </c>
      <c r="AA883" s="35">
        <f t="shared" si="274"/>
        <v>2935150.3494836092</v>
      </c>
      <c r="AB883" s="35">
        <v>45645596.626123801</v>
      </c>
      <c r="AC883" s="34">
        <f t="shared" si="275"/>
        <v>3.2766213165047381E-2</v>
      </c>
      <c r="AD883" s="71">
        <v>-949853.35652197397</v>
      </c>
      <c r="AE883">
        <f t="shared" si="276"/>
        <v>46182711.707214236</v>
      </c>
      <c r="AF883" s="34">
        <f t="shared" si="277"/>
        <v>4.4918848891888408E-2</v>
      </c>
      <c r="AG883" s="72">
        <v>-2545061.1243099598</v>
      </c>
      <c r="AH883">
        <v>882</v>
      </c>
      <c r="AI883" s="72">
        <f t="shared" si="278"/>
        <v>44587503.939426251</v>
      </c>
      <c r="AJ883" s="34">
        <f t="shared" si="279"/>
        <v>8.8260643228948374E-3</v>
      </c>
    </row>
    <row r="884" spans="1:36" ht="15.6" x14ac:dyDescent="0.25">
      <c r="A884" s="10">
        <v>12</v>
      </c>
      <c r="B884" s="11">
        <v>3.4966550540128098</v>
      </c>
      <c r="C884" s="11">
        <v>804.09399768980404</v>
      </c>
      <c r="D884" s="12">
        <v>8.1137299682341804E-2</v>
      </c>
      <c r="E884" s="12">
        <v>7.497095476816111E-2</v>
      </c>
      <c r="F884" s="10">
        <v>7.5905340752248696E-2</v>
      </c>
      <c r="G884" s="10">
        <v>3.5206515202051101</v>
      </c>
      <c r="H884" s="13">
        <v>39084641.489808001</v>
      </c>
      <c r="I884" s="13">
        <v>1141944.23335328</v>
      </c>
      <c r="J884" s="13">
        <f t="shared" si="260"/>
        <v>123651211.30268402</v>
      </c>
      <c r="K884">
        <f t="shared" si="261"/>
        <v>582.18022703141833</v>
      </c>
      <c r="L884">
        <f t="shared" si="262"/>
        <v>59.915975182681855</v>
      </c>
      <c r="M884">
        <f t="shared" si="263"/>
        <v>78.054127225251463</v>
      </c>
      <c r="N884">
        <f t="shared" si="264"/>
        <v>0.97274300328674124</v>
      </c>
      <c r="O884">
        <f t="shared" si="265"/>
        <v>190476913.32701778</v>
      </c>
      <c r="P884">
        <f t="shared" si="266"/>
        <v>19.065041555302521</v>
      </c>
      <c r="Q884" s="11">
        <v>804.09399768980404</v>
      </c>
      <c r="R884">
        <f t="shared" si="267"/>
        <v>4.606928834168353</v>
      </c>
      <c r="S884">
        <f t="shared" si="268"/>
        <v>7.8940767514267166E-2</v>
      </c>
      <c r="T884">
        <v>7</v>
      </c>
      <c r="U884">
        <v>19.140982572125001</v>
      </c>
      <c r="V884">
        <f t="shared" si="269"/>
        <v>205505339.00547588</v>
      </c>
      <c r="W884" s="34">
        <f t="shared" si="270"/>
        <v>7.8898935393061198E-2</v>
      </c>
      <c r="X884">
        <f t="shared" si="271"/>
        <v>129959365.15456845</v>
      </c>
      <c r="Y884" s="34">
        <f t="shared" si="272"/>
        <v>0.31771592218396871</v>
      </c>
      <c r="Z884">
        <f t="shared" si="273"/>
        <v>42168378.093573317</v>
      </c>
      <c r="AA884" s="35">
        <f t="shared" si="274"/>
        <v>3083736.6037653163</v>
      </c>
      <c r="AB884" s="35">
        <v>40696358.700943403</v>
      </c>
      <c r="AC884" s="34">
        <f t="shared" si="275"/>
        <v>4.1236586794730752E-2</v>
      </c>
      <c r="AD884" s="71">
        <v>-912852.21487107605</v>
      </c>
      <c r="AE884">
        <f t="shared" si="276"/>
        <v>41255525.878702238</v>
      </c>
      <c r="AF884" s="34">
        <f t="shared" si="277"/>
        <v>5.5543157264480301E-2</v>
      </c>
      <c r="AG884" s="72">
        <v>-2578855.17807941</v>
      </c>
      <c r="AH884">
        <v>883</v>
      </c>
      <c r="AI884" s="72">
        <f t="shared" si="278"/>
        <v>39589522.915493906</v>
      </c>
      <c r="AJ884" s="34">
        <f t="shared" si="279"/>
        <v>1.2917642491810025E-2</v>
      </c>
    </row>
    <row r="885" spans="1:36" ht="15.6" x14ac:dyDescent="0.25">
      <c r="A885" s="10">
        <v>13</v>
      </c>
      <c r="B885" s="11">
        <v>3.5952521435589202</v>
      </c>
      <c r="C885" s="11">
        <v>802.00733923879898</v>
      </c>
      <c r="D885" s="12">
        <v>7.497095476816111E-2</v>
      </c>
      <c r="E885" s="12">
        <v>7.0006516338503799E-2</v>
      </c>
      <c r="F885" s="10">
        <v>6.6129949259188095E-2</v>
      </c>
      <c r="G885" s="10">
        <v>3.5209541294364999</v>
      </c>
      <c r="H885" s="13">
        <v>35666590.568080202</v>
      </c>
      <c r="I885" s="13">
        <v>926954.11113364797</v>
      </c>
      <c r="J885" s="13">
        <f t="shared" si="260"/>
        <v>117286792.41937709</v>
      </c>
      <c r="K885">
        <f t="shared" si="261"/>
        <v>585.13864170890804</v>
      </c>
      <c r="L885">
        <f t="shared" si="262"/>
        <v>53.896982842986525</v>
      </c>
      <c r="M885">
        <f t="shared" si="263"/>
        <v>72.488735553332461</v>
      </c>
      <c r="N885">
        <f t="shared" si="264"/>
        <v>0.96962078554405273</v>
      </c>
      <c r="O885">
        <f t="shared" si="265"/>
        <v>193836187.11414087</v>
      </c>
      <c r="P885">
        <f t="shared" si="266"/>
        <v>19.082523964005354</v>
      </c>
      <c r="Q885" s="11">
        <v>802.00733923879898</v>
      </c>
      <c r="R885">
        <f t="shared" si="267"/>
        <v>4.5638899417814782</v>
      </c>
      <c r="S885">
        <f t="shared" si="268"/>
        <v>6.8417982402196958E-2</v>
      </c>
      <c r="T885">
        <v>7</v>
      </c>
      <c r="U885">
        <v>19.147764636618302</v>
      </c>
      <c r="V885">
        <f t="shared" si="269"/>
        <v>206903826.42381614</v>
      </c>
      <c r="W885" s="34">
        <f t="shared" si="270"/>
        <v>6.7415891244189438E-2</v>
      </c>
      <c r="X885">
        <f t="shared" si="271"/>
        <v>124299263.77075832</v>
      </c>
      <c r="Y885" s="34">
        <f t="shared" si="272"/>
        <v>0.35874066849259462</v>
      </c>
      <c r="Z885">
        <f t="shared" si="273"/>
        <v>38071085.55886893</v>
      </c>
      <c r="AA885" s="35">
        <f t="shared" si="274"/>
        <v>2404494.990788728</v>
      </c>
      <c r="AB885" s="35">
        <v>36657057.199927904</v>
      </c>
      <c r="AC885" s="34">
        <f t="shared" si="275"/>
        <v>2.7770151732252189E-2</v>
      </c>
      <c r="AD885" s="71">
        <v>-990204.16904341197</v>
      </c>
      <c r="AE885">
        <f t="shared" si="276"/>
        <v>37080881.389825515</v>
      </c>
      <c r="AF885" s="34">
        <f t="shared" si="277"/>
        <v>3.9653098297851679E-2</v>
      </c>
      <c r="AG885" s="72">
        <v>-2803153.98465737</v>
      </c>
      <c r="AH885">
        <v>884</v>
      </c>
      <c r="AI885" s="72">
        <f t="shared" si="278"/>
        <v>35267931.57421156</v>
      </c>
      <c r="AJ885" s="34">
        <f t="shared" si="279"/>
        <v>1.1177378816393548E-2</v>
      </c>
    </row>
    <row r="886" spans="1:36" ht="15.6" x14ac:dyDescent="0.25">
      <c r="A886" s="10">
        <v>8</v>
      </c>
      <c r="B886" s="11">
        <v>2.9518490639314998</v>
      </c>
      <c r="C886" s="11">
        <v>826.13910908485298</v>
      </c>
      <c r="D886" s="12">
        <v>0.11221534275644601</v>
      </c>
      <c r="E886" s="12">
        <v>0.10217939366885199</v>
      </c>
      <c r="F886" s="10">
        <v>8.9355103597527102E-2</v>
      </c>
      <c r="G886" s="10">
        <v>3.51904354148148</v>
      </c>
      <c r="H886" s="13">
        <v>47973270.676023997</v>
      </c>
      <c r="I886" s="13">
        <v>1778933.48132616</v>
      </c>
      <c r="J886" s="13">
        <f t="shared" si="260"/>
        <v>122198741.53475544</v>
      </c>
      <c r="K886">
        <f t="shared" si="261"/>
        <v>576.73504738185034</v>
      </c>
      <c r="L886">
        <f t="shared" si="262"/>
        <v>76.079455653647869</v>
      </c>
      <c r="M886">
        <f t="shared" si="263"/>
        <v>107.197368212649</v>
      </c>
      <c r="N886">
        <f t="shared" si="264"/>
        <v>0.95406568146820514</v>
      </c>
      <c r="O886">
        <f t="shared" si="265"/>
        <v>187814456.21564764</v>
      </c>
      <c r="P886">
        <f t="shared" si="266"/>
        <v>19.050965098430027</v>
      </c>
      <c r="Q886" s="11">
        <v>826.13910908485298</v>
      </c>
      <c r="R886">
        <f t="shared" si="267"/>
        <v>3.6317258163670223</v>
      </c>
      <c r="S886">
        <f t="shared" si="268"/>
        <v>9.3602253099115365E-2</v>
      </c>
      <c r="T886">
        <v>7</v>
      </c>
      <c r="U886">
        <v>19.052934197703401</v>
      </c>
      <c r="V886">
        <f t="shared" si="269"/>
        <v>188184645.87539306</v>
      </c>
      <c r="W886" s="34">
        <f t="shared" si="270"/>
        <v>1.971039222456737E-3</v>
      </c>
      <c r="X886">
        <f t="shared" si="271"/>
        <v>126280730.55227098</v>
      </c>
      <c r="Y886" s="34">
        <f t="shared" si="272"/>
        <v>0.32763040131865001</v>
      </c>
      <c r="Z886">
        <f t="shared" si="273"/>
        <v>48067827.874155976</v>
      </c>
      <c r="AA886" s="35">
        <f t="shared" si="274"/>
        <v>94557.198131978512</v>
      </c>
      <c r="AB886" s="35">
        <v>50280521.744826697</v>
      </c>
      <c r="AC886" s="34">
        <f t="shared" si="275"/>
        <v>4.809451255437986E-2</v>
      </c>
      <c r="AD886" s="71">
        <v>1584952.4222089101</v>
      </c>
      <c r="AE886">
        <f t="shared" si="276"/>
        <v>49652780.296364889</v>
      </c>
      <c r="AF886" s="34">
        <f t="shared" si="277"/>
        <v>3.5009279056311536E-2</v>
      </c>
      <c r="AG886" s="72">
        <v>1509651.4229103001</v>
      </c>
      <c r="AH886">
        <v>885</v>
      </c>
      <c r="AI886" s="72">
        <f t="shared" si="278"/>
        <v>49577479.297066279</v>
      </c>
      <c r="AJ886" s="34">
        <f t="shared" si="279"/>
        <v>3.3439634163697537E-2</v>
      </c>
    </row>
    <row r="887" spans="1:36" ht="15.6" x14ac:dyDescent="0.25">
      <c r="A887" s="10">
        <v>9</v>
      </c>
      <c r="B887" s="11">
        <v>3.0632533764660299</v>
      </c>
      <c r="C887" s="11">
        <v>816.25420353318202</v>
      </c>
      <c r="D887" s="12">
        <v>0.10217939366885199</v>
      </c>
      <c r="E887" s="12">
        <v>9.2452240687723702E-2</v>
      </c>
      <c r="F887" s="10">
        <v>9.51037411565199E-2</v>
      </c>
      <c r="G887" s="10">
        <v>3.51960701991228</v>
      </c>
      <c r="H887" s="13">
        <v>47695615.827793501</v>
      </c>
      <c r="I887" s="13">
        <v>1717742.4474150599</v>
      </c>
      <c r="J887" s="13">
        <f t="shared" si="260"/>
        <v>130085536.12853198</v>
      </c>
      <c r="K887">
        <f t="shared" si="261"/>
        <v>577.16363408004668</v>
      </c>
      <c r="L887">
        <f t="shared" si="262"/>
        <v>74.927691568875687</v>
      </c>
      <c r="M887">
        <f t="shared" si="263"/>
        <v>97.315817178287858</v>
      </c>
      <c r="N887">
        <f t="shared" si="264"/>
        <v>0.96758075364500462</v>
      </c>
      <c r="O887">
        <f t="shared" si="265"/>
        <v>186919543.41882259</v>
      </c>
      <c r="P887">
        <f t="shared" si="266"/>
        <v>19.046188833137954</v>
      </c>
      <c r="Q887" s="11">
        <v>816.25420353318202</v>
      </c>
      <c r="R887">
        <f t="shared" si="267"/>
        <v>4.0856209093374654</v>
      </c>
      <c r="S887">
        <f t="shared" si="268"/>
        <v>9.9934972965035701E-2</v>
      </c>
      <c r="T887">
        <v>7</v>
      </c>
      <c r="U887">
        <v>19.091452007996701</v>
      </c>
      <c r="V887">
        <f t="shared" si="269"/>
        <v>195574513.50022033</v>
      </c>
      <c r="W887" s="34">
        <f t="shared" si="270"/>
        <v>4.6303184370640807E-2</v>
      </c>
      <c r="X887">
        <f t="shared" si="271"/>
        <v>134176747.74942264</v>
      </c>
      <c r="Y887" s="34">
        <f t="shared" si="272"/>
        <v>0.28216843838111372</v>
      </c>
      <c r="Z887">
        <f t="shared" si="273"/>
        <v>49904074.721139073</v>
      </c>
      <c r="AA887" s="35">
        <f t="shared" si="274"/>
        <v>2208458.8933455721</v>
      </c>
      <c r="AB887" s="35">
        <v>50154273.865414903</v>
      </c>
      <c r="AC887" s="34">
        <f t="shared" si="275"/>
        <v>5.1548931593596824E-2</v>
      </c>
      <c r="AD887" s="71">
        <v>265920.71293688403</v>
      </c>
      <c r="AE887">
        <f t="shared" si="276"/>
        <v>50169995.434075959</v>
      </c>
      <c r="AF887" s="34">
        <f t="shared" si="277"/>
        <v>5.1878554524094664E-2</v>
      </c>
      <c r="AG887" s="72">
        <v>-336719.430351527</v>
      </c>
      <c r="AH887">
        <v>886</v>
      </c>
      <c r="AI887" s="72">
        <f t="shared" si="278"/>
        <v>49567355.290787548</v>
      </c>
      <c r="AJ887" s="34">
        <f t="shared" si="279"/>
        <v>3.924342794423747E-2</v>
      </c>
    </row>
    <row r="888" spans="1:36" ht="15.6" x14ac:dyDescent="0.25">
      <c r="A888" s="10">
        <v>10</v>
      </c>
      <c r="B888" s="11">
        <v>3.3287125041657002</v>
      </c>
      <c r="C888" s="11">
        <v>807.74324654179804</v>
      </c>
      <c r="D888" s="12">
        <v>9.2452240687723702E-2</v>
      </c>
      <c r="E888" s="12">
        <v>8.4688303327147801E-2</v>
      </c>
      <c r="F888" s="10">
        <v>8.3887081532383903E-2</v>
      </c>
      <c r="G888" s="10">
        <v>3.5201316310624802</v>
      </c>
      <c r="H888" s="13">
        <v>43152416.268251002</v>
      </c>
      <c r="I888" s="13">
        <v>1414024.36272168</v>
      </c>
      <c r="J888" s="13">
        <f t="shared" si="260"/>
        <v>126997332.65717125</v>
      </c>
      <c r="K888">
        <f t="shared" si="261"/>
        <v>579.45247652208343</v>
      </c>
      <c r="L888">
        <f t="shared" si="262"/>
        <v>67.073338452383851</v>
      </c>
      <c r="M888">
        <f t="shared" si="263"/>
        <v>88.570272007435747</v>
      </c>
      <c r="N888">
        <f t="shared" si="264"/>
        <v>0.96773743698150172</v>
      </c>
      <c r="O888">
        <f t="shared" si="265"/>
        <v>188859462.6424717</v>
      </c>
      <c r="P888">
        <f t="shared" si="266"/>
        <v>19.056513712526016</v>
      </c>
      <c r="Q888" s="11">
        <v>807.74324654179804</v>
      </c>
      <c r="R888">
        <f t="shared" si="267"/>
        <v>4.3481853050650949</v>
      </c>
      <c r="S888">
        <f t="shared" si="268"/>
        <v>8.7615648469290305E-2</v>
      </c>
      <c r="T888">
        <v>7</v>
      </c>
      <c r="U888">
        <v>19.125222343700401</v>
      </c>
      <c r="V888">
        <f t="shared" si="269"/>
        <v>202291916.56958061</v>
      </c>
      <c r="W888" s="34">
        <f t="shared" si="270"/>
        <v>7.1124071514159615E-2</v>
      </c>
      <c r="X888">
        <f t="shared" si="271"/>
        <v>132396175.73593637</v>
      </c>
      <c r="Y888" s="34">
        <f t="shared" si="272"/>
        <v>0.29896985894440203</v>
      </c>
      <c r="Z888">
        <f t="shared" si="273"/>
        <v>46221591.808922872</v>
      </c>
      <c r="AA888" s="35">
        <f t="shared" si="274"/>
        <v>3069175.5406718701</v>
      </c>
      <c r="AB888" s="35">
        <v>45318331.496129997</v>
      </c>
      <c r="AC888" s="34">
        <f t="shared" si="275"/>
        <v>5.019221205169333E-2</v>
      </c>
      <c r="AD888" s="71">
        <v>-368728.62562490901</v>
      </c>
      <c r="AE888">
        <f t="shared" si="276"/>
        <v>45852863.183297962</v>
      </c>
      <c r="AF888" s="34">
        <f t="shared" si="277"/>
        <v>6.2579274779423863E-2</v>
      </c>
      <c r="AG888" s="72">
        <v>-1771457.2389287399</v>
      </c>
      <c r="AH888">
        <v>887</v>
      </c>
      <c r="AI888" s="72">
        <f t="shared" si="278"/>
        <v>44450134.569994129</v>
      </c>
      <c r="AJ888" s="34">
        <f t="shared" si="279"/>
        <v>3.0072900059084567E-2</v>
      </c>
    </row>
    <row r="889" spans="1:36" ht="15.6" x14ac:dyDescent="0.25">
      <c r="A889" s="10">
        <v>11</v>
      </c>
      <c r="B889" s="11">
        <v>3.4298616567496798</v>
      </c>
      <c r="C889" s="11">
        <v>806.309770108826</v>
      </c>
      <c r="D889" s="12">
        <v>8.4688303327147801E-2</v>
      </c>
      <c r="E889" s="12">
        <v>7.8576071927932409E-2</v>
      </c>
      <c r="F889" s="10">
        <v>7.2088143757658693E-2</v>
      </c>
      <c r="G889" s="10">
        <v>3.5205341342689001</v>
      </c>
      <c r="H889" s="13">
        <v>38397646.407733701</v>
      </c>
      <c r="I889" s="13">
        <v>1109291.48910151</v>
      </c>
      <c r="J889" s="13">
        <f t="shared" si="260"/>
        <v>119538042.72544523</v>
      </c>
      <c r="K889">
        <f t="shared" si="261"/>
        <v>581.98401267510633</v>
      </c>
      <c r="L889">
        <f t="shared" si="262"/>
        <v>59.642442573339949</v>
      </c>
      <c r="M889">
        <f t="shared" si="263"/>
        <v>81.632187627540105</v>
      </c>
      <c r="N889">
        <f t="shared" si="264"/>
        <v>0.96456759884746401</v>
      </c>
      <c r="O889">
        <f t="shared" si="265"/>
        <v>189586738.40575323</v>
      </c>
      <c r="P889">
        <f t="shared" si="266"/>
        <v>19.060357200221585</v>
      </c>
      <c r="Q889" s="11">
        <v>806.309770108826</v>
      </c>
      <c r="R889">
        <f t="shared" si="267"/>
        <v>4.3025940451204781</v>
      </c>
      <c r="S889">
        <f t="shared" si="268"/>
        <v>7.4818533204536505E-2</v>
      </c>
      <c r="T889">
        <v>7</v>
      </c>
      <c r="U889">
        <v>19.129845232230998</v>
      </c>
      <c r="V889">
        <f t="shared" si="269"/>
        <v>203229254.48554549</v>
      </c>
      <c r="W889" s="34">
        <f t="shared" si="270"/>
        <v>7.1959231930002254E-2</v>
      </c>
      <c r="X889">
        <f t="shared" si="271"/>
        <v>125879266.6069466</v>
      </c>
      <c r="Y889" s="34">
        <f t="shared" si="272"/>
        <v>0.33603337625050544</v>
      </c>
      <c r="Z889">
        <f t="shared" si="273"/>
        <v>41160711.551154025</v>
      </c>
      <c r="AA889" s="35">
        <f t="shared" si="274"/>
        <v>2763065.1434203237</v>
      </c>
      <c r="AB889" s="35">
        <v>40190445.009959199</v>
      </c>
      <c r="AC889" s="34">
        <f t="shared" si="275"/>
        <v>4.6690325318074918E-2</v>
      </c>
      <c r="AD889" s="71">
        <v>-349842.765125092</v>
      </c>
      <c r="AE889">
        <f t="shared" si="276"/>
        <v>40810868.786028937</v>
      </c>
      <c r="AF889" s="34">
        <f t="shared" si="277"/>
        <v>6.284818482544248E-2</v>
      </c>
      <c r="AG889" s="72">
        <v>-1842581.45588293</v>
      </c>
      <c r="AH889">
        <v>888</v>
      </c>
      <c r="AI889" s="72">
        <f t="shared" si="278"/>
        <v>39318130.095271096</v>
      </c>
      <c r="AJ889" s="34">
        <f t="shared" si="279"/>
        <v>2.3972398666393238E-2</v>
      </c>
    </row>
    <row r="890" spans="1:36" ht="15.6" x14ac:dyDescent="0.25">
      <c r="A890" s="10">
        <v>12</v>
      </c>
      <c r="B890" s="11">
        <v>3.52151141167883</v>
      </c>
      <c r="C890" s="11">
        <v>803.03883916111101</v>
      </c>
      <c r="D890" s="12">
        <v>7.8576071927932409E-2</v>
      </c>
      <c r="E890" s="12">
        <v>7.3645985525288393E-2</v>
      </c>
      <c r="F890" s="10">
        <v>6.2663097964016007E-2</v>
      </c>
      <c r="G890" s="10">
        <v>3.5208398270944801</v>
      </c>
      <c r="H890" s="13">
        <v>34983863.7013423</v>
      </c>
      <c r="I890" s="13">
        <v>903630.67030107696</v>
      </c>
      <c r="J890" s="13">
        <f t="shared" si="260"/>
        <v>113592343.12472831</v>
      </c>
      <c r="K890">
        <f t="shared" si="261"/>
        <v>584.8300549854074</v>
      </c>
      <c r="L890">
        <f t="shared" si="262"/>
        <v>53.696021285949193</v>
      </c>
      <c r="M890">
        <f t="shared" si="263"/>
        <v>76.111028726610414</v>
      </c>
      <c r="N890">
        <f t="shared" si="264"/>
        <v>0.96110597759837757</v>
      </c>
      <c r="O890">
        <f t="shared" si="265"/>
        <v>192534303.72768101</v>
      </c>
      <c r="P890">
        <f t="shared" si="266"/>
        <v>19.075784896998925</v>
      </c>
      <c r="Q890" s="11">
        <v>803.03883916111101</v>
      </c>
      <c r="R890">
        <f t="shared" si="267"/>
        <v>4.2439984927999399</v>
      </c>
      <c r="S890">
        <f t="shared" si="268"/>
        <v>6.4712507433926092E-2</v>
      </c>
      <c r="T890">
        <v>7</v>
      </c>
      <c r="U890">
        <v>19.140850894942901</v>
      </c>
      <c r="V890">
        <f t="shared" si="269"/>
        <v>205478280.42306712</v>
      </c>
      <c r="W890" s="34">
        <f t="shared" si="270"/>
        <v>6.7229457009873775E-2</v>
      </c>
      <c r="X890">
        <f t="shared" si="271"/>
        <v>120568709.30944811</v>
      </c>
      <c r="Y890" s="34">
        <f t="shared" si="272"/>
        <v>0.37378063557972746</v>
      </c>
      <c r="Z890">
        <f t="shared" si="273"/>
        <v>37335809.862090975</v>
      </c>
      <c r="AA890" s="35">
        <f t="shared" si="274"/>
        <v>2351946.1607486755</v>
      </c>
      <c r="AB890" s="35">
        <v>36311245.242397599</v>
      </c>
      <c r="AC890" s="34">
        <f t="shared" si="275"/>
        <v>3.7942679870558979E-2</v>
      </c>
      <c r="AD890" s="71">
        <v>-532714.00721877499</v>
      </c>
      <c r="AE890">
        <f t="shared" si="276"/>
        <v>36803095.854872197</v>
      </c>
      <c r="AF890" s="34">
        <f t="shared" si="277"/>
        <v>5.2002036397714842E-2</v>
      </c>
      <c r="AG890" s="72">
        <v>-2227558.8506789901</v>
      </c>
      <c r="AH890">
        <v>889</v>
      </c>
      <c r="AI890" s="72">
        <f t="shared" si="278"/>
        <v>35108251.011411987</v>
      </c>
      <c r="AJ890" s="34">
        <f t="shared" si="279"/>
        <v>3.5555623910378726E-3</v>
      </c>
    </row>
    <row r="891" spans="1:36" ht="15.6" x14ac:dyDescent="0.25">
      <c r="A891" s="14">
        <v>13</v>
      </c>
      <c r="B891" s="11">
        <v>3.5952284619048802</v>
      </c>
      <c r="C891" s="11">
        <v>798.80111948203603</v>
      </c>
      <c r="D891" s="12">
        <v>7.3645985525288393E-2</v>
      </c>
      <c r="E891" s="12">
        <v>6.9998437973180297E-2</v>
      </c>
      <c r="F891" s="10">
        <v>4.9460964229128303E-2</v>
      </c>
      <c r="G891" s="10">
        <v>3.5210794750824701</v>
      </c>
      <c r="H891" s="13">
        <v>31254953.664836101</v>
      </c>
      <c r="I891" s="13">
        <v>709059.478278202</v>
      </c>
      <c r="J891" s="13">
        <f t="shared" si="260"/>
        <v>103336504.04134294</v>
      </c>
      <c r="K891">
        <f t="shared" si="261"/>
        <v>589.9814599547384</v>
      </c>
      <c r="L891">
        <f t="shared" si="262"/>
        <v>46.389496979888314</v>
      </c>
      <c r="M891">
        <f t="shared" si="263"/>
        <v>71.822211749234341</v>
      </c>
      <c r="N891">
        <f t="shared" si="264"/>
        <v>0.95018734981869546</v>
      </c>
      <c r="O891">
        <f t="shared" si="265"/>
        <v>201378974.13530239</v>
      </c>
      <c r="P891">
        <f t="shared" si="266"/>
        <v>19.120699134265077</v>
      </c>
      <c r="Q891" s="11">
        <v>798.80111948203603</v>
      </c>
      <c r="R891">
        <f t="shared" si="267"/>
        <v>3.9313152289544693</v>
      </c>
      <c r="S891">
        <f t="shared" si="268"/>
        <v>5.0726049226909271E-2</v>
      </c>
      <c r="T891">
        <v>7</v>
      </c>
      <c r="U891">
        <v>19.152795686110501</v>
      </c>
      <c r="V891">
        <f t="shared" si="269"/>
        <v>207947392.73036692</v>
      </c>
      <c r="W891" s="34">
        <f t="shared" si="270"/>
        <v>3.2617201588539903E-2</v>
      </c>
      <c r="X891">
        <f t="shared" si="271"/>
        <v>110820446.7284738</v>
      </c>
      <c r="Y891" s="34">
        <f t="shared" si="272"/>
        <v>0.44969206837842057</v>
      </c>
      <c r="Z891">
        <f t="shared" si="273"/>
        <v>32274402.789162535</v>
      </c>
      <c r="AA891" s="35">
        <f t="shared" si="274"/>
        <v>1019449.124326434</v>
      </c>
      <c r="AB891" s="35">
        <v>32183300.4394124</v>
      </c>
      <c r="AC891" s="34">
        <f t="shared" si="275"/>
        <v>2.9702388444771577E-2</v>
      </c>
      <c r="AD891" s="71">
        <v>-557318.96642820805</v>
      </c>
      <c r="AE891">
        <f t="shared" si="276"/>
        <v>31717083.822734326</v>
      </c>
      <c r="AF891" s="34">
        <f t="shared" si="277"/>
        <v>1.4785821244654477E-2</v>
      </c>
      <c r="AG891" s="72">
        <v>-2481282.8675786899</v>
      </c>
      <c r="AH891">
        <v>890</v>
      </c>
      <c r="AI891" s="72">
        <f t="shared" si="278"/>
        <v>29793119.921583846</v>
      </c>
      <c r="AJ891" s="34">
        <f t="shared" si="279"/>
        <v>4.6771265730491708E-2</v>
      </c>
    </row>
    <row r="892" spans="1:36" ht="15.6" x14ac:dyDescent="0.25">
      <c r="A892" s="10">
        <v>9</v>
      </c>
      <c r="B892" s="11">
        <v>3.2717324080522001</v>
      </c>
      <c r="C892" s="11">
        <v>817.38013672618001</v>
      </c>
      <c r="D892" s="12">
        <v>9.6346725712403603E-2</v>
      </c>
      <c r="E892" s="12">
        <v>8.8474588949973093E-2</v>
      </c>
      <c r="F892" s="10">
        <v>8.1621607206288999E-2</v>
      </c>
      <c r="G892" s="10">
        <v>3.5197968821152101</v>
      </c>
      <c r="H892" s="13">
        <v>44274950.293753996</v>
      </c>
      <c r="I892" s="13">
        <v>1491965.51874583</v>
      </c>
      <c r="J892" s="13">
        <f t="shared" si="260"/>
        <v>121736117.26394872</v>
      </c>
      <c r="K892">
        <f t="shared" si="261"/>
        <v>579.68604880205032</v>
      </c>
      <c r="L892">
        <f t="shared" si="262"/>
        <v>67.552704279271495</v>
      </c>
      <c r="M892">
        <f t="shared" si="263"/>
        <v>92.410657331188347</v>
      </c>
      <c r="N892">
        <f t="shared" si="264"/>
        <v>0.96178132541022565</v>
      </c>
      <c r="O892">
        <f t="shared" si="265"/>
        <v>193607153.73135233</v>
      </c>
      <c r="P892">
        <f t="shared" si="266"/>
        <v>19.081341683215772</v>
      </c>
      <c r="Q892" s="11">
        <v>817.38013672618001</v>
      </c>
      <c r="R892">
        <f t="shared" si="267"/>
        <v>4.1238054510193578</v>
      </c>
      <c r="S892">
        <f t="shared" si="268"/>
        <v>8.5145780703931542E-2</v>
      </c>
      <c r="T892">
        <v>7</v>
      </c>
      <c r="U892">
        <v>19.087724618557399</v>
      </c>
      <c r="V892">
        <f t="shared" si="269"/>
        <v>194846888.03816894</v>
      </c>
      <c r="W892" s="34">
        <f t="shared" si="270"/>
        <v>6.4033496847789662E-3</v>
      </c>
      <c r="X892">
        <f t="shared" si="271"/>
        <v>127097088.66204724</v>
      </c>
      <c r="Y892" s="34">
        <f t="shared" si="272"/>
        <v>0.34353103068491936</v>
      </c>
      <c r="Z892">
        <f t="shared" si="273"/>
        <v>44558458.282761112</v>
      </c>
      <c r="AA892" s="35">
        <f t="shared" si="274"/>
        <v>283507.98900711536</v>
      </c>
      <c r="AB892" s="35">
        <v>45249737.001894601</v>
      </c>
      <c r="AC892" s="34">
        <f t="shared" si="275"/>
        <v>2.2016664088228697E-2</v>
      </c>
      <c r="AD892" s="71">
        <v>716951.71330288402</v>
      </c>
      <c r="AE892">
        <f t="shared" si="276"/>
        <v>45275409.996063992</v>
      </c>
      <c r="AF892" s="34">
        <f t="shared" si="277"/>
        <v>2.2596517797810693E-2</v>
      </c>
      <c r="AG892" s="72">
        <v>-222771.94183679199</v>
      </c>
      <c r="AH892">
        <v>891</v>
      </c>
      <c r="AI892" s="72">
        <f t="shared" si="278"/>
        <v>44335686.340924323</v>
      </c>
      <c r="AJ892" s="34">
        <f t="shared" si="279"/>
        <v>1.3717925546467375E-3</v>
      </c>
    </row>
    <row r="893" spans="1:36" ht="15.6" x14ac:dyDescent="0.25">
      <c r="A893" s="10">
        <v>11</v>
      </c>
      <c r="B893" s="11">
        <v>3.4598928156283502</v>
      </c>
      <c r="C893" s="11">
        <v>807.56778636619197</v>
      </c>
      <c r="D893" s="12">
        <v>8.183247121479291E-2</v>
      </c>
      <c r="E893" s="12">
        <v>7.6920164102021904E-2</v>
      </c>
      <c r="F893" s="10">
        <v>5.9955559010211899E-2</v>
      </c>
      <c r="G893" s="10">
        <v>3.5205507922583599</v>
      </c>
      <c r="H893" s="13">
        <v>35147044.3053279</v>
      </c>
      <c r="I893" s="13">
        <v>942927.65820364899</v>
      </c>
      <c r="J893" s="13">
        <f t="shared" si="260"/>
        <v>109536741.20401748</v>
      </c>
      <c r="K893">
        <f t="shared" si="261"/>
        <v>585.0382165710239</v>
      </c>
      <c r="L893">
        <f t="shared" si="262"/>
        <v>53.608650351456383</v>
      </c>
      <c r="M893">
        <f t="shared" si="263"/>
        <v>79.376317658407416</v>
      </c>
      <c r="N893">
        <f t="shared" si="264"/>
        <v>0.95435903242702336</v>
      </c>
      <c r="O893">
        <f t="shared" si="265"/>
        <v>195133364.45522457</v>
      </c>
      <c r="P893">
        <f t="shared" si="266"/>
        <v>19.089193803044328</v>
      </c>
      <c r="Q893" s="11">
        <v>807.56778636619197</v>
      </c>
      <c r="R893">
        <f t="shared" si="267"/>
        <v>3.99037639737934</v>
      </c>
      <c r="S893">
        <f t="shared" si="268"/>
        <v>6.1828127186929489E-2</v>
      </c>
      <c r="T893">
        <v>7</v>
      </c>
      <c r="U893">
        <v>19.1218371861168</v>
      </c>
      <c r="V893">
        <f t="shared" si="269"/>
        <v>201608284.30839893</v>
      </c>
      <c r="W893" s="34">
        <f t="shared" si="270"/>
        <v>3.3182023336968076E-2</v>
      </c>
      <c r="X893">
        <f t="shared" si="271"/>
        <v>116424636.16105452</v>
      </c>
      <c r="Y893" s="34">
        <f t="shared" si="272"/>
        <v>0.40335863891810569</v>
      </c>
      <c r="Z893">
        <f t="shared" si="273"/>
        <v>36313294.349692747</v>
      </c>
      <c r="AA893" s="35">
        <f t="shared" si="274"/>
        <v>1166250.0443648472</v>
      </c>
      <c r="AB893" s="35">
        <v>36083552.1162256</v>
      </c>
      <c r="AC893" s="34">
        <f t="shared" si="275"/>
        <v>2.664542152569388E-2</v>
      </c>
      <c r="AD893" s="71">
        <v>171460.63672047801</v>
      </c>
      <c r="AE893">
        <f t="shared" si="276"/>
        <v>36484754.986413226</v>
      </c>
      <c r="AF893" s="34">
        <f t="shared" si="277"/>
        <v>3.8060403300613922E-2</v>
      </c>
      <c r="AG893" s="72">
        <v>-1241434.0279218999</v>
      </c>
      <c r="AH893">
        <v>892</v>
      </c>
      <c r="AI893" s="72">
        <f t="shared" si="278"/>
        <v>35071860.321770847</v>
      </c>
      <c r="AJ893" s="34">
        <f t="shared" si="279"/>
        <v>2.1391267756092893E-3</v>
      </c>
    </row>
    <row r="894" spans="1:36" ht="15.6" x14ac:dyDescent="0.25">
      <c r="A894" s="10">
        <v>12</v>
      </c>
      <c r="B894" s="11">
        <v>3.5353316385448399</v>
      </c>
      <c r="C894" s="11">
        <v>802.02188845097601</v>
      </c>
      <c r="D894" s="12">
        <v>7.6920164102021904E-2</v>
      </c>
      <c r="E894" s="12">
        <v>7.2945537679054789E-2</v>
      </c>
      <c r="F894" s="10">
        <v>5.1605011094266899E-2</v>
      </c>
      <c r="G894" s="10">
        <v>3.52079385233047</v>
      </c>
      <c r="H894" s="13">
        <v>31831193.5299219</v>
      </c>
      <c r="I894" s="13">
        <v>760972.31082308094</v>
      </c>
      <c r="J894" s="13">
        <f t="shared" si="260"/>
        <v>104136521.40223522</v>
      </c>
      <c r="K894">
        <f t="shared" si="261"/>
        <v>588.02378021857407</v>
      </c>
      <c r="L894">
        <f t="shared" si="262"/>
        <v>48.344336319674014</v>
      </c>
      <c r="M894">
        <f t="shared" si="263"/>
        <v>74.932850890538347</v>
      </c>
      <c r="N894">
        <f t="shared" si="264"/>
        <v>0.94934263265042629</v>
      </c>
      <c r="O894">
        <f t="shared" si="265"/>
        <v>196989799.82759696</v>
      </c>
      <c r="P894">
        <f t="shared" si="266"/>
        <v>19.09866250783687</v>
      </c>
      <c r="Q894" s="11">
        <v>802.02188845097601</v>
      </c>
      <c r="R894">
        <f t="shared" si="267"/>
        <v>3.8746368872565795</v>
      </c>
      <c r="S894">
        <f t="shared" si="268"/>
        <v>5.2984208539837985E-2</v>
      </c>
      <c r="T894">
        <v>7</v>
      </c>
      <c r="U894">
        <v>19.140726147657301</v>
      </c>
      <c r="V894">
        <f t="shared" si="269"/>
        <v>205452649.1640828</v>
      </c>
      <c r="W894" s="34">
        <f t="shared" si="270"/>
        <v>4.2960850480037109E-2</v>
      </c>
      <c r="X894">
        <f t="shared" si="271"/>
        <v>111439375.265332</v>
      </c>
      <c r="Y894" s="34">
        <f t="shared" si="272"/>
        <v>0.43428860091810662</v>
      </c>
      <c r="Z894">
        <f t="shared" si="273"/>
        <v>33198688.675762001</v>
      </c>
      <c r="AA894" s="35">
        <f t="shared" si="274"/>
        <v>1367495.1458401009</v>
      </c>
      <c r="AB894" s="35">
        <v>33139869.3231395</v>
      </c>
      <c r="AC894" s="34">
        <f t="shared" si="275"/>
        <v>4.1112997914684549E-2</v>
      </c>
      <c r="AD894" s="71">
        <v>-185903.826185368</v>
      </c>
      <c r="AE894">
        <f t="shared" si="276"/>
        <v>33012784.849576633</v>
      </c>
      <c r="AF894" s="34">
        <f t="shared" si="277"/>
        <v>3.7120547130726204E-2</v>
      </c>
      <c r="AG894" s="72">
        <v>-1902049.22327244</v>
      </c>
      <c r="AH894">
        <v>893</v>
      </c>
      <c r="AI894" s="72">
        <f t="shared" si="278"/>
        <v>31296639.452489562</v>
      </c>
      <c r="AJ894" s="34">
        <f t="shared" si="279"/>
        <v>1.6793403518779389E-2</v>
      </c>
    </row>
    <row r="895" spans="1:36" ht="15.6" x14ac:dyDescent="0.25">
      <c r="A895" s="10">
        <v>13</v>
      </c>
      <c r="B895" s="11">
        <v>3.5952171197323501</v>
      </c>
      <c r="C895" s="11">
        <v>799.669386041655</v>
      </c>
      <c r="D895" s="12">
        <v>7.2945537679054789E-2</v>
      </c>
      <c r="E895" s="12">
        <v>7.0012781407019803E-2</v>
      </c>
      <c r="F895" s="10">
        <v>4.0149697917494301E-2</v>
      </c>
      <c r="G895" s="10">
        <v>3.5209866142367598</v>
      </c>
      <c r="H895" s="13">
        <v>27394334.489075199</v>
      </c>
      <c r="I895" s="13">
        <v>558792.25414471596</v>
      </c>
      <c r="J895" s="13">
        <f t="shared" si="260"/>
        <v>93525149.617332458</v>
      </c>
      <c r="K895">
        <f t="shared" si="261"/>
        <v>592.68369249837156</v>
      </c>
      <c r="L895">
        <f t="shared" si="262"/>
        <v>41.69168761884621</v>
      </c>
      <c r="M895">
        <f t="shared" si="263"/>
        <v>71.479159543037298</v>
      </c>
      <c r="N895">
        <f t="shared" si="264"/>
        <v>0.93738407422365644</v>
      </c>
      <c r="O895">
        <f t="shared" si="265"/>
        <v>199080780.34537333</v>
      </c>
      <c r="P895">
        <f t="shared" si="266"/>
        <v>19.109221231704698</v>
      </c>
      <c r="Q895" s="11">
        <v>799.669386041655</v>
      </c>
      <c r="R895">
        <f t="shared" si="267"/>
        <v>3.5336683895644536</v>
      </c>
      <c r="S895">
        <f t="shared" si="268"/>
        <v>4.0977942010156067E-2</v>
      </c>
      <c r="T895">
        <v>7</v>
      </c>
      <c r="U895">
        <v>19.145803852787299</v>
      </c>
      <c r="V895">
        <f t="shared" si="269"/>
        <v>206498530.22536078</v>
      </c>
      <c r="W895" s="34">
        <f t="shared" si="270"/>
        <v>3.7260000021693898E-2</v>
      </c>
      <c r="X895">
        <f t="shared" si="271"/>
        <v>101016713.23428911</v>
      </c>
      <c r="Y895" s="34">
        <f t="shared" si="272"/>
        <v>0.49258430141251575</v>
      </c>
      <c r="Z895">
        <f t="shared" si="273"/>
        <v>28415047.39273243</v>
      </c>
      <c r="AA895" s="35">
        <f t="shared" si="274"/>
        <v>1020712.9036572315</v>
      </c>
      <c r="AB895" s="35">
        <v>30070124.1460125</v>
      </c>
      <c r="AC895" s="34">
        <f t="shared" si="275"/>
        <v>9.7676753490923474E-2</v>
      </c>
      <c r="AD895" s="71">
        <v>-71285.110419111297</v>
      </c>
      <c r="AE895">
        <f t="shared" si="276"/>
        <v>28343762.282313321</v>
      </c>
      <c r="AF895" s="34">
        <f t="shared" si="277"/>
        <v>3.4657815601132846E-2</v>
      </c>
      <c r="AG895" s="72">
        <v>-1931941.98795639</v>
      </c>
      <c r="AH895">
        <v>894</v>
      </c>
      <c r="AI895" s="72">
        <f t="shared" si="278"/>
        <v>26483105.40477604</v>
      </c>
      <c r="AJ895" s="34">
        <f t="shared" si="279"/>
        <v>3.326341381509211E-2</v>
      </c>
    </row>
    <row r="896" spans="1:36" ht="15.6" x14ac:dyDescent="0.25">
      <c r="A896" s="10">
        <v>10</v>
      </c>
      <c r="B896" s="11">
        <v>6.0538619210134996</v>
      </c>
      <c r="C896" s="11">
        <v>836.01665649457095</v>
      </c>
      <c r="D896" s="12">
        <v>3.9469310407265298E-2</v>
      </c>
      <c r="E896" s="12">
        <v>3.2597098530513402E-2</v>
      </c>
      <c r="F896" s="10">
        <v>0.173675300530132</v>
      </c>
      <c r="G896" s="10">
        <v>2.9729654437574502</v>
      </c>
      <c r="H896" s="13">
        <v>56084670.810710996</v>
      </c>
      <c r="I896" s="13">
        <v>1445988.90889507</v>
      </c>
      <c r="J896" s="13">
        <f t="shared" si="260"/>
        <v>178184724.01730177</v>
      </c>
      <c r="K896">
        <f t="shared" si="261"/>
        <v>593.81960111425178</v>
      </c>
      <c r="L896">
        <f t="shared" si="262"/>
        <v>63.881563188649622</v>
      </c>
      <c r="M896">
        <f t="shared" si="263"/>
        <v>36.033204468889352</v>
      </c>
      <c r="N896">
        <f t="shared" si="264"/>
        <v>1.2030725679705949</v>
      </c>
      <c r="O896">
        <f t="shared" si="265"/>
        <v>245463518.30219328</v>
      </c>
      <c r="P896">
        <f t="shared" si="266"/>
        <v>19.318658892536142</v>
      </c>
      <c r="Q896" s="11">
        <v>836.01665649457095</v>
      </c>
      <c r="R896">
        <f t="shared" si="267"/>
        <v>18.07845565993513</v>
      </c>
      <c r="S896">
        <f t="shared" si="268"/>
        <v>0.19076748407238261</v>
      </c>
      <c r="T896">
        <v>7</v>
      </c>
      <c r="U896">
        <v>19.3339649294334</v>
      </c>
      <c r="V896">
        <f t="shared" si="269"/>
        <v>249249492.18534133</v>
      </c>
      <c r="W896" s="34">
        <f t="shared" si="270"/>
        <v>1.5423774210255894E-2</v>
      </c>
      <c r="X896">
        <f t="shared" si="271"/>
        <v>182442367.04815406</v>
      </c>
      <c r="Y896" s="34">
        <f t="shared" si="272"/>
        <v>0.25674345291691403</v>
      </c>
      <c r="Z896">
        <f t="shared" si="273"/>
        <v>56949708.109951936</v>
      </c>
      <c r="AA896" s="35">
        <f t="shared" si="274"/>
        <v>865037.29924093932</v>
      </c>
      <c r="AB896" s="35">
        <v>54658964.238913</v>
      </c>
      <c r="AC896" s="34">
        <f t="shared" si="275"/>
        <v>2.5420610501750804E-2</v>
      </c>
      <c r="AD896" s="71">
        <v>-2094470.48465278</v>
      </c>
      <c r="AE896">
        <f t="shared" si="276"/>
        <v>54855237.625299156</v>
      </c>
      <c r="AF896" s="34">
        <f t="shared" si="277"/>
        <v>2.1921019908652913E-2</v>
      </c>
      <c r="AG896" s="72">
        <v>-1435568.6293338099</v>
      </c>
      <c r="AH896">
        <v>895</v>
      </c>
      <c r="AI896" s="72">
        <f t="shared" si="278"/>
        <v>55514139.480618127</v>
      </c>
      <c r="AJ896" s="34">
        <f t="shared" si="279"/>
        <v>1.0172678591953333E-2</v>
      </c>
    </row>
    <row r="897" spans="1:36" ht="15.6" x14ac:dyDescent="0.25">
      <c r="A897" s="10">
        <v>13</v>
      </c>
      <c r="B897" s="11">
        <v>7</v>
      </c>
      <c r="C897" s="11">
        <v>834.51095918330998</v>
      </c>
      <c r="D897" s="12">
        <v>2.4418378402834902E-2</v>
      </c>
      <c r="E897" s="12">
        <v>2.1741687522035799E-2</v>
      </c>
      <c r="F897" s="10">
        <v>0.109170795752529</v>
      </c>
      <c r="G897" s="10">
        <v>3.16253126780687</v>
      </c>
      <c r="H897" s="13">
        <v>37761312.0739825</v>
      </c>
      <c r="I897" s="13">
        <v>601863.31946527795</v>
      </c>
      <c r="J897" s="13">
        <f t="shared" si="260"/>
        <v>148890202.25163379</v>
      </c>
      <c r="K897">
        <f t="shared" si="261"/>
        <v>614.95721755023396</v>
      </c>
      <c r="L897">
        <f t="shared" si="262"/>
        <v>40.571546387811019</v>
      </c>
      <c r="M897">
        <f t="shared" si="263"/>
        <v>23.08003296243535</v>
      </c>
      <c r="N897">
        <f t="shared" si="264"/>
        <v>1.2142903241343017</v>
      </c>
      <c r="O897">
        <f t="shared" si="265"/>
        <v>242364022.83043081</v>
      </c>
      <c r="P897">
        <f t="shared" si="266"/>
        <v>19.305951380477456</v>
      </c>
      <c r="Q897" s="11">
        <v>834.51095918330998</v>
      </c>
      <c r="R897">
        <f t="shared" si="267"/>
        <v>19.9454541656835</v>
      </c>
      <c r="S897">
        <f t="shared" si="268"/>
        <v>0.11560255984414095</v>
      </c>
      <c r="T897">
        <v>7</v>
      </c>
      <c r="U897">
        <v>19.375817877681399</v>
      </c>
      <c r="V897">
        <f t="shared" si="269"/>
        <v>259902697.27430618</v>
      </c>
      <c r="W897" s="34">
        <f t="shared" si="270"/>
        <v>7.2365007970453796E-2</v>
      </c>
      <c r="X897">
        <f t="shared" si="271"/>
        <v>160918012.04741028</v>
      </c>
      <c r="Y897" s="34">
        <f t="shared" si="272"/>
        <v>0.33604827082773736</v>
      </c>
      <c r="Z897">
        <f t="shared" si="273"/>
        <v>40493909.723191038</v>
      </c>
      <c r="AA897" s="35">
        <f t="shared" si="274"/>
        <v>2732597.6492085382</v>
      </c>
      <c r="AB897" s="35">
        <v>36764684.271417901</v>
      </c>
      <c r="AC897" s="34">
        <f t="shared" si="275"/>
        <v>2.6392827680669338E-2</v>
      </c>
      <c r="AD897" s="71">
        <v>-2359261.5229647001</v>
      </c>
      <c r="AE897">
        <f t="shared" si="276"/>
        <v>38134648.200226337</v>
      </c>
      <c r="AF897" s="34">
        <f t="shared" si="277"/>
        <v>9.8867360729519068E-3</v>
      </c>
      <c r="AG897" s="72">
        <v>-2340612.15673758</v>
      </c>
      <c r="AH897">
        <v>896</v>
      </c>
      <c r="AI897" s="72">
        <f t="shared" si="278"/>
        <v>38153297.566453457</v>
      </c>
      <c r="AJ897" s="34">
        <f t="shared" si="279"/>
        <v>1.0380611025988022E-2</v>
      </c>
    </row>
    <row r="898" spans="1:36" ht="15.6" x14ac:dyDescent="0.25">
      <c r="A898" s="10">
        <v>13</v>
      </c>
      <c r="B898" s="11">
        <v>7</v>
      </c>
      <c r="C898" s="11">
        <v>830.75780714523796</v>
      </c>
      <c r="D898" s="12">
        <v>2.4353821041684501E-2</v>
      </c>
      <c r="E898" s="12">
        <v>2.17308314714846E-2</v>
      </c>
      <c r="F898" s="10">
        <v>0.107262973983849</v>
      </c>
      <c r="G898" s="10">
        <v>3.1629221166215702</v>
      </c>
      <c r="H898" s="13">
        <v>37736423.289469898</v>
      </c>
      <c r="I898" s="13">
        <v>589212.52764814696</v>
      </c>
      <c r="J898" s="13">
        <f t="shared" ref="J898:J961" si="280">3583.195*EXP(-2.23341*(C898+273)*0.001)*POWER(B898*(D898-E898)/D898/SQRT(0.56*(D898-E898)),(-0.3486*(C898+273)*0.001+0.46339))*POWER(((D898-E898)/D898),0.42437)*1000000</f>
        <v>149520486.03830427</v>
      </c>
      <c r="K898">
        <f t="shared" ref="K898:K961" si="281">560*(1+2.2*10^(-5)*H898/(G898*1000)/((D898-E898)*1000))</f>
        <v>616.03848438134366</v>
      </c>
      <c r="L898">
        <f t="shared" ref="L898:L961" si="282">(K898*(D898-E898)*1000)^(1/2)</f>
        <v>40.197792468915736</v>
      </c>
      <c r="M898">
        <f t="shared" ref="M898:M961" si="283">(D898+E898)/2*1000</f>
        <v>23.042326256584552</v>
      </c>
      <c r="N898">
        <f t="shared" ref="N898:N961" si="284">0.8049-0.3393*F898+(0.2488+0.0393*F898+0.0732*F898*F898)*L898/M898</f>
        <v>1.2113653069758168</v>
      </c>
      <c r="O898">
        <f t="shared" ref="O898:O961" si="285">H898/1000/(N898*G898*L898)*10^6</f>
        <v>245016257.25618815</v>
      </c>
      <c r="P898">
        <f t="shared" ref="P898:P961" si="286">LN(O898)</f>
        <v>19.316835122455235</v>
      </c>
      <c r="Q898" s="11">
        <v>830.75780714523796</v>
      </c>
      <c r="R898">
        <f t="shared" ref="R898:R961" si="287">S898*B898*1000/L898</f>
        <v>19.758363028198367</v>
      </c>
      <c r="S898">
        <f t="shared" ref="S898:S961" si="288">LN(1/(1-F898))</f>
        <v>0.11346322521900221</v>
      </c>
      <c r="T898">
        <v>7</v>
      </c>
      <c r="U898">
        <v>19.386559741782801</v>
      </c>
      <c r="V898">
        <f t="shared" ref="V898:V961" si="289">EXP(U898)</f>
        <v>262709585.34314114</v>
      </c>
      <c r="W898" s="34">
        <f t="shared" ref="W898:W961" si="290">ABS(V898-O898)/O898</f>
        <v>7.2212873892906218E-2</v>
      </c>
      <c r="X898">
        <f t="shared" ref="X898:X961" si="291">6310.7*EXP(-2.62*(C898+273)*0.001-0.669*(D898-E898)/D898)*POWER(B898*(D898-E898)/D898/SQRT(K898*0.01*(D898-E898)),0.115)*POWER(((D898-E898)/D898),0.407)*1000000</f>
        <v>161398440.7022568</v>
      </c>
      <c r="Y898" s="34">
        <f t="shared" ref="Y898:Y961" si="292">ABS(X898-O898)/O898</f>
        <v>0.34127456475878193</v>
      </c>
      <c r="Z898">
        <f t="shared" ref="Z898:Z961" si="293">(H898/O898)*V898</f>
        <v>40461478.865641713</v>
      </c>
      <c r="AA898" s="35">
        <f t="shared" ref="AA898:AA961" si="294">ABS(H898-Z898)</f>
        <v>2725055.5761718154</v>
      </c>
      <c r="AB898" s="35">
        <v>36558029.694618799</v>
      </c>
      <c r="AC898" s="34">
        <f t="shared" ref="AC898:AC961" si="295">ABS(AB898-H898)/H898</f>
        <v>3.1226955077640388E-2</v>
      </c>
      <c r="AD898" s="71">
        <v>-2551016.58151067</v>
      </c>
      <c r="AE898">
        <f t="shared" ref="AE898:AE961" si="296">AD898+Z898</f>
        <v>37910462.284131043</v>
      </c>
      <c r="AF898" s="34">
        <f t="shared" ref="AF898:AF961" si="297">ABS(AE898-H898)/H898</f>
        <v>4.611963177488243E-3</v>
      </c>
      <c r="AG898" s="72">
        <v>-2522996.4832713702</v>
      </c>
      <c r="AH898">
        <v>897</v>
      </c>
      <c r="AI898" s="72">
        <f t="shared" si="278"/>
        <v>37938482.382370345</v>
      </c>
      <c r="AJ898" s="34">
        <f t="shared" si="279"/>
        <v>5.3544844817561398E-3</v>
      </c>
    </row>
    <row r="899" spans="1:36" ht="15.6" x14ac:dyDescent="0.25">
      <c r="A899" s="10">
        <v>9</v>
      </c>
      <c r="B899" s="11">
        <v>5.0806119852093099</v>
      </c>
      <c r="C899" s="11">
        <v>829.85615785290304</v>
      </c>
      <c r="D899" s="12">
        <v>4.8159616706982496E-2</v>
      </c>
      <c r="E899" s="12">
        <v>3.8965753257124598E-2</v>
      </c>
      <c r="F899" s="10">
        <v>0.190508422511521</v>
      </c>
      <c r="G899" s="10">
        <v>3.1711456027862601</v>
      </c>
      <c r="H899" s="13">
        <v>63639000.892252699</v>
      </c>
      <c r="I899" s="13">
        <v>1941417.57811093</v>
      </c>
      <c r="J899" s="13">
        <f t="shared" si="280"/>
        <v>185614570.53906345</v>
      </c>
      <c r="K899">
        <f t="shared" si="281"/>
        <v>586.89179725662677</v>
      </c>
      <c r="L899">
        <f t="shared" si="282"/>
        <v>73.45613006290975</v>
      </c>
      <c r="M899">
        <f t="shared" si="283"/>
        <v>43.562684982053547</v>
      </c>
      <c r="N899">
        <f t="shared" si="284"/>
        <v>1.1768956385345886</v>
      </c>
      <c r="O899">
        <f t="shared" si="285"/>
        <v>232135291.87588394</v>
      </c>
      <c r="P899">
        <f t="shared" si="286"/>
        <v>19.262830914299425</v>
      </c>
      <c r="Q899" s="11">
        <v>829.85615785290304</v>
      </c>
      <c r="R899">
        <f t="shared" si="287"/>
        <v>14.618001341011981</v>
      </c>
      <c r="S899">
        <f t="shared" si="288"/>
        <v>0.21134891050353019</v>
      </c>
      <c r="T899">
        <v>7</v>
      </c>
      <c r="U899">
        <v>19.276230736514201</v>
      </c>
      <c r="V899">
        <f t="shared" si="289"/>
        <v>235266797.46952718</v>
      </c>
      <c r="W899" s="34">
        <f t="shared" si="290"/>
        <v>1.3490002180786772E-2</v>
      </c>
      <c r="X899">
        <f t="shared" si="291"/>
        <v>185522972.75386906</v>
      </c>
      <c r="Y899" s="34">
        <f t="shared" si="292"/>
        <v>0.20079807230232422</v>
      </c>
      <c r="Z899">
        <f t="shared" si="293"/>
        <v>64497491.153072275</v>
      </c>
      <c r="AA899" s="35">
        <f t="shared" si="294"/>
        <v>858490.26081957668</v>
      </c>
      <c r="AB899" s="35">
        <v>62131383.039855197</v>
      </c>
      <c r="AC899" s="34">
        <f t="shared" si="295"/>
        <v>2.3690155899053975E-2</v>
      </c>
      <c r="AD899" s="71">
        <v>-344608.91834852699</v>
      </c>
      <c r="AE899">
        <f t="shared" si="296"/>
        <v>64152882.234723747</v>
      </c>
      <c r="AF899" s="34">
        <f t="shared" si="297"/>
        <v>8.0749435922336625E-3</v>
      </c>
      <c r="AG899" s="72">
        <v>-908594.201631348</v>
      </c>
      <c r="AH899">
        <v>898</v>
      </c>
      <c r="AI899" s="72">
        <f t="shared" ref="AI899:AI962" si="298">AG899+Z899</f>
        <v>63588896.95144093</v>
      </c>
      <c r="AJ899" s="34">
        <f t="shared" ref="AJ899:AJ962" si="299">ABS(AI899-H899)/H899</f>
        <v>7.8731501295250129E-4</v>
      </c>
    </row>
    <row r="900" spans="1:36" ht="15.6" x14ac:dyDescent="0.25">
      <c r="A900" s="10">
        <v>10</v>
      </c>
      <c r="B900" s="11">
        <v>5.5384713970970898</v>
      </c>
      <c r="C900" s="11">
        <v>830.98351395135398</v>
      </c>
      <c r="D900" s="12">
        <v>3.8965753257124598E-2</v>
      </c>
      <c r="E900" s="12">
        <v>3.2384081078628099E-2</v>
      </c>
      <c r="F900" s="10">
        <v>0.16847677645371301</v>
      </c>
      <c r="G900" s="10">
        <v>3.1715149656524</v>
      </c>
      <c r="H900" s="13">
        <v>54079612.4794017</v>
      </c>
      <c r="I900" s="13">
        <v>1370785.1133695501</v>
      </c>
      <c r="J900" s="13">
        <f t="shared" si="280"/>
        <v>177411714.51636374</v>
      </c>
      <c r="K900">
        <f t="shared" si="281"/>
        <v>591.91841129001614</v>
      </c>
      <c r="L900">
        <f t="shared" si="282"/>
        <v>62.416447668281691</v>
      </c>
      <c r="M900">
        <f t="shared" si="283"/>
        <v>35.674917167876352</v>
      </c>
      <c r="N900">
        <f t="shared" si="284"/>
        <v>1.1982530689530777</v>
      </c>
      <c r="O900">
        <f t="shared" si="285"/>
        <v>227991789.83371371</v>
      </c>
      <c r="P900">
        <f t="shared" si="286"/>
        <v>19.244820176769103</v>
      </c>
      <c r="Q900" s="11">
        <v>830.98351395135398</v>
      </c>
      <c r="R900">
        <f t="shared" si="287"/>
        <v>16.371103126271407</v>
      </c>
      <c r="S900">
        <f t="shared" si="288"/>
        <v>0.18449605103829506</v>
      </c>
      <c r="T900">
        <v>7</v>
      </c>
      <c r="U900">
        <v>19.314697146871499</v>
      </c>
      <c r="V900">
        <f t="shared" si="289"/>
        <v>244492978.05895242</v>
      </c>
      <c r="W900" s="34">
        <f t="shared" si="290"/>
        <v>7.2376238799098366E-2</v>
      </c>
      <c r="X900">
        <f t="shared" si="291"/>
        <v>181216702.6721369</v>
      </c>
      <c r="Y900" s="34">
        <f t="shared" si="292"/>
        <v>0.2051612788148745</v>
      </c>
      <c r="Z900">
        <f t="shared" si="293"/>
        <v>57993691.426373579</v>
      </c>
      <c r="AA900" s="35">
        <f t="shared" si="294"/>
        <v>3914078.9469718784</v>
      </c>
      <c r="AB900" s="35">
        <v>55950237.7432639</v>
      </c>
      <c r="AC900" s="34">
        <f t="shared" si="295"/>
        <v>3.4590212061425173E-2</v>
      </c>
      <c r="AD900" s="71">
        <v>-1304236.0798059001</v>
      </c>
      <c r="AE900">
        <f t="shared" si="296"/>
        <v>56689455.346567675</v>
      </c>
      <c r="AF900" s="34">
        <f t="shared" si="297"/>
        <v>4.8259274567842625E-2</v>
      </c>
      <c r="AG900" s="72">
        <v>-1286790.18459739</v>
      </c>
      <c r="AH900">
        <v>899</v>
      </c>
      <c r="AI900" s="72">
        <f t="shared" si="298"/>
        <v>56706901.241776191</v>
      </c>
      <c r="AJ900" s="34">
        <f t="shared" si="299"/>
        <v>4.8581871095603621E-2</v>
      </c>
    </row>
    <row r="901" spans="1:36" ht="15.6" x14ac:dyDescent="0.25">
      <c r="A901" s="10">
        <v>11</v>
      </c>
      <c r="B901" s="11">
        <v>5.9565300458603598</v>
      </c>
      <c r="C901" s="11">
        <v>826.86515880970501</v>
      </c>
      <c r="D901" s="12">
        <v>3.2384081078628099E-2</v>
      </c>
      <c r="E901" s="12">
        <v>2.7722337279296797E-2</v>
      </c>
      <c r="F901" s="10">
        <v>0.143508563103494</v>
      </c>
      <c r="G901" s="10">
        <v>3.17175813226513</v>
      </c>
      <c r="H901" s="13">
        <v>46575942.826249503</v>
      </c>
      <c r="I901" s="13">
        <v>998248.13824382995</v>
      </c>
      <c r="J901" s="13">
        <f t="shared" si="280"/>
        <v>169113974.20418552</v>
      </c>
      <c r="K901">
        <f t="shared" si="281"/>
        <v>598.80823566695233</v>
      </c>
      <c r="L901">
        <f t="shared" si="282"/>
        <v>52.834558573048874</v>
      </c>
      <c r="M901">
        <f t="shared" si="283"/>
        <v>30.053209178962447</v>
      </c>
      <c r="N901">
        <f t="shared" si="284"/>
        <v>1.206171767236361</v>
      </c>
      <c r="O901">
        <f t="shared" si="285"/>
        <v>230427522.73826259</v>
      </c>
      <c r="P901">
        <f t="shared" si="286"/>
        <v>19.255446935980935</v>
      </c>
      <c r="Q901" s="11">
        <v>826.86515880970501</v>
      </c>
      <c r="R901">
        <f t="shared" si="287"/>
        <v>17.464549850654677</v>
      </c>
      <c r="S901">
        <f t="shared" si="288"/>
        <v>0.15491095905368968</v>
      </c>
      <c r="T901">
        <v>7</v>
      </c>
      <c r="U901">
        <v>19.354754239318702</v>
      </c>
      <c r="V901">
        <f t="shared" si="289"/>
        <v>254485454.56077343</v>
      </c>
      <c r="W901" s="34">
        <f t="shared" si="290"/>
        <v>0.10440563495463039</v>
      </c>
      <c r="X901">
        <f t="shared" si="291"/>
        <v>176135923.63387331</v>
      </c>
      <c r="Y901" s="34">
        <f t="shared" si="292"/>
        <v>0.23561247571132324</v>
      </c>
      <c r="Z901">
        <f t="shared" si="293"/>
        <v>51438733.710634649</v>
      </c>
      <c r="AA901" s="35">
        <f t="shared" si="294"/>
        <v>4862790.8843851462</v>
      </c>
      <c r="AB901" s="35">
        <v>48085688.453675099</v>
      </c>
      <c r="AC901" s="34">
        <f t="shared" si="295"/>
        <v>3.2414708877878604E-2</v>
      </c>
      <c r="AD901" s="71">
        <v>-2464063.2133595101</v>
      </c>
      <c r="AE901">
        <f t="shared" si="296"/>
        <v>48974670.497275136</v>
      </c>
      <c r="AF901" s="34">
        <f t="shared" si="297"/>
        <v>5.1501430254971607E-2</v>
      </c>
      <c r="AG901" s="72">
        <v>-2320705.2680424401</v>
      </c>
      <c r="AH901">
        <v>900</v>
      </c>
      <c r="AI901" s="72">
        <f t="shared" si="298"/>
        <v>49118028.442592211</v>
      </c>
      <c r="AJ901" s="34">
        <f t="shared" si="299"/>
        <v>5.4579369994202827E-2</v>
      </c>
    </row>
    <row r="902" spans="1:36" ht="15.6" x14ac:dyDescent="0.25">
      <c r="A902" s="10">
        <v>12</v>
      </c>
      <c r="B902" s="11">
        <v>7</v>
      </c>
      <c r="C902" s="11">
        <v>825.87434036448303</v>
      </c>
      <c r="D902" s="12">
        <v>2.1931440426606399E-2</v>
      </c>
      <c r="E902" s="12">
        <v>2.0759276310275902E-2</v>
      </c>
      <c r="F902" s="10">
        <v>5.3204152503570697E-2</v>
      </c>
      <c r="G902" s="10">
        <v>3.1437109126621201</v>
      </c>
      <c r="H902" s="13">
        <v>20037870.9285108</v>
      </c>
      <c r="I902" s="13">
        <v>229967.71623725901</v>
      </c>
      <c r="J902" s="13">
        <f t="shared" si="280"/>
        <v>110181006.47013196</v>
      </c>
      <c r="K902">
        <f t="shared" si="281"/>
        <v>626.99328254184627</v>
      </c>
      <c r="L902">
        <f t="shared" si="282"/>
        <v>27.109758888190445</v>
      </c>
      <c r="M902">
        <f t="shared" si="283"/>
        <v>21.345358368441151</v>
      </c>
      <c r="N902">
        <f t="shared" si="284"/>
        <v>1.1057560273854181</v>
      </c>
      <c r="O902">
        <f t="shared" si="285"/>
        <v>212629736.9058488</v>
      </c>
      <c r="P902">
        <f t="shared" si="286"/>
        <v>19.175062886648952</v>
      </c>
      <c r="Q902" s="11">
        <v>825.87434036448303</v>
      </c>
      <c r="R902">
        <f t="shared" si="287"/>
        <v>14.116780302246577</v>
      </c>
      <c r="S902">
        <f t="shared" si="288"/>
        <v>5.4671787181637281E-2</v>
      </c>
      <c r="T902">
        <v>7</v>
      </c>
      <c r="U902">
        <v>19.277879848827599</v>
      </c>
      <c r="V902">
        <f t="shared" si="289"/>
        <v>235655098.93052712</v>
      </c>
      <c r="W902" s="34">
        <f t="shared" si="290"/>
        <v>0.10828853179117563</v>
      </c>
      <c r="X902">
        <f t="shared" si="291"/>
        <v>123039573.89802289</v>
      </c>
      <c r="Y902" s="34">
        <f t="shared" si="292"/>
        <v>0.42134352565885885</v>
      </c>
      <c r="Z902">
        <f t="shared" si="293"/>
        <v>22207742.551580317</v>
      </c>
      <c r="AA902" s="35">
        <f t="shared" si="294"/>
        <v>2169871.6230695173</v>
      </c>
      <c r="AB902" s="35">
        <v>26297973.313845798</v>
      </c>
      <c r="AC902" s="34">
        <f t="shared" si="295"/>
        <v>0.31241354970641305</v>
      </c>
      <c r="AD902" s="71">
        <v>-533452.16628538701</v>
      </c>
      <c r="AE902">
        <f t="shared" si="296"/>
        <v>21674290.385294929</v>
      </c>
      <c r="AF902" s="34">
        <f t="shared" si="297"/>
        <v>8.1666333844667927E-2</v>
      </c>
      <c r="AG902" s="72">
        <v>-2308055.43904765</v>
      </c>
      <c r="AH902">
        <v>901</v>
      </c>
      <c r="AI902" s="72">
        <f t="shared" si="298"/>
        <v>19899687.112532668</v>
      </c>
      <c r="AJ902" s="34">
        <f t="shared" si="299"/>
        <v>6.8961326515741715E-3</v>
      </c>
    </row>
    <row r="903" spans="1:36" ht="15.6" x14ac:dyDescent="0.25">
      <c r="A903" s="10">
        <v>13</v>
      </c>
      <c r="B903" s="11">
        <v>7</v>
      </c>
      <c r="C903" s="11">
        <v>821.27220574774196</v>
      </c>
      <c r="D903" s="12">
        <v>2.2671997473680001E-2</v>
      </c>
      <c r="E903" s="12">
        <v>2.0551693537670602E-2</v>
      </c>
      <c r="F903" s="10">
        <v>9.3110142773380297E-2</v>
      </c>
      <c r="G903" s="10">
        <v>3.5051657715424498</v>
      </c>
      <c r="H903" s="13">
        <v>36927356.715172596</v>
      </c>
      <c r="I903" s="13">
        <v>518659.51765369502</v>
      </c>
      <c r="J903" s="13">
        <f t="shared" si="280"/>
        <v>144849800.47144395</v>
      </c>
      <c r="K903">
        <f t="shared" si="281"/>
        <v>621.21420982889219</v>
      </c>
      <c r="L903">
        <f t="shared" si="282"/>
        <v>36.292739414449947</v>
      </c>
      <c r="M903">
        <f t="shared" si="283"/>
        <v>21.611845505675301</v>
      </c>
      <c r="N903">
        <f t="shared" si="284"/>
        <v>1.1983278237566823</v>
      </c>
      <c r="O903">
        <f t="shared" si="285"/>
        <v>242239112.06188136</v>
      </c>
      <c r="P903">
        <f t="shared" si="286"/>
        <v>19.305435862676099</v>
      </c>
      <c r="Q903" s="11">
        <v>821.27220574774196</v>
      </c>
      <c r="R903">
        <f t="shared" si="287"/>
        <v>18.850599850142025</v>
      </c>
      <c r="S903">
        <f t="shared" si="288"/>
        <v>9.7734272595324828E-2</v>
      </c>
      <c r="T903">
        <v>7</v>
      </c>
      <c r="U903">
        <v>19.406248175323501</v>
      </c>
      <c r="V903">
        <f t="shared" si="289"/>
        <v>267933179.00705624</v>
      </c>
      <c r="W903" s="34">
        <f t="shared" si="290"/>
        <v>0.10606902711322347</v>
      </c>
      <c r="X903">
        <f t="shared" si="291"/>
        <v>157002854.94661465</v>
      </c>
      <c r="Y903" s="34">
        <f t="shared" si="292"/>
        <v>0.35186826928878695</v>
      </c>
      <c r="Z903">
        <f t="shared" si="293"/>
        <v>40844205.515813909</v>
      </c>
      <c r="AA903" s="35">
        <f t="shared" si="294"/>
        <v>3916848.8006413132</v>
      </c>
      <c r="AB903" s="35">
        <v>37253528.297758698</v>
      </c>
      <c r="AC903" s="34">
        <f t="shared" si="295"/>
        <v>8.832789877215497E-3</v>
      </c>
      <c r="AD903" s="71">
        <v>-2758786.2131827502</v>
      </c>
      <c r="AE903">
        <f t="shared" si="296"/>
        <v>38085419.302631162</v>
      </c>
      <c r="AF903" s="34">
        <f t="shared" si="297"/>
        <v>3.1360560042001183E-2</v>
      </c>
      <c r="AG903" s="72">
        <v>-3899119.9266629498</v>
      </c>
      <c r="AH903">
        <v>902</v>
      </c>
      <c r="AI903" s="72">
        <f t="shared" si="298"/>
        <v>36945085.589150958</v>
      </c>
      <c r="AJ903" s="34">
        <f t="shared" si="299"/>
        <v>4.8010135453527069E-4</v>
      </c>
    </row>
    <row r="904" spans="1:36" ht="15.6" x14ac:dyDescent="0.25">
      <c r="A904" s="10">
        <v>12</v>
      </c>
      <c r="B904" s="11">
        <v>7</v>
      </c>
      <c r="C904" s="11">
        <v>836.55035017632497</v>
      </c>
      <c r="D904" s="12">
        <v>2.3876612254764597E-2</v>
      </c>
      <c r="E904" s="12">
        <v>2.1569110928926497E-2</v>
      </c>
      <c r="F904" s="10">
        <v>9.62396731164369E-2</v>
      </c>
      <c r="G904" s="10">
        <v>3.0478636029388402</v>
      </c>
      <c r="H904" s="13">
        <v>32669800.265944999</v>
      </c>
      <c r="I904" s="13">
        <v>471312.994014439</v>
      </c>
      <c r="J904" s="13">
        <f t="shared" si="280"/>
        <v>139644993.68602994</v>
      </c>
      <c r="K904">
        <f t="shared" si="281"/>
        <v>617.22946687591116</v>
      </c>
      <c r="L904">
        <f t="shared" si="282"/>
        <v>37.739340391195341</v>
      </c>
      <c r="M904">
        <f t="shared" si="283"/>
        <v>22.72286159184555</v>
      </c>
      <c r="N904">
        <f t="shared" si="284"/>
        <v>1.1928739310030283</v>
      </c>
      <c r="O904">
        <f t="shared" si="285"/>
        <v>238101482.07912681</v>
      </c>
      <c r="P904">
        <f t="shared" si="286"/>
        <v>19.288207536045558</v>
      </c>
      <c r="Q904" s="11">
        <v>836.55035017632497</v>
      </c>
      <c r="R904">
        <f t="shared" si="287"/>
        <v>18.769208596442652</v>
      </c>
      <c r="S904">
        <f t="shared" si="288"/>
        <v>0.10119107887064271</v>
      </c>
      <c r="T904">
        <v>7</v>
      </c>
      <c r="U904">
        <v>19.349003026919</v>
      </c>
      <c r="V904">
        <f t="shared" si="289"/>
        <v>253026055.33905241</v>
      </c>
      <c r="W904" s="34">
        <f t="shared" si="290"/>
        <v>6.2681563884452479E-2</v>
      </c>
      <c r="X904">
        <f t="shared" si="291"/>
        <v>152443307.61168486</v>
      </c>
      <c r="Y904" s="34">
        <f t="shared" si="292"/>
        <v>0.35975489828734325</v>
      </c>
      <c r="Z904">
        <f t="shared" si="293"/>
        <v>34717594.438407131</v>
      </c>
      <c r="AA904" s="35">
        <f t="shared" si="294"/>
        <v>2047794.1724621318</v>
      </c>
      <c r="AB904" s="35">
        <v>32227312.656968798</v>
      </c>
      <c r="AC904" s="34">
        <f t="shared" si="295"/>
        <v>1.3544239798657395E-2</v>
      </c>
      <c r="AD904" s="71">
        <v>-1743346.75325674</v>
      </c>
      <c r="AE904">
        <f t="shared" si="296"/>
        <v>32974247.685150392</v>
      </c>
      <c r="AF904" s="34">
        <f t="shared" si="297"/>
        <v>9.3189250233265009E-3</v>
      </c>
      <c r="AG904" s="72">
        <v>-2014924.74882886</v>
      </c>
      <c r="AH904">
        <v>903</v>
      </c>
      <c r="AI904" s="72">
        <f t="shared" si="298"/>
        <v>32702669.689578272</v>
      </c>
      <c r="AJ904" s="34">
        <f t="shared" si="299"/>
        <v>1.0061103332650852E-3</v>
      </c>
    </row>
    <row r="905" spans="1:36" ht="15.6" x14ac:dyDescent="0.25">
      <c r="A905" s="10">
        <v>12</v>
      </c>
      <c r="B905" s="11">
        <v>7</v>
      </c>
      <c r="C905" s="11">
        <v>828.48599882491703</v>
      </c>
      <c r="D905" s="12">
        <v>2.8471272124651201E-2</v>
      </c>
      <c r="E905" s="12">
        <v>2.46048014135705E-2</v>
      </c>
      <c r="F905" s="10">
        <v>0.13532721589056301</v>
      </c>
      <c r="G905" s="10">
        <v>3.1021487530855398</v>
      </c>
      <c r="H905" s="13">
        <v>46252104.882670797</v>
      </c>
      <c r="I905" s="13">
        <v>875709.95738020295</v>
      </c>
      <c r="J905" s="13">
        <f t="shared" si="280"/>
        <v>166708481.88195604</v>
      </c>
      <c r="K905">
        <f t="shared" si="281"/>
        <v>607.50779412779491</v>
      </c>
      <c r="L905">
        <f t="shared" si="282"/>
        <v>48.465566052078294</v>
      </c>
      <c r="M905">
        <f t="shared" si="283"/>
        <v>26.538036769110853</v>
      </c>
      <c r="N905">
        <f t="shared" si="284"/>
        <v>1.2255198859402332</v>
      </c>
      <c r="O905">
        <f t="shared" si="285"/>
        <v>251023991.24542609</v>
      </c>
      <c r="P905">
        <f t="shared" si="286"/>
        <v>19.341059075179427</v>
      </c>
      <c r="Q905" s="11">
        <v>828.48599882491703</v>
      </c>
      <c r="R905">
        <f t="shared" si="287"/>
        <v>21.001073093765736</v>
      </c>
      <c r="S905">
        <f t="shared" si="288"/>
        <v>0.14540412788434678</v>
      </c>
      <c r="T905">
        <v>7</v>
      </c>
      <c r="U905">
        <v>19.410930138305702</v>
      </c>
      <c r="V905">
        <f t="shared" si="289"/>
        <v>269190573.4731214</v>
      </c>
      <c r="W905" s="34">
        <f t="shared" si="290"/>
        <v>7.2369904316969658E-2</v>
      </c>
      <c r="X905">
        <f t="shared" si="291"/>
        <v>176008184.21800819</v>
      </c>
      <c r="Y905" s="34">
        <f t="shared" si="292"/>
        <v>0.29883919323900388</v>
      </c>
      <c r="Z905">
        <f t="shared" si="293"/>
        <v>49599365.287488125</v>
      </c>
      <c r="AA905" s="35">
        <f t="shared" si="294"/>
        <v>3347260.4048173279</v>
      </c>
      <c r="AB905" s="35">
        <v>44652152.2906183</v>
      </c>
      <c r="AC905" s="34">
        <f t="shared" si="295"/>
        <v>3.4591995242403521E-2</v>
      </c>
      <c r="AD905" s="71">
        <v>-3272124.0880458402</v>
      </c>
      <c r="AE905">
        <f t="shared" si="296"/>
        <v>46327241.199442282</v>
      </c>
      <c r="AF905" s="34">
        <f t="shared" si="297"/>
        <v>1.624495078917719E-3</v>
      </c>
      <c r="AG905" s="72">
        <v>-2795301.5741386302</v>
      </c>
      <c r="AH905">
        <v>904</v>
      </c>
      <c r="AI905" s="72">
        <f t="shared" si="298"/>
        <v>46804063.713349491</v>
      </c>
      <c r="AJ905" s="34">
        <f t="shared" si="299"/>
        <v>1.1933701873219947E-2</v>
      </c>
    </row>
    <row r="906" spans="1:36" ht="15.6" x14ac:dyDescent="0.25">
      <c r="A906" s="20">
        <v>9</v>
      </c>
      <c r="B906" s="21">
        <v>2.8622427060037099</v>
      </c>
      <c r="C906" s="21">
        <v>838.74061197940796</v>
      </c>
      <c r="D906" s="22">
        <v>0.14753516913403</v>
      </c>
      <c r="E906" s="22">
        <v>0.14103156953038601</v>
      </c>
      <c r="F906" s="20">
        <v>4.40518315641968E-2</v>
      </c>
      <c r="G906" s="20">
        <v>2.6213042718552702</v>
      </c>
      <c r="H906" s="23">
        <v>29496879.044593699</v>
      </c>
      <c r="I906" s="23">
        <v>994899.33382124302</v>
      </c>
      <c r="J906" s="23">
        <f t="shared" si="280"/>
        <v>84116889.224325418</v>
      </c>
      <c r="K906">
        <f t="shared" si="281"/>
        <v>581.31648259834162</v>
      </c>
      <c r="L906">
        <f t="shared" si="282"/>
        <v>61.486987613789438</v>
      </c>
      <c r="M906">
        <f t="shared" si="283"/>
        <v>144.283369332208</v>
      </c>
      <c r="N906">
        <f t="shared" si="284"/>
        <v>0.89677872863510799</v>
      </c>
      <c r="O906">
        <f t="shared" si="285"/>
        <v>204075146.62498638</v>
      </c>
      <c r="P906">
        <f t="shared" si="286"/>
        <v>19.133998849787218</v>
      </c>
      <c r="Q906" s="21">
        <v>838.74061197940796</v>
      </c>
      <c r="R906">
        <f t="shared" si="287"/>
        <v>2.0971684283869956</v>
      </c>
      <c r="S906">
        <f t="shared" si="288"/>
        <v>4.5051584517897397E-2</v>
      </c>
      <c r="T906">
        <v>7</v>
      </c>
      <c r="U906">
        <v>19.0053383785915</v>
      </c>
      <c r="V906">
        <f t="shared" si="289"/>
        <v>179437654.80904189</v>
      </c>
      <c r="W906" s="34">
        <f t="shared" si="290"/>
        <v>0.12072754680519214</v>
      </c>
      <c r="X906">
        <f t="shared" si="291"/>
        <v>88897205.756370485</v>
      </c>
      <c r="Y906" s="34">
        <f t="shared" si="292"/>
        <v>0.56438984743335641</v>
      </c>
      <c r="Z906">
        <f t="shared" si="293"/>
        <v>25935793.199130423</v>
      </c>
      <c r="AA906" s="35">
        <f t="shared" si="294"/>
        <v>3561085.8454632759</v>
      </c>
      <c r="AB906" s="35">
        <v>30296321.630399399</v>
      </c>
      <c r="AC906" s="34">
        <f t="shared" si="295"/>
        <v>2.7102615995308971E-2</v>
      </c>
      <c r="AD906" s="71">
        <v>3822007.52218745</v>
      </c>
      <c r="AE906">
        <f t="shared" si="296"/>
        <v>29757800.721317872</v>
      </c>
      <c r="AF906" s="34">
        <f t="shared" si="297"/>
        <v>8.8457384365887969E-3</v>
      </c>
      <c r="AG906" s="72">
        <v>4485627.3369320901</v>
      </c>
      <c r="AH906">
        <v>905</v>
      </c>
      <c r="AI906" s="72">
        <f t="shared" si="298"/>
        <v>30421420.536062513</v>
      </c>
      <c r="AJ906" s="34">
        <f t="shared" si="299"/>
        <v>3.1343705551732493E-2</v>
      </c>
    </row>
    <row r="907" spans="1:36" ht="15.6" x14ac:dyDescent="0.25">
      <c r="A907" s="20">
        <v>8</v>
      </c>
      <c r="B907" s="21">
        <v>2.67719899658502</v>
      </c>
      <c r="C907" s="21">
        <v>834.78041809409297</v>
      </c>
      <c r="D907" s="22">
        <v>0.156262914880058</v>
      </c>
      <c r="E907" s="22">
        <v>0.147897545191472</v>
      </c>
      <c r="F907" s="20">
        <v>5.3499704165804698E-2</v>
      </c>
      <c r="G907" s="20">
        <v>2.62073384540136</v>
      </c>
      <c r="H907" s="23">
        <v>31746657.7865941</v>
      </c>
      <c r="I907" s="23">
        <v>1185078.8260723799</v>
      </c>
      <c r="J907" s="23">
        <f t="shared" si="280"/>
        <v>92262151.849624485</v>
      </c>
      <c r="K907">
        <f t="shared" si="281"/>
        <v>577.84023876887295</v>
      </c>
      <c r="L907">
        <f t="shared" si="282"/>
        <v>69.525874451476199</v>
      </c>
      <c r="M907">
        <f t="shared" si="283"/>
        <v>152.080230035765</v>
      </c>
      <c r="N907">
        <f t="shared" si="284"/>
        <v>0.90154738365601705</v>
      </c>
      <c r="O907">
        <f t="shared" si="285"/>
        <v>193259154.81569558</v>
      </c>
      <c r="P907">
        <f t="shared" si="286"/>
        <v>19.079542617224082</v>
      </c>
      <c r="Q907" s="21">
        <v>834.78041809409297</v>
      </c>
      <c r="R907">
        <f t="shared" si="287"/>
        <v>2.1172419546453787</v>
      </c>
      <c r="S907">
        <f t="shared" si="288"/>
        <v>5.4983995776870492E-2</v>
      </c>
      <c r="T907">
        <v>7</v>
      </c>
      <c r="U907">
        <v>19.021274393499802</v>
      </c>
      <c r="V907">
        <f t="shared" si="289"/>
        <v>182320082.15306386</v>
      </c>
      <c r="W907" s="34">
        <f t="shared" si="290"/>
        <v>5.6603127924593932E-2</v>
      </c>
      <c r="X907">
        <f t="shared" si="291"/>
        <v>96652890.992730692</v>
      </c>
      <c r="Y907" s="34">
        <f t="shared" si="292"/>
        <v>0.49987936620697149</v>
      </c>
      <c r="Z907">
        <f t="shared" si="293"/>
        <v>29949697.654721208</v>
      </c>
      <c r="AA907" s="35">
        <f t="shared" si="294"/>
        <v>1796960.1318728924</v>
      </c>
      <c r="AB907" s="35">
        <v>33589504.233293198</v>
      </c>
      <c r="AC907" s="34">
        <f t="shared" si="295"/>
        <v>5.8048518338119054E-2</v>
      </c>
      <c r="AD907" s="71">
        <v>3607461.9240382202</v>
      </c>
      <c r="AE907">
        <f t="shared" si="296"/>
        <v>33557159.578759432</v>
      </c>
      <c r="AF907" s="34">
        <f t="shared" si="297"/>
        <v>5.7029681812044659E-2</v>
      </c>
      <c r="AG907" s="72">
        <v>4809002.7257632101</v>
      </c>
      <c r="AH907">
        <v>906</v>
      </c>
      <c r="AI907" s="72">
        <f t="shared" si="298"/>
        <v>34758700.380484417</v>
      </c>
      <c r="AJ907" s="34">
        <f t="shared" si="299"/>
        <v>9.4877470697474001E-2</v>
      </c>
    </row>
    <row r="908" spans="1:36" ht="15.6" x14ac:dyDescent="0.25">
      <c r="A908" s="20">
        <v>9</v>
      </c>
      <c r="B908" s="21">
        <v>2.6987976938013301</v>
      </c>
      <c r="C908" s="21">
        <v>827.86213731682005</v>
      </c>
      <c r="D908" s="22">
        <v>0.147897545191472</v>
      </c>
      <c r="E908" s="22">
        <v>0.14443286540972899</v>
      </c>
      <c r="F908" s="20">
        <v>2.3410386822704202E-2</v>
      </c>
      <c r="G908" s="20">
        <v>2.6213524628743601</v>
      </c>
      <c r="H908" s="23">
        <v>22363236.088622201</v>
      </c>
      <c r="I908" s="23">
        <v>609547.24156481703</v>
      </c>
      <c r="J908" s="23">
        <f t="shared" si="280"/>
        <v>64139991.262764156</v>
      </c>
      <c r="K908">
        <f t="shared" si="281"/>
        <v>590.33589659848019</v>
      </c>
      <c r="L908">
        <f t="shared" si="282"/>
        <v>45.225267775679136</v>
      </c>
      <c r="M908">
        <f t="shared" si="283"/>
        <v>146.16520530060052</v>
      </c>
      <c r="N908">
        <f t="shared" si="284"/>
        <v>0.8742356405510685</v>
      </c>
      <c r="O908">
        <f t="shared" si="285"/>
        <v>215774229.55672899</v>
      </c>
      <c r="P908">
        <f t="shared" si="286"/>
        <v>19.189743185477266</v>
      </c>
      <c r="Q908" s="21">
        <v>827.86213731682005</v>
      </c>
      <c r="R908">
        <f t="shared" si="287"/>
        <v>1.4136163784623896</v>
      </c>
      <c r="S908">
        <f t="shared" si="288"/>
        <v>2.3688763109174941E-2</v>
      </c>
      <c r="T908">
        <v>7</v>
      </c>
      <c r="U908">
        <v>19.046177927059802</v>
      </c>
      <c r="V908">
        <f t="shared" si="289"/>
        <v>186917504.87078986</v>
      </c>
      <c r="W908" s="34">
        <f t="shared" si="290"/>
        <v>0.13373573269254771</v>
      </c>
      <c r="X908">
        <f t="shared" si="291"/>
        <v>68604689.312665388</v>
      </c>
      <c r="Y908" s="34">
        <f t="shared" si="292"/>
        <v>0.68205336914606574</v>
      </c>
      <c r="Z908">
        <f t="shared" si="293"/>
        <v>19372472.324933887</v>
      </c>
      <c r="AA908" s="35">
        <f t="shared" si="294"/>
        <v>2990763.7636883147</v>
      </c>
      <c r="AB908" s="35">
        <v>26139357.9167624</v>
      </c>
      <c r="AC908" s="34">
        <f t="shared" si="295"/>
        <v>0.1688539982843264</v>
      </c>
      <c r="AD908" s="71">
        <v>4180248.0247245198</v>
      </c>
      <c r="AE908">
        <f t="shared" si="296"/>
        <v>23552720.349658407</v>
      </c>
      <c r="AF908" s="34">
        <f t="shared" si="297"/>
        <v>5.3189272622372524E-2</v>
      </c>
      <c r="AG908" s="72">
        <v>5197298.3886922803</v>
      </c>
      <c r="AH908">
        <v>907</v>
      </c>
      <c r="AI908" s="72">
        <f t="shared" si="298"/>
        <v>24569770.713626169</v>
      </c>
      <c r="AJ908" s="34">
        <f t="shared" si="299"/>
        <v>9.8667948424807417E-2</v>
      </c>
    </row>
    <row r="909" spans="1:36" ht="15.6" x14ac:dyDescent="0.25">
      <c r="A909" s="20">
        <v>10</v>
      </c>
      <c r="B909" s="21">
        <v>2.8514901040201899</v>
      </c>
      <c r="C909" s="21">
        <v>824.04884726332398</v>
      </c>
      <c r="D909" s="22">
        <v>0.14443286540972899</v>
      </c>
      <c r="E909" s="22">
        <v>0.142536144618157</v>
      </c>
      <c r="F909" s="20">
        <v>1.31231106931637E-2</v>
      </c>
      <c r="G909" s="20">
        <v>2.6216048865501902</v>
      </c>
      <c r="H909" s="23">
        <v>18417199.655175801</v>
      </c>
      <c r="I909" s="23">
        <v>389105.61146842001</v>
      </c>
      <c r="J909" s="23">
        <f t="shared" si="280"/>
        <v>49721162.73534815</v>
      </c>
      <c r="K909">
        <f t="shared" si="281"/>
        <v>605.63138611223508</v>
      </c>
      <c r="L909">
        <f t="shared" si="282"/>
        <v>33.892678295874489</v>
      </c>
      <c r="M909">
        <f t="shared" si="283"/>
        <v>143.48450501394299</v>
      </c>
      <c r="N909">
        <f t="shared" si="284"/>
        <v>0.85934153017102699</v>
      </c>
      <c r="O909">
        <f t="shared" si="285"/>
        <v>241204090.21833187</v>
      </c>
      <c r="P909">
        <f t="shared" si="286"/>
        <v>19.301153980460967</v>
      </c>
      <c r="Q909" s="21">
        <v>824.04884726332398</v>
      </c>
      <c r="R909">
        <f t="shared" si="287"/>
        <v>1.1113941956606206</v>
      </c>
      <c r="S909">
        <f t="shared" si="288"/>
        <v>1.3209979540283509E-2</v>
      </c>
      <c r="T909">
        <v>7</v>
      </c>
      <c r="U909">
        <v>19.061326066401001</v>
      </c>
      <c r="V909">
        <f t="shared" si="289"/>
        <v>189770511.59609887</v>
      </c>
      <c r="W909" s="34">
        <f t="shared" si="290"/>
        <v>0.21323675969042077</v>
      </c>
      <c r="X909">
        <f t="shared" si="291"/>
        <v>53657019.19691553</v>
      </c>
      <c r="Y909" s="34">
        <f t="shared" si="292"/>
        <v>0.77754515212264208</v>
      </c>
      <c r="Z909">
        <f t="shared" si="293"/>
        <v>14489975.678134579</v>
      </c>
      <c r="AA909" s="35">
        <f t="shared" si="294"/>
        <v>3927223.9770412222</v>
      </c>
      <c r="AB909" s="35">
        <v>24261612.677841499</v>
      </c>
      <c r="AC909" s="34">
        <f t="shared" si="295"/>
        <v>0.3173345097023606</v>
      </c>
      <c r="AD909" s="71">
        <v>4329163.8339092396</v>
      </c>
      <c r="AE909">
        <f t="shared" si="296"/>
        <v>18819139.512043819</v>
      </c>
      <c r="AF909" s="34">
        <f t="shared" si="297"/>
        <v>2.1824157005055866E-2</v>
      </c>
      <c r="AG909" s="72">
        <v>5253199.9856752399</v>
      </c>
      <c r="AH909">
        <v>908</v>
      </c>
      <c r="AI909" s="72">
        <f t="shared" si="298"/>
        <v>19743175.663809821</v>
      </c>
      <c r="AJ909" s="34">
        <f t="shared" si="299"/>
        <v>7.1996613679614394E-2</v>
      </c>
    </row>
    <row r="910" spans="1:36" ht="15.6" x14ac:dyDescent="0.25">
      <c r="A910" s="20">
        <v>8</v>
      </c>
      <c r="B910" s="21">
        <v>2.67766955990193</v>
      </c>
      <c r="C910" s="21">
        <v>832.53019972575396</v>
      </c>
      <c r="D910" s="22">
        <v>0.15610658764626398</v>
      </c>
      <c r="E910" s="22">
        <v>0.14782370958436</v>
      </c>
      <c r="F910" s="20">
        <v>5.3025152054796201E-2</v>
      </c>
      <c r="G910" s="20">
        <v>2.6207276153579002</v>
      </c>
      <c r="H910" s="23">
        <v>33082458.531365</v>
      </c>
      <c r="I910" s="23">
        <v>1239005.75822325</v>
      </c>
      <c r="J910" s="23">
        <f t="shared" si="280"/>
        <v>92403413.935967505</v>
      </c>
      <c r="K910">
        <f t="shared" si="281"/>
        <v>578.77609749854491</v>
      </c>
      <c r="L910">
        <f t="shared" si="282"/>
        <v>69.238225285784836</v>
      </c>
      <c r="M910">
        <f t="shared" si="283"/>
        <v>151.96514861531199</v>
      </c>
      <c r="N910">
        <f t="shared" si="284"/>
        <v>0.90130983189406511</v>
      </c>
      <c r="O910">
        <f t="shared" si="285"/>
        <v>202281355.72832999</v>
      </c>
      <c r="P910">
        <f t="shared" si="286"/>
        <v>19.125170136389755</v>
      </c>
      <c r="Q910" s="21">
        <v>832.53019972575396</v>
      </c>
      <c r="R910">
        <f t="shared" si="287"/>
        <v>2.1070267117680981</v>
      </c>
      <c r="S910">
        <f t="shared" si="288"/>
        <v>5.4482745868728151E-2</v>
      </c>
      <c r="T910">
        <v>7</v>
      </c>
      <c r="U910">
        <v>19.029410944626999</v>
      </c>
      <c r="V910">
        <f t="shared" si="289"/>
        <v>183809590.3352153</v>
      </c>
      <c r="W910" s="34">
        <f t="shared" si="290"/>
        <v>9.131719197058788E-2</v>
      </c>
      <c r="X910">
        <f t="shared" si="291"/>
        <v>96852167.945996419</v>
      </c>
      <c r="Y910" s="34">
        <f t="shared" si="292"/>
        <v>0.5212007176970288</v>
      </c>
      <c r="Z910">
        <f t="shared" si="293"/>
        <v>30061461.314797331</v>
      </c>
      <c r="AA910" s="35">
        <f t="shared" si="294"/>
        <v>3020997.2165676691</v>
      </c>
      <c r="AB910" s="35">
        <v>33522024.473398101</v>
      </c>
      <c r="AC910" s="34">
        <f t="shared" si="295"/>
        <v>1.3286979310088298E-2</v>
      </c>
      <c r="AD910" s="71">
        <v>3634763.8226454798</v>
      </c>
      <c r="AE910">
        <f t="shared" si="296"/>
        <v>33696225.137442812</v>
      </c>
      <c r="AF910" s="34">
        <f t="shared" si="297"/>
        <v>1.855262980216266E-2</v>
      </c>
      <c r="AG910" s="72">
        <v>4849969.2784976298</v>
      </c>
      <c r="AH910">
        <v>909</v>
      </c>
      <c r="AI910" s="72">
        <f t="shared" si="298"/>
        <v>34911430.593294963</v>
      </c>
      <c r="AJ910" s="34">
        <f t="shared" si="299"/>
        <v>5.5285252158509976E-2</v>
      </c>
    </row>
    <row r="911" spans="1:36" ht="15.6" x14ac:dyDescent="0.25">
      <c r="A911" s="20">
        <v>9</v>
      </c>
      <c r="B911" s="21">
        <v>2.6954147660482599</v>
      </c>
      <c r="C911" s="21">
        <v>824.65523769377103</v>
      </c>
      <c r="D911" s="22">
        <v>0.14782370958436</v>
      </c>
      <c r="E911" s="22">
        <v>0.14497584054587401</v>
      </c>
      <c r="F911" s="20">
        <v>1.92522824534892E-2</v>
      </c>
      <c r="G911" s="20">
        <v>2.6213399182175898</v>
      </c>
      <c r="H911" s="23">
        <v>21264094.2016895</v>
      </c>
      <c r="I911" s="23">
        <v>557392.84364282899</v>
      </c>
      <c r="J911" s="23">
        <f t="shared" si="280"/>
        <v>59007980.869335495</v>
      </c>
      <c r="K911">
        <f t="shared" si="281"/>
        <v>595.09249448056585</v>
      </c>
      <c r="L911">
        <f t="shared" si="282"/>
        <v>41.167286649311748</v>
      </c>
      <c r="M911">
        <f t="shared" si="283"/>
        <v>146.39977506511701</v>
      </c>
      <c r="N911">
        <f t="shared" si="284"/>
        <v>0.86855008726944827</v>
      </c>
      <c r="O911">
        <f t="shared" si="285"/>
        <v>226869667.63342729</v>
      </c>
      <c r="P911">
        <f t="shared" si="286"/>
        <v>19.239886259163054</v>
      </c>
      <c r="Q911" s="21">
        <v>824.65523769377103</v>
      </c>
      <c r="R911">
        <f t="shared" si="287"/>
        <v>1.272829091258072</v>
      </c>
      <c r="S911">
        <f t="shared" si="288"/>
        <v>1.9440021148294719E-2</v>
      </c>
      <c r="T911">
        <v>7</v>
      </c>
      <c r="U911">
        <v>19.058556080797199</v>
      </c>
      <c r="V911">
        <f t="shared" si="289"/>
        <v>189245577.37671065</v>
      </c>
      <c r="W911" s="34">
        <f t="shared" si="290"/>
        <v>0.1658401083282279</v>
      </c>
      <c r="X911">
        <f t="shared" si="291"/>
        <v>63315916.089972869</v>
      </c>
      <c r="Y911" s="34">
        <f t="shared" si="292"/>
        <v>0.72091502248648853</v>
      </c>
      <c r="Z911">
        <f t="shared" si="293"/>
        <v>17737654.51577967</v>
      </c>
      <c r="AA911" s="35">
        <f t="shared" si="294"/>
        <v>3526439.68590983</v>
      </c>
      <c r="AB911" s="35">
        <v>25421143.784465399</v>
      </c>
      <c r="AC911" s="34">
        <f t="shared" si="295"/>
        <v>0.19549619858463604</v>
      </c>
      <c r="AD911" s="71">
        <v>4238802.2019025497</v>
      </c>
      <c r="AE911">
        <f t="shared" si="296"/>
        <v>21976456.71768222</v>
      </c>
      <c r="AF911" s="34">
        <f t="shared" si="297"/>
        <v>3.3500722355533967E-2</v>
      </c>
      <c r="AG911" s="72">
        <v>5313939.3225981398</v>
      </c>
      <c r="AH911">
        <v>910</v>
      </c>
      <c r="AI911" s="72">
        <f t="shared" si="298"/>
        <v>23051593.838377811</v>
      </c>
      <c r="AJ911" s="34">
        <f t="shared" si="299"/>
        <v>8.4061875372348951E-2</v>
      </c>
    </row>
    <row r="912" spans="1:36" ht="15.6" x14ac:dyDescent="0.25">
      <c r="A912" s="20">
        <v>10</v>
      </c>
      <c r="B912" s="21">
        <v>2.7097632547079802</v>
      </c>
      <c r="C912" s="21">
        <v>821.27061107456598</v>
      </c>
      <c r="D912" s="22">
        <v>0.14497584054587401</v>
      </c>
      <c r="E912" s="22">
        <v>0.14276261898633602</v>
      </c>
      <c r="F912" s="20">
        <v>1.5255617690790899E-2</v>
      </c>
      <c r="G912" s="20">
        <v>2.6215473557903302</v>
      </c>
      <c r="H912" s="23">
        <v>20845744.576359902</v>
      </c>
      <c r="I912" s="23">
        <v>466019.19065757701</v>
      </c>
      <c r="J912" s="23">
        <f t="shared" si="280"/>
        <v>53437094.262078375</v>
      </c>
      <c r="K912">
        <f t="shared" si="281"/>
        <v>604.26347646072657</v>
      </c>
      <c r="L912">
        <f t="shared" si="282"/>
        <v>36.570055424407755</v>
      </c>
      <c r="M912">
        <f t="shared" si="283"/>
        <v>143.86922976610501</v>
      </c>
      <c r="N912">
        <f t="shared" si="284"/>
        <v>0.86312285876098649</v>
      </c>
      <c r="O912">
        <f t="shared" si="285"/>
        <v>251919315.58005962</v>
      </c>
      <c r="P912">
        <f t="shared" si="286"/>
        <v>19.344619417938727</v>
      </c>
      <c r="Q912" s="21">
        <v>821.27061107456598</v>
      </c>
      <c r="R912">
        <f t="shared" si="287"/>
        <v>1.1391200467177063</v>
      </c>
      <c r="S912">
        <f t="shared" si="288"/>
        <v>1.5373181834665383E-2</v>
      </c>
      <c r="T912">
        <v>7</v>
      </c>
      <c r="U912">
        <v>19.0717345802084</v>
      </c>
      <c r="V912">
        <f t="shared" si="289"/>
        <v>191756055.94350764</v>
      </c>
      <c r="W912" s="34">
        <f t="shared" si="290"/>
        <v>0.23881955815107864</v>
      </c>
      <c r="X912">
        <f t="shared" si="291"/>
        <v>57538547.299390428</v>
      </c>
      <c r="Y912" s="34">
        <f t="shared" si="292"/>
        <v>0.77159930286844258</v>
      </c>
      <c r="Z912">
        <f t="shared" si="293"/>
        <v>15867373.067303386</v>
      </c>
      <c r="AA912" s="35">
        <f t="shared" si="294"/>
        <v>4978371.509056516</v>
      </c>
      <c r="AB912" s="35">
        <v>24622081.207469199</v>
      </c>
      <c r="AC912" s="34">
        <f t="shared" si="295"/>
        <v>0.18115623633764796</v>
      </c>
      <c r="AD912" s="71">
        <v>4258598.8927978296</v>
      </c>
      <c r="AE912">
        <f t="shared" si="296"/>
        <v>20125971.960101217</v>
      </c>
      <c r="AF912" s="34">
        <f t="shared" si="297"/>
        <v>3.4528515574106286E-2</v>
      </c>
      <c r="AG912" s="72">
        <v>5318002.25547418</v>
      </c>
      <c r="AH912">
        <v>911</v>
      </c>
      <c r="AI912" s="72">
        <f t="shared" si="298"/>
        <v>21185375.322777566</v>
      </c>
      <c r="AJ912" s="34">
        <f t="shared" si="299"/>
        <v>1.6292569698029495E-2</v>
      </c>
    </row>
    <row r="913" spans="1:36" ht="15.6" x14ac:dyDescent="0.25">
      <c r="A913" s="20">
        <v>8</v>
      </c>
      <c r="B913" s="21">
        <v>2.67731109277292</v>
      </c>
      <c r="C913" s="21">
        <v>836.40295616267201</v>
      </c>
      <c r="D913" s="22">
        <v>0.15625846907681401</v>
      </c>
      <c r="E913" s="22">
        <v>0.14788863140160799</v>
      </c>
      <c r="F913" s="20">
        <v>5.3529800621763303E-2</v>
      </c>
      <c r="G913" s="20">
        <v>2.6210312699655698</v>
      </c>
      <c r="H913" s="23">
        <v>31756825.2149432</v>
      </c>
      <c r="I913" s="23">
        <v>1169610.93832421</v>
      </c>
      <c r="J913" s="23">
        <f t="shared" si="280"/>
        <v>91914307.785621226</v>
      </c>
      <c r="K913">
        <f t="shared" si="281"/>
        <v>577.83440188553402</v>
      </c>
      <c r="L913">
        <f t="shared" si="282"/>
        <v>69.544087792792851</v>
      </c>
      <c r="M913">
        <f t="shared" si="283"/>
        <v>152.07355023921099</v>
      </c>
      <c r="N913">
        <f t="shared" si="284"/>
        <v>0.90157293806353167</v>
      </c>
      <c r="O913">
        <f t="shared" si="285"/>
        <v>193243010.33482456</v>
      </c>
      <c r="P913">
        <f t="shared" si="286"/>
        <v>19.079459075747028</v>
      </c>
      <c r="Q913" s="21">
        <v>836.40295616267201</v>
      </c>
      <c r="R913">
        <f t="shared" si="287"/>
        <v>2.1180002494149579</v>
      </c>
      <c r="S913">
        <f t="shared" si="288"/>
        <v>5.5015793901603188E-2</v>
      </c>
      <c r="T913">
        <v>7</v>
      </c>
      <c r="U913">
        <v>19.015416694330899</v>
      </c>
      <c r="V913">
        <f t="shared" si="289"/>
        <v>181255227.80241251</v>
      </c>
      <c r="W913" s="34">
        <f t="shared" si="290"/>
        <v>6.2034753607084124E-2</v>
      </c>
      <c r="X913">
        <f t="shared" si="291"/>
        <v>96266770.056484729</v>
      </c>
      <c r="Y913" s="34">
        <f t="shared" si="292"/>
        <v>0.50183569439491194</v>
      </c>
      <c r="Z913">
        <f t="shared" si="293"/>
        <v>29786798.38739096</v>
      </c>
      <c r="AA913" s="35">
        <f t="shared" si="294"/>
        <v>1970026.8275522403</v>
      </c>
      <c r="AB913" s="35">
        <v>33551177.4512632</v>
      </c>
      <c r="AC913" s="34">
        <f t="shared" si="295"/>
        <v>5.6502884786973802E-2</v>
      </c>
      <c r="AD913" s="71">
        <v>3592090.5892537399</v>
      </c>
      <c r="AE913">
        <f t="shared" si="296"/>
        <v>33378888.976644699</v>
      </c>
      <c r="AF913" s="34">
        <f t="shared" si="297"/>
        <v>5.1077642387823918E-2</v>
      </c>
      <c r="AG913" s="72">
        <v>4782733.6446522698</v>
      </c>
      <c r="AH913">
        <v>912</v>
      </c>
      <c r="AI913" s="72">
        <f t="shared" si="298"/>
        <v>34569532.032043234</v>
      </c>
      <c r="AJ913" s="34">
        <f t="shared" si="299"/>
        <v>8.8570151394620891E-2</v>
      </c>
    </row>
    <row r="914" spans="1:36" ht="15.6" x14ac:dyDescent="0.25">
      <c r="A914" s="20">
        <v>9</v>
      </c>
      <c r="B914" s="21">
        <v>2.6953901399878899</v>
      </c>
      <c r="C914" s="21">
        <v>829.49368694076099</v>
      </c>
      <c r="D914" s="22">
        <v>0.14788863140160799</v>
      </c>
      <c r="E914" s="22">
        <v>0.14499345273067499</v>
      </c>
      <c r="F914" s="20">
        <v>1.9563520815839799E-2</v>
      </c>
      <c r="G914" s="20">
        <v>2.62165017709229</v>
      </c>
      <c r="H914" s="23">
        <v>20538277.855864499</v>
      </c>
      <c r="I914" s="23">
        <v>528232.73887073703</v>
      </c>
      <c r="J914" s="23">
        <f t="shared" si="280"/>
        <v>58782541.514102556</v>
      </c>
      <c r="K914">
        <f t="shared" si="281"/>
        <v>593.33685465425162</v>
      </c>
      <c r="L914">
        <f t="shared" si="282"/>
        <v>41.446546373292236</v>
      </c>
      <c r="M914">
        <f t="shared" si="283"/>
        <v>146.44104206614151</v>
      </c>
      <c r="N914">
        <f t="shared" si="284"/>
        <v>0.868904369403949</v>
      </c>
      <c r="O914">
        <f t="shared" si="285"/>
        <v>217534906.4605388</v>
      </c>
      <c r="P914">
        <f t="shared" si="286"/>
        <v>19.197869885089698</v>
      </c>
      <c r="Q914" s="21">
        <v>829.49368694076099</v>
      </c>
      <c r="R914">
        <f t="shared" si="287"/>
        <v>1.2848827829376948</v>
      </c>
      <c r="S914">
        <f t="shared" si="288"/>
        <v>1.9757419550221852E-2</v>
      </c>
      <c r="T914">
        <v>7</v>
      </c>
      <c r="U914">
        <v>19.0408227188179</v>
      </c>
      <c r="V914">
        <f t="shared" si="289"/>
        <v>185919198.16410863</v>
      </c>
      <c r="W914" s="34">
        <f t="shared" si="290"/>
        <v>0.14533625343556214</v>
      </c>
      <c r="X914">
        <f t="shared" si="291"/>
        <v>62981705.408146024</v>
      </c>
      <c r="Y914" s="34">
        <f t="shared" si="292"/>
        <v>0.71047540630188011</v>
      </c>
      <c r="Z914">
        <f t="shared" si="293"/>
        <v>17553321.500274584</v>
      </c>
      <c r="AA914" s="35">
        <f t="shared" si="294"/>
        <v>2984956.3555899151</v>
      </c>
      <c r="AB914" s="35">
        <v>25365987.247734401</v>
      </c>
      <c r="AC914" s="34">
        <f t="shared" si="295"/>
        <v>0.2350591138044906</v>
      </c>
      <c r="AD914" s="71">
        <v>4242357.2920123804</v>
      </c>
      <c r="AE914">
        <f t="shared" si="296"/>
        <v>21795678.792286962</v>
      </c>
      <c r="AF914" s="34">
        <f t="shared" si="297"/>
        <v>6.1222315972486722E-2</v>
      </c>
      <c r="AG914" s="72">
        <v>5232002.4830937097</v>
      </c>
      <c r="AH914">
        <v>913</v>
      </c>
      <c r="AI914" s="72">
        <f t="shared" si="298"/>
        <v>22785323.983368292</v>
      </c>
      <c r="AJ914" s="34">
        <f t="shared" si="299"/>
        <v>0.10940771876168635</v>
      </c>
    </row>
    <row r="915" spans="1:36" ht="15.6" x14ac:dyDescent="0.25">
      <c r="A915" s="20">
        <v>10</v>
      </c>
      <c r="B915" s="21">
        <v>2.70924283522141</v>
      </c>
      <c r="C915" s="21">
        <v>826.32637845630302</v>
      </c>
      <c r="D915" s="22">
        <v>0.14499345273067499</v>
      </c>
      <c r="E915" s="22">
        <v>0.14284509963249201</v>
      </c>
      <c r="F915" s="20">
        <v>1.4806685331079801E-2</v>
      </c>
      <c r="G915" s="20">
        <v>2.6218610899683701</v>
      </c>
      <c r="H915" s="23">
        <v>19670295.6395832</v>
      </c>
      <c r="I915" s="23">
        <v>425134.51455146598</v>
      </c>
      <c r="J915" s="23">
        <f t="shared" si="280"/>
        <v>52093293.562104516</v>
      </c>
      <c r="K915">
        <f t="shared" si="281"/>
        <v>603.0235511669789</v>
      </c>
      <c r="L915">
        <f t="shared" si="282"/>
        <v>35.993159272657387</v>
      </c>
      <c r="M915">
        <f t="shared" si="283"/>
        <v>143.91927618158351</v>
      </c>
      <c r="N915">
        <f t="shared" si="284"/>
        <v>0.86224869670648363</v>
      </c>
      <c r="O915">
        <f t="shared" si="285"/>
        <v>241740098.14698523</v>
      </c>
      <c r="P915">
        <f t="shared" si="286"/>
        <v>19.303373732397759</v>
      </c>
      <c r="Q915" s="21">
        <v>826.32637845630302</v>
      </c>
      <c r="R915">
        <f t="shared" si="287"/>
        <v>1.122848226572412</v>
      </c>
      <c r="S915">
        <f t="shared" si="288"/>
        <v>1.4917398519110177E-2</v>
      </c>
      <c r="T915">
        <v>7</v>
      </c>
      <c r="U915">
        <v>19.053322363195999</v>
      </c>
      <c r="V915">
        <f t="shared" si="289"/>
        <v>188257706.84011403</v>
      </c>
      <c r="W915" s="34">
        <f t="shared" si="290"/>
        <v>0.2212392222756206</v>
      </c>
      <c r="X915">
        <f t="shared" si="291"/>
        <v>56020874.61600358</v>
      </c>
      <c r="Y915" s="34">
        <f t="shared" si="292"/>
        <v>0.76825989959704077</v>
      </c>
      <c r="Z915">
        <f t="shared" si="293"/>
        <v>15318454.730350282</v>
      </c>
      <c r="AA915" s="35">
        <f t="shared" si="294"/>
        <v>4351840.9092329182</v>
      </c>
      <c r="AB915" s="35">
        <v>24427918.338084999</v>
      </c>
      <c r="AC915" s="34">
        <f t="shared" si="295"/>
        <v>0.24186838803418259</v>
      </c>
      <c r="AD915" s="71">
        <v>4289770.24501919</v>
      </c>
      <c r="AE915">
        <f t="shared" si="296"/>
        <v>19608224.975369472</v>
      </c>
      <c r="AF915" s="34">
        <f t="shared" si="297"/>
        <v>3.1555531930501984E-3</v>
      </c>
      <c r="AG915" s="72">
        <v>5238167.45919827</v>
      </c>
      <c r="AH915">
        <v>914</v>
      </c>
      <c r="AI915" s="72">
        <f t="shared" si="298"/>
        <v>20556622.189548552</v>
      </c>
      <c r="AJ915" s="34">
        <f t="shared" si="299"/>
        <v>4.5059137198821098E-2</v>
      </c>
    </row>
    <row r="916" spans="1:36" ht="15.6" x14ac:dyDescent="0.25">
      <c r="A916" s="20">
        <v>8</v>
      </c>
      <c r="B916" s="21">
        <v>2.90880375548132</v>
      </c>
      <c r="C916" s="21">
        <v>830.12526545265098</v>
      </c>
      <c r="D916" s="22">
        <v>0.15003279181157397</v>
      </c>
      <c r="E916" s="22">
        <v>0.13505766296112001</v>
      </c>
      <c r="F916" s="20">
        <v>9.9745889420671793E-2</v>
      </c>
      <c r="G916" s="20">
        <v>2.6186663233106899</v>
      </c>
      <c r="H916" s="23">
        <v>44211734.428489499</v>
      </c>
      <c r="I916" s="23">
        <v>1995153.0936576501</v>
      </c>
      <c r="J916" s="23">
        <f t="shared" si="280"/>
        <v>125625576.60353726</v>
      </c>
      <c r="K916">
        <f t="shared" si="281"/>
        <v>573.88984916089964</v>
      </c>
      <c r="L916">
        <f t="shared" si="282"/>
        <v>92.704230956046771</v>
      </c>
      <c r="M916">
        <f t="shared" si="283"/>
        <v>142.54522738634699</v>
      </c>
      <c r="N916">
        <f t="shared" si="284"/>
        <v>0.93588621777847025</v>
      </c>
      <c r="O916">
        <f t="shared" si="285"/>
        <v>194596391.33326977</v>
      </c>
      <c r="P916">
        <f t="shared" si="286"/>
        <v>19.086438183521985</v>
      </c>
      <c r="Q916" s="21">
        <v>830.12526545265098</v>
      </c>
      <c r="R916">
        <f t="shared" si="287"/>
        <v>3.2970651926167038</v>
      </c>
      <c r="S916">
        <f t="shared" si="288"/>
        <v>0.10507821042155714</v>
      </c>
      <c r="T916">
        <v>7</v>
      </c>
      <c r="U916">
        <v>19.037139169892299</v>
      </c>
      <c r="V916">
        <f t="shared" si="289"/>
        <v>185235615.4795287</v>
      </c>
      <c r="W916" s="34">
        <f t="shared" si="290"/>
        <v>4.8103542874593307E-2</v>
      </c>
      <c r="X916">
        <f t="shared" si="291"/>
        <v>128253704.37306787</v>
      </c>
      <c r="Y916" s="34">
        <f t="shared" si="292"/>
        <v>0.34092454904049097</v>
      </c>
      <c r="Z916">
        <f t="shared" si="293"/>
        <v>42084993.365848519</v>
      </c>
      <c r="AA916" s="35">
        <f t="shared" si="294"/>
        <v>2126741.0626409799</v>
      </c>
      <c r="AB916" s="35">
        <v>43812273.265396699</v>
      </c>
      <c r="AC916" s="34">
        <f t="shared" si="295"/>
        <v>9.0351841712726748E-3</v>
      </c>
      <c r="AD916" s="71">
        <v>2168627.13171252</v>
      </c>
      <c r="AE916">
        <f t="shared" si="296"/>
        <v>44253620.497561038</v>
      </c>
      <c r="AF916" s="34">
        <f t="shared" si="297"/>
        <v>9.4739710199082073E-4</v>
      </c>
      <c r="AG916" s="72">
        <v>2699200.1225887001</v>
      </c>
      <c r="AH916">
        <v>915</v>
      </c>
      <c r="AI916" s="72">
        <f t="shared" si="298"/>
        <v>44784193.48843722</v>
      </c>
      <c r="AJ916" s="34">
        <f t="shared" si="299"/>
        <v>1.2948124911807036E-2</v>
      </c>
    </row>
    <row r="917" spans="1:36" ht="15.6" x14ac:dyDescent="0.25">
      <c r="A917" s="20">
        <v>10</v>
      </c>
      <c r="B917" s="21">
        <v>3.2856986379616702</v>
      </c>
      <c r="C917" s="21">
        <v>817.16838226808102</v>
      </c>
      <c r="D917" s="22">
        <v>0.121882256584345</v>
      </c>
      <c r="E917" s="22">
        <v>0.111168910103845</v>
      </c>
      <c r="F917" s="20">
        <v>8.7827088795428401E-2</v>
      </c>
      <c r="G917" s="20">
        <v>2.62065093331179</v>
      </c>
      <c r="H917" s="23">
        <v>39490734.566699401</v>
      </c>
      <c r="I917" s="23">
        <v>1545201.44179528</v>
      </c>
      <c r="J917" s="23">
        <f t="shared" si="280"/>
        <v>124840475.7662333</v>
      </c>
      <c r="K917">
        <f t="shared" si="281"/>
        <v>577.32892379320344</v>
      </c>
      <c r="L917">
        <f t="shared" si="282"/>
        <v>78.645564361957298</v>
      </c>
      <c r="M917">
        <f t="shared" si="283"/>
        <v>116.525583344095</v>
      </c>
      <c r="N917">
        <f t="shared" si="284"/>
        <v>0.94573126068306013</v>
      </c>
      <c r="O917">
        <f t="shared" si="285"/>
        <v>202602153.25487164</v>
      </c>
      <c r="P917">
        <f t="shared" si="286"/>
        <v>19.126754777831319</v>
      </c>
      <c r="Q917" s="21">
        <v>817.16838226808102</v>
      </c>
      <c r="R917">
        <f t="shared" si="287"/>
        <v>3.8405240871521538</v>
      </c>
      <c r="S917">
        <f t="shared" si="288"/>
        <v>9.1925711259735907E-2</v>
      </c>
      <c r="T917">
        <v>7</v>
      </c>
      <c r="U917">
        <v>19.086839084735701</v>
      </c>
      <c r="V917">
        <f t="shared" si="289"/>
        <v>194674420.90276954</v>
      </c>
      <c r="W917" s="34">
        <f t="shared" si="290"/>
        <v>3.9129556249725965E-2</v>
      </c>
      <c r="X917">
        <f t="shared" si="291"/>
        <v>129347763.35044967</v>
      </c>
      <c r="Y917" s="34">
        <f t="shared" si="292"/>
        <v>0.36156767698450187</v>
      </c>
      <c r="Z917">
        <f t="shared" si="293"/>
        <v>37945479.647128738</v>
      </c>
      <c r="AA917" s="35">
        <f t="shared" si="294"/>
        <v>1545254.9195706621</v>
      </c>
      <c r="AB917" s="35">
        <v>37904885.791074201</v>
      </c>
      <c r="AC917" s="34">
        <f t="shared" si="295"/>
        <v>4.0157489928345558E-2</v>
      </c>
      <c r="AD917" s="71">
        <v>1659213.6022026599</v>
      </c>
      <c r="AE917">
        <f t="shared" si="296"/>
        <v>39604693.2493314</v>
      </c>
      <c r="AF917" s="34">
        <f t="shared" si="297"/>
        <v>2.8857068343341231E-3</v>
      </c>
      <c r="AG917" s="72">
        <v>2205512.35461749</v>
      </c>
      <c r="AH917">
        <v>916</v>
      </c>
      <c r="AI917" s="72">
        <f t="shared" si="298"/>
        <v>40150992.00174623</v>
      </c>
      <c r="AJ917" s="34">
        <f t="shared" si="299"/>
        <v>1.6719299914051029E-2</v>
      </c>
    </row>
    <row r="918" spans="1:36" ht="15.6" x14ac:dyDescent="0.25">
      <c r="A918" s="20">
        <v>11</v>
      </c>
      <c r="B918" s="21">
        <v>3.38936470631561</v>
      </c>
      <c r="C918" s="21">
        <v>813.22755758040796</v>
      </c>
      <c r="D918" s="22">
        <v>0.111168910103845</v>
      </c>
      <c r="E918" s="22">
        <v>0.10277267563260201</v>
      </c>
      <c r="F918" s="20">
        <v>7.5458944132794706E-2</v>
      </c>
      <c r="G918" s="20">
        <v>2.6213583320756002</v>
      </c>
      <c r="H918" s="23">
        <v>36999568.5160973</v>
      </c>
      <c r="I918" s="23">
        <v>1330858.9581184799</v>
      </c>
      <c r="J918" s="23">
        <f t="shared" si="280"/>
        <v>118317439.45274368</v>
      </c>
      <c r="K918">
        <f t="shared" si="281"/>
        <v>580.71077818571018</v>
      </c>
      <c r="L918">
        <f t="shared" si="282"/>
        <v>69.82681328562262</v>
      </c>
      <c r="M918">
        <f t="shared" si="283"/>
        <v>106.9707928682235</v>
      </c>
      <c r="N918">
        <f t="shared" si="284"/>
        <v>0.94391264198582081</v>
      </c>
      <c r="O918">
        <f t="shared" si="285"/>
        <v>214149094.5496529</v>
      </c>
      <c r="P918">
        <f t="shared" si="286"/>
        <v>19.182183033903957</v>
      </c>
      <c r="Q918" s="21">
        <v>813.22755758040796</v>
      </c>
      <c r="R918">
        <f t="shared" si="287"/>
        <v>3.8083102312177486</v>
      </c>
      <c r="S918">
        <f t="shared" si="288"/>
        <v>7.8457820414975996E-2</v>
      </c>
      <c r="T918">
        <v>7</v>
      </c>
      <c r="U918">
        <v>19.1010915818648</v>
      </c>
      <c r="V918">
        <f t="shared" si="289"/>
        <v>197468884.2643404</v>
      </c>
      <c r="W918" s="34">
        <f t="shared" si="290"/>
        <v>7.7890641192718227E-2</v>
      </c>
      <c r="X918">
        <f t="shared" si="291"/>
        <v>123861953.14009389</v>
      </c>
      <c r="Y918" s="34">
        <f t="shared" si="292"/>
        <v>0.42160879362777276</v>
      </c>
      <c r="Z918">
        <f t="shared" si="293"/>
        <v>34117648.400524572</v>
      </c>
      <c r="AA918" s="35">
        <f t="shared" si="294"/>
        <v>2881920.1155727282</v>
      </c>
      <c r="AB918" s="35">
        <v>33219759.362650398</v>
      </c>
      <c r="AC918" s="34">
        <f t="shared" si="295"/>
        <v>0.10215819548821037</v>
      </c>
      <c r="AD918" s="71">
        <v>1547229.3287128001</v>
      </c>
      <c r="AE918">
        <f t="shared" si="296"/>
        <v>35664877.72923737</v>
      </c>
      <c r="AF918" s="34">
        <f t="shared" si="297"/>
        <v>3.6073144644355765E-2</v>
      </c>
      <c r="AG918" s="72">
        <v>2095700.32612984</v>
      </c>
      <c r="AH918">
        <v>917</v>
      </c>
      <c r="AI918" s="72">
        <f t="shared" si="298"/>
        <v>36213348.72665441</v>
      </c>
      <c r="AJ918" s="34">
        <f t="shared" si="299"/>
        <v>2.1249431303525364E-2</v>
      </c>
    </row>
    <row r="919" spans="1:36" ht="15.6" x14ac:dyDescent="0.25">
      <c r="A919" s="29">
        <v>12</v>
      </c>
      <c r="B919" s="21">
        <v>3.4836416314509</v>
      </c>
      <c r="C919" s="21">
        <v>811.27519097118602</v>
      </c>
      <c r="D919" s="22">
        <v>0.10277267563260201</v>
      </c>
      <c r="E919" s="22">
        <v>9.6020160939307209E-2</v>
      </c>
      <c r="F919" s="20">
        <v>6.5639535977567401E-2</v>
      </c>
      <c r="G919" s="20">
        <v>2.6218928542446598</v>
      </c>
      <c r="H919" s="23">
        <v>33380017.358796</v>
      </c>
      <c r="I919" s="23">
        <v>1076592.4250666799</v>
      </c>
      <c r="J919" s="23">
        <f t="shared" si="280"/>
        <v>112083509.7159778</v>
      </c>
      <c r="K919">
        <f t="shared" si="281"/>
        <v>583.22826586526344</v>
      </c>
      <c r="L919">
        <f t="shared" si="282"/>
        <v>62.755537084786681</v>
      </c>
      <c r="M919">
        <f t="shared" si="283"/>
        <v>99.39641828595461</v>
      </c>
      <c r="N919">
        <f t="shared" si="284"/>
        <v>0.94154022886704059</v>
      </c>
      <c r="O919">
        <f t="shared" si="285"/>
        <v>215466961.23978901</v>
      </c>
      <c r="P919">
        <f t="shared" si="286"/>
        <v>19.188318143642224</v>
      </c>
      <c r="Q919" s="21">
        <v>811.27519097118602</v>
      </c>
      <c r="R919">
        <f t="shared" si="287"/>
        <v>3.7688277495295486</v>
      </c>
      <c r="S919">
        <f t="shared" si="288"/>
        <v>6.7892979423164371E-2</v>
      </c>
      <c r="T919">
        <v>7</v>
      </c>
      <c r="U919">
        <v>19.107474096266898</v>
      </c>
      <c r="V919">
        <f t="shared" si="289"/>
        <v>198733262.92744446</v>
      </c>
      <c r="W919" s="34">
        <f t="shared" si="290"/>
        <v>7.7662478813733032E-2</v>
      </c>
      <c r="X919">
        <f t="shared" si="291"/>
        <v>118339139.09962553</v>
      </c>
      <c r="Y919" s="34">
        <f t="shared" si="292"/>
        <v>0.45077826122990527</v>
      </c>
      <c r="Z919">
        <f t="shared" si="293"/>
        <v>30787642.467866465</v>
      </c>
      <c r="AA919" s="35">
        <f t="shared" si="294"/>
        <v>2592374.890929535</v>
      </c>
      <c r="AB919" s="35">
        <v>29929144.210623499</v>
      </c>
      <c r="AC919" s="34">
        <f t="shared" si="295"/>
        <v>0.10338140663857859</v>
      </c>
      <c r="AD919" s="71">
        <v>1466661.9040747399</v>
      </c>
      <c r="AE919">
        <f t="shared" si="296"/>
        <v>32254304.371941205</v>
      </c>
      <c r="AF919" s="34">
        <f t="shared" si="297"/>
        <v>3.3724158221809838E-2</v>
      </c>
      <c r="AG919" s="72">
        <v>1942037.5446186101</v>
      </c>
      <c r="AH919">
        <v>918</v>
      </c>
      <c r="AI919" s="72">
        <f t="shared" si="298"/>
        <v>32729680.012485076</v>
      </c>
      <c r="AJ919" s="34">
        <f t="shared" si="299"/>
        <v>1.948283427538583E-2</v>
      </c>
    </row>
    <row r="920" spans="1:36" ht="15.6" x14ac:dyDescent="0.25">
      <c r="A920" s="20">
        <v>10</v>
      </c>
      <c r="B920" s="21">
        <v>3.09804748719288</v>
      </c>
      <c r="C920" s="21">
        <v>810.30711822277601</v>
      </c>
      <c r="D920" s="22">
        <v>0.12344151477821601</v>
      </c>
      <c r="E920" s="22">
        <v>0.114130551694073</v>
      </c>
      <c r="F920" s="20">
        <v>7.5367078838706303E-2</v>
      </c>
      <c r="G920" s="20">
        <v>2.6215423583724302</v>
      </c>
      <c r="H920" s="23">
        <v>36502478.933696903</v>
      </c>
      <c r="I920" s="23">
        <v>1370047.1166288401</v>
      </c>
      <c r="J920" s="23">
        <f t="shared" si="280"/>
        <v>117734001.54159342</v>
      </c>
      <c r="K920">
        <f t="shared" si="281"/>
        <v>578.42390063508662</v>
      </c>
      <c r="L920">
        <f t="shared" si="282"/>
        <v>73.387216773763072</v>
      </c>
      <c r="M920">
        <f t="shared" si="283"/>
        <v>118.7860332361445</v>
      </c>
      <c r="N920">
        <f t="shared" si="284"/>
        <v>0.93512590255683259</v>
      </c>
      <c r="O920">
        <f t="shared" si="285"/>
        <v>202896696.20976859</v>
      </c>
      <c r="P920">
        <f t="shared" si="286"/>
        <v>19.128207521813643</v>
      </c>
      <c r="Q920" s="21">
        <v>810.30711822277601</v>
      </c>
      <c r="R920">
        <f t="shared" si="287"/>
        <v>3.3079090290304793</v>
      </c>
      <c r="S920">
        <f t="shared" si="288"/>
        <v>7.835846222012223E-2</v>
      </c>
      <c r="T920">
        <v>7</v>
      </c>
      <c r="U920">
        <v>19.110316801580002</v>
      </c>
      <c r="V920">
        <f t="shared" si="289"/>
        <v>199299006.77039275</v>
      </c>
      <c r="W920" s="34">
        <f t="shared" si="290"/>
        <v>1.773163144882511E-2</v>
      </c>
      <c r="X920">
        <f t="shared" si="291"/>
        <v>122749840.88595837</v>
      </c>
      <c r="Y920" s="34">
        <f t="shared" si="292"/>
        <v>0.39501311170167541</v>
      </c>
      <c r="Z920">
        <f t="shared" si="293"/>
        <v>35855230.430276088</v>
      </c>
      <c r="AA920" s="35">
        <f t="shared" si="294"/>
        <v>647248.50342081487</v>
      </c>
      <c r="AB920" s="35">
        <v>35165491.885059804</v>
      </c>
      <c r="AC920" s="34">
        <f t="shared" si="295"/>
        <v>3.6627294575406852E-2</v>
      </c>
      <c r="AD920" s="71">
        <v>1870546.03920399</v>
      </c>
      <c r="AE920">
        <f t="shared" si="296"/>
        <v>37725776.469480075</v>
      </c>
      <c r="AF920" s="34">
        <f t="shared" si="297"/>
        <v>3.3512724930412782E-2</v>
      </c>
      <c r="AG920" s="72">
        <v>2795021.9154010802</v>
      </c>
      <c r="AH920">
        <v>919</v>
      </c>
      <c r="AI920" s="72">
        <f t="shared" si="298"/>
        <v>38650252.345677167</v>
      </c>
      <c r="AJ920" s="34">
        <f t="shared" si="299"/>
        <v>5.8839111060963262E-2</v>
      </c>
    </row>
    <row r="921" spans="1:36" ht="15.6" x14ac:dyDescent="0.25">
      <c r="A921" s="20">
        <v>11</v>
      </c>
      <c r="B921" s="21">
        <v>3.3365376780468901</v>
      </c>
      <c r="C921" s="21">
        <v>805.66133873581202</v>
      </c>
      <c r="D921" s="22">
        <v>0.114130551694073</v>
      </c>
      <c r="E921" s="22">
        <v>0.106916987748727</v>
      </c>
      <c r="F921" s="20">
        <v>6.3149164898240503E-2</v>
      </c>
      <c r="G921" s="20">
        <v>2.6221623370978699</v>
      </c>
      <c r="H921" s="23">
        <v>34420737.600996703</v>
      </c>
      <c r="I921" s="23">
        <v>1166955.2201978599</v>
      </c>
      <c r="J921" s="23">
        <f t="shared" si="280"/>
        <v>110814402.06222773</v>
      </c>
      <c r="K921">
        <f t="shared" si="281"/>
        <v>582.41926751732319</v>
      </c>
      <c r="L921">
        <f t="shared" si="282"/>
        <v>64.81757963112932</v>
      </c>
      <c r="M921">
        <f t="shared" si="283"/>
        <v>110.5237697214</v>
      </c>
      <c r="N921">
        <f t="shared" si="284"/>
        <v>0.93101094978933974</v>
      </c>
      <c r="O921">
        <f t="shared" si="285"/>
        <v>217526913.99164662</v>
      </c>
      <c r="P921">
        <f t="shared" si="286"/>
        <v>19.197833143327873</v>
      </c>
      <c r="Q921" s="21">
        <v>805.66133873581202</v>
      </c>
      <c r="R921">
        <f t="shared" si="287"/>
        <v>3.3578293057234774</v>
      </c>
      <c r="S921">
        <f t="shared" si="288"/>
        <v>6.5231203544770064E-2</v>
      </c>
      <c r="T921">
        <v>7</v>
      </c>
      <c r="U921">
        <v>19.126827512801</v>
      </c>
      <c r="V921">
        <f t="shared" si="289"/>
        <v>202616890.05227935</v>
      </c>
      <c r="W921" s="34">
        <f t="shared" si="290"/>
        <v>6.8543352478856179E-2</v>
      </c>
      <c r="X921">
        <f t="shared" si="291"/>
        <v>116864405.27849606</v>
      </c>
      <c r="Y921" s="34">
        <f t="shared" si="292"/>
        <v>0.46275886907960345</v>
      </c>
      <c r="Z921">
        <f t="shared" si="293"/>
        <v>32061424.85102937</v>
      </c>
      <c r="AA921" s="35">
        <f t="shared" si="294"/>
        <v>2359312.7499673329</v>
      </c>
      <c r="AB921" s="35">
        <v>30978701.427195799</v>
      </c>
      <c r="AC921" s="34">
        <f t="shared" si="295"/>
        <v>9.9998908033314057E-2</v>
      </c>
      <c r="AD921" s="71">
        <v>1804065.56285389</v>
      </c>
      <c r="AE921">
        <f t="shared" si="296"/>
        <v>33865490.413883261</v>
      </c>
      <c r="AF921" s="34">
        <f t="shared" si="297"/>
        <v>1.613118212485265E-2</v>
      </c>
      <c r="AG921" s="72">
        <v>2593053.5054333</v>
      </c>
      <c r="AH921">
        <v>920</v>
      </c>
      <c r="AI921" s="72">
        <f t="shared" si="298"/>
        <v>34654478.356462672</v>
      </c>
      <c r="AJ921" s="34">
        <f t="shared" si="299"/>
        <v>6.7906957188273945E-3</v>
      </c>
    </row>
    <row r="922" spans="1:36" ht="15.6" x14ac:dyDescent="0.25">
      <c r="A922" s="20">
        <v>12</v>
      </c>
      <c r="B922" s="21">
        <v>3.41264582145465</v>
      </c>
      <c r="C922" s="21">
        <v>800.20210940383004</v>
      </c>
      <c r="D922" s="22">
        <v>0.106916987748727</v>
      </c>
      <c r="E922" s="22">
        <v>0.101015486067701</v>
      </c>
      <c r="F922" s="20">
        <v>5.5145466202829098E-2</v>
      </c>
      <c r="G922" s="20">
        <v>2.62262821529219</v>
      </c>
      <c r="H922" s="23">
        <v>32219040.313148499</v>
      </c>
      <c r="I922" s="23">
        <v>992940.46791827597</v>
      </c>
      <c r="J922" s="23">
        <f t="shared" si="280"/>
        <v>106030343.51204535</v>
      </c>
      <c r="K922">
        <f t="shared" si="281"/>
        <v>585.64626017034334</v>
      </c>
      <c r="L922">
        <f t="shared" si="282"/>
        <v>58.789390104693837</v>
      </c>
      <c r="M922">
        <f t="shared" si="283"/>
        <v>103.966236908214</v>
      </c>
      <c r="N922">
        <f t="shared" si="284"/>
        <v>0.92822848933724067</v>
      </c>
      <c r="O922">
        <f t="shared" si="285"/>
        <v>225124117.08238521</v>
      </c>
      <c r="P922">
        <f t="shared" si="286"/>
        <v>19.23216243955325</v>
      </c>
      <c r="Q922" s="21">
        <v>800.20210940383004</v>
      </c>
      <c r="R922">
        <f t="shared" si="287"/>
        <v>3.292769848167763</v>
      </c>
      <c r="S922">
        <f t="shared" si="288"/>
        <v>5.6724295826982157E-2</v>
      </c>
      <c r="T922">
        <v>7</v>
      </c>
      <c r="U922">
        <v>19.146178166905301</v>
      </c>
      <c r="V922">
        <f t="shared" si="289"/>
        <v>206575840.00873977</v>
      </c>
      <c r="W922" s="34">
        <f t="shared" si="290"/>
        <v>8.2391337338849457E-2</v>
      </c>
      <c r="X922">
        <f t="shared" si="291"/>
        <v>112593135.28334934</v>
      </c>
      <c r="Y922" s="34">
        <f t="shared" si="292"/>
        <v>0.49986195729467153</v>
      </c>
      <c r="Z922">
        <f t="shared" si="293"/>
        <v>29564470.493973888</v>
      </c>
      <c r="AA922" s="35">
        <f t="shared" si="294"/>
        <v>2654569.8191746101</v>
      </c>
      <c r="AB922" s="35">
        <v>28606172.8336346</v>
      </c>
      <c r="AC922" s="34">
        <f t="shared" si="295"/>
        <v>0.11213454666554726</v>
      </c>
      <c r="AD922" s="71">
        <v>1459083.05870109</v>
      </c>
      <c r="AE922">
        <f t="shared" si="296"/>
        <v>31023553.552674979</v>
      </c>
      <c r="AF922" s="34">
        <f t="shared" si="297"/>
        <v>3.7104977331855686E-2</v>
      </c>
      <c r="AG922" s="72">
        <v>2401835.9361465899</v>
      </c>
      <c r="AH922">
        <v>921</v>
      </c>
      <c r="AI922" s="72">
        <f t="shared" si="298"/>
        <v>31966306.430120479</v>
      </c>
      <c r="AJ922" s="34">
        <f t="shared" si="299"/>
        <v>7.8442399454362165E-3</v>
      </c>
    </row>
    <row r="923" spans="1:36" ht="15.6" x14ac:dyDescent="0.25">
      <c r="A923" s="20">
        <v>6</v>
      </c>
      <c r="B923" s="21">
        <v>2.9719027321298701</v>
      </c>
      <c r="C923" s="21">
        <v>829.18644843684206</v>
      </c>
      <c r="D923" s="22">
        <v>0.150029594717421</v>
      </c>
      <c r="E923" s="22">
        <v>0.13678649248959102</v>
      </c>
      <c r="F923" s="20">
        <v>8.8211136869826498E-2</v>
      </c>
      <c r="G923" s="20">
        <v>2.4399044308077502</v>
      </c>
      <c r="H923" s="23">
        <v>41476089.659580298</v>
      </c>
      <c r="I923" s="23">
        <v>1815095.87555043</v>
      </c>
      <c r="J923" s="23">
        <f t="shared" si="280"/>
        <v>119159577.06056063</v>
      </c>
      <c r="K923">
        <f t="shared" si="281"/>
        <v>575.81415405654582</v>
      </c>
      <c r="L923">
        <f t="shared" si="282"/>
        <v>87.324485148223346</v>
      </c>
      <c r="M923">
        <f t="shared" si="283"/>
        <v>143.408043603506</v>
      </c>
      <c r="N923">
        <f t="shared" si="284"/>
        <v>0.92892783967111181</v>
      </c>
      <c r="O923">
        <f t="shared" si="285"/>
        <v>209559318.01247615</v>
      </c>
      <c r="P923">
        <f t="shared" si="286"/>
        <v>19.160517398120664</v>
      </c>
      <c r="Q923" s="21">
        <v>829.18644843684206</v>
      </c>
      <c r="R923">
        <f t="shared" si="287"/>
        <v>3.1428273794107797</v>
      </c>
      <c r="S923">
        <f t="shared" si="288"/>
        <v>9.2346825436005975E-2</v>
      </c>
      <c r="T923">
        <v>7</v>
      </c>
      <c r="U923">
        <v>19.040785084502399</v>
      </c>
      <c r="V923">
        <f t="shared" si="289"/>
        <v>185912201.35400823</v>
      </c>
      <c r="W923" s="34">
        <f t="shared" si="290"/>
        <v>0.11284211498082888</v>
      </c>
      <c r="X923">
        <f t="shared" si="291"/>
        <v>122656166.18616453</v>
      </c>
      <c r="Y923" s="34">
        <f t="shared" si="292"/>
        <v>0.41469476351864165</v>
      </c>
      <c r="Z923">
        <f t="shared" si="293"/>
        <v>36795839.981258765</v>
      </c>
      <c r="AA923" s="35">
        <f t="shared" si="294"/>
        <v>4680249.6783215329</v>
      </c>
      <c r="AB923" s="35">
        <v>38879766.656208903</v>
      </c>
      <c r="AC923" s="34">
        <f t="shared" si="295"/>
        <v>6.2598066131137484E-2</v>
      </c>
      <c r="AD923" s="71">
        <v>2650863.6357015599</v>
      </c>
      <c r="AE923">
        <f t="shared" si="296"/>
        <v>39446703.616960324</v>
      </c>
      <c r="AF923" s="34">
        <f t="shared" si="297"/>
        <v>4.8929059110354646E-2</v>
      </c>
      <c r="AG923" s="72">
        <v>2911882.0722437399</v>
      </c>
      <c r="AH923">
        <v>922</v>
      </c>
      <c r="AI923" s="72">
        <f t="shared" si="298"/>
        <v>39707722.053502508</v>
      </c>
      <c r="AJ923" s="34">
        <f t="shared" si="299"/>
        <v>4.2635832369730793E-2</v>
      </c>
    </row>
    <row r="924" spans="1:36" ht="15.6" x14ac:dyDescent="0.25">
      <c r="A924" s="20">
        <v>7</v>
      </c>
      <c r="B924" s="21">
        <v>3.0650889233147902</v>
      </c>
      <c r="C924" s="21">
        <v>828.09235157291096</v>
      </c>
      <c r="D924" s="22">
        <v>0.13678649248959102</v>
      </c>
      <c r="E924" s="22">
        <v>0.126082735931482</v>
      </c>
      <c r="F924" s="20">
        <v>7.81943956882592E-2</v>
      </c>
      <c r="G924" s="20">
        <v>2.44088940326907</v>
      </c>
      <c r="H924" s="23">
        <v>35712753.177182101</v>
      </c>
      <c r="I924" s="23">
        <v>1372427.1184276999</v>
      </c>
      <c r="J924" s="23">
        <f t="shared" si="280"/>
        <v>113698223.35577695</v>
      </c>
      <c r="K924">
        <f t="shared" si="281"/>
        <v>576.840295774693</v>
      </c>
      <c r="L924">
        <f t="shared" si="282"/>
        <v>78.577083802339686</v>
      </c>
      <c r="M924">
        <f t="shared" si="283"/>
        <v>131.43461421053652</v>
      </c>
      <c r="N924">
        <f t="shared" si="284"/>
        <v>0.92921640662575211</v>
      </c>
      <c r="O924">
        <f t="shared" si="285"/>
        <v>200383728.87547481</v>
      </c>
      <c r="P924">
        <f t="shared" si="286"/>
        <v>19.115744730642479</v>
      </c>
      <c r="Q924" s="21">
        <v>828.09235157291096</v>
      </c>
      <c r="R924">
        <f t="shared" si="287"/>
        <v>3.1760195819572821</v>
      </c>
      <c r="S924">
        <f t="shared" si="288"/>
        <v>8.14209189661734E-2</v>
      </c>
      <c r="T924">
        <v>7</v>
      </c>
      <c r="U924">
        <v>19.0447128865016</v>
      </c>
      <c r="V924">
        <f t="shared" si="289"/>
        <v>186643863.6418097</v>
      </c>
      <c r="W924" s="34">
        <f t="shared" si="290"/>
        <v>6.8567769003857207E-2</v>
      </c>
      <c r="X924">
        <f t="shared" si="291"/>
        <v>118126608.74607106</v>
      </c>
      <c r="Y924" s="34">
        <f t="shared" si="292"/>
        <v>0.41049800096554295</v>
      </c>
      <c r="Z924">
        <f t="shared" si="293"/>
        <v>33264009.366837312</v>
      </c>
      <c r="AA924" s="35">
        <f t="shared" si="294"/>
        <v>2448743.8103447892</v>
      </c>
      <c r="AB924" s="35">
        <v>34952150.911749199</v>
      </c>
      <c r="AC924" s="34">
        <f t="shared" si="295"/>
        <v>2.1297777341873273E-2</v>
      </c>
      <c r="AD924" s="71">
        <v>2823969.19105413</v>
      </c>
      <c r="AE924">
        <f t="shared" si="296"/>
        <v>36087978.557891443</v>
      </c>
      <c r="AF924" s="34">
        <f t="shared" si="297"/>
        <v>1.050676151591373E-2</v>
      </c>
      <c r="AG924" s="72">
        <v>2529562.5297019701</v>
      </c>
      <c r="AH924">
        <v>923</v>
      </c>
      <c r="AI924" s="72">
        <f t="shared" si="298"/>
        <v>35793571.896539278</v>
      </c>
      <c r="AJ924" s="34">
        <f t="shared" si="299"/>
        <v>2.2630212505938916E-3</v>
      </c>
    </row>
    <row r="925" spans="1:36" ht="15.6" x14ac:dyDescent="0.25">
      <c r="A925" s="20">
        <v>8</v>
      </c>
      <c r="B925" s="21">
        <v>3.2989554280784699</v>
      </c>
      <c r="C925" s="21">
        <v>815.53993898208296</v>
      </c>
      <c r="D925" s="22">
        <v>0.126082735931482</v>
      </c>
      <c r="E925" s="22">
        <v>0.118125636352856</v>
      </c>
      <c r="F925" s="20">
        <v>6.3060128787719105E-2</v>
      </c>
      <c r="G925" s="20">
        <v>2.4416563279935102</v>
      </c>
      <c r="H925" s="23">
        <v>33517594.6707967</v>
      </c>
      <c r="I925" s="23">
        <v>1178905.47931986</v>
      </c>
      <c r="J925" s="23">
        <f t="shared" si="280"/>
        <v>107322354.15910456</v>
      </c>
      <c r="K925">
        <f t="shared" si="281"/>
        <v>581.25417363089298</v>
      </c>
      <c r="L925">
        <f t="shared" si="282"/>
        <v>68.008068198361471</v>
      </c>
      <c r="M925">
        <f t="shared" si="283"/>
        <v>122.104186142169</v>
      </c>
      <c r="N925">
        <f t="shared" si="284"/>
        <v>0.92361965962968329</v>
      </c>
      <c r="O925">
        <f t="shared" si="285"/>
        <v>218541893.79605484</v>
      </c>
      <c r="P925">
        <f t="shared" si="286"/>
        <v>19.202488287741765</v>
      </c>
      <c r="Q925" s="21">
        <v>815.53993898208296</v>
      </c>
      <c r="R925">
        <f t="shared" si="287"/>
        <v>3.1596445627979821</v>
      </c>
      <c r="S925">
        <f t="shared" si="288"/>
        <v>6.5136170401219481E-2</v>
      </c>
      <c r="T925">
        <v>7</v>
      </c>
      <c r="U925">
        <v>19.0897546434432</v>
      </c>
      <c r="V925">
        <f t="shared" si="289"/>
        <v>195242833.82373202</v>
      </c>
      <c r="W925" s="34">
        <f t="shared" si="290"/>
        <v>0.10661141242816219</v>
      </c>
      <c r="X925">
        <f t="shared" si="291"/>
        <v>113022545.03423905</v>
      </c>
      <c r="Y925" s="34">
        <f t="shared" si="292"/>
        <v>0.48283350587364882</v>
      </c>
      <c r="Z925">
        <f t="shared" si="293"/>
        <v>29944236.561748423</v>
      </c>
      <c r="AA925" s="35">
        <f t="shared" si="294"/>
        <v>3573358.1090482771</v>
      </c>
      <c r="AB925" s="35">
        <v>30328747.135540299</v>
      </c>
      <c r="AC925" s="34">
        <f t="shared" si="295"/>
        <v>9.5139510056632681E-2</v>
      </c>
      <c r="AD925" s="71">
        <v>2785279.56395547</v>
      </c>
      <c r="AE925">
        <f t="shared" si="296"/>
        <v>32729516.125703894</v>
      </c>
      <c r="AF925" s="34">
        <f t="shared" si="297"/>
        <v>2.3512383655007484E-2</v>
      </c>
      <c r="AG925" s="72">
        <v>2533689.7342875102</v>
      </c>
      <c r="AH925">
        <v>924</v>
      </c>
      <c r="AI925" s="72">
        <f t="shared" si="298"/>
        <v>32477926.296035934</v>
      </c>
      <c r="AJ925" s="34">
        <f t="shared" si="299"/>
        <v>3.1018585461522113E-2</v>
      </c>
    </row>
    <row r="926" spans="1:36" ht="15.6" x14ac:dyDescent="0.25">
      <c r="A926" s="20">
        <v>9</v>
      </c>
      <c r="B926" s="21">
        <v>3.3809608016734001</v>
      </c>
      <c r="C926" s="21">
        <v>808.09482587316097</v>
      </c>
      <c r="D926" s="22">
        <v>0.118125636352856</v>
      </c>
      <c r="E926" s="22">
        <v>0.111040413722966</v>
      </c>
      <c r="F926" s="20">
        <v>5.9929663721525299E-2</v>
      </c>
      <c r="G926" s="20">
        <v>2.44220932706199</v>
      </c>
      <c r="H926" s="23">
        <v>33870758.057489097</v>
      </c>
      <c r="I926" s="23">
        <v>1121239.4830298601</v>
      </c>
      <c r="J926" s="23">
        <f t="shared" si="280"/>
        <v>107401728.54024969</v>
      </c>
      <c r="K926">
        <f t="shared" si="281"/>
        <v>584.11566475500808</v>
      </c>
      <c r="L926">
        <f t="shared" si="282"/>
        <v>64.331870223050601</v>
      </c>
      <c r="M926">
        <f t="shared" si="283"/>
        <v>114.583025037911</v>
      </c>
      <c r="N926">
        <f t="shared" si="284"/>
        <v>0.92572289110982009</v>
      </c>
      <c r="O926">
        <f t="shared" si="285"/>
        <v>232881425.56229696</v>
      </c>
      <c r="P926">
        <f t="shared" si="286"/>
        <v>19.266039978828701</v>
      </c>
      <c r="Q926" s="21">
        <v>808.09482587316097</v>
      </c>
      <c r="R926">
        <f t="shared" si="287"/>
        <v>3.2479289053233966</v>
      </c>
      <c r="S926">
        <f t="shared" si="288"/>
        <v>6.1800580689235572E-2</v>
      </c>
      <c r="T926">
        <v>7</v>
      </c>
      <c r="U926">
        <v>19.117157108836</v>
      </c>
      <c r="V926">
        <f t="shared" si="289"/>
        <v>200666946.44255203</v>
      </c>
      <c r="W926" s="34">
        <f t="shared" si="290"/>
        <v>0.13832996359397237</v>
      </c>
      <c r="X926">
        <f t="shared" si="291"/>
        <v>113505450.12112668</v>
      </c>
      <c r="Y926" s="34">
        <f t="shared" si="292"/>
        <v>0.51260410809034918</v>
      </c>
      <c r="Z926">
        <f t="shared" si="293"/>
        <v>29185417.328496382</v>
      </c>
      <c r="AA926" s="35">
        <f t="shared" si="294"/>
        <v>4685340.7289927155</v>
      </c>
      <c r="AB926" s="35">
        <v>28918196.9802754</v>
      </c>
      <c r="AC926" s="34">
        <f t="shared" si="295"/>
        <v>0.14621937509658559</v>
      </c>
      <c r="AD926" s="71">
        <v>2295398.66526365</v>
      </c>
      <c r="AE926">
        <f t="shared" si="296"/>
        <v>31480815.993760031</v>
      </c>
      <c r="AF926" s="34">
        <f t="shared" si="297"/>
        <v>7.0560631081022729E-2</v>
      </c>
      <c r="AG926" s="72">
        <v>2343428.60139939</v>
      </c>
      <c r="AH926">
        <v>925</v>
      </c>
      <c r="AI926" s="72">
        <f t="shared" si="298"/>
        <v>31528845.929895774</v>
      </c>
      <c r="AJ926" s="34">
        <f t="shared" si="299"/>
        <v>6.9142595616501351E-2</v>
      </c>
    </row>
    <row r="927" spans="1:36" ht="15.6" x14ac:dyDescent="0.25">
      <c r="A927" s="20">
        <v>8</v>
      </c>
      <c r="B927" s="21">
        <v>2.8702039670106898</v>
      </c>
      <c r="C927" s="21">
        <v>831.73715979624603</v>
      </c>
      <c r="D927" s="22">
        <v>0.15108789221338001</v>
      </c>
      <c r="E927" s="22">
        <v>0.140060239160686</v>
      </c>
      <c r="F927" s="20">
        <v>7.2940054201761403E-2</v>
      </c>
      <c r="G927" s="20">
        <v>2.6208540893818602</v>
      </c>
      <c r="H927" s="23">
        <v>38762788.4109139</v>
      </c>
      <c r="I927" s="23">
        <v>1595012.6731875101</v>
      </c>
      <c r="J927" s="23">
        <f t="shared" si="280"/>
        <v>108057394.5891774</v>
      </c>
      <c r="K927">
        <f t="shared" si="281"/>
        <v>576.5234138774108</v>
      </c>
      <c r="L927">
        <f t="shared" si="282"/>
        <v>79.735187872073169</v>
      </c>
      <c r="M927">
        <f t="shared" si="283"/>
        <v>145.57406568703303</v>
      </c>
      <c r="N927">
        <f t="shared" si="284"/>
        <v>0.91820990040888018</v>
      </c>
      <c r="O927">
        <f t="shared" si="285"/>
        <v>202013398.27410877</v>
      </c>
      <c r="P927">
        <f t="shared" si="286"/>
        <v>19.123844581255515</v>
      </c>
      <c r="Q927" s="21">
        <v>831.73715979624603</v>
      </c>
      <c r="R927">
        <f t="shared" si="287"/>
        <v>2.7262841470300749</v>
      </c>
      <c r="S927">
        <f t="shared" si="288"/>
        <v>7.5737049058049802E-2</v>
      </c>
      <c r="T927">
        <v>7</v>
      </c>
      <c r="U927">
        <v>19.0315929929302</v>
      </c>
      <c r="V927">
        <f t="shared" si="289"/>
        <v>184211109.64787176</v>
      </c>
      <c r="W927" s="34">
        <f t="shared" si="290"/>
        <v>8.8124296597799731E-2</v>
      </c>
      <c r="X927">
        <f t="shared" si="291"/>
        <v>112184513.93647721</v>
      </c>
      <c r="Y927" s="34">
        <f t="shared" si="292"/>
        <v>0.44466795324013197</v>
      </c>
      <c r="Z927">
        <f t="shared" si="293"/>
        <v>35346844.948032767</v>
      </c>
      <c r="AA927" s="35">
        <f t="shared" si="294"/>
        <v>3415943.462881133</v>
      </c>
      <c r="AB927" s="35">
        <v>37902247.4263421</v>
      </c>
      <c r="AC927" s="34">
        <f t="shared" si="295"/>
        <v>2.2200182697112394E-2</v>
      </c>
      <c r="AD927" s="71">
        <v>3145939.73906927</v>
      </c>
      <c r="AE927">
        <f t="shared" si="296"/>
        <v>38492784.687102035</v>
      </c>
      <c r="AF927" s="34">
        <f t="shared" si="297"/>
        <v>6.9655392421625597E-3</v>
      </c>
      <c r="AG927" s="72">
        <v>3963471.6798047698</v>
      </c>
      <c r="AH927">
        <v>926</v>
      </c>
      <c r="AI927" s="72">
        <f t="shared" si="298"/>
        <v>39310316.627837539</v>
      </c>
      <c r="AJ927" s="34">
        <f t="shared" si="299"/>
        <v>1.4125098822082656E-2</v>
      </c>
    </row>
    <row r="928" spans="1:36" ht="15.6" x14ac:dyDescent="0.25">
      <c r="A928" s="29">
        <v>9</v>
      </c>
      <c r="B928" s="21">
        <v>2.9404898488142801</v>
      </c>
      <c r="C928" s="21">
        <v>823.65377576701201</v>
      </c>
      <c r="D928" s="22">
        <v>0.140060239160686</v>
      </c>
      <c r="E928" s="22">
        <v>0.13102107309023001</v>
      </c>
      <c r="F928" s="20">
        <v>6.4491657010467093E-2</v>
      </c>
      <c r="G928" s="20">
        <v>2.6216546229962101</v>
      </c>
      <c r="H928" s="23">
        <v>37283607.516838498</v>
      </c>
      <c r="I928" s="23">
        <v>1417813.8778043799</v>
      </c>
      <c r="J928" s="23">
        <f t="shared" si="280"/>
        <v>104721650.88502973</v>
      </c>
      <c r="K928">
        <f t="shared" si="281"/>
        <v>579.3831694646384</v>
      </c>
      <c r="L928">
        <f t="shared" si="282"/>
        <v>72.368091637254139</v>
      </c>
      <c r="M928">
        <f t="shared" si="283"/>
        <v>135.54065612545801</v>
      </c>
      <c r="N928">
        <f t="shared" si="284"/>
        <v>0.91737347841646866</v>
      </c>
      <c r="O928">
        <f t="shared" si="285"/>
        <v>214214640.65696028</v>
      </c>
      <c r="P928">
        <f t="shared" si="286"/>
        <v>19.182489064048116</v>
      </c>
      <c r="Q928" s="21">
        <v>823.65377576701201</v>
      </c>
      <c r="R928">
        <f t="shared" si="287"/>
        <v>2.7087682404803495</v>
      </c>
      <c r="S928">
        <f t="shared" si="288"/>
        <v>6.6665215093400801E-2</v>
      </c>
      <c r="T928">
        <v>7</v>
      </c>
      <c r="U928">
        <v>19.060436143504798</v>
      </c>
      <c r="V928">
        <f t="shared" si="289"/>
        <v>189601705.59610823</v>
      </c>
      <c r="W928" s="34">
        <f t="shared" si="290"/>
        <v>0.1148984727905073</v>
      </c>
      <c r="X928">
        <f t="shared" si="291"/>
        <v>109582286.79174089</v>
      </c>
      <c r="Y928" s="34">
        <f t="shared" si="292"/>
        <v>0.48844632441708724</v>
      </c>
      <c r="Z928">
        <f t="shared" si="293"/>
        <v>32999777.953033075</v>
      </c>
      <c r="AA928" s="35">
        <f t="shared" si="294"/>
        <v>4283829.5638054237</v>
      </c>
      <c r="AB928" s="35">
        <v>34605987.518692099</v>
      </c>
      <c r="AC928" s="34">
        <f t="shared" si="295"/>
        <v>7.1817621106999879E-2</v>
      </c>
      <c r="AD928" s="71">
        <v>3203033.6664668499</v>
      </c>
      <c r="AE928">
        <f t="shared" si="296"/>
        <v>36202811.619499922</v>
      </c>
      <c r="AF928" s="34">
        <f t="shared" si="297"/>
        <v>2.8988501095299154E-2</v>
      </c>
      <c r="AG928" s="72">
        <v>3843324.52528683</v>
      </c>
      <c r="AH928">
        <v>927</v>
      </c>
      <c r="AI928" s="72">
        <f t="shared" si="298"/>
        <v>36843102.478319906</v>
      </c>
      <c r="AJ928" s="34">
        <f t="shared" si="299"/>
        <v>1.1814978964137154E-2</v>
      </c>
    </row>
    <row r="929" spans="1:36" ht="15.6" x14ac:dyDescent="0.25">
      <c r="A929" s="8">
        <v>3</v>
      </c>
      <c r="B929" s="6">
        <v>2.7741889529469699</v>
      </c>
      <c r="C929" s="6">
        <v>955.289731995681</v>
      </c>
      <c r="D929" s="7">
        <v>0.136454725239706</v>
      </c>
      <c r="E929" s="7">
        <v>9.93057594295121E-2</v>
      </c>
      <c r="F929" s="8">
        <v>0.27204452826501002</v>
      </c>
      <c r="G929" s="8">
        <v>2.24619242885995</v>
      </c>
      <c r="H929" s="9">
        <v>41034116.806534298</v>
      </c>
      <c r="I929" s="9">
        <v>2628191.0939806299</v>
      </c>
      <c r="J929" s="9">
        <f t="shared" si="280"/>
        <v>140737639.95307678</v>
      </c>
      <c r="K929">
        <f t="shared" si="281"/>
        <v>566.05845813518124</v>
      </c>
      <c r="L929">
        <f t="shared" si="282"/>
        <v>145.01202125284277</v>
      </c>
      <c r="M929">
        <f t="shared" si="283"/>
        <v>117.88024233460906</v>
      </c>
      <c r="N929">
        <f t="shared" si="284"/>
        <v>1.0384764809987383</v>
      </c>
      <c r="O929">
        <f t="shared" si="285"/>
        <v>121310239.47295077</v>
      </c>
      <c r="P929">
        <f t="shared" si="286"/>
        <v>18.613861784802946</v>
      </c>
      <c r="Q929" s="6">
        <v>955.289731995681</v>
      </c>
      <c r="R929">
        <f t="shared" si="287"/>
        <v>6.0743081953523825</v>
      </c>
      <c r="S929">
        <f t="shared" si="288"/>
        <v>0.31751539785530775</v>
      </c>
      <c r="T929">
        <v>8</v>
      </c>
      <c r="U929">
        <v>18.642823055828199</v>
      </c>
      <c r="V929">
        <f t="shared" si="289"/>
        <v>124874907.7043231</v>
      </c>
      <c r="W929" s="34">
        <f t="shared" si="290"/>
        <v>2.9384726688031645E-2</v>
      </c>
      <c r="X929">
        <f t="shared" si="291"/>
        <v>131315183.81161132</v>
      </c>
      <c r="Y929" s="34">
        <f t="shared" si="292"/>
        <v>8.2474030074694657E-2</v>
      </c>
      <c r="Z929">
        <f t="shared" si="293"/>
        <v>42239893.113779075</v>
      </c>
      <c r="AA929" s="35">
        <f t="shared" si="294"/>
        <v>1205776.3072447777</v>
      </c>
      <c r="AB929" s="35">
        <v>38791485.507656701</v>
      </c>
      <c r="AC929" s="34">
        <f t="shared" si="295"/>
        <v>5.4652846787248965E-2</v>
      </c>
      <c r="AD929" s="71">
        <v>-1937486.73954936</v>
      </c>
      <c r="AE929">
        <f t="shared" si="296"/>
        <v>40302406.374229714</v>
      </c>
      <c r="AF929" s="34">
        <f t="shared" si="297"/>
        <v>1.7831757796918524E-2</v>
      </c>
      <c r="AG929" s="72">
        <v>32421.263737481098</v>
      </c>
      <c r="AH929">
        <v>928</v>
      </c>
      <c r="AI929" s="72">
        <f t="shared" si="298"/>
        <v>42272314.37751656</v>
      </c>
      <c r="AJ929" s="34">
        <f t="shared" si="299"/>
        <v>3.0174831758169856E-2</v>
      </c>
    </row>
    <row r="930" spans="1:36" ht="15.6" x14ac:dyDescent="0.25">
      <c r="A930" s="8">
        <v>4</v>
      </c>
      <c r="B930" s="6">
        <v>3.4364711878779501</v>
      </c>
      <c r="C930" s="6">
        <v>966.59971584373898</v>
      </c>
      <c r="D930" s="7">
        <v>9.93057594295121E-2</v>
      </c>
      <c r="E930" s="7">
        <v>7.1254204191743498E-2</v>
      </c>
      <c r="F930" s="8">
        <v>0.28219245442875701</v>
      </c>
      <c r="G930" s="8">
        <v>2.2488227072779998</v>
      </c>
      <c r="H930" s="9">
        <v>42225138.635837696</v>
      </c>
      <c r="I930" s="9">
        <v>2329814.7649411</v>
      </c>
      <c r="J930" s="9">
        <f t="shared" si="280"/>
        <v>140191102.60997605</v>
      </c>
      <c r="K930">
        <f t="shared" si="281"/>
        <v>568.24649936053027</v>
      </c>
      <c r="L930">
        <f t="shared" si="282"/>
        <v>126.25449720893333</v>
      </c>
      <c r="M930">
        <f t="shared" si="283"/>
        <v>85.279981810627788</v>
      </c>
      <c r="N930">
        <f t="shared" si="284"/>
        <v>1.1025416380606221</v>
      </c>
      <c r="O930">
        <f t="shared" si="285"/>
        <v>134888215.66438577</v>
      </c>
      <c r="P930">
        <f t="shared" si="286"/>
        <v>18.719956961279088</v>
      </c>
      <c r="Q930" s="6">
        <v>966.59971584373898</v>
      </c>
      <c r="R930">
        <f t="shared" si="287"/>
        <v>9.0244313328921173</v>
      </c>
      <c r="S930">
        <f t="shared" si="288"/>
        <v>0.33155378824357667</v>
      </c>
      <c r="T930">
        <v>8</v>
      </c>
      <c r="U930">
        <v>18.6701361221394</v>
      </c>
      <c r="V930">
        <f t="shared" si="289"/>
        <v>128332629.88321091</v>
      </c>
      <c r="W930" s="34">
        <f t="shared" si="290"/>
        <v>4.8600137149754807E-2</v>
      </c>
      <c r="X930">
        <f t="shared" si="291"/>
        <v>134415057.13927042</v>
      </c>
      <c r="Y930" s="34">
        <f t="shared" si="292"/>
        <v>3.5077825203989848E-3</v>
      </c>
      <c r="Z930">
        <f t="shared" si="293"/>
        <v>40172991.106968574</v>
      </c>
      <c r="AA930" s="35">
        <f t="shared" si="294"/>
        <v>2052147.5288691223</v>
      </c>
      <c r="AB930" s="35">
        <v>37766931.165239103</v>
      </c>
      <c r="AC930" s="34">
        <f t="shared" si="295"/>
        <v>0.10558183145465824</v>
      </c>
      <c r="AD930" s="71">
        <v>-964647.77771012695</v>
      </c>
      <c r="AE930">
        <f t="shared" si="296"/>
        <v>39208343.329258449</v>
      </c>
      <c r="AF930" s="34">
        <f t="shared" si="297"/>
        <v>7.144548020545291E-2</v>
      </c>
      <c r="AG930" s="72">
        <v>1895435.9930986799</v>
      </c>
      <c r="AH930">
        <v>929</v>
      </c>
      <c r="AI930" s="72">
        <f t="shared" si="298"/>
        <v>42068427.100067258</v>
      </c>
      <c r="AJ930" s="34">
        <f t="shared" si="299"/>
        <v>3.7113326523795708E-3</v>
      </c>
    </row>
    <row r="931" spans="1:36" ht="15.6" x14ac:dyDescent="0.25">
      <c r="A931" s="8">
        <v>1</v>
      </c>
      <c r="B931" s="6">
        <v>1.20308787385383</v>
      </c>
      <c r="C931" s="6">
        <v>937.22404536056797</v>
      </c>
      <c r="D931" s="7">
        <v>0.19498041811943401</v>
      </c>
      <c r="E931" s="7">
        <v>0.174933164351849</v>
      </c>
      <c r="F931" s="8">
        <v>0.102764049620354</v>
      </c>
      <c r="G931" s="8">
        <v>2.7020849498269599</v>
      </c>
      <c r="H931" s="9">
        <v>30768725.042405099</v>
      </c>
      <c r="I931" s="9">
        <v>1598745.9266174999</v>
      </c>
      <c r="J931" s="9">
        <f t="shared" si="280"/>
        <v>92033255.939487755</v>
      </c>
      <c r="K931">
        <f t="shared" si="281"/>
        <v>566.99787728220019</v>
      </c>
      <c r="L931">
        <f t="shared" si="282"/>
        <v>106.61496298155475</v>
      </c>
      <c r="M931">
        <f t="shared" si="283"/>
        <v>184.9567912356415</v>
      </c>
      <c r="N931">
        <f t="shared" si="284"/>
        <v>0.91622196109465492</v>
      </c>
      <c r="O931">
        <f t="shared" si="285"/>
        <v>116571301.31081404</v>
      </c>
      <c r="P931">
        <f t="shared" si="286"/>
        <v>18.574013672176022</v>
      </c>
      <c r="Q931" s="6">
        <v>937.22404536056797</v>
      </c>
      <c r="R931">
        <f t="shared" si="287"/>
        <v>1.2236418175619908</v>
      </c>
      <c r="S931">
        <f t="shared" si="288"/>
        <v>0.10843640761182186</v>
      </c>
      <c r="T931">
        <v>8</v>
      </c>
      <c r="U931">
        <v>18.6867903748998</v>
      </c>
      <c r="V931">
        <f t="shared" si="289"/>
        <v>130487810.58686189</v>
      </c>
      <c r="W931" s="34">
        <f t="shared" si="290"/>
        <v>0.11938195009886927</v>
      </c>
      <c r="X931">
        <f t="shared" si="291"/>
        <v>87293520.079614565</v>
      </c>
      <c r="Y931" s="34">
        <f t="shared" si="292"/>
        <v>0.2511577112203297</v>
      </c>
      <c r="Z931">
        <f t="shared" si="293"/>
        <v>34441955.440023333</v>
      </c>
      <c r="AA931" s="35">
        <f t="shared" si="294"/>
        <v>3673230.3976182342</v>
      </c>
      <c r="AB931" s="35">
        <v>32024719.057065699</v>
      </c>
      <c r="AC931" s="34">
        <f t="shared" si="295"/>
        <v>4.0820476406793073E-2</v>
      </c>
      <c r="AD931" s="71">
        <v>-2463295.0771950199</v>
      </c>
      <c r="AE931">
        <f t="shared" si="296"/>
        <v>31978660.362828314</v>
      </c>
      <c r="AF931" s="34">
        <f t="shared" si="297"/>
        <v>3.93235442403186E-2</v>
      </c>
      <c r="AG931" s="72">
        <v>-1447353.72936753</v>
      </c>
      <c r="AH931">
        <v>930</v>
      </c>
      <c r="AI931" s="72">
        <f t="shared" si="298"/>
        <v>32994601.710655801</v>
      </c>
      <c r="AJ931" s="34">
        <f t="shared" si="299"/>
        <v>7.2342180743044271E-2</v>
      </c>
    </row>
    <row r="932" spans="1:36" ht="15.6" x14ac:dyDescent="0.25">
      <c r="A932" s="8">
        <v>2</v>
      </c>
      <c r="B932" s="6">
        <v>2.2811309962284199</v>
      </c>
      <c r="C932" s="6">
        <v>927.98878804257004</v>
      </c>
      <c r="D932" s="7">
        <v>0.17626442557793998</v>
      </c>
      <c r="E932" s="7">
        <v>0.13637753164674798</v>
      </c>
      <c r="F932" s="8">
        <v>0.22616178858340699</v>
      </c>
      <c r="G932" s="8">
        <v>2.2452564984532999</v>
      </c>
      <c r="H932" s="9">
        <v>36978070.616407901</v>
      </c>
      <c r="I932" s="9">
        <v>2596928.0536129498</v>
      </c>
      <c r="J932" s="9">
        <f t="shared" si="280"/>
        <v>137904216.14947134</v>
      </c>
      <c r="K932">
        <f t="shared" si="281"/>
        <v>565.08696529786289</v>
      </c>
      <c r="L932">
        <f t="shared" si="282"/>
        <v>150.13182156603253</v>
      </c>
      <c r="M932">
        <f t="shared" si="283"/>
        <v>156.32097861234399</v>
      </c>
      <c r="N932">
        <f t="shared" si="284"/>
        <v>0.97924479286406862</v>
      </c>
      <c r="O932">
        <f t="shared" si="285"/>
        <v>112024821.5042216</v>
      </c>
      <c r="P932">
        <f t="shared" si="286"/>
        <v>18.534231025278565</v>
      </c>
      <c r="Q932" s="6">
        <v>927.98878804257004</v>
      </c>
      <c r="R932">
        <f t="shared" si="287"/>
        <v>3.8956749704166542</v>
      </c>
      <c r="S932">
        <f t="shared" si="288"/>
        <v>0.25639245641958175</v>
      </c>
      <c r="T932">
        <v>8</v>
      </c>
      <c r="U932">
        <v>18.705948658291199</v>
      </c>
      <c r="V932">
        <f t="shared" si="289"/>
        <v>133011833.81641969</v>
      </c>
      <c r="W932" s="34">
        <f t="shared" si="290"/>
        <v>0.18734251954516348</v>
      </c>
      <c r="X932">
        <f t="shared" si="291"/>
        <v>128621008.31758548</v>
      </c>
      <c r="Y932" s="34">
        <f t="shared" si="292"/>
        <v>0.1481474068917705</v>
      </c>
      <c r="Z932">
        <f t="shared" si="293"/>
        <v>43905635.533604734</v>
      </c>
      <c r="AA932" s="35">
        <f t="shared" si="294"/>
        <v>6927564.9171968326</v>
      </c>
      <c r="AB932" s="35">
        <v>38895410.180969499</v>
      </c>
      <c r="AC932" s="34">
        <f t="shared" si="295"/>
        <v>5.1850719429121228E-2</v>
      </c>
      <c r="AD932" s="71">
        <v>-6391995.2973135998</v>
      </c>
      <c r="AE932">
        <f t="shared" si="296"/>
        <v>37513640.236291133</v>
      </c>
      <c r="AF932" s="34">
        <f t="shared" si="297"/>
        <v>1.4483438723425147E-2</v>
      </c>
      <c r="AG932" s="72">
        <v>-5257505.4087169701</v>
      </c>
      <c r="AH932">
        <v>931</v>
      </c>
      <c r="AI932" s="72">
        <f t="shared" si="298"/>
        <v>38648130.124887764</v>
      </c>
      <c r="AJ932" s="34">
        <f t="shared" si="299"/>
        <v>4.5163511255203917E-2</v>
      </c>
    </row>
    <row r="933" spans="1:36" ht="15.6" x14ac:dyDescent="0.25">
      <c r="A933" s="8">
        <v>3</v>
      </c>
      <c r="B933" s="6">
        <v>2.7571561410140202</v>
      </c>
      <c r="C933" s="6">
        <v>942.18552696389804</v>
      </c>
      <c r="D933" s="7">
        <v>0.13637753164674798</v>
      </c>
      <c r="E933" s="7">
        <v>0.100810341931501</v>
      </c>
      <c r="F933" s="8">
        <v>0.26060838942564901</v>
      </c>
      <c r="G933" s="8">
        <v>2.2484428230703202</v>
      </c>
      <c r="H933" s="9">
        <v>42222676.516437799</v>
      </c>
      <c r="I933" s="9">
        <v>2665986.8268518099</v>
      </c>
      <c r="J933" s="9">
        <f t="shared" si="280"/>
        <v>143224674.74585661</v>
      </c>
      <c r="K933">
        <f t="shared" si="281"/>
        <v>566.50466700069978</v>
      </c>
      <c r="L933">
        <f t="shared" si="282"/>
        <v>141.94709918059866</v>
      </c>
      <c r="M933">
        <f t="shared" si="283"/>
        <v>118.5939367891245</v>
      </c>
      <c r="N933">
        <f t="shared" si="284"/>
        <v>1.0324777178645781</v>
      </c>
      <c r="O933">
        <f t="shared" si="285"/>
        <v>128131733.65348348</v>
      </c>
      <c r="P933">
        <f t="shared" si="286"/>
        <v>18.668569461820223</v>
      </c>
      <c r="Q933" s="6">
        <v>942.18552696389804</v>
      </c>
      <c r="R933">
        <f t="shared" si="287"/>
        <v>5.8645895749196262</v>
      </c>
      <c r="S933">
        <f t="shared" si="288"/>
        <v>0.301927578805334</v>
      </c>
      <c r="T933">
        <v>8</v>
      </c>
      <c r="U933">
        <v>18.681422691327199</v>
      </c>
      <c r="V933">
        <f t="shared" si="289"/>
        <v>129789269.75980851</v>
      </c>
      <c r="W933" s="34">
        <f t="shared" si="290"/>
        <v>1.2936187305540038E-2</v>
      </c>
      <c r="X933">
        <f t="shared" si="291"/>
        <v>134144836.27492002</v>
      </c>
      <c r="Y933" s="34">
        <f t="shared" si="292"/>
        <v>4.6929066281880122E-2</v>
      </c>
      <c r="Z933">
        <f t="shared" si="293"/>
        <v>42768876.968395665</v>
      </c>
      <c r="AA933" s="35">
        <f t="shared" si="294"/>
        <v>546200.45195786655</v>
      </c>
      <c r="AB933" s="35">
        <v>39561610.245595403</v>
      </c>
      <c r="AC933" s="34">
        <f t="shared" si="295"/>
        <v>6.302457566389498E-2</v>
      </c>
      <c r="AD933" s="71">
        <v>-2632726.6071657599</v>
      </c>
      <c r="AE933">
        <f t="shared" si="296"/>
        <v>40136150.361229904</v>
      </c>
      <c r="AF933" s="34">
        <f t="shared" si="297"/>
        <v>4.9417193019385804E-2</v>
      </c>
      <c r="AG933" s="72">
        <v>-591923.09962727805</v>
      </c>
      <c r="AH933">
        <v>932</v>
      </c>
      <c r="AI933" s="72">
        <f t="shared" si="298"/>
        <v>42176953.868768387</v>
      </c>
      <c r="AJ933" s="34">
        <f t="shared" si="299"/>
        <v>1.082893161725828E-3</v>
      </c>
    </row>
    <row r="934" spans="1:36" ht="15.6" x14ac:dyDescent="0.25">
      <c r="A934" s="8">
        <v>3</v>
      </c>
      <c r="B934" s="6">
        <v>2.6717684293117099</v>
      </c>
      <c r="C934" s="6">
        <v>969.52775089287695</v>
      </c>
      <c r="D934" s="7">
        <v>0.14401002585200801</v>
      </c>
      <c r="E934" s="7">
        <v>0.10726343265897199</v>
      </c>
      <c r="F934" s="8">
        <v>0.25498984526428797</v>
      </c>
      <c r="G934" s="8">
        <v>2.2169621012957501</v>
      </c>
      <c r="H934" s="9">
        <v>37704931.898239903</v>
      </c>
      <c r="I934" s="9">
        <v>2599628.9409158798</v>
      </c>
      <c r="J934" s="9">
        <f t="shared" si="280"/>
        <v>131165179.19186915</v>
      </c>
      <c r="K934">
        <f t="shared" si="281"/>
        <v>565.70208278260407</v>
      </c>
      <c r="L934">
        <f t="shared" si="282"/>
        <v>144.17913963006416</v>
      </c>
      <c r="M934">
        <f t="shared" si="283"/>
        <v>125.63672925549</v>
      </c>
      <c r="N934">
        <f t="shared" si="284"/>
        <v>1.0208636911763977</v>
      </c>
      <c r="O934">
        <f t="shared" si="285"/>
        <v>115549934.73279044</v>
      </c>
      <c r="P934">
        <f t="shared" si="286"/>
        <v>18.565213329844958</v>
      </c>
      <c r="Q934" s="6">
        <v>969.52775089287695</v>
      </c>
      <c r="R934">
        <f t="shared" si="287"/>
        <v>5.4547064915222672</v>
      </c>
      <c r="S934">
        <f t="shared" si="288"/>
        <v>0.29435743017773797</v>
      </c>
      <c r="T934">
        <v>8</v>
      </c>
      <c r="U934">
        <v>18.592489722959201</v>
      </c>
      <c r="V934">
        <f t="shared" si="289"/>
        <v>118745098.34818657</v>
      </c>
      <c r="W934" s="34">
        <f t="shared" si="290"/>
        <v>2.765179939551634E-2</v>
      </c>
      <c r="X934">
        <f t="shared" si="291"/>
        <v>123253384.029691</v>
      </c>
      <c r="Y934" s="34">
        <f t="shared" si="292"/>
        <v>6.6667707902343734E-2</v>
      </c>
      <c r="Z934">
        <f t="shared" si="293"/>
        <v>38747541.111311637</v>
      </c>
      <c r="AA934" s="35">
        <f t="shared" si="294"/>
        <v>1042609.2130717337</v>
      </c>
      <c r="AB934" s="35">
        <v>36710916.7613208</v>
      </c>
      <c r="AC934" s="34">
        <f t="shared" si="295"/>
        <v>2.6363000458449443E-2</v>
      </c>
      <c r="AD934" s="71">
        <v>-1562914.94998952</v>
      </c>
      <c r="AE934">
        <f t="shared" si="296"/>
        <v>37184626.161322117</v>
      </c>
      <c r="AF934" s="34">
        <f t="shared" si="297"/>
        <v>1.3799407948064073E-2</v>
      </c>
      <c r="AG934" s="72">
        <v>-408702.08273288701</v>
      </c>
      <c r="AH934">
        <v>933</v>
      </c>
      <c r="AI934" s="72">
        <f t="shared" si="298"/>
        <v>38338839.028578751</v>
      </c>
      <c r="AJ934" s="34">
        <f t="shared" si="299"/>
        <v>1.6812313361277784E-2</v>
      </c>
    </row>
    <row r="935" spans="1:36" ht="15.6" x14ac:dyDescent="0.25">
      <c r="A935" s="8">
        <v>3</v>
      </c>
      <c r="B935" s="6">
        <v>2.6573762217159702</v>
      </c>
      <c r="C935" s="6">
        <v>952.66257503292002</v>
      </c>
      <c r="D935" s="7">
        <v>0.14373326950662801</v>
      </c>
      <c r="E935" s="7">
        <v>0.109590012503991</v>
      </c>
      <c r="F935" s="8">
        <v>0.23738080292378799</v>
      </c>
      <c r="G935" s="8">
        <v>2.2210861130549402</v>
      </c>
      <c r="H935" s="9">
        <v>38404791.019339897</v>
      </c>
      <c r="I935" s="9">
        <v>2605619.5406021099</v>
      </c>
      <c r="J935" s="9">
        <f t="shared" si="280"/>
        <v>133148977.00897264</v>
      </c>
      <c r="K935">
        <f t="shared" si="281"/>
        <v>566.23915493110735</v>
      </c>
      <c r="L935">
        <f t="shared" si="282"/>
        <v>139.04405414029321</v>
      </c>
      <c r="M935">
        <f t="shared" si="283"/>
        <v>126.66164100530952</v>
      </c>
      <c r="N935">
        <f t="shared" si="284"/>
        <v>1.0122484306799446</v>
      </c>
      <c r="O935">
        <f t="shared" si="285"/>
        <v>122851503.30204573</v>
      </c>
      <c r="P935">
        <f t="shared" si="286"/>
        <v>18.626486893747483</v>
      </c>
      <c r="Q935" s="6">
        <v>952.66257503292002</v>
      </c>
      <c r="R935">
        <f t="shared" si="287"/>
        <v>5.1792185572222929</v>
      </c>
      <c r="S935">
        <f t="shared" si="288"/>
        <v>0.27099645868352273</v>
      </c>
      <c r="T935">
        <v>8</v>
      </c>
      <c r="U935">
        <v>18.6407351507887</v>
      </c>
      <c r="V935">
        <f t="shared" si="289"/>
        <v>124614452.75244139</v>
      </c>
      <c r="W935" s="34">
        <f t="shared" si="290"/>
        <v>1.435024727423341E-2</v>
      </c>
      <c r="X935">
        <f t="shared" si="291"/>
        <v>126016672.40217583</v>
      </c>
      <c r="Y935" s="34">
        <f t="shared" si="292"/>
        <v>2.576418696601647E-2</v>
      </c>
      <c r="Z935">
        <f t="shared" si="293"/>
        <v>38955909.266982682</v>
      </c>
      <c r="AA935" s="35">
        <f t="shared" si="294"/>
        <v>551118.24764278531</v>
      </c>
      <c r="AB935" s="35">
        <v>37140870.2014855</v>
      </c>
      <c r="AC935" s="34">
        <f t="shared" si="295"/>
        <v>3.2910498516133348E-2</v>
      </c>
      <c r="AD935" s="71">
        <v>-2817521.6447906499</v>
      </c>
      <c r="AE935">
        <f t="shared" si="296"/>
        <v>36138387.622192033</v>
      </c>
      <c r="AF935" s="34">
        <f t="shared" si="297"/>
        <v>5.9013558907443295E-2</v>
      </c>
      <c r="AG935" s="72">
        <v>-1217937.0305383201</v>
      </c>
      <c r="AH935">
        <v>934</v>
      </c>
      <c r="AI935" s="72">
        <f t="shared" si="298"/>
        <v>37737972.236444362</v>
      </c>
      <c r="AJ935" s="34">
        <f t="shared" si="299"/>
        <v>1.7362906168653238E-2</v>
      </c>
    </row>
    <row r="936" spans="1:36" ht="15.6" x14ac:dyDescent="0.25">
      <c r="A936" s="8">
        <v>4</v>
      </c>
      <c r="B936" s="6">
        <v>3.1190350175805999</v>
      </c>
      <c r="C936" s="6">
        <v>963.61041734887601</v>
      </c>
      <c r="D936" s="7">
        <v>0.109590012503991</v>
      </c>
      <c r="E936" s="7">
        <v>8.6904304634794496E-2</v>
      </c>
      <c r="F936" s="8">
        <v>0.20681653097971101</v>
      </c>
      <c r="G936" s="8">
        <v>2.2241081621023202</v>
      </c>
      <c r="H936" s="9">
        <v>35019827.611091301</v>
      </c>
      <c r="I936" s="9">
        <v>1918635.9581647899</v>
      </c>
      <c r="J936" s="9">
        <f t="shared" si="280"/>
        <v>122750682.27347301</v>
      </c>
      <c r="K936">
        <f t="shared" si="281"/>
        <v>568.55099145784948</v>
      </c>
      <c r="L936">
        <f t="shared" si="282"/>
        <v>113.56928150232707</v>
      </c>
      <c r="M936">
        <f t="shared" si="283"/>
        <v>98.247158569392752</v>
      </c>
      <c r="N936">
        <f t="shared" si="284"/>
        <v>1.0353434788746767</v>
      </c>
      <c r="O936">
        <f t="shared" si="285"/>
        <v>133909925.78335588</v>
      </c>
      <c r="P936">
        <f t="shared" si="286"/>
        <v>18.7126779362438</v>
      </c>
      <c r="Q936" s="6">
        <v>963.61041734887601</v>
      </c>
      <c r="R936">
        <f t="shared" si="287"/>
        <v>6.3633639343643678</v>
      </c>
      <c r="S936">
        <f t="shared" si="288"/>
        <v>0.23170072342572132</v>
      </c>
      <c r="T936">
        <v>8</v>
      </c>
      <c r="U936">
        <v>18.6235669181251</v>
      </c>
      <c r="V936">
        <f t="shared" si="289"/>
        <v>122493303.12962542</v>
      </c>
      <c r="W936" s="34">
        <f t="shared" si="290"/>
        <v>8.5255985222489478E-2</v>
      </c>
      <c r="X936">
        <f t="shared" si="291"/>
        <v>121270211.01709762</v>
      </c>
      <c r="Y936" s="34">
        <f t="shared" si="292"/>
        <v>9.4389677929530208E-2</v>
      </c>
      <c r="Z936">
        <f t="shared" si="293"/>
        <v>32034177.705785971</v>
      </c>
      <c r="AA936" s="35">
        <f t="shared" si="294"/>
        <v>2985649.9053053297</v>
      </c>
      <c r="AB936" s="35">
        <v>34196441.111688599</v>
      </c>
      <c r="AC936" s="34">
        <f t="shared" si="295"/>
        <v>2.3512008926677957E-2</v>
      </c>
      <c r="AD936" s="71">
        <v>-137404.89564040501</v>
      </c>
      <c r="AE936">
        <f t="shared" si="296"/>
        <v>31896772.810145564</v>
      </c>
      <c r="AF936" s="34">
        <f t="shared" si="297"/>
        <v>8.9179616633995609E-2</v>
      </c>
      <c r="AG936" s="72">
        <v>520757.26927492599</v>
      </c>
      <c r="AH936">
        <v>935</v>
      </c>
      <c r="AI936" s="72">
        <f t="shared" si="298"/>
        <v>32554934.975060899</v>
      </c>
      <c r="AJ936" s="34">
        <f t="shared" si="299"/>
        <v>7.0385630203665936E-2</v>
      </c>
    </row>
    <row r="937" spans="1:36" ht="15.6" x14ac:dyDescent="0.25">
      <c r="A937" s="8">
        <v>1</v>
      </c>
      <c r="B937" s="6">
        <v>2.0923459436804999</v>
      </c>
      <c r="C937" s="6">
        <v>942.06309896420703</v>
      </c>
      <c r="D937" s="7">
        <v>0.19920596535488899</v>
      </c>
      <c r="E937" s="7">
        <v>0.16845535166296902</v>
      </c>
      <c r="F937" s="8">
        <v>0.154288476198716</v>
      </c>
      <c r="G937" s="8">
        <v>3.1439689678798302</v>
      </c>
      <c r="H937" s="9">
        <v>44284894.247574396</v>
      </c>
      <c r="I937" s="9">
        <v>2613713.17841963</v>
      </c>
      <c r="J937" s="9">
        <f t="shared" si="280"/>
        <v>111412020.12021151</v>
      </c>
      <c r="K937">
        <f t="shared" si="281"/>
        <v>565.64331485779803</v>
      </c>
      <c r="L937">
        <f t="shared" si="282"/>
        <v>131.88585618863459</v>
      </c>
      <c r="M937">
        <f t="shared" si="283"/>
        <v>183.83065850892899</v>
      </c>
      <c r="N937">
        <f t="shared" si="284"/>
        <v>0.93664712107654802</v>
      </c>
      <c r="O937">
        <f t="shared" si="285"/>
        <v>114025801.99334177</v>
      </c>
      <c r="P937">
        <f t="shared" si="286"/>
        <v>18.551935314024185</v>
      </c>
      <c r="Q937" s="6">
        <v>942.06309896420703</v>
      </c>
      <c r="R937">
        <f t="shared" si="287"/>
        <v>2.6585791310165012</v>
      </c>
      <c r="S937">
        <f t="shared" si="288"/>
        <v>0.16757696594024046</v>
      </c>
      <c r="T937">
        <v>8</v>
      </c>
      <c r="U937">
        <v>18.6560652107568</v>
      </c>
      <c r="V937">
        <f t="shared" si="289"/>
        <v>126539517.76631601</v>
      </c>
      <c r="W937" s="34">
        <f t="shared" si="290"/>
        <v>0.1097445977508226</v>
      </c>
      <c r="X937">
        <f t="shared" si="291"/>
        <v>107063166.54662229</v>
      </c>
      <c r="Y937" s="34">
        <f t="shared" si="292"/>
        <v>6.1061929186220908E-2</v>
      </c>
      <c r="Z937">
        <f t="shared" si="293"/>
        <v>49144922.153212167</v>
      </c>
      <c r="AA937" s="35">
        <f t="shared" si="294"/>
        <v>4860027.9056377709</v>
      </c>
      <c r="AB937" s="35">
        <v>45595110.783791199</v>
      </c>
      <c r="AC937" s="34">
        <f t="shared" si="295"/>
        <v>2.9586082533968498E-2</v>
      </c>
      <c r="AD937" s="71">
        <v>-4164672.8448589798</v>
      </c>
      <c r="AE937">
        <f t="shared" si="296"/>
        <v>44980249.308353186</v>
      </c>
      <c r="AF937" s="34">
        <f t="shared" si="297"/>
        <v>1.5701856639679695E-2</v>
      </c>
      <c r="AG937" s="72">
        <v>-6044631.5289607598</v>
      </c>
      <c r="AH937">
        <v>936</v>
      </c>
      <c r="AI937" s="72">
        <f t="shared" si="298"/>
        <v>43100290.62425141</v>
      </c>
      <c r="AJ937" s="34">
        <f t="shared" si="299"/>
        <v>2.6749609397291717E-2</v>
      </c>
    </row>
    <row r="938" spans="1:36" ht="15.6" x14ac:dyDescent="0.25">
      <c r="A938" s="8">
        <v>2</v>
      </c>
      <c r="B938" s="6">
        <v>2.1075383104024201</v>
      </c>
      <c r="C938" s="6">
        <v>933.38604747328498</v>
      </c>
      <c r="D938" s="7">
        <v>0.16845535166296902</v>
      </c>
      <c r="E938" s="7">
        <v>0.143188421523779</v>
      </c>
      <c r="F938" s="8">
        <v>0.14990286508204101</v>
      </c>
      <c r="G938" s="8">
        <v>3.1462482610215901</v>
      </c>
      <c r="H938" s="9">
        <v>40637956.585968196</v>
      </c>
      <c r="I938" s="9">
        <v>2297901.8959319</v>
      </c>
      <c r="J938" s="9">
        <f t="shared" si="280"/>
        <v>112891425.99812455</v>
      </c>
      <c r="K938">
        <f t="shared" si="281"/>
        <v>566.29791945051022</v>
      </c>
      <c r="L938">
        <f t="shared" si="282"/>
        <v>119.61860210153225</v>
      </c>
      <c r="M938">
        <f t="shared" si="283"/>
        <v>155.82188659337402</v>
      </c>
      <c r="N938">
        <f t="shared" si="284"/>
        <v>0.95081750319170255</v>
      </c>
      <c r="O938">
        <f t="shared" si="285"/>
        <v>113564601.90115447</v>
      </c>
      <c r="P938">
        <f t="shared" si="286"/>
        <v>18.547882412710234</v>
      </c>
      <c r="Q938" s="6">
        <v>933.38604747328498</v>
      </c>
      <c r="R938">
        <f t="shared" si="287"/>
        <v>2.8613780464974905</v>
      </c>
      <c r="S938">
        <f t="shared" si="288"/>
        <v>0.16240465965275294</v>
      </c>
      <c r="T938">
        <v>8</v>
      </c>
      <c r="U938">
        <v>18.682987491086699</v>
      </c>
      <c r="V938">
        <f t="shared" si="289"/>
        <v>129992522.96172124</v>
      </c>
      <c r="W938" s="34">
        <f t="shared" si="290"/>
        <v>0.14465705673732271</v>
      </c>
      <c r="X938">
        <f t="shared" si="291"/>
        <v>109522884.95583069</v>
      </c>
      <c r="Y938" s="34">
        <f t="shared" si="292"/>
        <v>3.5589584057553879E-2</v>
      </c>
      <c r="Z938">
        <f t="shared" si="293"/>
        <v>46516523.777513459</v>
      </c>
      <c r="AA938" s="35">
        <f t="shared" si="294"/>
        <v>5878567.1915452629</v>
      </c>
      <c r="AB938" s="35">
        <v>46499612.7965881</v>
      </c>
      <c r="AC938" s="34">
        <f t="shared" si="295"/>
        <v>0.14424091915694068</v>
      </c>
      <c r="AD938" s="71">
        <v>-2841119.7405719399</v>
      </c>
      <c r="AE938">
        <f t="shared" si="296"/>
        <v>43675404.036941521</v>
      </c>
      <c r="AF938" s="34">
        <f t="shared" si="297"/>
        <v>7.4744099018554472E-2</v>
      </c>
      <c r="AG938" s="72">
        <v>-4916690.0140537396</v>
      </c>
      <c r="AH938">
        <v>937</v>
      </c>
      <c r="AI938" s="72">
        <f t="shared" si="298"/>
        <v>41599833.76345972</v>
      </c>
      <c r="AJ938" s="34">
        <f t="shared" si="299"/>
        <v>2.3669427754240184E-2</v>
      </c>
    </row>
    <row r="939" spans="1:36" ht="15.6" x14ac:dyDescent="0.25">
      <c r="A939" s="8">
        <v>3</v>
      </c>
      <c r="B939" s="6">
        <v>2.6634550073074199</v>
      </c>
      <c r="C939" s="6">
        <v>938.55999244461304</v>
      </c>
      <c r="D939" s="7">
        <v>0.14396469658681901</v>
      </c>
      <c r="E939" s="7">
        <v>0.108637775148632</v>
      </c>
      <c r="F939" s="8">
        <v>0.245215672369099</v>
      </c>
      <c r="G939" s="8">
        <v>2.2176292204848602</v>
      </c>
      <c r="H939" s="9">
        <v>40139143.634370998</v>
      </c>
      <c r="I939" s="9">
        <v>2706908.3227682002</v>
      </c>
      <c r="J939" s="9">
        <f t="shared" si="280"/>
        <v>140462054.3519918</v>
      </c>
      <c r="K939">
        <f t="shared" si="281"/>
        <v>566.31224842270103</v>
      </c>
      <c r="L939">
        <f t="shared" si="282"/>
        <v>141.44280932416399</v>
      </c>
      <c r="M939">
        <f t="shared" si="283"/>
        <v>126.30123586772551</v>
      </c>
      <c r="N939">
        <f t="shared" si="284"/>
        <v>1.0160471619258167</v>
      </c>
      <c r="O939">
        <f t="shared" si="285"/>
        <v>125946013.74675307</v>
      </c>
      <c r="P939">
        <f t="shared" si="286"/>
        <v>18.651363910772186</v>
      </c>
      <c r="Q939" s="6">
        <v>938.55999244461304</v>
      </c>
      <c r="R939">
        <f t="shared" si="287"/>
        <v>5.2974892633531567</v>
      </c>
      <c r="S939">
        <f t="shared" si="288"/>
        <v>0.28132322930836812</v>
      </c>
      <c r="T939">
        <v>8</v>
      </c>
      <c r="U939">
        <v>18.685841067344199</v>
      </c>
      <c r="V939">
        <f t="shared" si="289"/>
        <v>130363996.300575</v>
      </c>
      <c r="W939" s="34">
        <f t="shared" si="290"/>
        <v>3.5078383367538962E-2</v>
      </c>
      <c r="X939">
        <f t="shared" si="291"/>
        <v>132074187.03778319</v>
      </c>
      <c r="Y939" s="34">
        <f t="shared" si="292"/>
        <v>4.8657143713594593E-2</v>
      </c>
      <c r="Z939">
        <f t="shared" si="293"/>
        <v>41547159.902822174</v>
      </c>
      <c r="AA939" s="35">
        <f t="shared" si="294"/>
        <v>1408016.2684511766</v>
      </c>
      <c r="AB939" s="35">
        <v>38770262.635441698</v>
      </c>
      <c r="AC939" s="34">
        <f t="shared" si="295"/>
        <v>3.4103393221302604E-2</v>
      </c>
      <c r="AD939" s="71">
        <v>-3487530.8714542501</v>
      </c>
      <c r="AE939">
        <f t="shared" si="296"/>
        <v>38059629.031367928</v>
      </c>
      <c r="AF939" s="34">
        <f t="shared" si="297"/>
        <v>5.1807647466160421E-2</v>
      </c>
      <c r="AG939" s="72">
        <v>-1621909.9362592499</v>
      </c>
      <c r="AH939">
        <v>938</v>
      </c>
      <c r="AI939" s="72">
        <f t="shared" si="298"/>
        <v>39925249.966562927</v>
      </c>
      <c r="AJ939" s="34">
        <f t="shared" si="299"/>
        <v>5.3288049629667345E-3</v>
      </c>
    </row>
    <row r="940" spans="1:36" ht="15.6" x14ac:dyDescent="0.25">
      <c r="A940" s="8">
        <v>4</v>
      </c>
      <c r="B940" s="6">
        <v>3.21029698320483</v>
      </c>
      <c r="C940" s="6">
        <v>951.53174300245303</v>
      </c>
      <c r="D940" s="7">
        <v>0.108637775148632</v>
      </c>
      <c r="E940" s="7">
        <v>7.9316489826769601E-2</v>
      </c>
      <c r="F940" s="8">
        <v>0.26965132661380598</v>
      </c>
      <c r="G940" s="8">
        <v>2.2216667484607</v>
      </c>
      <c r="H940" s="9">
        <v>44152706.450411201</v>
      </c>
      <c r="I940" s="9">
        <v>2654630.1483899201</v>
      </c>
      <c r="J940" s="9">
        <f t="shared" si="280"/>
        <v>143040220.40710256</v>
      </c>
      <c r="K940">
        <f t="shared" si="281"/>
        <v>568.35037768000234</v>
      </c>
      <c r="L940">
        <f t="shared" si="282"/>
        <v>129.09207406631751</v>
      </c>
      <c r="M940">
        <f t="shared" si="283"/>
        <v>93.9771324877008</v>
      </c>
      <c r="N940">
        <f t="shared" si="284"/>
        <v>1.0770407505706576</v>
      </c>
      <c r="O940">
        <f t="shared" si="285"/>
        <v>142937670.81916755</v>
      </c>
      <c r="P940">
        <f t="shared" si="286"/>
        <v>18.77791922480851</v>
      </c>
      <c r="Q940" s="6">
        <v>951.53174300245303</v>
      </c>
      <c r="R940">
        <f t="shared" si="287"/>
        <v>7.8144377075973477</v>
      </c>
      <c r="S940">
        <f t="shared" si="288"/>
        <v>0.31423322409527271</v>
      </c>
      <c r="T940">
        <v>8</v>
      </c>
      <c r="U940">
        <v>18.688777819442699</v>
      </c>
      <c r="V940">
        <f t="shared" si="289"/>
        <v>130747405.75397794</v>
      </c>
      <c r="W940" s="34">
        <f t="shared" si="290"/>
        <v>8.5283781352584714E-2</v>
      </c>
      <c r="X940">
        <f t="shared" si="291"/>
        <v>136273541.93398184</v>
      </c>
      <c r="Y940" s="34">
        <f t="shared" si="292"/>
        <v>4.6622621223600329E-2</v>
      </c>
      <c r="Z940">
        <f t="shared" si="293"/>
        <v>40387196.687369473</v>
      </c>
      <c r="AA940" s="35">
        <f t="shared" si="294"/>
        <v>3765509.7630417272</v>
      </c>
      <c r="AB940" s="35">
        <v>38562754.158025101</v>
      </c>
      <c r="AC940" s="34">
        <f t="shared" si="295"/>
        <v>0.12660497491052533</v>
      </c>
      <c r="AD940" s="71">
        <v>-1194572.26173523</v>
      </c>
      <c r="AE940">
        <f t="shared" si="296"/>
        <v>39192624.425634243</v>
      </c>
      <c r="AF940" s="34">
        <f t="shared" si="297"/>
        <v>0.11233925218939243</v>
      </c>
      <c r="AG940" s="72">
        <v>1619885.60688092</v>
      </c>
      <c r="AH940">
        <v>939</v>
      </c>
      <c r="AI940" s="72">
        <f t="shared" si="298"/>
        <v>42007082.294250391</v>
      </c>
      <c r="AJ940" s="34">
        <f t="shared" si="299"/>
        <v>4.8595529666354727E-2</v>
      </c>
    </row>
    <row r="941" spans="1:36" ht="15.6" x14ac:dyDescent="0.25">
      <c r="A941" s="10">
        <v>1</v>
      </c>
      <c r="B941" s="11">
        <v>1.6457353203846901</v>
      </c>
      <c r="C941" s="11">
        <v>968.82815452798297</v>
      </c>
      <c r="D941" s="12">
        <v>0.23164261599820901</v>
      </c>
      <c r="E941" s="12">
        <v>0.20323220760934002</v>
      </c>
      <c r="F941" s="10">
        <v>0.1225946650619</v>
      </c>
      <c r="G941" s="10">
        <v>3.5596659653751099</v>
      </c>
      <c r="H941" s="13">
        <v>45637842.761451699</v>
      </c>
      <c r="I941" s="13">
        <v>2606105.651261</v>
      </c>
      <c r="J941" s="13">
        <f t="shared" si="280"/>
        <v>93159969.965168312</v>
      </c>
      <c r="K941">
        <f t="shared" si="281"/>
        <v>565.55967100349915</v>
      </c>
      <c r="L941">
        <f t="shared" si="282"/>
        <v>126.75875205083</v>
      </c>
      <c r="M941">
        <f t="shared" si="283"/>
        <v>217.43741180377452</v>
      </c>
      <c r="N941">
        <f t="shared" si="284"/>
        <v>0.91179579410117984</v>
      </c>
      <c r="O941">
        <f t="shared" si="285"/>
        <v>110927780.13036378</v>
      </c>
      <c r="P941">
        <f t="shared" si="286"/>
        <v>18.524389918069229</v>
      </c>
      <c r="Q941" s="11">
        <v>968.82815452798297</v>
      </c>
      <c r="R941">
        <f t="shared" si="287"/>
        <v>1.6980246454513463</v>
      </c>
      <c r="S941">
        <f t="shared" si="288"/>
        <v>0.13078620987404802</v>
      </c>
      <c r="T941">
        <v>8</v>
      </c>
      <c r="U941">
        <v>18.582491649977001</v>
      </c>
      <c r="V941">
        <f t="shared" si="289"/>
        <v>117563791.42545123</v>
      </c>
      <c r="W941" s="34">
        <f t="shared" si="290"/>
        <v>5.9822808022379333E-2</v>
      </c>
      <c r="X941">
        <f t="shared" si="291"/>
        <v>88358023.911140323</v>
      </c>
      <c r="Y941" s="34">
        <f t="shared" si="292"/>
        <v>0.20346351646719318</v>
      </c>
      <c r="Z941">
        <f t="shared" si="293"/>
        <v>48368026.66752556</v>
      </c>
      <c r="AA941" s="35">
        <f t="shared" si="294"/>
        <v>2730183.9060738608</v>
      </c>
      <c r="AB941" s="35">
        <v>39544626.603317603</v>
      </c>
      <c r="AC941" s="34">
        <f t="shared" si="295"/>
        <v>0.13351236144055367</v>
      </c>
      <c r="AD941" s="71">
        <v>-2880451.8634248101</v>
      </c>
      <c r="AE941">
        <f t="shared" si="296"/>
        <v>45487574.804100752</v>
      </c>
      <c r="AF941" s="34">
        <f t="shared" si="297"/>
        <v>3.2926174476825133E-3</v>
      </c>
      <c r="AG941" s="72">
        <v>-5042613.9164566398</v>
      </c>
      <c r="AH941">
        <v>940</v>
      </c>
      <c r="AI941" s="72">
        <f t="shared" si="298"/>
        <v>43325412.75106892</v>
      </c>
      <c r="AJ941" s="34">
        <f t="shared" si="299"/>
        <v>5.0669134877163562E-2</v>
      </c>
    </row>
    <row r="942" spans="1:36" ht="15.6" x14ac:dyDescent="0.25">
      <c r="A942" s="10">
        <v>2</v>
      </c>
      <c r="B942" s="11">
        <v>1.665779533105</v>
      </c>
      <c r="C942" s="11">
        <v>950.75557329166804</v>
      </c>
      <c r="D942" s="12">
        <v>0.20323220760934002</v>
      </c>
      <c r="E942" s="12">
        <v>0.17653075123359302</v>
      </c>
      <c r="F942" s="10">
        <v>0.131319364943149</v>
      </c>
      <c r="G942" s="10">
        <v>3.5618110995519601</v>
      </c>
      <c r="H942" s="13">
        <v>46883006.777371801</v>
      </c>
      <c r="I942" s="13">
        <v>2700196.6725774501</v>
      </c>
      <c r="J942" s="13">
        <f t="shared" si="280"/>
        <v>100580867.0414155</v>
      </c>
      <c r="K942">
        <f t="shared" si="281"/>
        <v>566.0732384366537</v>
      </c>
      <c r="L942">
        <f t="shared" si="282"/>
        <v>122.94299443886236</v>
      </c>
      <c r="M942">
        <f t="shared" si="283"/>
        <v>189.88147942146651</v>
      </c>
      <c r="N942">
        <f t="shared" si="284"/>
        <v>0.92559326640569828</v>
      </c>
      <c r="O942">
        <f t="shared" si="285"/>
        <v>115669964.046894</v>
      </c>
      <c r="P942">
        <f t="shared" si="286"/>
        <v>18.566251556446723</v>
      </c>
      <c r="Q942" s="11">
        <v>950.75557329166804</v>
      </c>
      <c r="R942">
        <f t="shared" si="287"/>
        <v>1.9074530736525801</v>
      </c>
      <c r="S942">
        <f t="shared" si="288"/>
        <v>0.14077972982975664</v>
      </c>
      <c r="T942">
        <v>8</v>
      </c>
      <c r="U942">
        <v>18.6346722976342</v>
      </c>
      <c r="V942">
        <f t="shared" si="289"/>
        <v>123861219.30366048</v>
      </c>
      <c r="W942" s="34">
        <f t="shared" si="290"/>
        <v>7.0815750002702946E-2</v>
      </c>
      <c r="X942">
        <f t="shared" si="291"/>
        <v>95940480.996449441</v>
      </c>
      <c r="Y942" s="34">
        <f t="shared" si="292"/>
        <v>0.17056703711298801</v>
      </c>
      <c r="Z942">
        <f t="shared" si="293"/>
        <v>50203062.06469319</v>
      </c>
      <c r="AA942" s="35">
        <f t="shared" si="294"/>
        <v>3320055.2873213887</v>
      </c>
      <c r="AB942" s="35">
        <v>43563319.859946899</v>
      </c>
      <c r="AC942" s="34">
        <f t="shared" si="295"/>
        <v>7.0807892787012064E-2</v>
      </c>
      <c r="AD942" s="71">
        <v>-3571370.7702762</v>
      </c>
      <c r="AE942">
        <f t="shared" si="296"/>
        <v>46631691.294416994</v>
      </c>
      <c r="AF942" s="34">
        <f t="shared" si="297"/>
        <v>5.3604813391812068E-3</v>
      </c>
      <c r="AG942" s="72">
        <v>-5483889.6145900497</v>
      </c>
      <c r="AH942">
        <v>941</v>
      </c>
      <c r="AI942" s="72">
        <f t="shared" si="298"/>
        <v>44719172.450103141</v>
      </c>
      <c r="AJ942" s="34">
        <f t="shared" si="299"/>
        <v>4.6153915373726415E-2</v>
      </c>
    </row>
    <row r="943" spans="1:36" ht="15.6" x14ac:dyDescent="0.25">
      <c r="A943" s="10">
        <v>3</v>
      </c>
      <c r="B943" s="11">
        <v>1.82353700698036</v>
      </c>
      <c r="C943" s="11">
        <v>944.80828035876095</v>
      </c>
      <c r="D943" s="12">
        <v>0.17653075123359302</v>
      </c>
      <c r="E943" s="12">
        <v>0.15302327727826601</v>
      </c>
      <c r="F943" s="10">
        <v>0.13308822949090299</v>
      </c>
      <c r="G943" s="10">
        <v>3.5637134443360798</v>
      </c>
      <c r="H943" s="13">
        <v>45240482.580806002</v>
      </c>
      <c r="I943" s="13">
        <v>2480082.4632896502</v>
      </c>
      <c r="J943" s="13">
        <f t="shared" si="280"/>
        <v>103303994.66192828</v>
      </c>
      <c r="K943">
        <f t="shared" si="281"/>
        <v>566.65317884085039</v>
      </c>
      <c r="L943">
        <f t="shared" si="282"/>
        <v>115.41483805518487</v>
      </c>
      <c r="M943">
        <f t="shared" si="283"/>
        <v>164.77701425592949</v>
      </c>
      <c r="N943">
        <f t="shared" si="284"/>
        <v>0.93858191341874875</v>
      </c>
      <c r="O943">
        <f t="shared" si="285"/>
        <v>117190019.32289276</v>
      </c>
      <c r="P943">
        <f t="shared" si="286"/>
        <v>18.579307272119937</v>
      </c>
      <c r="Q943" s="11">
        <v>944.80828035876095</v>
      </c>
      <c r="R943">
        <f t="shared" si="287"/>
        <v>2.2565039559189501</v>
      </c>
      <c r="S943">
        <f t="shared" si="288"/>
        <v>0.14281807149860307</v>
      </c>
      <c r="T943">
        <v>8</v>
      </c>
      <c r="U943">
        <v>18.650376876227298</v>
      </c>
      <c r="V943">
        <f t="shared" si="289"/>
        <v>125821762.01085959</v>
      </c>
      <c r="W943" s="34">
        <f t="shared" si="290"/>
        <v>7.3655954131928797E-2</v>
      </c>
      <c r="X943">
        <f t="shared" si="291"/>
        <v>99764748.821073532</v>
      </c>
      <c r="Y943" s="34">
        <f t="shared" si="292"/>
        <v>0.14869244499232917</v>
      </c>
      <c r="Z943">
        <f t="shared" si="293"/>
        <v>48572713.490684174</v>
      </c>
      <c r="AA943" s="35">
        <f t="shared" si="294"/>
        <v>3332230.909878172</v>
      </c>
      <c r="AB943" s="35">
        <v>45469492.8428137</v>
      </c>
      <c r="AC943" s="34">
        <f t="shared" si="295"/>
        <v>5.0620649679996932E-3</v>
      </c>
      <c r="AD943" s="71">
        <v>-2376033.1891091401</v>
      </c>
      <c r="AE943">
        <f t="shared" si="296"/>
        <v>46196680.301575035</v>
      </c>
      <c r="AF943" s="34">
        <f t="shared" si="297"/>
        <v>2.1135886847827638E-2</v>
      </c>
      <c r="AG943" s="72">
        <v>-4817378.7862504004</v>
      </c>
      <c r="AH943">
        <v>942</v>
      </c>
      <c r="AI943" s="72">
        <f t="shared" si="298"/>
        <v>43755334.704433776</v>
      </c>
      <c r="AJ943" s="34">
        <f t="shared" si="299"/>
        <v>3.2827852216641105E-2</v>
      </c>
    </row>
    <row r="944" spans="1:36" ht="15.6" x14ac:dyDescent="0.25">
      <c r="A944" s="10">
        <v>4</v>
      </c>
      <c r="B944" s="11">
        <v>2.0043424459939101</v>
      </c>
      <c r="C944" s="11">
        <v>949.28828963937406</v>
      </c>
      <c r="D944" s="12">
        <v>0.15302327727826601</v>
      </c>
      <c r="E944" s="12">
        <v>0.13370860982139801</v>
      </c>
      <c r="F944" s="10">
        <v>0.12613802290665499</v>
      </c>
      <c r="G944" s="10">
        <v>3.56528979020114</v>
      </c>
      <c r="H944" s="13">
        <v>42269834.708298899</v>
      </c>
      <c r="I944" s="13">
        <v>2115386.71322353</v>
      </c>
      <c r="J944" s="13">
        <f t="shared" si="280"/>
        <v>100380489.96581821</v>
      </c>
      <c r="K944">
        <f t="shared" si="281"/>
        <v>567.56239202088113</v>
      </c>
      <c r="L944">
        <f t="shared" si="282"/>
        <v>104.70090192022163</v>
      </c>
      <c r="M944">
        <f t="shared" si="283"/>
        <v>143.365943549832</v>
      </c>
      <c r="N944">
        <f t="shared" si="284"/>
        <v>0.94827216822760918</v>
      </c>
      <c r="O944">
        <f t="shared" si="285"/>
        <v>119413186.37534511</v>
      </c>
      <c r="P944">
        <f t="shared" si="286"/>
        <v>18.598100191479357</v>
      </c>
      <c r="Q944" s="11">
        <v>949.28828963937406</v>
      </c>
      <c r="R944">
        <f t="shared" si="287"/>
        <v>2.5811733503900331</v>
      </c>
      <c r="S944">
        <f t="shared" si="288"/>
        <v>0.13483283674325672</v>
      </c>
      <c r="T944">
        <v>8</v>
      </c>
      <c r="U944">
        <v>18.6355160514705</v>
      </c>
      <c r="V944">
        <f t="shared" si="289"/>
        <v>123965771.78469244</v>
      </c>
      <c r="W944" s="34">
        <f t="shared" si="290"/>
        <v>3.8124645590122908E-2</v>
      </c>
      <c r="X944">
        <f t="shared" si="291"/>
        <v>98479229.911888912</v>
      </c>
      <c r="Y944" s="34">
        <f t="shared" si="292"/>
        <v>0.17530690787913161</v>
      </c>
      <c r="Z944">
        <f t="shared" si="293"/>
        <v>43881357.175705872</v>
      </c>
      <c r="AA944" s="35">
        <f t="shared" si="294"/>
        <v>1611522.4674069732</v>
      </c>
      <c r="AB944" s="35">
        <v>42941270.495251499</v>
      </c>
      <c r="AC944" s="34">
        <f t="shared" si="295"/>
        <v>1.5884514136053053E-2</v>
      </c>
      <c r="AD944" s="71">
        <v>-1480280.56346466</v>
      </c>
      <c r="AE944">
        <f t="shared" si="296"/>
        <v>42401076.612241216</v>
      </c>
      <c r="AF944" s="34">
        <f t="shared" si="297"/>
        <v>3.1048596439519518E-3</v>
      </c>
      <c r="AG944" s="72">
        <v>-2793304.55096563</v>
      </c>
      <c r="AH944">
        <v>943</v>
      </c>
      <c r="AI944" s="72">
        <f t="shared" si="298"/>
        <v>41088052.624740243</v>
      </c>
      <c r="AJ944" s="34">
        <f t="shared" si="299"/>
        <v>2.7958048374545342E-2</v>
      </c>
    </row>
    <row r="945" spans="1:36" ht="15.6" x14ac:dyDescent="0.25">
      <c r="A945" s="10">
        <v>5</v>
      </c>
      <c r="B945" s="11">
        <v>2.0615903607016701</v>
      </c>
      <c r="C945" s="11">
        <v>960.77967354055795</v>
      </c>
      <c r="D945" s="12">
        <v>0.13370860982139801</v>
      </c>
      <c r="E945" s="12">
        <v>0.11804806937300601</v>
      </c>
      <c r="F945" s="10">
        <v>0.11703686683013199</v>
      </c>
      <c r="G945" s="10">
        <v>3.5665102572415099</v>
      </c>
      <c r="H945" s="13">
        <v>40326268.212442502</v>
      </c>
      <c r="I945" s="13">
        <v>1898162.2039357</v>
      </c>
      <c r="J945" s="13">
        <f t="shared" si="280"/>
        <v>94626775.684628308</v>
      </c>
      <c r="K945">
        <f t="shared" si="281"/>
        <v>568.89505257137421</v>
      </c>
      <c r="L945">
        <f t="shared" si="282"/>
        <v>94.38857972066377</v>
      </c>
      <c r="M945">
        <f t="shared" si="283"/>
        <v>125.87833959720201</v>
      </c>
      <c r="N945">
        <f t="shared" si="284"/>
        <v>0.95595027855827486</v>
      </c>
      <c r="O945">
        <f t="shared" si="285"/>
        <v>125311174.81642894</v>
      </c>
      <c r="P945">
        <f t="shared" si="286"/>
        <v>18.646310600378257</v>
      </c>
      <c r="Q945" s="11">
        <v>960.77967354055795</v>
      </c>
      <c r="R945">
        <f t="shared" si="287"/>
        <v>2.7186543945141408</v>
      </c>
      <c r="S945">
        <f t="shared" si="288"/>
        <v>0.1244718310393112</v>
      </c>
      <c r="T945">
        <v>8</v>
      </c>
      <c r="U945">
        <v>18.600698008782999</v>
      </c>
      <c r="V945">
        <f t="shared" si="289"/>
        <v>119723803.30552466</v>
      </c>
      <c r="W945" s="34">
        <f t="shared" si="290"/>
        <v>4.458797484812782E-2</v>
      </c>
      <c r="X945">
        <f t="shared" si="291"/>
        <v>93873112.934873044</v>
      </c>
      <c r="Y945" s="34">
        <f t="shared" si="292"/>
        <v>0.25087995486124998</v>
      </c>
      <c r="Z945">
        <f t="shared" si="293"/>
        <v>38528201.579667263</v>
      </c>
      <c r="AA945" s="35">
        <f t="shared" si="294"/>
        <v>1798066.6327752396</v>
      </c>
      <c r="AB945" s="35">
        <v>37768120.984389402</v>
      </c>
      <c r="AC945" s="34">
        <f t="shared" si="295"/>
        <v>6.3436249904815015E-2</v>
      </c>
      <c r="AD945" s="71">
        <v>-673520.83345201099</v>
      </c>
      <c r="AE945">
        <f t="shared" si="296"/>
        <v>37854680.746215254</v>
      </c>
      <c r="AF945" s="34">
        <f t="shared" si="297"/>
        <v>6.1289764111241277E-2</v>
      </c>
      <c r="AG945" s="72">
        <v>-205394.01034104501</v>
      </c>
      <c r="AH945">
        <v>944</v>
      </c>
      <c r="AI945" s="72">
        <f t="shared" si="298"/>
        <v>38322807.569326214</v>
      </c>
      <c r="AJ945" s="34">
        <f t="shared" si="299"/>
        <v>4.9681280513284104E-2</v>
      </c>
    </row>
    <row r="946" spans="1:36" ht="15.6" x14ac:dyDescent="0.25">
      <c r="A946" s="10">
        <v>8</v>
      </c>
      <c r="B946" s="11">
        <v>2.24817083401161</v>
      </c>
      <c r="C946" s="11">
        <v>969.50083378413001</v>
      </c>
      <c r="D946" s="12">
        <v>0.10737395688757601</v>
      </c>
      <c r="E946" s="12">
        <v>0.10329268407162599</v>
      </c>
      <c r="F946" s="10">
        <v>3.7974528287064498E-2</v>
      </c>
      <c r="G946" s="10">
        <v>3.9259365123150798</v>
      </c>
      <c r="H946" s="13">
        <v>24426530.343901899</v>
      </c>
      <c r="I946" s="13">
        <v>659340.87652531103</v>
      </c>
      <c r="J946" s="13">
        <f t="shared" si="280"/>
        <v>56764806.603575788</v>
      </c>
      <c r="K946">
        <f t="shared" si="281"/>
        <v>578.78164343481353</v>
      </c>
      <c r="L946">
        <f t="shared" si="282"/>
        <v>48.602117111514573</v>
      </c>
      <c r="M946">
        <f t="shared" si="283"/>
        <v>105.333320479601</v>
      </c>
      <c r="N946">
        <f t="shared" si="284"/>
        <v>0.90755200555263338</v>
      </c>
      <c r="O946">
        <f t="shared" si="285"/>
        <v>141056077.10766387</v>
      </c>
      <c r="P946">
        <f t="shared" si="286"/>
        <v>18.764668079260222</v>
      </c>
      <c r="Q946" s="11">
        <v>969.50083378413001</v>
      </c>
      <c r="R946">
        <f t="shared" si="287"/>
        <v>1.7907959465029777</v>
      </c>
      <c r="S946">
        <f t="shared" si="288"/>
        <v>3.8714350794888858E-2</v>
      </c>
      <c r="T946">
        <v>8</v>
      </c>
      <c r="U946">
        <v>18.575907507543999</v>
      </c>
      <c r="V946">
        <f t="shared" si="289"/>
        <v>116792277.3441948</v>
      </c>
      <c r="W946" s="34">
        <f t="shared" si="290"/>
        <v>0.17201527407393613</v>
      </c>
      <c r="X946">
        <f t="shared" si="291"/>
        <v>58607557.25689318</v>
      </c>
      <c r="Y946" s="34">
        <f t="shared" si="292"/>
        <v>0.58450881054802195</v>
      </c>
      <c r="Z946">
        <f t="shared" si="293"/>
        <v>20224794.032120299</v>
      </c>
      <c r="AA946" s="35">
        <f t="shared" si="294"/>
        <v>4201736.3117816001</v>
      </c>
      <c r="AB946" s="35">
        <v>21894598.2004565</v>
      </c>
      <c r="AC946" s="34">
        <f t="shared" si="295"/>
        <v>0.10365500575801169</v>
      </c>
      <c r="AD946" s="71">
        <v>1963829.62157678</v>
      </c>
      <c r="AE946">
        <f t="shared" si="296"/>
        <v>22188623.653697077</v>
      </c>
      <c r="AF946" s="34">
        <f t="shared" si="297"/>
        <v>9.1617870352328476E-2</v>
      </c>
      <c r="AG946" s="72">
        <v>3536263.0545270899</v>
      </c>
      <c r="AH946">
        <v>945</v>
      </c>
      <c r="AI946" s="72">
        <f t="shared" si="298"/>
        <v>23761057.086647388</v>
      </c>
      <c r="AJ946" s="34">
        <f t="shared" si="299"/>
        <v>2.7243871638144752E-2</v>
      </c>
    </row>
    <row r="947" spans="1:36" ht="15.6" x14ac:dyDescent="0.25">
      <c r="A947" s="10">
        <v>1</v>
      </c>
      <c r="B947" s="11">
        <v>1.6443731920839599</v>
      </c>
      <c r="C947" s="11">
        <v>950.21246137711501</v>
      </c>
      <c r="D947" s="12">
        <v>0.231653439270954</v>
      </c>
      <c r="E947" s="12">
        <v>0.20556952766730299</v>
      </c>
      <c r="F947" s="10">
        <v>0.112550267584832</v>
      </c>
      <c r="G947" s="10">
        <v>3.5595989488271398</v>
      </c>
      <c r="H947" s="13">
        <v>46577084.122860298</v>
      </c>
      <c r="I947" s="13">
        <v>2577695.71647052</v>
      </c>
      <c r="J947" s="13">
        <f t="shared" si="280"/>
        <v>93789881.956151232</v>
      </c>
      <c r="K947">
        <f t="shared" si="281"/>
        <v>566.18029513595411</v>
      </c>
      <c r="L947">
        <f t="shared" si="282"/>
        <v>121.52446984066732</v>
      </c>
      <c r="M947">
        <f t="shared" si="283"/>
        <v>218.6114834691285</v>
      </c>
      <c r="N947">
        <f t="shared" si="284"/>
        <v>0.90799202953919089</v>
      </c>
      <c r="O947">
        <f t="shared" si="285"/>
        <v>118583825.24613294</v>
      </c>
      <c r="P947">
        <f t="shared" si="286"/>
        <v>18.591130654503196</v>
      </c>
      <c r="Q947" s="11">
        <v>950.21246137711501</v>
      </c>
      <c r="R947">
        <f t="shared" si="287"/>
        <v>1.6156725327552335</v>
      </c>
      <c r="S947">
        <f t="shared" si="288"/>
        <v>0.11940339876885006</v>
      </c>
      <c r="T947">
        <v>8</v>
      </c>
      <c r="U947">
        <v>18.640706471843</v>
      </c>
      <c r="V947">
        <f t="shared" si="289"/>
        <v>124610878.99256355</v>
      </c>
      <c r="W947" s="34">
        <f t="shared" si="290"/>
        <v>5.0825259970496271E-2</v>
      </c>
      <c r="X947">
        <f t="shared" si="291"/>
        <v>89749695.839323714</v>
      </c>
      <c r="Y947" s="34">
        <f t="shared" si="292"/>
        <v>0.24315398282152748</v>
      </c>
      <c r="Z947">
        <f t="shared" si="293"/>
        <v>48944376.532072343</v>
      </c>
      <c r="AA947" s="35">
        <f t="shared" si="294"/>
        <v>2367292.4092120454</v>
      </c>
      <c r="AB947" s="35">
        <v>40230071.174451903</v>
      </c>
      <c r="AC947" s="34">
        <f t="shared" si="295"/>
        <v>0.13626900584129192</v>
      </c>
      <c r="AD947" s="71">
        <v>-2561481.9369534999</v>
      </c>
      <c r="AE947">
        <f t="shared" si="296"/>
        <v>46382894.595118843</v>
      </c>
      <c r="AF947" s="34">
        <f t="shared" si="297"/>
        <v>4.1692074847198349E-3</v>
      </c>
      <c r="AG947" s="72">
        <v>-5162005.1716983197</v>
      </c>
      <c r="AH947">
        <v>946</v>
      </c>
      <c r="AI947" s="72">
        <f t="shared" si="298"/>
        <v>43782371.360374026</v>
      </c>
      <c r="AJ947" s="34">
        <f t="shared" si="299"/>
        <v>6.0001883224686678E-2</v>
      </c>
    </row>
    <row r="948" spans="1:36" ht="15.6" x14ac:dyDescent="0.25">
      <c r="A948" s="14">
        <v>2</v>
      </c>
      <c r="B948" s="11">
        <v>1.66189404914922</v>
      </c>
      <c r="C948" s="11">
        <v>933.85370463152003</v>
      </c>
      <c r="D948" s="12">
        <v>0.20556952766730299</v>
      </c>
      <c r="E948" s="12">
        <v>0.181271542628685</v>
      </c>
      <c r="F948" s="10">
        <v>0.118140909420102</v>
      </c>
      <c r="G948" s="10">
        <v>3.56157300120883</v>
      </c>
      <c r="H948" s="13">
        <v>48440294.2542172</v>
      </c>
      <c r="I948" s="13">
        <v>2700757.6872012601</v>
      </c>
      <c r="J948" s="13">
        <f t="shared" si="280"/>
        <v>99948852.9338357</v>
      </c>
      <c r="K948">
        <f t="shared" si="281"/>
        <v>566.89612888598595</v>
      </c>
      <c r="L948">
        <f t="shared" si="282"/>
        <v>117.36453322073983</v>
      </c>
      <c r="M948">
        <f t="shared" si="283"/>
        <v>193.420535147994</v>
      </c>
      <c r="N948">
        <f t="shared" si="284"/>
        <v>0.91921990561353994</v>
      </c>
      <c r="O948">
        <f t="shared" si="285"/>
        <v>126069092.30825397</v>
      </c>
      <c r="P948">
        <f t="shared" si="286"/>
        <v>18.652340666278732</v>
      </c>
      <c r="Q948" s="11">
        <v>933.85370463152003</v>
      </c>
      <c r="R948">
        <f t="shared" si="287"/>
        <v>1.7802507691055032</v>
      </c>
      <c r="S948">
        <f t="shared" si="288"/>
        <v>0.12572299698581452</v>
      </c>
      <c r="T948">
        <v>8</v>
      </c>
      <c r="U948">
        <v>18.689556508216</v>
      </c>
      <c r="V948">
        <f t="shared" si="289"/>
        <v>130849256.94101834</v>
      </c>
      <c r="W948" s="34">
        <f t="shared" si="290"/>
        <v>3.7917022683690751E-2</v>
      </c>
      <c r="X948">
        <f t="shared" si="291"/>
        <v>96225755.589219481</v>
      </c>
      <c r="Y948" s="34">
        <f t="shared" si="292"/>
        <v>0.23672207178317722</v>
      </c>
      <c r="Z948">
        <f t="shared" si="293"/>
        <v>50277005.990259007</v>
      </c>
      <c r="AA948" s="35">
        <f t="shared" si="294"/>
        <v>1836711.7360418066</v>
      </c>
      <c r="AB948" s="35">
        <v>45148519.238152497</v>
      </c>
      <c r="AC948" s="34">
        <f t="shared" si="295"/>
        <v>6.7955305944041047E-2</v>
      </c>
      <c r="AD948" s="71">
        <v>-3612280.4771628999</v>
      </c>
      <c r="AE948">
        <f t="shared" si="296"/>
        <v>46664725.513096109</v>
      </c>
      <c r="AF948" s="34">
        <f t="shared" si="297"/>
        <v>3.6654788507328492E-2</v>
      </c>
      <c r="AG948" s="72">
        <v>-5183546.8817794202</v>
      </c>
      <c r="AH948">
        <v>947</v>
      </c>
      <c r="AI948" s="72">
        <f t="shared" si="298"/>
        <v>45093459.108479589</v>
      </c>
      <c r="AJ948" s="34">
        <f t="shared" si="299"/>
        <v>6.9091965630374674E-2</v>
      </c>
    </row>
    <row r="949" spans="1:36" ht="15.6" x14ac:dyDescent="0.25">
      <c r="A949" s="10">
        <v>3</v>
      </c>
      <c r="B949" s="11">
        <v>1.68378732874556</v>
      </c>
      <c r="C949" s="11">
        <v>923.51068373845499</v>
      </c>
      <c r="D949" s="12">
        <v>0.181271542628685</v>
      </c>
      <c r="E949" s="12">
        <v>0.15782814891584102</v>
      </c>
      <c r="F949" s="10">
        <v>0.129256185248635</v>
      </c>
      <c r="G949" s="10">
        <v>3.5633178828580299</v>
      </c>
      <c r="H949" s="13">
        <v>49135312.076766603</v>
      </c>
      <c r="I949" s="13">
        <v>2714203.91155848</v>
      </c>
      <c r="J949" s="13">
        <f t="shared" si="280"/>
        <v>107063656.37651938</v>
      </c>
      <c r="K949">
        <f t="shared" si="281"/>
        <v>567.24651804406722</v>
      </c>
      <c r="L949">
        <f t="shared" si="282"/>
        <v>115.31774995527327</v>
      </c>
      <c r="M949">
        <f t="shared" si="283"/>
        <v>169.54984577226301</v>
      </c>
      <c r="N949">
        <f t="shared" si="284"/>
        <v>0.93454912600767748</v>
      </c>
      <c r="O949">
        <f t="shared" si="285"/>
        <v>127950166.60289925</v>
      </c>
      <c r="P949">
        <f t="shared" si="286"/>
        <v>18.667151422663004</v>
      </c>
      <c r="Q949" s="11">
        <v>923.51068373845499</v>
      </c>
      <c r="R949">
        <f t="shared" si="287"/>
        <v>2.0209269564452943</v>
      </c>
      <c r="S949">
        <f t="shared" si="288"/>
        <v>0.13840747311886101</v>
      </c>
      <c r="T949">
        <v>8</v>
      </c>
      <c r="U949">
        <v>18.719453055359601</v>
      </c>
      <c r="V949">
        <f t="shared" si="289"/>
        <v>134820261.81665421</v>
      </c>
      <c r="W949" s="34">
        <f t="shared" si="290"/>
        <v>5.3693523003191468E-2</v>
      </c>
      <c r="X949">
        <f t="shared" si="291"/>
        <v>103218705.35563184</v>
      </c>
      <c r="Y949" s="34">
        <f t="shared" si="292"/>
        <v>0.19328979323663509</v>
      </c>
      <c r="Z949">
        <f t="shared" si="293"/>
        <v>51773560.086029463</v>
      </c>
      <c r="AA949" s="35">
        <f t="shared" si="294"/>
        <v>2638248.0092628598</v>
      </c>
      <c r="AB949" s="35">
        <v>50280522.840222798</v>
      </c>
      <c r="AC949" s="34">
        <f t="shared" si="295"/>
        <v>2.3307285840923824E-2</v>
      </c>
      <c r="AD949" s="71">
        <v>-2386545.31744071</v>
      </c>
      <c r="AE949">
        <f t="shared" si="296"/>
        <v>49387014.768588752</v>
      </c>
      <c r="AF949" s="34">
        <f t="shared" si="297"/>
        <v>5.1226435975190495E-3</v>
      </c>
      <c r="AG949" s="72">
        <v>-4363854.6521444796</v>
      </c>
      <c r="AH949">
        <v>948</v>
      </c>
      <c r="AI949" s="72">
        <f t="shared" si="298"/>
        <v>47409705.433884986</v>
      </c>
      <c r="AJ949" s="34">
        <f t="shared" si="299"/>
        <v>3.511948067380978E-2</v>
      </c>
    </row>
    <row r="950" spans="1:36" ht="15.6" x14ac:dyDescent="0.25">
      <c r="A950" s="10">
        <v>4</v>
      </c>
      <c r="B950" s="11">
        <v>1.9976757031372001</v>
      </c>
      <c r="C950" s="11">
        <v>933.01912910496105</v>
      </c>
      <c r="D950" s="12">
        <v>0.15782814891584102</v>
      </c>
      <c r="E950" s="12">
        <v>0.13563650578057901</v>
      </c>
      <c r="F950" s="10">
        <v>0.140517338344083</v>
      </c>
      <c r="G950" s="10">
        <v>3.5649092618723501</v>
      </c>
      <c r="H950" s="13">
        <v>49747877.136225</v>
      </c>
      <c r="I950" s="13">
        <v>2627079.4363768101</v>
      </c>
      <c r="J950" s="13">
        <f t="shared" si="280"/>
        <v>109690290.13597612</v>
      </c>
      <c r="K950">
        <f t="shared" si="281"/>
        <v>567.74724554357601</v>
      </c>
      <c r="L950">
        <f t="shared" si="282"/>
        <v>112.24635523762458</v>
      </c>
      <c r="M950">
        <f t="shared" si="283"/>
        <v>146.73232734821002</v>
      </c>
      <c r="N950">
        <f t="shared" si="284"/>
        <v>0.95287798318663952</v>
      </c>
      <c r="O950">
        <f t="shared" si="285"/>
        <v>130471763.52569912</v>
      </c>
      <c r="P950">
        <f t="shared" si="286"/>
        <v>18.686667389864763</v>
      </c>
      <c r="Q950" s="11">
        <v>933.01912910496105</v>
      </c>
      <c r="R950">
        <f t="shared" si="287"/>
        <v>2.6949409402787787</v>
      </c>
      <c r="S950">
        <f t="shared" si="288"/>
        <v>0.15142462695616735</v>
      </c>
      <c r="T950">
        <v>8</v>
      </c>
      <c r="U950">
        <v>18.684941322256702</v>
      </c>
      <c r="V950">
        <f t="shared" si="289"/>
        <v>130246754.68700922</v>
      </c>
      <c r="W950" s="34">
        <f t="shared" si="290"/>
        <v>1.7245788100778466E-3</v>
      </c>
      <c r="X950">
        <f t="shared" si="291"/>
        <v>106783409.7164278</v>
      </c>
      <c r="Y950" s="34">
        <f t="shared" si="292"/>
        <v>0.18155923679689825</v>
      </c>
      <c r="Z950">
        <f t="shared" si="293"/>
        <v>49662083.001469508</v>
      </c>
      <c r="AA950" s="35">
        <f t="shared" si="294"/>
        <v>85794.13475549221</v>
      </c>
      <c r="AB950" s="35">
        <v>49976447.100217499</v>
      </c>
      <c r="AC950" s="34">
        <f t="shared" si="295"/>
        <v>4.594567188597895E-3</v>
      </c>
      <c r="AD950" s="71">
        <v>-1990632.0543195801</v>
      </c>
      <c r="AE950">
        <f t="shared" si="296"/>
        <v>47671450.947149925</v>
      </c>
      <c r="AF950" s="34">
        <f t="shared" si="297"/>
        <v>4.1738990859633687E-2</v>
      </c>
      <c r="AG950" s="72">
        <v>-3732949.7417393401</v>
      </c>
      <c r="AI950" s="72">
        <f t="shared" si="298"/>
        <v>45929133.259730168</v>
      </c>
      <c r="AJ950" s="34">
        <f t="shared" si="299"/>
        <v>7.6761946364825501E-2</v>
      </c>
    </row>
    <row r="951" spans="1:36" ht="15.6" x14ac:dyDescent="0.25">
      <c r="A951" s="10">
        <v>5</v>
      </c>
      <c r="B951" s="11">
        <v>2.0616094595913599</v>
      </c>
      <c r="C951" s="11">
        <v>936.38261614437602</v>
      </c>
      <c r="D951" s="12">
        <v>0.13563650578057901</v>
      </c>
      <c r="E951" s="12">
        <v>0.11810215845490199</v>
      </c>
      <c r="F951" s="10">
        <v>0.129179303864074</v>
      </c>
      <c r="G951" s="10">
        <v>3.5663251584556801</v>
      </c>
      <c r="H951" s="13">
        <v>45579675.218982503</v>
      </c>
      <c r="I951" s="13">
        <v>2187989.7565919701</v>
      </c>
      <c r="J951" s="13">
        <f t="shared" si="280"/>
        <v>105228559.95387904</v>
      </c>
      <c r="K951">
        <f t="shared" si="281"/>
        <v>568.97989775566202</v>
      </c>
      <c r="L951">
        <f t="shared" si="282"/>
        <v>99.883387750796558</v>
      </c>
      <c r="M951">
        <f t="shared" si="283"/>
        <v>126.86933211774048</v>
      </c>
      <c r="N951">
        <f t="shared" si="284"/>
        <v>0.96190663568170054</v>
      </c>
      <c r="O951">
        <f t="shared" si="285"/>
        <v>133022193.31015462</v>
      </c>
      <c r="P951">
        <f t="shared" si="286"/>
        <v>18.706026539258925</v>
      </c>
      <c r="Q951" s="11">
        <v>936.38261614437602</v>
      </c>
      <c r="R951">
        <f t="shared" si="287"/>
        <v>2.8549305618929433</v>
      </c>
      <c r="S951">
        <f t="shared" si="288"/>
        <v>0.13831918309672245</v>
      </c>
      <c r="T951">
        <v>8</v>
      </c>
      <c r="U951">
        <v>18.674792735395101</v>
      </c>
      <c r="V951">
        <f t="shared" si="289"/>
        <v>128931618.85628505</v>
      </c>
      <c r="W951" s="34">
        <f t="shared" si="290"/>
        <v>3.0751067563079347E-2</v>
      </c>
      <c r="X951">
        <f t="shared" si="291"/>
        <v>103829711.57928742</v>
      </c>
      <c r="Y951" s="34">
        <f t="shared" si="292"/>
        <v>0.21945572392421756</v>
      </c>
      <c r="Z951">
        <f t="shared" si="293"/>
        <v>44178051.546820357</v>
      </c>
      <c r="AA951" s="35">
        <f t="shared" si="294"/>
        <v>1401623.6721621454</v>
      </c>
      <c r="AB951" s="35">
        <v>45944857.4358247</v>
      </c>
      <c r="AC951" s="34">
        <f t="shared" si="295"/>
        <v>8.01195302703934E-3</v>
      </c>
      <c r="AD951" s="71">
        <v>-510526.86420924001</v>
      </c>
      <c r="AE951">
        <f t="shared" si="296"/>
        <v>43667524.682611115</v>
      </c>
      <c r="AF951" s="34">
        <f t="shared" si="297"/>
        <v>4.195182451793858E-2</v>
      </c>
      <c r="AG951" s="72">
        <v>-61417.178083648898</v>
      </c>
      <c r="AI951" s="72">
        <f t="shared" si="298"/>
        <v>44116634.368736707</v>
      </c>
      <c r="AJ951" s="34">
        <f t="shared" si="299"/>
        <v>3.2098536095678136E-2</v>
      </c>
    </row>
    <row r="952" spans="1:36" ht="15.6" x14ac:dyDescent="0.25">
      <c r="A952" s="10">
        <v>6</v>
      </c>
      <c r="B952" s="11">
        <v>2.05521545007577</v>
      </c>
      <c r="C952" s="11">
        <v>961.37142443861001</v>
      </c>
      <c r="D952" s="12">
        <v>0.118200810896864</v>
      </c>
      <c r="E952" s="12">
        <v>0.112026779352384</v>
      </c>
      <c r="F952" s="10">
        <v>5.21892580251423E-2</v>
      </c>
      <c r="G952" s="10">
        <v>3.9203175462639601</v>
      </c>
      <c r="H952" s="13">
        <v>32134859.054125201</v>
      </c>
      <c r="I952" s="13">
        <v>1030059.7579821401</v>
      </c>
      <c r="J952" s="13">
        <f t="shared" si="280"/>
        <v>66308369.231059499</v>
      </c>
      <c r="K952">
        <f t="shared" si="281"/>
        <v>576.35675003512029</v>
      </c>
      <c r="L952">
        <f t="shared" si="282"/>
        <v>59.65270115921664</v>
      </c>
      <c r="M952">
        <f t="shared" si="283"/>
        <v>115.11379512462399</v>
      </c>
      <c r="N952">
        <f t="shared" si="284"/>
        <v>0.9172881068677361</v>
      </c>
      <c r="O952">
        <f t="shared" si="285"/>
        <v>149802574.23961988</v>
      </c>
      <c r="P952">
        <f t="shared" si="286"/>
        <v>18.824828813409887</v>
      </c>
      <c r="Q952" s="11">
        <v>961.37142443861001</v>
      </c>
      <c r="R952">
        <f t="shared" si="287"/>
        <v>1.8466966608811921</v>
      </c>
      <c r="S952">
        <f t="shared" si="288"/>
        <v>5.360043592471421E-2</v>
      </c>
      <c r="T952">
        <v>8</v>
      </c>
      <c r="U952">
        <v>18.602830695797898</v>
      </c>
      <c r="V952">
        <f t="shared" si="289"/>
        <v>119979409.17298383</v>
      </c>
      <c r="W952" s="34">
        <f t="shared" si="290"/>
        <v>0.19908312803044212</v>
      </c>
      <c r="X952">
        <f t="shared" si="291"/>
        <v>67673750.309599057</v>
      </c>
      <c r="Y952" s="34">
        <f t="shared" si="292"/>
        <v>0.54824708017800761</v>
      </c>
      <c r="Z952">
        <f t="shared" si="293"/>
        <v>25737350.794812582</v>
      </c>
      <c r="AA952" s="35">
        <f t="shared" si="294"/>
        <v>6397508.2593126185</v>
      </c>
      <c r="AB952" s="35">
        <v>26967688.2633911</v>
      </c>
      <c r="AC952" s="34">
        <f t="shared" si="295"/>
        <v>0.16079643548555672</v>
      </c>
      <c r="AD952" s="71">
        <v>1534323.9938838</v>
      </c>
      <c r="AE952">
        <f t="shared" si="296"/>
        <v>27271674.788696382</v>
      </c>
      <c r="AF952" s="34">
        <f t="shared" si="297"/>
        <v>0.15133672306568041</v>
      </c>
      <c r="AG952" s="72">
        <v>3967340.54577658</v>
      </c>
      <c r="AI952" s="72">
        <f t="shared" si="298"/>
        <v>29704691.340589162</v>
      </c>
      <c r="AJ952" s="34">
        <f t="shared" si="299"/>
        <v>7.5624035239827039E-2</v>
      </c>
    </row>
    <row r="953" spans="1:36" ht="15.6" x14ac:dyDescent="0.25">
      <c r="A953" s="10">
        <v>7</v>
      </c>
      <c r="B953" s="11">
        <v>2.0782159364038102</v>
      </c>
      <c r="C953" s="11">
        <v>962.964528497321</v>
      </c>
      <c r="D953" s="12">
        <v>0.112026779352384</v>
      </c>
      <c r="E953" s="12">
        <v>0.106943956920422</v>
      </c>
      <c r="F953" s="10">
        <v>4.53310302973036E-2</v>
      </c>
      <c r="G953" s="10">
        <v>3.9206587374739801</v>
      </c>
      <c r="H953" s="13">
        <v>27670451.8949867</v>
      </c>
      <c r="I953" s="13">
        <v>792863.678621131</v>
      </c>
      <c r="J953" s="13">
        <f t="shared" si="280"/>
        <v>62153055.906920999</v>
      </c>
      <c r="K953">
        <f t="shared" si="281"/>
        <v>577.10657160813935</v>
      </c>
      <c r="L953">
        <f t="shared" si="282"/>
        <v>54.160227361067641</v>
      </c>
      <c r="M953">
        <f t="shared" si="283"/>
        <v>109.485368136403</v>
      </c>
      <c r="N953">
        <f t="shared" si="284"/>
        <v>0.91355126421528132</v>
      </c>
      <c r="O953">
        <f t="shared" si="285"/>
        <v>142640813.82769519</v>
      </c>
      <c r="P953">
        <f t="shared" si="286"/>
        <v>18.775840236969056</v>
      </c>
      <c r="Q953" s="11">
        <v>962.964528497321</v>
      </c>
      <c r="R953">
        <f t="shared" si="287"/>
        <v>1.7800837513324195</v>
      </c>
      <c r="S953">
        <f t="shared" si="288"/>
        <v>4.6390627174544494E-2</v>
      </c>
      <c r="T953">
        <v>8</v>
      </c>
      <c r="U953">
        <v>18.597332458751101</v>
      </c>
      <c r="V953">
        <f t="shared" si="289"/>
        <v>119321544.14684957</v>
      </c>
      <c r="W953" s="34">
        <f t="shared" si="290"/>
        <v>0.16348244976374315</v>
      </c>
      <c r="X953">
        <f t="shared" si="291"/>
        <v>63687318.36525508</v>
      </c>
      <c r="Y953" s="34">
        <f t="shared" si="292"/>
        <v>0.55351265422400764</v>
      </c>
      <c r="Z953">
        <f t="shared" si="293"/>
        <v>23146818.633124463</v>
      </c>
      <c r="AA953" s="35">
        <f t="shared" si="294"/>
        <v>4523633.261862237</v>
      </c>
      <c r="AB953" s="35">
        <v>24549258.236336101</v>
      </c>
      <c r="AC953" s="34">
        <f t="shared" si="295"/>
        <v>0.11279879600434331</v>
      </c>
      <c r="AD953" s="71">
        <v>1921130.6310582</v>
      </c>
      <c r="AE953">
        <f t="shared" si="296"/>
        <v>25067949.264182664</v>
      </c>
      <c r="AF953" s="34">
        <f t="shared" si="297"/>
        <v>9.4053492175729669E-2</v>
      </c>
      <c r="AG953" s="72">
        <v>3874253.1283319099</v>
      </c>
      <c r="AI953" s="72">
        <f t="shared" si="298"/>
        <v>27021071.761456374</v>
      </c>
      <c r="AJ953" s="34">
        <f t="shared" si="299"/>
        <v>2.3468360256450316E-2</v>
      </c>
    </row>
    <row r="954" spans="1:36" ht="15.6" x14ac:dyDescent="0.25">
      <c r="A954" s="10">
        <v>1</v>
      </c>
      <c r="B954" s="11">
        <v>1.6452941722539101</v>
      </c>
      <c r="C954" s="11">
        <v>950.18040430598001</v>
      </c>
      <c r="D954" s="12">
        <v>0.231681901318503</v>
      </c>
      <c r="E954" s="12">
        <v>0.203861078719831</v>
      </c>
      <c r="F954" s="10">
        <v>0.12003017681886199</v>
      </c>
      <c r="G954" s="10">
        <v>3.5591986834284701</v>
      </c>
      <c r="H954" s="13">
        <v>45973470.6916131</v>
      </c>
      <c r="I954" s="13">
        <v>2609479.9225212801</v>
      </c>
      <c r="J954" s="13">
        <f t="shared" si="280"/>
        <v>96510046.103014678</v>
      </c>
      <c r="K954">
        <f t="shared" si="281"/>
        <v>565.71999698824334</v>
      </c>
      <c r="L954">
        <f t="shared" si="282"/>
        <v>125.45435694598723</v>
      </c>
      <c r="M954">
        <f t="shared" si="283"/>
        <v>217.771490019167</v>
      </c>
      <c r="N954">
        <f t="shared" si="284"/>
        <v>0.9108281324351416</v>
      </c>
      <c r="O954">
        <f t="shared" si="285"/>
        <v>113040188.88316554</v>
      </c>
      <c r="P954">
        <f t="shared" si="286"/>
        <v>18.543253967280105</v>
      </c>
      <c r="Q954" s="11">
        <v>950.18040430598001</v>
      </c>
      <c r="R954">
        <f t="shared" si="287"/>
        <v>1.6769439293896544</v>
      </c>
      <c r="S954">
        <f t="shared" si="288"/>
        <v>0.12786766393747928</v>
      </c>
      <c r="T954">
        <v>8</v>
      </c>
      <c r="U954">
        <v>18.6395520700346</v>
      </c>
      <c r="V954">
        <f t="shared" si="289"/>
        <v>124467110.96750829</v>
      </c>
      <c r="W954" s="34">
        <f t="shared" si="290"/>
        <v>0.10108725221746774</v>
      </c>
      <c r="X954">
        <f t="shared" si="291"/>
        <v>92028095.448369473</v>
      </c>
      <c r="Y954" s="34">
        <f t="shared" si="292"/>
        <v>0.18588162000077196</v>
      </c>
      <c r="Z954">
        <f t="shared" si="293"/>
        <v>50620802.518728554</v>
      </c>
      <c r="AA954" s="35">
        <f t="shared" si="294"/>
        <v>4647331.8271154538</v>
      </c>
      <c r="AB954" s="35">
        <v>41479979.825767398</v>
      </c>
      <c r="AC954" s="34">
        <f t="shared" si="295"/>
        <v>9.7740953603171102E-2</v>
      </c>
      <c r="AD954" s="71">
        <v>-2613782.2786000399</v>
      </c>
      <c r="AE954">
        <f t="shared" si="296"/>
        <v>48007020.240128517</v>
      </c>
      <c r="AF954" s="34">
        <f t="shared" si="297"/>
        <v>4.423310918064742E-2</v>
      </c>
      <c r="AG954" s="72">
        <v>-5333908.1029781401</v>
      </c>
      <c r="AI954" s="72">
        <f t="shared" si="298"/>
        <v>45286894.415750414</v>
      </c>
      <c r="AJ954" s="34">
        <f t="shared" si="299"/>
        <v>1.4934184118231861E-2</v>
      </c>
    </row>
    <row r="955" spans="1:36" ht="15.6" x14ac:dyDescent="0.25">
      <c r="A955" s="10">
        <v>2</v>
      </c>
      <c r="B955" s="11">
        <v>1.6645566695041101</v>
      </c>
      <c r="C955" s="11">
        <v>938.41326484278795</v>
      </c>
      <c r="D955" s="12">
        <v>0.203861078719831</v>
      </c>
      <c r="E955" s="12">
        <v>0.17822013538678999</v>
      </c>
      <c r="F955" s="10">
        <v>0.12571488390813201</v>
      </c>
      <c r="G955" s="10">
        <v>3.5613010524403901</v>
      </c>
      <c r="H955" s="13">
        <v>47003777.4478103</v>
      </c>
      <c r="I955" s="13">
        <v>2686439.0812870902</v>
      </c>
      <c r="J955" s="13">
        <f t="shared" si="280"/>
        <v>101649669.63024163</v>
      </c>
      <c r="K955">
        <f t="shared" si="281"/>
        <v>566.34162828469164</v>
      </c>
      <c r="L955">
        <f t="shared" si="282"/>
        <v>120.50532601503534</v>
      </c>
      <c r="M955">
        <f t="shared" si="283"/>
        <v>191.04060705331051</v>
      </c>
      <c r="N955">
        <f t="shared" si="284"/>
        <v>0.9230301392284268</v>
      </c>
      <c r="O955">
        <f t="shared" si="285"/>
        <v>118659345.6876522</v>
      </c>
      <c r="P955">
        <f t="shared" si="286"/>
        <v>18.591767304601685</v>
      </c>
      <c r="Q955" s="11">
        <v>938.41326484278795</v>
      </c>
      <c r="R955">
        <f t="shared" si="287"/>
        <v>1.8557776089668485</v>
      </c>
      <c r="S955">
        <f t="shared" si="288"/>
        <v>0.13434873673996034</v>
      </c>
      <c r="T955">
        <v>8</v>
      </c>
      <c r="U955">
        <v>18.6738985960571</v>
      </c>
      <c r="V955">
        <f t="shared" si="289"/>
        <v>128816387.54805343</v>
      </c>
      <c r="W955" s="34">
        <f t="shared" si="290"/>
        <v>8.5598330258264507E-2</v>
      </c>
      <c r="X955">
        <f t="shared" si="291"/>
        <v>97442908.495058432</v>
      </c>
      <c r="Y955" s="34">
        <f t="shared" si="292"/>
        <v>0.17880123196062397</v>
      </c>
      <c r="Z955">
        <f t="shared" si="293"/>
        <v>51027222.313173935</v>
      </c>
      <c r="AA955" s="35">
        <f t="shared" si="294"/>
        <v>4023444.8653636351</v>
      </c>
      <c r="AB955" s="35">
        <v>45397902.296666101</v>
      </c>
      <c r="AC955" s="34">
        <f t="shared" si="295"/>
        <v>3.416481053947739E-2</v>
      </c>
      <c r="AD955" s="71">
        <v>-3623385.6115375301</v>
      </c>
      <c r="AE955">
        <f t="shared" si="296"/>
        <v>47403836.701636404</v>
      </c>
      <c r="AF955" s="34">
        <f t="shared" si="297"/>
        <v>8.5112149607614387E-3</v>
      </c>
      <c r="AG955" s="72">
        <v>-5384427.8077517301</v>
      </c>
      <c r="AI955" s="72">
        <f t="shared" si="298"/>
        <v>45642794.505422205</v>
      </c>
      <c r="AJ955" s="34">
        <f t="shared" si="299"/>
        <v>2.8954756751183138E-2</v>
      </c>
    </row>
    <row r="956" spans="1:36" ht="15.6" x14ac:dyDescent="0.25">
      <c r="A956" s="10">
        <v>3</v>
      </c>
      <c r="B956" s="11">
        <v>1.8217282265836401</v>
      </c>
      <c r="C956" s="11">
        <v>934.35940136497504</v>
      </c>
      <c r="D956" s="12">
        <v>0.17822013538678999</v>
      </c>
      <c r="E956" s="12">
        <v>0.153900171922881</v>
      </c>
      <c r="F956" s="10">
        <v>0.13638372027453399</v>
      </c>
      <c r="G956" s="10">
        <v>3.5631329164057601</v>
      </c>
      <c r="H956" s="13">
        <v>46814283.671118401</v>
      </c>
      <c r="I956" s="13">
        <v>2606927.9405464102</v>
      </c>
      <c r="J956" s="13">
        <f t="shared" si="280"/>
        <v>107167874.4104756</v>
      </c>
      <c r="K956">
        <f t="shared" si="281"/>
        <v>566.65570629211584</v>
      </c>
      <c r="L956">
        <f t="shared" si="282"/>
        <v>117.39270025704241</v>
      </c>
      <c r="M956">
        <f t="shared" si="283"/>
        <v>166.06015365483552</v>
      </c>
      <c r="N956">
        <f t="shared" si="284"/>
        <v>0.93926045986770079</v>
      </c>
      <c r="O956">
        <f t="shared" si="285"/>
        <v>119156908.39776449</v>
      </c>
      <c r="P956">
        <f t="shared" si="286"/>
        <v>18.595951740506049</v>
      </c>
      <c r="Q956" s="11">
        <v>934.35940136497504</v>
      </c>
      <c r="R956">
        <f t="shared" si="287"/>
        <v>2.2753889411172525</v>
      </c>
      <c r="S956">
        <f t="shared" si="288"/>
        <v>0.14662672951700181</v>
      </c>
      <c r="T956">
        <v>8</v>
      </c>
      <c r="U956">
        <v>18.6827327057917</v>
      </c>
      <c r="V956">
        <f t="shared" si="289"/>
        <v>129959406.99732034</v>
      </c>
      <c r="W956" s="34">
        <f t="shared" si="290"/>
        <v>9.065776164228273E-2</v>
      </c>
      <c r="X956">
        <f t="shared" si="291"/>
        <v>103408039.41249543</v>
      </c>
      <c r="Y956" s="34">
        <f t="shared" si="292"/>
        <v>0.13216916414696539</v>
      </c>
      <c r="Z956">
        <f t="shared" si="293"/>
        <v>51058361.841628864</v>
      </c>
      <c r="AA956" s="35">
        <f t="shared" si="294"/>
        <v>4244078.1705104634</v>
      </c>
      <c r="AB956" s="35">
        <v>48921503.704010502</v>
      </c>
      <c r="AC956" s="34">
        <f t="shared" si="295"/>
        <v>4.5012331016230603E-2</v>
      </c>
      <c r="AD956" s="71">
        <v>-2555387.5106127998</v>
      </c>
      <c r="AE956">
        <f t="shared" si="296"/>
        <v>48502974.331016064</v>
      </c>
      <c r="AF956" s="34">
        <f t="shared" si="297"/>
        <v>3.607212430635745E-2</v>
      </c>
      <c r="AG956" s="72">
        <v>-4953589.1681354595</v>
      </c>
      <c r="AI956" s="72">
        <f t="shared" si="298"/>
        <v>46104772.673493408</v>
      </c>
      <c r="AJ956" s="34">
        <f t="shared" si="299"/>
        <v>1.5155865731268659E-2</v>
      </c>
    </row>
    <row r="957" spans="1:36" ht="15.6" x14ac:dyDescent="0.25">
      <c r="A957" s="14">
        <v>4</v>
      </c>
      <c r="B957" s="11">
        <v>2.0031565493232</v>
      </c>
      <c r="C957" s="11">
        <v>938.02325883452602</v>
      </c>
      <c r="D957" s="12">
        <v>0.153900171922881</v>
      </c>
      <c r="E957" s="12">
        <v>0.13400230586960399</v>
      </c>
      <c r="F957" s="10">
        <v>0.12920677817971099</v>
      </c>
      <c r="G957" s="10">
        <v>3.56476899950087</v>
      </c>
      <c r="H957" s="13">
        <v>44113157.149456501</v>
      </c>
      <c r="I957" s="13">
        <v>2223270.0469883601</v>
      </c>
      <c r="J957" s="13">
        <f t="shared" si="280"/>
        <v>104393827.39017212</v>
      </c>
      <c r="K957">
        <f t="shared" si="281"/>
        <v>567.66197893238882</v>
      </c>
      <c r="L957">
        <f t="shared" si="282"/>
        <v>106.2791702090999</v>
      </c>
      <c r="M957">
        <f t="shared" si="283"/>
        <v>143.9512388962425</v>
      </c>
      <c r="N957">
        <f t="shared" si="284"/>
        <v>0.94940031151095361</v>
      </c>
      <c r="O957">
        <f t="shared" si="285"/>
        <v>122641999.89750585</v>
      </c>
      <c r="P957">
        <f t="shared" si="286"/>
        <v>18.624780099452163</v>
      </c>
      <c r="Q957" s="11">
        <v>938.02325883452602</v>
      </c>
      <c r="R957">
        <f t="shared" si="287"/>
        <v>2.6076434110298639</v>
      </c>
      <c r="S957">
        <f t="shared" si="288"/>
        <v>0.13835073350563468</v>
      </c>
      <c r="T957">
        <v>8</v>
      </c>
      <c r="U957">
        <v>18.670225856387798</v>
      </c>
      <c r="V957">
        <f t="shared" si="289"/>
        <v>128344146.23199616</v>
      </c>
      <c r="W957" s="34">
        <f t="shared" si="290"/>
        <v>4.649423802005595E-2</v>
      </c>
      <c r="X957">
        <f t="shared" si="291"/>
        <v>102315678.77420668</v>
      </c>
      <c r="Y957" s="34">
        <f t="shared" si="292"/>
        <v>0.16573703250343474</v>
      </c>
      <c r="Z957">
        <f t="shared" si="293"/>
        <v>46164164.777779467</v>
      </c>
      <c r="AA957" s="35">
        <f t="shared" si="294"/>
        <v>2051007.6283229664</v>
      </c>
      <c r="AB957" s="35">
        <v>46488212.063421398</v>
      </c>
      <c r="AC957" s="34">
        <f t="shared" si="295"/>
        <v>5.3840057421375459E-2</v>
      </c>
      <c r="AD957" s="71">
        <v>-1463342.5549101201</v>
      </c>
      <c r="AE957">
        <f t="shared" si="296"/>
        <v>44700822.222869344</v>
      </c>
      <c r="AF957" s="34">
        <f t="shared" si="297"/>
        <v>1.3321764103662289E-2</v>
      </c>
      <c r="AG957" s="72">
        <v>-2678692.2063788702</v>
      </c>
      <c r="AI957" s="72">
        <f t="shared" si="298"/>
        <v>43485472.571400598</v>
      </c>
      <c r="AJ957" s="34">
        <f t="shared" si="299"/>
        <v>1.422896520258779E-2</v>
      </c>
    </row>
    <row r="958" spans="1:36" ht="15.6" x14ac:dyDescent="0.25">
      <c r="A958" s="10">
        <v>5</v>
      </c>
      <c r="B958" s="11">
        <v>2.0615937880845498</v>
      </c>
      <c r="C958" s="11">
        <v>942.34086188736899</v>
      </c>
      <c r="D958" s="12">
        <v>0.13400230586960399</v>
      </c>
      <c r="E958" s="12">
        <v>0.118046307105971</v>
      </c>
      <c r="F958" s="10">
        <v>0.118983776305443</v>
      </c>
      <c r="G958" s="10">
        <v>3.56602868735978</v>
      </c>
      <c r="H958" s="13">
        <v>40467532.075323798</v>
      </c>
      <c r="I958" s="13">
        <v>1904894.6063441101</v>
      </c>
      <c r="J958" s="13">
        <f t="shared" si="280"/>
        <v>99932491.851404116</v>
      </c>
      <c r="K958">
        <f t="shared" si="281"/>
        <v>568.76210797920999</v>
      </c>
      <c r="L958">
        <f t="shared" si="282"/>
        <v>95.263673515761326</v>
      </c>
      <c r="M958">
        <f t="shared" si="283"/>
        <v>126.02430648778751</v>
      </c>
      <c r="N958">
        <f t="shared" si="284"/>
        <v>0.95691853902465196</v>
      </c>
      <c r="O958">
        <f t="shared" si="285"/>
        <v>124485736.73861447</v>
      </c>
      <c r="P958">
        <f t="shared" si="286"/>
        <v>18.639701702957563</v>
      </c>
      <c r="Q958" s="11">
        <v>942.34086188736899</v>
      </c>
      <c r="R958">
        <f t="shared" si="287"/>
        <v>2.7414555912019063</v>
      </c>
      <c r="S958">
        <f t="shared" si="288"/>
        <v>0.12667923812521023</v>
      </c>
      <c r="T958">
        <v>8</v>
      </c>
      <c r="U958">
        <v>18.657164483572998</v>
      </c>
      <c r="V958">
        <f t="shared" si="289"/>
        <v>126678695.70161656</v>
      </c>
      <c r="W958" s="34">
        <f t="shared" si="290"/>
        <v>1.7616146399219143E-2</v>
      </c>
      <c r="X958">
        <f t="shared" si="291"/>
        <v>99136775.98378399</v>
      </c>
      <c r="Y958" s="34">
        <f t="shared" si="292"/>
        <v>0.20362943915459383</v>
      </c>
      <c r="Z958">
        <f t="shared" si="293"/>
        <v>41180414.044777796</v>
      </c>
      <c r="AA958" s="35">
        <f t="shared" si="294"/>
        <v>712881.96945399791</v>
      </c>
      <c r="AB958" s="35">
        <v>42523616.969167799</v>
      </c>
      <c r="AC958" s="34">
        <f t="shared" si="295"/>
        <v>5.0808260064313535E-2</v>
      </c>
      <c r="AD958" s="71">
        <v>-257523.73125203201</v>
      </c>
      <c r="AE958">
        <f t="shared" si="296"/>
        <v>40922890.313525766</v>
      </c>
      <c r="AF958" s="34">
        <f t="shared" si="297"/>
        <v>1.1252434108272091E-2</v>
      </c>
      <c r="AG958" s="72">
        <v>475949.44102924201</v>
      </c>
      <c r="AI958" s="72">
        <f t="shared" si="298"/>
        <v>41656363.485807039</v>
      </c>
      <c r="AJ958" s="34">
        <f t="shared" si="299"/>
        <v>2.9377413188193011E-2</v>
      </c>
    </row>
    <row r="959" spans="1:36" ht="15.6" x14ac:dyDescent="0.25">
      <c r="A959" s="10">
        <v>6</v>
      </c>
      <c r="B959" s="11">
        <v>2.0554853576446401</v>
      </c>
      <c r="C959" s="11">
        <v>953.73827367724698</v>
      </c>
      <c r="D959" s="12">
        <v>0.118195920724079</v>
      </c>
      <c r="E959" s="12">
        <v>0.111974116734218</v>
      </c>
      <c r="F959" s="10">
        <v>5.2595253934183697E-2</v>
      </c>
      <c r="G959" s="10">
        <v>3.9205145049085202</v>
      </c>
      <c r="H959" s="13">
        <v>29165927.012159199</v>
      </c>
      <c r="I959" s="13">
        <v>941890.68641577696</v>
      </c>
      <c r="J959" s="13">
        <f t="shared" si="280"/>
        <v>67788890.759881765</v>
      </c>
      <c r="K959">
        <f t="shared" si="281"/>
        <v>574.73082609268681</v>
      </c>
      <c r="L959">
        <f t="shared" si="282"/>
        <v>59.798516259850338</v>
      </c>
      <c r="M959">
        <f t="shared" si="283"/>
        <v>115.0850187291485</v>
      </c>
      <c r="N959">
        <f t="shared" si="284"/>
        <v>0.91751087700100298</v>
      </c>
      <c r="O959">
        <f t="shared" si="285"/>
        <v>135591070.62259394</v>
      </c>
      <c r="P959">
        <f t="shared" si="286"/>
        <v>18.725154080436479</v>
      </c>
      <c r="Q959" s="11">
        <v>953.73827367724698</v>
      </c>
      <c r="R959">
        <f t="shared" si="287"/>
        <v>1.8571626269132042</v>
      </c>
      <c r="S959">
        <f t="shared" si="288"/>
        <v>5.4028878935879682E-2</v>
      </c>
      <c r="T959">
        <v>8</v>
      </c>
      <c r="U959">
        <v>18.626055048439898</v>
      </c>
      <c r="V959">
        <f t="shared" si="289"/>
        <v>122798461.91047758</v>
      </c>
      <c r="W959" s="34">
        <f t="shared" si="290"/>
        <v>9.4346985043900752E-2</v>
      </c>
      <c r="X959">
        <f t="shared" si="291"/>
        <v>69283364.025812447</v>
      </c>
      <c r="Y959" s="34">
        <f t="shared" si="292"/>
        <v>0.48902708926418376</v>
      </c>
      <c r="Z959">
        <f t="shared" si="293"/>
        <v>26414209.732551515</v>
      </c>
      <c r="AA959" s="35">
        <f t="shared" si="294"/>
        <v>2751717.2796076834</v>
      </c>
      <c r="AB959" s="35">
        <v>28504858.9850711</v>
      </c>
      <c r="AC959" s="34">
        <f t="shared" si="295"/>
        <v>2.2665764294496817E-2</v>
      </c>
      <c r="AD959" s="71">
        <v>1771767.9461767301</v>
      </c>
      <c r="AE959">
        <f t="shared" si="296"/>
        <v>28185977.678728245</v>
      </c>
      <c r="AF959" s="34">
        <f t="shared" si="297"/>
        <v>3.3599114920037171E-2</v>
      </c>
      <c r="AG959" s="72">
        <v>4167385.7464760798</v>
      </c>
      <c r="AI959" s="72">
        <f t="shared" si="298"/>
        <v>30581595.479027595</v>
      </c>
      <c r="AJ959" s="34">
        <f t="shared" si="299"/>
        <v>4.8538435492834098E-2</v>
      </c>
    </row>
    <row r="960" spans="1:36" ht="15.6" x14ac:dyDescent="0.25">
      <c r="A960" s="10">
        <v>7</v>
      </c>
      <c r="B960" s="11">
        <v>2.0778568937205102</v>
      </c>
      <c r="C960" s="11">
        <v>966.08619347399804</v>
      </c>
      <c r="D960" s="12">
        <v>0.111974116734218</v>
      </c>
      <c r="E960" s="12">
        <v>0.10696561263639801</v>
      </c>
      <c r="F960" s="10">
        <v>4.4689213207877297E-2</v>
      </c>
      <c r="G960" s="10">
        <v>3.9208583021987802</v>
      </c>
      <c r="H960" s="13">
        <v>24767858.634189699</v>
      </c>
      <c r="I960" s="13">
        <v>713227.68050643103</v>
      </c>
      <c r="J960" s="13">
        <f t="shared" si="280"/>
        <v>61297244.379348561</v>
      </c>
      <c r="K960">
        <f t="shared" si="281"/>
        <v>575.53853202477342</v>
      </c>
      <c r="L960">
        <f t="shared" si="282"/>
        <v>53.68972989408109</v>
      </c>
      <c r="M960">
        <f t="shared" si="283"/>
        <v>109.46986468530801</v>
      </c>
      <c r="N960">
        <f t="shared" si="284"/>
        <v>0.91269451679260105</v>
      </c>
      <c r="O960">
        <f t="shared" si="285"/>
        <v>128911200.34032591</v>
      </c>
      <c r="P960">
        <f t="shared" si="286"/>
        <v>18.674634355836069</v>
      </c>
      <c r="Q960" s="11">
        <v>966.08619347399804</v>
      </c>
      <c r="R960">
        <f t="shared" si="287"/>
        <v>1.7693630749683082</v>
      </c>
      <c r="S960">
        <f t="shared" si="288"/>
        <v>4.5718560246713065E-2</v>
      </c>
      <c r="T960">
        <v>8</v>
      </c>
      <c r="U960">
        <v>18.5878940377339</v>
      </c>
      <c r="V960">
        <f t="shared" si="289"/>
        <v>118200635.30278695</v>
      </c>
      <c r="W960" s="34">
        <f t="shared" si="290"/>
        <v>8.3084829008364211E-2</v>
      </c>
      <c r="X960">
        <f t="shared" si="291"/>
        <v>62788795.877537332</v>
      </c>
      <c r="Y960" s="34">
        <f t="shared" si="292"/>
        <v>0.51292986403218066</v>
      </c>
      <c r="Z960">
        <f t="shared" si="293"/>
        <v>22710025.33466471</v>
      </c>
      <c r="AA960" s="35">
        <f t="shared" si="294"/>
        <v>2057833.299524989</v>
      </c>
      <c r="AB960" s="35">
        <v>23922218.155037899</v>
      </c>
      <c r="AC960" s="34">
        <f t="shared" si="295"/>
        <v>3.4142656078651593E-2</v>
      </c>
      <c r="AD960" s="71">
        <v>1825961.66340774</v>
      </c>
      <c r="AE960">
        <f t="shared" si="296"/>
        <v>24535986.998072449</v>
      </c>
      <c r="AF960" s="34">
        <f t="shared" si="297"/>
        <v>9.3617958476706082E-3</v>
      </c>
      <c r="AG960" s="72">
        <v>3804504.8662971202</v>
      </c>
      <c r="AI960" s="72">
        <f t="shared" si="298"/>
        <v>26514530.200961828</v>
      </c>
      <c r="AJ960" s="34">
        <f t="shared" si="299"/>
        <v>7.0521702847617745E-2</v>
      </c>
    </row>
    <row r="961" spans="1:36" ht="15.6" x14ac:dyDescent="0.25">
      <c r="A961" s="10">
        <v>8</v>
      </c>
      <c r="B961" s="11">
        <v>2.24915108785224</v>
      </c>
      <c r="C961" s="11">
        <v>963.04913140760095</v>
      </c>
      <c r="D961" s="12">
        <v>0.10696561263639801</v>
      </c>
      <c r="E961" s="12">
        <v>0.10312714730719801</v>
      </c>
      <c r="F961" s="10">
        <v>3.5851523516104898E-2</v>
      </c>
      <c r="G961" s="10">
        <v>3.9241531096242599</v>
      </c>
      <c r="H961" s="13">
        <v>23079340.9295629</v>
      </c>
      <c r="I961" s="13">
        <v>594111.04469796503</v>
      </c>
      <c r="J961" s="13">
        <f t="shared" si="280"/>
        <v>56224969.187974788</v>
      </c>
      <c r="K961">
        <f t="shared" si="281"/>
        <v>578.87689430933995</v>
      </c>
      <c r="L961">
        <f t="shared" si="282"/>
        <v>47.138083209665773</v>
      </c>
      <c r="M961">
        <f t="shared" si="283"/>
        <v>105.046379971798</v>
      </c>
      <c r="N961">
        <f t="shared" si="284"/>
        <v>0.90505554622467232</v>
      </c>
      <c r="O961">
        <f t="shared" si="285"/>
        <v>137857470.60028008</v>
      </c>
      <c r="P961">
        <f t="shared" si="286"/>
        <v>18.74173088765648</v>
      </c>
      <c r="Q961" s="11">
        <v>963.04913140760095</v>
      </c>
      <c r="R961">
        <f t="shared" si="287"/>
        <v>1.7420404980142947</v>
      </c>
      <c r="S961">
        <f t="shared" si="288"/>
        <v>3.6509974982792327E-2</v>
      </c>
      <c r="T961">
        <v>8</v>
      </c>
      <c r="U961">
        <v>18.595250357825702</v>
      </c>
      <c r="V961">
        <f t="shared" si="289"/>
        <v>119073363.10800505</v>
      </c>
      <c r="W961" s="34">
        <f t="shared" si="290"/>
        <v>0.13625745061535219</v>
      </c>
      <c r="X961">
        <f t="shared" si="291"/>
        <v>58132655.733889721</v>
      </c>
      <c r="Y961" s="34">
        <f t="shared" si="292"/>
        <v>0.57831334434935133</v>
      </c>
      <c r="Z961">
        <f t="shared" si="293"/>
        <v>19934608.772618107</v>
      </c>
      <c r="AA961" s="35">
        <f t="shared" si="294"/>
        <v>3144732.1569447927</v>
      </c>
      <c r="AB961" s="35">
        <v>22383001.332988001</v>
      </c>
      <c r="AC961" s="34">
        <f t="shared" si="295"/>
        <v>3.0171554668744469E-2</v>
      </c>
      <c r="AD961" s="71">
        <v>2210957.7526912801</v>
      </c>
      <c r="AE961">
        <f t="shared" si="296"/>
        <v>22145566.525309388</v>
      </c>
      <c r="AF961" s="34">
        <f t="shared" si="297"/>
        <v>4.0459318448622501E-2</v>
      </c>
      <c r="AG961" s="72">
        <v>3717941.57734673</v>
      </c>
      <c r="AI961" s="72">
        <f t="shared" si="298"/>
        <v>23652550.349964838</v>
      </c>
      <c r="AJ961" s="34">
        <f t="shared" si="299"/>
        <v>2.4836472677072858E-2</v>
      </c>
    </row>
    <row r="962" spans="1:36" ht="15.6" x14ac:dyDescent="0.25">
      <c r="A962" s="10">
        <v>9</v>
      </c>
      <c r="B962" s="11">
        <v>2.2683783055646698</v>
      </c>
      <c r="C962" s="11">
        <v>961.89061189597703</v>
      </c>
      <c r="D962" s="12">
        <v>0.10312714730719801</v>
      </c>
      <c r="E962" s="12">
        <v>0.100014007761454</v>
      </c>
      <c r="F962" s="10">
        <v>3.0158147608976098E-2</v>
      </c>
      <c r="G962" s="10">
        <v>3.9243578005201099</v>
      </c>
      <c r="H962" s="13">
        <v>22177871.452533901</v>
      </c>
      <c r="I962" s="13">
        <v>514549.870622524</v>
      </c>
      <c r="J962" s="13">
        <f t="shared" ref="J962:J1025" si="300">3583.195*EXP(-2.23341*(C962+273)*0.001)*POWER(B962*(D962-E962)/D962/SQRT(0.56*(D962-E962)),(-0.3486*(C962+273)*0.001+0.46339))*POWER(((D962-E962)/D962),0.42437)*1000000</f>
        <v>52291664.735255569</v>
      </c>
      <c r="K962">
        <f t="shared" ref="K962:K1025" si="301">560*(1+2.2*10^(-5)*H962/(G962*1000)/((D962-E962)*1000))</f>
        <v>582.36471583638956</v>
      </c>
      <c r="L962">
        <f t="shared" ref="L962:L1025" si="302">(K962*(D962-E962)*1000)^(1/2)</f>
        <v>42.579133703214715</v>
      </c>
      <c r="M962">
        <f t="shared" ref="M962:M1025" si="303">(D962+E962)/2*1000</f>
        <v>101.57057753432599</v>
      </c>
      <c r="N962">
        <f t="shared" ref="N962:N1025" si="304">0.8049-0.3393*F962+(0.2488+0.0393*F962+0.0732*F962*F962)*L962/M962</f>
        <v>0.89949089204479304</v>
      </c>
      <c r="O962">
        <f t="shared" ref="O962:O1025" si="305">H962/1000/(N962*G962*L962)*10^6</f>
        <v>147556271.73252457</v>
      </c>
      <c r="P962">
        <f t="shared" ref="P962:P1025" si="306">LN(O962)</f>
        <v>18.809720164261631</v>
      </c>
      <c r="Q962" s="11">
        <v>961.89061189597703</v>
      </c>
      <c r="R962">
        <f t="shared" ref="R962:R1025" si="307">S962*B962*1000/L962</f>
        <v>1.6313828673159856</v>
      </c>
      <c r="S962">
        <f t="shared" ref="S962:S1025" si="308">LN(1/(1-F962))</f>
        <v>3.0622259549114173E-2</v>
      </c>
      <c r="T962">
        <v>8</v>
      </c>
      <c r="U962">
        <v>18.598408264639399</v>
      </c>
      <c r="V962">
        <f t="shared" ref="V962:V1025" si="309">EXP(U962)</f>
        <v>119449980.04030165</v>
      </c>
      <c r="W962" s="34">
        <f t="shared" ref="W962:W1025" si="310">ABS(V962-O962)/O962</f>
        <v>0.19047846196040538</v>
      </c>
      <c r="X962">
        <f t="shared" ref="X962:X1025" si="311">6310.7*EXP(-2.62*(C962+273)*0.001-0.669*(D962-E962)/D962)*POWER(B962*(D962-E962)/D962/SQRT(K962*0.01*(D962-E962)),0.115)*POWER(((D962-E962)/D962),0.407)*1000000</f>
        <v>54163062.577103861</v>
      </c>
      <c r="Y962" s="34">
        <f t="shared" ref="Y962:Y1025" si="312">ABS(X962-O962)/O962</f>
        <v>0.63293283341229101</v>
      </c>
      <c r="Z962">
        <f t="shared" ref="Z962:Z1025" si="313">(H962/O962)*V962</f>
        <v>17953464.608699661</v>
      </c>
      <c r="AA962" s="35">
        <f t="shared" ref="AA962:AA1025" si="314">ABS(H962-Z962)</f>
        <v>4224406.84383424</v>
      </c>
      <c r="AB962" s="35">
        <v>21055182.894069999</v>
      </c>
      <c r="AC962" s="34">
        <f t="shared" ref="AC962:AC1025" si="315">ABS(AB962-H962)/H962</f>
        <v>5.0622015772195765E-2</v>
      </c>
      <c r="AD962" s="71">
        <v>2527415.6797175198</v>
      </c>
      <c r="AE962">
        <f t="shared" ref="AE962:AE1025" si="316">AD962+Z962</f>
        <v>20480880.288417179</v>
      </c>
      <c r="AF962" s="34">
        <f t="shared" ref="AF962:AF1025" si="317">ABS(AE962-H962)/H962</f>
        <v>7.6517314465849445E-2</v>
      </c>
      <c r="AG962" s="72">
        <v>3591193.3816806199</v>
      </c>
      <c r="AI962" s="72">
        <f t="shared" si="298"/>
        <v>21544657.99038028</v>
      </c>
      <c r="AJ962" s="34">
        <f t="shared" si="299"/>
        <v>2.8551588618811033E-2</v>
      </c>
    </row>
    <row r="963" spans="1:36" ht="15.6" x14ac:dyDescent="0.25">
      <c r="A963" s="10">
        <v>6</v>
      </c>
      <c r="B963" s="11">
        <v>2.0547533494855901</v>
      </c>
      <c r="C963" s="11">
        <v>965.69460057027902</v>
      </c>
      <c r="D963" s="12">
        <v>0.118151301426919</v>
      </c>
      <c r="E963" s="12">
        <v>0.112155133969061</v>
      </c>
      <c r="F963" s="10">
        <v>5.0706989145178398E-2</v>
      </c>
      <c r="G963" s="10">
        <v>3.9220263404255502</v>
      </c>
      <c r="H963" s="13">
        <v>24800853.610500298</v>
      </c>
      <c r="I963" s="13">
        <v>792687.772824588</v>
      </c>
      <c r="J963" s="13">
        <f t="shared" si="300"/>
        <v>64784790.608163662</v>
      </c>
      <c r="K963">
        <f t="shared" si="301"/>
        <v>572.99251053209105</v>
      </c>
      <c r="L963">
        <f t="shared" si="302"/>
        <v>58.615348205473289</v>
      </c>
      <c r="M963">
        <f t="shared" si="303"/>
        <v>115.15321769799</v>
      </c>
      <c r="N963">
        <f t="shared" si="304"/>
        <v>0.91544959034085061</v>
      </c>
      <c r="O963">
        <f t="shared" si="305"/>
        <v>117844776.99142602</v>
      </c>
      <c r="P963">
        <f t="shared" si="306"/>
        <v>18.584878867241901</v>
      </c>
      <c r="Q963" s="11">
        <v>965.69460057027902</v>
      </c>
      <c r="R963">
        <f t="shared" si="307"/>
        <v>1.8241772264968343</v>
      </c>
      <c r="S963">
        <f t="shared" si="308"/>
        <v>5.2037770541352425E-2</v>
      </c>
      <c r="T963">
        <v>8</v>
      </c>
      <c r="U963">
        <v>18.589729323533501</v>
      </c>
      <c r="V963">
        <f t="shared" si="309"/>
        <v>118417766.4381602</v>
      </c>
      <c r="W963" s="34">
        <f t="shared" si="310"/>
        <v>4.8622387971922068E-3</v>
      </c>
      <c r="X963">
        <f t="shared" si="311"/>
        <v>66109702.017139338</v>
      </c>
      <c r="Y963" s="34">
        <f t="shared" si="312"/>
        <v>0.4390103345696072</v>
      </c>
      <c r="Z963">
        <f t="shared" si="313"/>
        <v>24921441.283128757</v>
      </c>
      <c r="AA963" s="35">
        <f t="shared" si="314"/>
        <v>120587.67262845859</v>
      </c>
      <c r="AB963" s="35">
        <v>25937792.8057146</v>
      </c>
      <c r="AC963" s="34">
        <f t="shared" si="315"/>
        <v>4.584274449057426E-2</v>
      </c>
      <c r="AD963" s="71">
        <v>1419866.67515914</v>
      </c>
      <c r="AE963">
        <f t="shared" si="316"/>
        <v>26341307.958287898</v>
      </c>
      <c r="AF963" s="34">
        <f t="shared" si="317"/>
        <v>6.2112956754657646E-2</v>
      </c>
      <c r="AG963" s="72">
        <v>3890171.74381623</v>
      </c>
      <c r="AI963" s="72">
        <f t="shared" ref="AI963:AI1026" si="318">AG963+Z963</f>
        <v>28811613.026944987</v>
      </c>
      <c r="AJ963" s="34">
        <f t="shared" ref="AJ963:AJ1026" si="319">ABS(AI963-H963)/H963</f>
        <v>0.16171860369945473</v>
      </c>
    </row>
    <row r="964" spans="1:36" ht="15.6" x14ac:dyDescent="0.25">
      <c r="A964" s="15" t="s">
        <v>21</v>
      </c>
      <c r="B964" s="30">
        <v>1.29017779455907</v>
      </c>
      <c r="C964" s="30">
        <v>960.77359651814902</v>
      </c>
      <c r="D964" s="31">
        <v>0.32</v>
      </c>
      <c r="E964" s="31">
        <v>0.296585591588375</v>
      </c>
      <c r="F964" s="32">
        <v>7.3147167796391799E-2</v>
      </c>
      <c r="G964" s="32">
        <v>2.0499999999999998</v>
      </c>
      <c r="H964" s="33">
        <v>26957083.8480356</v>
      </c>
      <c r="I964" s="33">
        <v>1733014.1271816499</v>
      </c>
      <c r="J964" s="33">
        <f t="shared" si="300"/>
        <v>74615215.17515409</v>
      </c>
      <c r="K964">
        <f t="shared" si="301"/>
        <v>566.91905155919983</v>
      </c>
      <c r="L964">
        <f t="shared" si="302"/>
        <v>115.21316855958003</v>
      </c>
      <c r="M964">
        <f t="shared" si="303"/>
        <v>308.2927957941875</v>
      </c>
      <c r="N964">
        <f t="shared" si="304"/>
        <v>0.87428175131124874</v>
      </c>
      <c r="O964">
        <f t="shared" si="305"/>
        <v>130546584.6242708</v>
      </c>
      <c r="P964">
        <f t="shared" si="306"/>
        <v>18.687240691329208</v>
      </c>
      <c r="Q964" s="30">
        <v>960.77359651814902</v>
      </c>
      <c r="R964">
        <f t="shared" si="307"/>
        <v>0.85061915891116546</v>
      </c>
      <c r="S964">
        <f t="shared" si="308"/>
        <v>7.5960483081429525E-2</v>
      </c>
      <c r="T964">
        <v>8</v>
      </c>
      <c r="U964">
        <v>18.620431168783099</v>
      </c>
      <c r="V964">
        <f t="shared" si="309"/>
        <v>122109796.43961197</v>
      </c>
      <c r="W964" s="34">
        <f t="shared" si="310"/>
        <v>6.4626648096087272E-2</v>
      </c>
      <c r="X964">
        <f t="shared" si="311"/>
        <v>70032752.779757082</v>
      </c>
      <c r="Y964" s="34">
        <f t="shared" si="312"/>
        <v>0.46354205296660961</v>
      </c>
      <c r="Z964">
        <f t="shared" si="313"/>
        <v>25214937.876491886</v>
      </c>
      <c r="AA964" s="35">
        <f t="shared" si="314"/>
        <v>1742145.9715437144</v>
      </c>
      <c r="AB964" s="35">
        <v>14131277.439213799</v>
      </c>
      <c r="AC964" s="34">
        <f t="shared" si="315"/>
        <v>0.47578612290277217</v>
      </c>
      <c r="AD964" s="71">
        <v>789476.31086454401</v>
      </c>
      <c r="AE964">
        <f t="shared" si="316"/>
        <v>26004414.187356431</v>
      </c>
      <c r="AF964" s="34">
        <f t="shared" si="317"/>
        <v>3.5340234353597982E-2</v>
      </c>
      <c r="AG964" s="72">
        <v>1825106.50787533</v>
      </c>
      <c r="AI964" s="72">
        <f t="shared" si="318"/>
        <v>27040044.384367216</v>
      </c>
      <c r="AJ964" s="34">
        <f t="shared" si="319"/>
        <v>3.0775041098394548E-3</v>
      </c>
    </row>
    <row r="965" spans="1:36" ht="15.6" x14ac:dyDescent="0.25">
      <c r="A965" s="29">
        <v>1</v>
      </c>
      <c r="B965" s="21">
        <v>1.6435156802008599</v>
      </c>
      <c r="C965" s="21">
        <v>924.36894224822697</v>
      </c>
      <c r="D965" s="22">
        <v>0.29924843190438005</v>
      </c>
      <c r="E965" s="22">
        <v>0.272092095191037</v>
      </c>
      <c r="F965" s="20">
        <v>9.0718152557476797E-2</v>
      </c>
      <c r="G965" s="20">
        <v>3.4733942476117998</v>
      </c>
      <c r="H965" s="23">
        <v>44068208.494089603</v>
      </c>
      <c r="I965" s="23">
        <v>2659473.3054562099</v>
      </c>
      <c r="J965" s="23">
        <f t="shared" si="300"/>
        <v>90034579.55016382</v>
      </c>
      <c r="K965">
        <f t="shared" si="301"/>
        <v>565.75586816002192</v>
      </c>
      <c r="L965">
        <f t="shared" si="302"/>
        <v>123.9510260276343</v>
      </c>
      <c r="M965">
        <f t="shared" si="303"/>
        <v>285.67026354770854</v>
      </c>
      <c r="N965">
        <f t="shared" si="304"/>
        <v>0.88388083900907799</v>
      </c>
      <c r="O965">
        <f t="shared" si="305"/>
        <v>115805042.27650027</v>
      </c>
      <c r="P965">
        <f t="shared" si="306"/>
        <v>18.567418665130159</v>
      </c>
      <c r="Q965" s="21">
        <v>924.36894224822697</v>
      </c>
      <c r="R965">
        <f t="shared" si="307"/>
        <v>1.2609707644498909</v>
      </c>
      <c r="S965">
        <f t="shared" si="308"/>
        <v>9.510016967122123E-2</v>
      </c>
      <c r="T965">
        <v>8</v>
      </c>
      <c r="U965">
        <v>18.727517187271701</v>
      </c>
      <c r="V965">
        <f t="shared" si="309"/>
        <v>135911865.69560814</v>
      </c>
      <c r="W965" s="34">
        <f t="shared" si="310"/>
        <v>0.17362649349153639</v>
      </c>
      <c r="X965">
        <f t="shared" si="311"/>
        <v>86869125.203914806</v>
      </c>
      <c r="Y965" s="34">
        <f t="shared" si="312"/>
        <v>0.24986750579907419</v>
      </c>
      <c r="Z965">
        <f t="shared" si="313"/>
        <v>51719617.009372316</v>
      </c>
      <c r="AA965" s="35">
        <f t="shared" si="314"/>
        <v>7651408.5152827129</v>
      </c>
      <c r="AB965" s="35">
        <v>32878281.4641793</v>
      </c>
      <c r="AC965" s="34">
        <f t="shared" si="315"/>
        <v>0.2539228939023262</v>
      </c>
      <c r="AD965" s="71">
        <v>3186197.20954304</v>
      </c>
      <c r="AE965">
        <f t="shared" si="316"/>
        <v>54905814.218915358</v>
      </c>
      <c r="AF965" s="34">
        <f t="shared" si="317"/>
        <v>0.24592798516597938</v>
      </c>
      <c r="AG965" s="72">
        <v>-4580275.6013727998</v>
      </c>
      <c r="AI965" s="72">
        <f t="shared" si="318"/>
        <v>47139341.407999516</v>
      </c>
      <c r="AJ965" s="34">
        <f t="shared" si="319"/>
        <v>6.9690441677968604E-2</v>
      </c>
    </row>
    <row r="966" spans="1:36" ht="15.6" x14ac:dyDescent="0.25">
      <c r="A966" s="20">
        <v>7</v>
      </c>
      <c r="B966" s="21">
        <v>2.0520716076341801</v>
      </c>
      <c r="C966" s="21">
        <v>919.10898362683702</v>
      </c>
      <c r="D966" s="22">
        <v>0.15660341004988501</v>
      </c>
      <c r="E966" s="22">
        <v>0.146140347541664</v>
      </c>
      <c r="F966" s="20">
        <v>6.6769845690595894E-2</v>
      </c>
      <c r="G966" s="20">
        <v>3.9096107145541898</v>
      </c>
      <c r="H966" s="23">
        <v>33860557.304679103</v>
      </c>
      <c r="I966" s="23">
        <v>1396012.3351221499</v>
      </c>
      <c r="J966" s="23">
        <f t="shared" si="300"/>
        <v>81542641.038799882</v>
      </c>
      <c r="K966">
        <f t="shared" si="301"/>
        <v>570.19794049470261</v>
      </c>
      <c r="L966">
        <f t="shared" si="302"/>
        <v>77.239994131634688</v>
      </c>
      <c r="M966">
        <f t="shared" si="303"/>
        <v>151.37187879577451</v>
      </c>
      <c r="N966">
        <f t="shared" si="304"/>
        <v>0.91070477708624109</v>
      </c>
      <c r="O966">
        <f t="shared" si="305"/>
        <v>123123439.3916315</v>
      </c>
      <c r="P966">
        <f t="shared" si="306"/>
        <v>18.628697982384374</v>
      </c>
      <c r="Q966" s="21">
        <v>919.10898362683702</v>
      </c>
      <c r="R966">
        <f t="shared" si="307"/>
        <v>1.8359035524553073</v>
      </c>
      <c r="S966">
        <f t="shared" si="308"/>
        <v>6.9103426552147212E-2</v>
      </c>
      <c r="T966">
        <v>8</v>
      </c>
      <c r="U966">
        <v>18.736963012856702</v>
      </c>
      <c r="V966">
        <f t="shared" si="309"/>
        <v>137201747.88434184</v>
      </c>
      <c r="W966" s="34">
        <f t="shared" si="310"/>
        <v>0.11434304111607864</v>
      </c>
      <c r="X966">
        <f t="shared" si="311"/>
        <v>82622539.932413965</v>
      </c>
      <c r="Y966" s="34">
        <f t="shared" si="312"/>
        <v>0.32894548478614311</v>
      </c>
      <c r="Z966">
        <f t="shared" si="313"/>
        <v>37732276.400781363</v>
      </c>
      <c r="AA966" s="35">
        <f t="shared" si="314"/>
        <v>3871719.0961022601</v>
      </c>
      <c r="AB966" s="35">
        <v>45281710.019016303</v>
      </c>
      <c r="AC966" s="34">
        <f t="shared" si="315"/>
        <v>0.33729960826010802</v>
      </c>
      <c r="AD966" s="71">
        <v>363038.873771518</v>
      </c>
      <c r="AE966">
        <f t="shared" si="316"/>
        <v>38095315.274552882</v>
      </c>
      <c r="AF966" s="34">
        <f t="shared" si="317"/>
        <v>0.125064627016301</v>
      </c>
      <c r="AG966" s="72">
        <v>2228990.0644553499</v>
      </c>
      <c r="AI966" s="72">
        <f t="shared" si="318"/>
        <v>39961266.465236716</v>
      </c>
      <c r="AJ966" s="34">
        <f t="shared" si="319"/>
        <v>0.18017155198194484</v>
      </c>
    </row>
    <row r="967" spans="1:36" ht="15.6" x14ac:dyDescent="0.25">
      <c r="A967" s="20">
        <v>8</v>
      </c>
      <c r="B967" s="21">
        <v>2.0824735023665601</v>
      </c>
      <c r="C967" s="21">
        <v>934.41547926498902</v>
      </c>
      <c r="D967" s="22">
        <v>0.146140347541664</v>
      </c>
      <c r="E967" s="22">
        <v>0.13736555918200302</v>
      </c>
      <c r="F967" s="20">
        <v>6.0002513035337601E-2</v>
      </c>
      <c r="G967" s="20">
        <v>3.9170024101399701</v>
      </c>
      <c r="H967" s="23">
        <v>29871173.695471302</v>
      </c>
      <c r="I967" s="23">
        <v>1111323.0610660899</v>
      </c>
      <c r="J967" s="23">
        <f t="shared" si="300"/>
        <v>75062722.549183667</v>
      </c>
      <c r="K967">
        <f t="shared" si="301"/>
        <v>570.70711595047146</v>
      </c>
      <c r="L967">
        <f t="shared" si="302"/>
        <v>70.766052297820622</v>
      </c>
      <c r="M967">
        <f t="shared" si="303"/>
        <v>141.75295336183353</v>
      </c>
      <c r="N967">
        <f t="shared" si="304"/>
        <v>0.91005611235840222</v>
      </c>
      <c r="O967">
        <f t="shared" si="305"/>
        <v>118414615.31072555</v>
      </c>
      <c r="P967">
        <f t="shared" si="306"/>
        <v>18.589702712920445</v>
      </c>
      <c r="Q967" s="21">
        <v>934.41547926498902</v>
      </c>
      <c r="R967">
        <f t="shared" si="307"/>
        <v>1.8209219235247727</v>
      </c>
      <c r="S967">
        <f t="shared" si="308"/>
        <v>6.1878077163509647E-2</v>
      </c>
      <c r="T967">
        <v>8</v>
      </c>
      <c r="U967">
        <v>18.6875590711009</v>
      </c>
      <c r="V967">
        <f t="shared" si="309"/>
        <v>130588154.63325235</v>
      </c>
      <c r="W967" s="34">
        <f t="shared" si="310"/>
        <v>0.10280436490531894</v>
      </c>
      <c r="X967">
        <f t="shared" si="311"/>
        <v>76302544.261704832</v>
      </c>
      <c r="Y967" s="34">
        <f t="shared" si="312"/>
        <v>0.35563237644708512</v>
      </c>
      <c r="Z967">
        <f t="shared" si="313"/>
        <v>32942060.7362107</v>
      </c>
      <c r="AA967" s="35">
        <f t="shared" si="314"/>
        <v>3070887.0407393984</v>
      </c>
      <c r="AB967" s="35">
        <v>38208124.733704701</v>
      </c>
      <c r="AC967" s="34">
        <f t="shared" si="315"/>
        <v>0.27909686854712862</v>
      </c>
      <c r="AD967" s="71">
        <v>616167.31775459601</v>
      </c>
      <c r="AE967">
        <f t="shared" si="316"/>
        <v>33558228.053965293</v>
      </c>
      <c r="AF967" s="34">
        <f t="shared" si="317"/>
        <v>0.12343185427136319</v>
      </c>
      <c r="AG967" s="72">
        <v>3191068.8069054498</v>
      </c>
      <c r="AI967" s="72">
        <f t="shared" si="318"/>
        <v>36133129.543116152</v>
      </c>
      <c r="AJ967" s="34">
        <f t="shared" si="319"/>
        <v>0.20963206573279747</v>
      </c>
    </row>
    <row r="968" spans="1:36" ht="15.6" x14ac:dyDescent="0.25">
      <c r="A968" s="20">
        <v>9</v>
      </c>
      <c r="B968" s="21">
        <v>2.26558649941492</v>
      </c>
      <c r="C968" s="21">
        <v>932.68408008464303</v>
      </c>
      <c r="D968" s="22">
        <v>0.13736555918200302</v>
      </c>
      <c r="E968" s="22">
        <v>0.13011664847999502</v>
      </c>
      <c r="F968" s="20">
        <v>5.2732558941622001E-2</v>
      </c>
      <c r="G968" s="20">
        <v>3.9175325247882902</v>
      </c>
      <c r="H968" s="23">
        <v>29406373.9602051</v>
      </c>
      <c r="I968" s="23">
        <v>1015700.6052386001</v>
      </c>
      <c r="J968" s="23">
        <f t="shared" si="300"/>
        <v>71516906.513041109</v>
      </c>
      <c r="K968">
        <f t="shared" si="301"/>
        <v>572.75753660305293</v>
      </c>
      <c r="L968">
        <f t="shared" si="302"/>
        <v>64.434992331322675</v>
      </c>
      <c r="M968">
        <f t="shared" si="303"/>
        <v>133.74110383099901</v>
      </c>
      <c r="N968">
        <f t="shared" si="304"/>
        <v>0.90797346742961771</v>
      </c>
      <c r="O968">
        <f t="shared" si="305"/>
        <v>128302147.61889613</v>
      </c>
      <c r="P968">
        <f t="shared" si="306"/>
        <v>18.669898568486268</v>
      </c>
      <c r="Q968" s="21">
        <v>932.68408008464303</v>
      </c>
      <c r="R968">
        <f t="shared" si="307"/>
        <v>1.904795265001459</v>
      </c>
      <c r="S968">
        <f t="shared" si="308"/>
        <v>5.4173816945327295E-2</v>
      </c>
      <c r="T968">
        <v>8</v>
      </c>
      <c r="U968">
        <v>18.691181234240801</v>
      </c>
      <c r="V968">
        <f t="shared" si="309"/>
        <v>131062023.93132542</v>
      </c>
      <c r="W968" s="34">
        <f t="shared" si="310"/>
        <v>2.1510756940929208E-2</v>
      </c>
      <c r="X968">
        <f t="shared" si="311"/>
        <v>73492448.685487539</v>
      </c>
      <c r="Y968" s="34">
        <f t="shared" si="312"/>
        <v>0.42719237324236581</v>
      </c>
      <c r="Z968">
        <f t="shared" si="313"/>
        <v>30038927.322977141</v>
      </c>
      <c r="AA968" s="35">
        <f t="shared" si="314"/>
        <v>632553.36277204007</v>
      </c>
      <c r="AB968" s="35">
        <v>37034345.411403999</v>
      </c>
      <c r="AC968" s="34">
        <f t="shared" si="315"/>
        <v>0.25939857329984439</v>
      </c>
      <c r="AD968" s="71">
        <v>1219478.5743180199</v>
      </c>
      <c r="AE968">
        <f t="shared" si="316"/>
        <v>31258405.897295162</v>
      </c>
      <c r="AF968" s="34">
        <f t="shared" si="317"/>
        <v>6.2980629287934964E-2</v>
      </c>
      <c r="AG968" s="72">
        <v>4149125.83647202</v>
      </c>
      <c r="AI968" s="72">
        <f t="shared" si="318"/>
        <v>34188053.15944916</v>
      </c>
      <c r="AJ968" s="34">
        <f t="shared" si="319"/>
        <v>0.16260689623667932</v>
      </c>
    </row>
    <row r="969" spans="1:36" ht="15.6" x14ac:dyDescent="0.25">
      <c r="A969" s="20">
        <v>10</v>
      </c>
      <c r="B969" s="21">
        <v>2.2951618137685799</v>
      </c>
      <c r="C969" s="21">
        <v>933.27175063028699</v>
      </c>
      <c r="D969" s="22">
        <v>0.13011664847999502</v>
      </c>
      <c r="E969" s="22">
        <v>0.124316513755043</v>
      </c>
      <c r="F969" s="20">
        <v>4.4542190208827798E-2</v>
      </c>
      <c r="G969" s="20">
        <v>3.9180114471384702</v>
      </c>
      <c r="H969" s="23">
        <v>25738519.983952198</v>
      </c>
      <c r="I969" s="23">
        <v>789600.91970541398</v>
      </c>
      <c r="J969" s="23">
        <f t="shared" si="300"/>
        <v>66352256.697647944</v>
      </c>
      <c r="K969">
        <f t="shared" si="301"/>
        <v>573.95373581843091</v>
      </c>
      <c r="L969">
        <f t="shared" si="302"/>
        <v>57.697564884806148</v>
      </c>
      <c r="M969">
        <f t="shared" si="303"/>
        <v>127.21658111751901</v>
      </c>
      <c r="N969">
        <f t="shared" si="304"/>
        <v>0.9034869001050011</v>
      </c>
      <c r="O969">
        <f t="shared" si="305"/>
        <v>126019724.47350948</v>
      </c>
      <c r="P969">
        <f t="shared" si="306"/>
        <v>18.651948996104657</v>
      </c>
      <c r="Q969" s="21">
        <v>933.27175063028699</v>
      </c>
      <c r="R969">
        <f t="shared" si="307"/>
        <v>1.8125252605606352</v>
      </c>
      <c r="S969">
        <f t="shared" si="308"/>
        <v>4.5564671387954697E-2</v>
      </c>
      <c r="T969">
        <v>8</v>
      </c>
      <c r="U969">
        <v>18.688593978281201</v>
      </c>
      <c r="V969">
        <f t="shared" si="309"/>
        <v>130723371.2083784</v>
      </c>
      <c r="W969" s="34">
        <f t="shared" si="310"/>
        <v>3.7324686706942285E-2</v>
      </c>
      <c r="X969">
        <f t="shared" si="311"/>
        <v>68526939.488419637</v>
      </c>
      <c r="Y969" s="34">
        <f t="shared" si="312"/>
        <v>0.45622052599532037</v>
      </c>
      <c r="Z969">
        <f t="shared" si="313"/>
        <v>26699202.178653587</v>
      </c>
      <c r="AA969" s="35">
        <f t="shared" si="314"/>
        <v>960682.19470138848</v>
      </c>
      <c r="AB969" s="35">
        <v>34100815.284370102</v>
      </c>
      <c r="AC969" s="34">
        <f t="shared" si="315"/>
        <v>0.32489417828343437</v>
      </c>
      <c r="AD969" s="71">
        <v>1717344.5524315101</v>
      </c>
      <c r="AE969">
        <f t="shared" si="316"/>
        <v>28416546.731085096</v>
      </c>
      <c r="AF969" s="34">
        <f t="shared" si="317"/>
        <v>0.10404742575729412</v>
      </c>
      <c r="AG969" s="72">
        <v>4741031.1048121704</v>
      </c>
      <c r="AI969" s="72">
        <f t="shared" si="318"/>
        <v>31440233.283465758</v>
      </c>
      <c r="AJ969" s="34">
        <f t="shared" si="319"/>
        <v>0.22152452056561689</v>
      </c>
    </row>
    <row r="970" spans="1:36" ht="15.6" x14ac:dyDescent="0.25">
      <c r="A970" s="20">
        <v>11</v>
      </c>
      <c r="B970" s="21">
        <v>2.31860004887921</v>
      </c>
      <c r="C970" s="21">
        <v>939.40032801346194</v>
      </c>
      <c r="D970" s="22">
        <v>0.124316513755043</v>
      </c>
      <c r="E970" s="22">
        <v>0.12000483659969499</v>
      </c>
      <c r="F970" s="20">
        <v>3.4655183827422102E-2</v>
      </c>
      <c r="G970" s="20">
        <v>3.9183464614516801</v>
      </c>
      <c r="H970" s="23">
        <v>23198339.223262601</v>
      </c>
      <c r="I970" s="23">
        <v>621855.17879935296</v>
      </c>
      <c r="J970" s="23">
        <f t="shared" si="300"/>
        <v>58543678.938786291</v>
      </c>
      <c r="K970">
        <f t="shared" si="301"/>
        <v>576.91681242822574</v>
      </c>
      <c r="L970">
        <f t="shared" si="302"/>
        <v>49.874633238581069</v>
      </c>
      <c r="M970">
        <f t="shared" si="303"/>
        <v>122.160675177369</v>
      </c>
      <c r="N970">
        <f t="shared" si="304"/>
        <v>0.89531120005863674</v>
      </c>
      <c r="O970">
        <f t="shared" si="305"/>
        <v>132586812.0469612</v>
      </c>
      <c r="P970">
        <f t="shared" si="306"/>
        <v>18.702748174110479</v>
      </c>
      <c r="Q970" s="21">
        <v>939.40032801346194</v>
      </c>
      <c r="R970">
        <f t="shared" si="307"/>
        <v>1.6396478656196773</v>
      </c>
      <c r="S970">
        <f t="shared" si="308"/>
        <v>3.5269919008987266E-2</v>
      </c>
      <c r="T970">
        <v>8</v>
      </c>
      <c r="U970">
        <v>18.668744085919698</v>
      </c>
      <c r="V970">
        <f t="shared" si="309"/>
        <v>128154110.49579786</v>
      </c>
      <c r="W970" s="34">
        <f t="shared" si="310"/>
        <v>3.3432446883128297E-2</v>
      </c>
      <c r="X970">
        <f t="shared" si="311"/>
        <v>60625470.837908059</v>
      </c>
      <c r="Y970" s="34">
        <f t="shared" si="312"/>
        <v>0.54274886090152774</v>
      </c>
      <c r="Z970">
        <f t="shared" si="313"/>
        <v>22422761.979404084</v>
      </c>
      <c r="AA970" s="35">
        <f t="shared" si="314"/>
        <v>775577.24385851622</v>
      </c>
      <c r="AB970" s="35">
        <v>29360761.072549801</v>
      </c>
      <c r="AC970" s="34">
        <f t="shared" si="315"/>
        <v>0.26564064737477883</v>
      </c>
      <c r="AD970" s="71">
        <v>1936708.1896553901</v>
      </c>
      <c r="AE970">
        <f t="shared" si="316"/>
        <v>24359470.169059474</v>
      </c>
      <c r="AF970" s="34">
        <f t="shared" si="317"/>
        <v>5.0052330669969947E-2</v>
      </c>
      <c r="AG970" s="72">
        <v>4941332.0381832803</v>
      </c>
      <c r="AI970" s="72">
        <f t="shared" si="318"/>
        <v>27364094.017587364</v>
      </c>
      <c r="AJ970" s="34">
        <f t="shared" si="319"/>
        <v>0.17957125095176937</v>
      </c>
    </row>
    <row r="971" spans="1:36" ht="15.6" x14ac:dyDescent="0.25">
      <c r="A971" s="20">
        <v>1</v>
      </c>
      <c r="B971" s="21">
        <v>1.6436948913478999</v>
      </c>
      <c r="C971" s="21">
        <v>944.55613228441996</v>
      </c>
      <c r="D971" s="22">
        <v>0.29936271417926996</v>
      </c>
      <c r="E971" s="22">
        <v>0.27202075196937103</v>
      </c>
      <c r="F971" s="20">
        <v>9.1303394096438506E-2</v>
      </c>
      <c r="G971" s="20">
        <v>3.4720276885475898</v>
      </c>
      <c r="H971" s="23">
        <v>43607458.335534699</v>
      </c>
      <c r="I971" s="23">
        <v>2639711.5491918302</v>
      </c>
      <c r="J971" s="23">
        <f t="shared" si="300"/>
        <v>86195697.324147373</v>
      </c>
      <c r="K971">
        <f t="shared" si="301"/>
        <v>565.65924666676221</v>
      </c>
      <c r="L971">
        <f t="shared" si="302"/>
        <v>124.36331350540041</v>
      </c>
      <c r="M971">
        <f t="shared" si="303"/>
        <v>285.6917330743205</v>
      </c>
      <c r="N971">
        <f t="shared" si="304"/>
        <v>0.88405248718264551</v>
      </c>
      <c r="O971">
        <f t="shared" si="305"/>
        <v>114237123.6383349</v>
      </c>
      <c r="P971">
        <f t="shared" si="306"/>
        <v>18.553786878002708</v>
      </c>
      <c r="Q971" s="21">
        <v>944.55613228441996</v>
      </c>
      <c r="R971">
        <f t="shared" si="307"/>
        <v>1.2654369798027969</v>
      </c>
      <c r="S971">
        <f t="shared" si="308"/>
        <v>9.5744007399991948E-2</v>
      </c>
      <c r="T971">
        <v>8</v>
      </c>
      <c r="U971">
        <v>18.6637937613704</v>
      </c>
      <c r="V971">
        <f t="shared" si="309"/>
        <v>127521273.72256662</v>
      </c>
      <c r="W971" s="34">
        <f t="shared" si="310"/>
        <v>0.11628575423772239</v>
      </c>
      <c r="X971">
        <f t="shared" si="311"/>
        <v>82608113.104028791</v>
      </c>
      <c r="Y971" s="34">
        <f t="shared" si="312"/>
        <v>0.27687155914780287</v>
      </c>
      <c r="Z971">
        <f t="shared" si="313"/>
        <v>48678384.518472403</v>
      </c>
      <c r="AA971" s="35">
        <f t="shared" si="314"/>
        <v>5070926.182937704</v>
      </c>
      <c r="AB971" s="35">
        <v>33281052.425593901</v>
      </c>
      <c r="AC971" s="34">
        <f t="shared" si="315"/>
        <v>0.23680366396236516</v>
      </c>
      <c r="AD971" s="71">
        <v>2825544.4719888298</v>
      </c>
      <c r="AE971">
        <f t="shared" si="316"/>
        <v>51503928.99046123</v>
      </c>
      <c r="AF971" s="34">
        <f t="shared" si="317"/>
        <v>0.18108073610178471</v>
      </c>
      <c r="AG971" s="72">
        <v>-3878806.51025193</v>
      </c>
      <c r="AI971" s="72">
        <f t="shared" si="318"/>
        <v>44799578.008220471</v>
      </c>
      <c r="AJ971" s="34">
        <f t="shared" si="319"/>
        <v>2.7337517896894755E-2</v>
      </c>
    </row>
    <row r="972" spans="1:36" ht="15.6" x14ac:dyDescent="0.25">
      <c r="A972" s="20">
        <v>2</v>
      </c>
      <c r="B972" s="21">
        <v>1.6581348267706799</v>
      </c>
      <c r="C972" s="21">
        <v>933.48722395469599</v>
      </c>
      <c r="D972" s="22">
        <v>0.27202075196937103</v>
      </c>
      <c r="E972" s="22">
        <v>0.24536783221286101</v>
      </c>
      <c r="F972" s="20">
        <v>9.7945193681920895E-2</v>
      </c>
      <c r="G972" s="20">
        <v>3.4743727383445502</v>
      </c>
      <c r="H972" s="23">
        <v>44006167.115758002</v>
      </c>
      <c r="I972" s="23">
        <v>2694160.6390664899</v>
      </c>
      <c r="J972" s="23">
        <f t="shared" si="300"/>
        <v>91453373.670729935</v>
      </c>
      <c r="K972">
        <f t="shared" si="301"/>
        <v>565.85467849407553</v>
      </c>
      <c r="L972">
        <f t="shared" si="302"/>
        <v>122.80748894000061</v>
      </c>
      <c r="M972">
        <f t="shared" si="303"/>
        <v>258.69429209111604</v>
      </c>
      <c r="N972">
        <f t="shared" si="304"/>
        <v>0.89193833877679995</v>
      </c>
      <c r="O972">
        <f t="shared" si="305"/>
        <v>115631844.07081322</v>
      </c>
      <c r="P972">
        <f t="shared" si="306"/>
        <v>18.565921944008878</v>
      </c>
      <c r="Q972" s="21">
        <v>933.48722395469599</v>
      </c>
      <c r="R972">
        <f t="shared" si="307"/>
        <v>1.3917761792933827</v>
      </c>
      <c r="S972">
        <f t="shared" si="308"/>
        <v>0.10307999988059277</v>
      </c>
      <c r="T972">
        <v>8</v>
      </c>
      <c r="U972">
        <v>18.696498459009099</v>
      </c>
      <c r="V972">
        <f t="shared" si="309"/>
        <v>131760766.20974383</v>
      </c>
      <c r="W972" s="34">
        <f t="shared" si="310"/>
        <v>0.13948512426259685</v>
      </c>
      <c r="X972">
        <f t="shared" si="311"/>
        <v>88039663.790237039</v>
      </c>
      <c r="Y972" s="34">
        <f t="shared" si="312"/>
        <v>0.23862094825434649</v>
      </c>
      <c r="Z972">
        <f t="shared" si="313"/>
        <v>50144372.80422011</v>
      </c>
      <c r="AA972" s="35">
        <f t="shared" si="314"/>
        <v>6138205.6884621084</v>
      </c>
      <c r="AB972" s="35">
        <v>37202392.8800916</v>
      </c>
      <c r="AC972" s="34">
        <f t="shared" si="315"/>
        <v>0.15460956228632927</v>
      </c>
      <c r="AD972" s="71">
        <v>3873749.5536885401</v>
      </c>
      <c r="AE972">
        <f t="shared" si="316"/>
        <v>54018122.357908651</v>
      </c>
      <c r="AF972" s="34">
        <f t="shared" si="317"/>
        <v>0.22751254877104501</v>
      </c>
      <c r="AG972" s="72">
        <v>-4958027.1422491996</v>
      </c>
      <c r="AI972" s="72">
        <f t="shared" si="318"/>
        <v>45186345.661970913</v>
      </c>
      <c r="AJ972" s="34">
        <f t="shared" si="319"/>
        <v>2.6818480762218121E-2</v>
      </c>
    </row>
    <row r="973" spans="1:36" ht="15.6" x14ac:dyDescent="0.25">
      <c r="A973" s="20">
        <v>3</v>
      </c>
      <c r="B973" s="21">
        <v>1.67632597714563</v>
      </c>
      <c r="C973" s="21">
        <v>922.9721174041</v>
      </c>
      <c r="D973" s="22">
        <v>0.24536783221286101</v>
      </c>
      <c r="E973" s="22">
        <v>0.21879886904257001</v>
      </c>
      <c r="F973" s="20">
        <v>0.10823806496670101</v>
      </c>
      <c r="G973" s="20">
        <v>3.4765630165454402</v>
      </c>
      <c r="H973" s="23">
        <v>43171807.547669902</v>
      </c>
      <c r="I973" s="23">
        <v>2664971.8972683102</v>
      </c>
      <c r="J973" s="23">
        <f t="shared" si="300"/>
        <v>98298325.089510098</v>
      </c>
      <c r="K973">
        <f t="shared" si="301"/>
        <v>565.75819313691659</v>
      </c>
      <c r="L973">
        <f t="shared" si="302"/>
        <v>122.60346078616672</v>
      </c>
      <c r="M973">
        <f t="shared" si="303"/>
        <v>232.0833506277155</v>
      </c>
      <c r="N973">
        <f t="shared" si="304"/>
        <v>0.90230942569623485</v>
      </c>
      <c r="O973">
        <f t="shared" si="305"/>
        <v>112251435.35478325</v>
      </c>
      <c r="P973">
        <f t="shared" si="306"/>
        <v>18.536251871629901</v>
      </c>
      <c r="Q973" s="21">
        <v>922.9721174041</v>
      </c>
      <c r="R973">
        <f t="shared" si="307"/>
        <v>1.566296060688243</v>
      </c>
      <c r="S973">
        <f t="shared" si="308"/>
        <v>0.11455607099945073</v>
      </c>
      <c r="T973">
        <v>8</v>
      </c>
      <c r="U973">
        <v>18.727195900952101</v>
      </c>
      <c r="V973">
        <f t="shared" si="309"/>
        <v>135868206.08648187</v>
      </c>
      <c r="W973" s="34">
        <f t="shared" si="310"/>
        <v>0.2103917037412944</v>
      </c>
      <c r="X973">
        <f t="shared" si="311"/>
        <v>94828818.910919338</v>
      </c>
      <c r="Y973" s="34">
        <f t="shared" si="312"/>
        <v>0.15521063395579557</v>
      </c>
      <c r="Z973">
        <f t="shared" si="313"/>
        <v>52254797.691215448</v>
      </c>
      <c r="AA973" s="35">
        <f t="shared" si="314"/>
        <v>9082990.1435455456</v>
      </c>
      <c r="AB973" s="35">
        <v>42439327.500801504</v>
      </c>
      <c r="AC973" s="34">
        <f t="shared" si="315"/>
        <v>1.6966629114604507E-2</v>
      </c>
      <c r="AD973" s="71">
        <v>1862487.7158699301</v>
      </c>
      <c r="AE973">
        <f t="shared" si="316"/>
        <v>54117285.407085381</v>
      </c>
      <c r="AF973" s="34">
        <f t="shared" si="317"/>
        <v>0.25353299945409019</v>
      </c>
      <c r="AG973" s="72">
        <v>-5483948.8584723603</v>
      </c>
      <c r="AI973" s="72">
        <f t="shared" si="318"/>
        <v>46770848.832743086</v>
      </c>
      <c r="AJ973" s="34">
        <f t="shared" si="319"/>
        <v>8.3365545468513352E-2</v>
      </c>
    </row>
    <row r="974" spans="1:36" ht="15.6" x14ac:dyDescent="0.25">
      <c r="A974" s="20">
        <v>4</v>
      </c>
      <c r="B974" s="21">
        <v>1.81718204477892</v>
      </c>
      <c r="C974" s="21">
        <v>924.67704136686405</v>
      </c>
      <c r="D974" s="22">
        <v>0.21879886904257001</v>
      </c>
      <c r="E974" s="22">
        <v>0.19386593682560802</v>
      </c>
      <c r="F974" s="20">
        <v>0.113901603631005</v>
      </c>
      <c r="G974" s="20">
        <v>3.4786468566998701</v>
      </c>
      <c r="H974" s="23">
        <v>42269443.658228599</v>
      </c>
      <c r="I974" s="23">
        <v>2430155.5595295401</v>
      </c>
      <c r="J974" s="23">
        <f t="shared" si="300"/>
        <v>100799100.58955514</v>
      </c>
      <c r="K974">
        <f t="shared" si="301"/>
        <v>566.00417774917196</v>
      </c>
      <c r="L974">
        <f t="shared" si="302"/>
        <v>118.79454448053335</v>
      </c>
      <c r="M974">
        <f t="shared" si="303"/>
        <v>206.332402934089</v>
      </c>
      <c r="N974">
        <f t="shared" si="304"/>
        <v>0.9126221579225291</v>
      </c>
      <c r="O974">
        <f t="shared" si="305"/>
        <v>112080144.88934758</v>
      </c>
      <c r="P974">
        <f t="shared" si="306"/>
        <v>18.534724752723701</v>
      </c>
      <c r="Q974" s="21">
        <v>924.67704136686405</v>
      </c>
      <c r="R974">
        <f t="shared" si="307"/>
        <v>1.8498061397481667</v>
      </c>
      <c r="S974">
        <f t="shared" si="308"/>
        <v>0.12092727769353008</v>
      </c>
      <c r="T974">
        <v>8</v>
      </c>
      <c r="U974">
        <v>18.718384468777302</v>
      </c>
      <c r="V974">
        <f t="shared" si="309"/>
        <v>134676271.64054155</v>
      </c>
      <c r="W974" s="34">
        <f t="shared" si="310"/>
        <v>0.20160686599310035</v>
      </c>
      <c r="X974">
        <f t="shared" si="311"/>
        <v>97843462.588701025</v>
      </c>
      <c r="Y974" s="34">
        <f t="shared" si="312"/>
        <v>0.12702234026108628</v>
      </c>
      <c r="Z974">
        <f t="shared" si="313"/>
        <v>50791253.721436001</v>
      </c>
      <c r="AA974" s="35">
        <f t="shared" si="314"/>
        <v>8521810.0632074028</v>
      </c>
      <c r="AB974" s="35">
        <v>45931026.671606801</v>
      </c>
      <c r="AC974" s="34">
        <f t="shared" si="315"/>
        <v>8.6624821537375551E-2</v>
      </c>
      <c r="AD974" s="71">
        <v>-3714032.13723139</v>
      </c>
      <c r="AE974">
        <f t="shared" si="316"/>
        <v>47077221.584204614</v>
      </c>
      <c r="AF974" s="34">
        <f t="shared" si="317"/>
        <v>0.11374121610990461</v>
      </c>
      <c r="AG974" s="72">
        <v>-5383666.8467059601</v>
      </c>
      <c r="AI974" s="72">
        <f t="shared" si="318"/>
        <v>45407586.874730043</v>
      </c>
      <c r="AJ974" s="34">
        <f t="shared" si="319"/>
        <v>7.4241412824711778E-2</v>
      </c>
    </row>
    <row r="975" spans="1:36" ht="15.6" x14ac:dyDescent="0.25">
      <c r="A975" s="20">
        <v>5</v>
      </c>
      <c r="B975" s="21">
        <v>1.9742153919588199</v>
      </c>
      <c r="C975" s="21">
        <v>932.107480510237</v>
      </c>
      <c r="D975" s="22">
        <v>0.19386593682560802</v>
      </c>
      <c r="E975" s="22">
        <v>0.173172180522257</v>
      </c>
      <c r="F975" s="20">
        <v>0.10668757948957</v>
      </c>
      <c r="G975" s="20">
        <v>3.48050620409074</v>
      </c>
      <c r="H975" s="23">
        <v>39061231.2659804</v>
      </c>
      <c r="I975" s="23">
        <v>2101420.86971793</v>
      </c>
      <c r="J975" s="23">
        <f t="shared" si="300"/>
        <v>96750077.996023059</v>
      </c>
      <c r="K975">
        <f t="shared" si="301"/>
        <v>566.68151417265256</v>
      </c>
      <c r="L975">
        <f t="shared" si="302"/>
        <v>108.29020803333434</v>
      </c>
      <c r="M975">
        <f t="shared" si="303"/>
        <v>183.51905867393251</v>
      </c>
      <c r="N975">
        <f t="shared" si="304"/>
        <v>0.91847755820992438</v>
      </c>
      <c r="O975">
        <f t="shared" si="305"/>
        <v>112835505.5674265</v>
      </c>
      <c r="P975">
        <f t="shared" si="306"/>
        <v>18.541441613168587</v>
      </c>
      <c r="Q975" s="21">
        <v>932.107480510237</v>
      </c>
      <c r="R975">
        <f t="shared" si="307"/>
        <v>2.056777075319919</v>
      </c>
      <c r="S975">
        <f t="shared" si="308"/>
        <v>0.11281890429574408</v>
      </c>
      <c r="T975">
        <v>8</v>
      </c>
      <c r="U975">
        <v>18.693549828014898</v>
      </c>
      <c r="V975">
        <f t="shared" si="309"/>
        <v>131372824.56014152</v>
      </c>
      <c r="W975" s="34">
        <f t="shared" si="310"/>
        <v>0.16428622266984722</v>
      </c>
      <c r="X975">
        <f t="shared" si="311"/>
        <v>95085822.590413615</v>
      </c>
      <c r="Y975" s="34">
        <f t="shared" si="312"/>
        <v>0.15730583106579255</v>
      </c>
      <c r="Z975">
        <f t="shared" si="313"/>
        <v>45478453.403501652</v>
      </c>
      <c r="AA975" s="35">
        <f t="shared" si="314"/>
        <v>6417222.137521252</v>
      </c>
      <c r="AB975" s="35">
        <v>44338972.650300898</v>
      </c>
      <c r="AC975" s="34">
        <f t="shared" si="315"/>
        <v>0.13511456790449514</v>
      </c>
      <c r="AD975" s="71">
        <v>-2950896.4999043201</v>
      </c>
      <c r="AE975">
        <f t="shared" si="316"/>
        <v>42527556.903597333</v>
      </c>
      <c r="AF975" s="34">
        <f t="shared" si="317"/>
        <v>8.8740818588477516E-2</v>
      </c>
      <c r="AG975" s="72">
        <v>-4378109.7324619005</v>
      </c>
      <c r="AI975" s="72">
        <f t="shared" si="318"/>
        <v>41100343.671039753</v>
      </c>
      <c r="AJ975" s="34">
        <f t="shared" si="319"/>
        <v>5.2202973100729591E-2</v>
      </c>
    </row>
    <row r="976" spans="1:36" ht="15.6" x14ac:dyDescent="0.25">
      <c r="A976" s="20">
        <v>6</v>
      </c>
      <c r="B976" s="21">
        <v>2.1935870502889201</v>
      </c>
      <c r="C976" s="21">
        <v>930.42043802516002</v>
      </c>
      <c r="D976" s="22">
        <v>0.173172180522257</v>
      </c>
      <c r="E976" s="22">
        <v>0.15645977177689702</v>
      </c>
      <c r="F976" s="20">
        <v>9.6451771397966998E-2</v>
      </c>
      <c r="G976" s="20">
        <v>3.4819738831604701</v>
      </c>
      <c r="H976" s="23">
        <v>34910997.256455697</v>
      </c>
      <c r="I976" s="23">
        <v>1708875.44523736</v>
      </c>
      <c r="J976" s="23">
        <f t="shared" si="300"/>
        <v>93541557.934837341</v>
      </c>
      <c r="K976">
        <f t="shared" si="301"/>
        <v>567.39108853413973</v>
      </c>
      <c r="L976">
        <f t="shared" si="302"/>
        <v>97.377984113747573</v>
      </c>
      <c r="M976">
        <f t="shared" si="303"/>
        <v>164.81597614957698</v>
      </c>
      <c r="N976">
        <f t="shared" si="304"/>
        <v>0.9218139647280541</v>
      </c>
      <c r="O976">
        <f t="shared" si="305"/>
        <v>111694730.05327098</v>
      </c>
      <c r="P976">
        <f t="shared" si="306"/>
        <v>18.531280083457069</v>
      </c>
      <c r="Q976" s="21">
        <v>930.42043802516002</v>
      </c>
      <c r="R976">
        <f t="shared" si="307"/>
        <v>2.2847700423169055</v>
      </c>
      <c r="S976">
        <f t="shared" si="308"/>
        <v>0.10142579062681741</v>
      </c>
      <c r="T976">
        <v>8</v>
      </c>
      <c r="U976">
        <v>18.697962260185101</v>
      </c>
      <c r="V976">
        <f t="shared" si="309"/>
        <v>131953779.00598729</v>
      </c>
      <c r="W976" s="34">
        <f t="shared" si="310"/>
        <v>0.18137873598023901</v>
      </c>
      <c r="X976">
        <f t="shared" si="311"/>
        <v>93481309.167562976</v>
      </c>
      <c r="Y976" s="34">
        <f t="shared" si="312"/>
        <v>0.16306428134094966</v>
      </c>
      <c r="Z976">
        <f t="shared" si="313"/>
        <v>41243109.810641229</v>
      </c>
      <c r="AA976" s="35">
        <f t="shared" si="314"/>
        <v>6332112.554185532</v>
      </c>
      <c r="AB976" s="35">
        <v>44191467.635651603</v>
      </c>
      <c r="AC976" s="34">
        <f t="shared" si="315"/>
        <v>0.26583229092602828</v>
      </c>
      <c r="AD976" s="71">
        <v>-1679590.0171323901</v>
      </c>
      <c r="AE976">
        <f t="shared" si="316"/>
        <v>39563519.793508843</v>
      </c>
      <c r="AF976" s="34">
        <f t="shared" si="317"/>
        <v>0.1332681075500588</v>
      </c>
      <c r="AG976" s="72">
        <v>-2373663.39336647</v>
      </c>
      <c r="AI976" s="72">
        <f t="shared" si="318"/>
        <v>38869446.417274758</v>
      </c>
      <c r="AJ976" s="34">
        <f t="shared" si="319"/>
        <v>0.11338688298533407</v>
      </c>
    </row>
    <row r="977" spans="1:36" ht="15.6" x14ac:dyDescent="0.25">
      <c r="A977" s="29">
        <v>7</v>
      </c>
      <c r="B977" s="21">
        <v>2.05264694531503</v>
      </c>
      <c r="C977" s="21">
        <v>957.57825555183604</v>
      </c>
      <c r="D977" s="22">
        <v>0.15662513147754201</v>
      </c>
      <c r="E977" s="22">
        <v>0.1459632728212</v>
      </c>
      <c r="F977" s="20">
        <v>6.8029029906220201E-2</v>
      </c>
      <c r="G977" s="20">
        <v>3.9090924880617202</v>
      </c>
      <c r="H977" s="23">
        <v>32124673.6980564</v>
      </c>
      <c r="I977" s="23">
        <v>1345053.4516674499</v>
      </c>
      <c r="J977" s="23">
        <f t="shared" si="300"/>
        <v>74862222.729521975</v>
      </c>
      <c r="K977">
        <f t="shared" si="301"/>
        <v>569.49599694551773</v>
      </c>
      <c r="L977">
        <f t="shared" si="302"/>
        <v>77.922306336412348</v>
      </c>
      <c r="M977">
        <f t="shared" si="303"/>
        <v>151.29420214937102</v>
      </c>
      <c r="N977">
        <f t="shared" si="304"/>
        <v>0.9115107286408638</v>
      </c>
      <c r="O977">
        <f t="shared" si="305"/>
        <v>115701555.11321507</v>
      </c>
      <c r="P977">
        <f t="shared" si="306"/>
        <v>18.566524632982954</v>
      </c>
      <c r="Q977" s="21">
        <v>957.57825555183604</v>
      </c>
      <c r="R977">
        <f t="shared" si="307"/>
        <v>1.8559049365496578</v>
      </c>
      <c r="S977">
        <f t="shared" si="308"/>
        <v>7.0453612749701272E-2</v>
      </c>
      <c r="T977">
        <v>8</v>
      </c>
      <c r="U977">
        <v>18.616293520757999</v>
      </c>
      <c r="V977">
        <f t="shared" si="309"/>
        <v>121605592.90923475</v>
      </c>
      <c r="W977" s="34">
        <f t="shared" si="310"/>
        <v>5.1028162847444151E-2</v>
      </c>
      <c r="X977">
        <f t="shared" si="311"/>
        <v>75295727.098611236</v>
      </c>
      <c r="Y977" s="34">
        <f t="shared" si="312"/>
        <v>0.34922458885765495</v>
      </c>
      <c r="Z977">
        <f t="shared" si="313"/>
        <v>33763936.778941825</v>
      </c>
      <c r="AA977" s="35">
        <f t="shared" si="314"/>
        <v>1639263.0808854252</v>
      </c>
      <c r="AB977" s="35">
        <v>34467625.3194298</v>
      </c>
      <c r="AC977" s="34">
        <f t="shared" si="315"/>
        <v>7.2933086990861887E-2</v>
      </c>
      <c r="AD977" s="71">
        <v>-603013.38894610095</v>
      </c>
      <c r="AE977">
        <f t="shared" si="316"/>
        <v>33160923.389995724</v>
      </c>
      <c r="AF977" s="34">
        <f t="shared" si="317"/>
        <v>3.2257127393079767E-2</v>
      </c>
      <c r="AG977" s="72">
        <v>65197.314935964503</v>
      </c>
      <c r="AI977" s="72">
        <f t="shared" si="318"/>
        <v>33829134.093877792</v>
      </c>
      <c r="AJ977" s="34">
        <f t="shared" si="319"/>
        <v>5.3057671864368709E-2</v>
      </c>
    </row>
    <row r="978" spans="1:36" ht="15.6" x14ac:dyDescent="0.25">
      <c r="A978" s="20">
        <v>8</v>
      </c>
      <c r="B978" s="21">
        <v>2.0827104091482802</v>
      </c>
      <c r="C978" s="21">
        <v>954.13867680594205</v>
      </c>
      <c r="D978" s="22">
        <v>0.1459632728212</v>
      </c>
      <c r="E978" s="22">
        <v>0.137263983259481</v>
      </c>
      <c r="F978" s="20">
        <v>5.9558363945247501E-2</v>
      </c>
      <c r="G978" s="20">
        <v>3.9165375082916398</v>
      </c>
      <c r="H978" s="23">
        <v>28074109.342419099</v>
      </c>
      <c r="I978" s="23">
        <v>1047074.72769359</v>
      </c>
      <c r="J978" s="23">
        <f t="shared" si="300"/>
        <v>71309950.80337888</v>
      </c>
      <c r="K978">
        <f t="shared" si="301"/>
        <v>570.15150932575261</v>
      </c>
      <c r="L978">
        <f t="shared" si="302"/>
        <v>70.426650308500797</v>
      </c>
      <c r="M978">
        <f t="shared" si="303"/>
        <v>141.6136280403405</v>
      </c>
      <c r="N978">
        <f t="shared" si="304"/>
        <v>0.90971710891491497</v>
      </c>
      <c r="O978">
        <f t="shared" si="305"/>
        <v>111882020.77813913</v>
      </c>
      <c r="P978">
        <f t="shared" si="306"/>
        <v>18.532955488149032</v>
      </c>
      <c r="Q978" s="21">
        <v>954.13867680594205</v>
      </c>
      <c r="R978">
        <f t="shared" si="307"/>
        <v>1.8159356717844601</v>
      </c>
      <c r="S978">
        <f t="shared" si="308"/>
        <v>6.1405688461410771E-2</v>
      </c>
      <c r="T978">
        <v>8</v>
      </c>
      <c r="U978">
        <v>18.6262605091651</v>
      </c>
      <c r="V978">
        <f t="shared" si="309"/>
        <v>122823694.7636067</v>
      </c>
      <c r="W978" s="34">
        <f t="shared" si="310"/>
        <v>9.7796535219584493E-2</v>
      </c>
      <c r="X978">
        <f t="shared" si="311"/>
        <v>72241660.847352758</v>
      </c>
      <c r="Y978" s="34">
        <f t="shared" si="312"/>
        <v>0.35430500499622536</v>
      </c>
      <c r="Z978">
        <f t="shared" si="313"/>
        <v>30819659.965483457</v>
      </c>
      <c r="AA978" s="35">
        <f t="shared" si="314"/>
        <v>2745550.6230643578</v>
      </c>
      <c r="AB978" s="35">
        <v>32942357.799320199</v>
      </c>
      <c r="AC978" s="34">
        <f t="shared" si="315"/>
        <v>0.17340704909007848</v>
      </c>
      <c r="AD978" s="71">
        <v>129871.230462076</v>
      </c>
      <c r="AE978">
        <f t="shared" si="316"/>
        <v>30949531.195945531</v>
      </c>
      <c r="AF978" s="34">
        <f t="shared" si="317"/>
        <v>0.10242254949052862</v>
      </c>
      <c r="AG978" s="72">
        <v>2281598.80191461</v>
      </c>
      <c r="AI978" s="72">
        <f t="shared" si="318"/>
        <v>33101258.767398067</v>
      </c>
      <c r="AJ978" s="34">
        <f t="shared" si="319"/>
        <v>0.17906710284778662</v>
      </c>
    </row>
    <row r="979" spans="1:36" ht="15.6" x14ac:dyDescent="0.25">
      <c r="A979" s="20">
        <v>9</v>
      </c>
      <c r="B979" s="21">
        <v>2.2658746032788102</v>
      </c>
      <c r="C979" s="21">
        <v>951.26750801941796</v>
      </c>
      <c r="D979" s="22">
        <v>0.137263983259481</v>
      </c>
      <c r="E979" s="22">
        <v>0.130072748743089</v>
      </c>
      <c r="F979" s="20">
        <v>5.2351674330874197E-2</v>
      </c>
      <c r="G979" s="20">
        <v>3.9170628539637602</v>
      </c>
      <c r="H979" s="23">
        <v>27680845.1033976</v>
      </c>
      <c r="I979" s="23">
        <v>960699.843832343</v>
      </c>
      <c r="J979" s="23">
        <f t="shared" si="300"/>
        <v>68112551.227391869</v>
      </c>
      <c r="K979">
        <f t="shared" si="301"/>
        <v>572.10670779829843</v>
      </c>
      <c r="L979">
        <f t="shared" si="302"/>
        <v>64.141667457110259</v>
      </c>
      <c r="M979">
        <f t="shared" si="303"/>
        <v>133.66836600128502</v>
      </c>
      <c r="N979">
        <f t="shared" si="304"/>
        <v>0.90760897154585018</v>
      </c>
      <c r="O979">
        <f t="shared" si="305"/>
        <v>121389124.37776347</v>
      </c>
      <c r="P979">
        <f t="shared" si="306"/>
        <v>18.614511847550034</v>
      </c>
      <c r="Q979" s="21">
        <v>951.26750801941796</v>
      </c>
      <c r="R979">
        <f t="shared" si="307"/>
        <v>1.8995480404879626</v>
      </c>
      <c r="S979">
        <f t="shared" si="308"/>
        <v>5.3771810035505387E-2</v>
      </c>
      <c r="T979">
        <v>8</v>
      </c>
      <c r="U979">
        <v>18.633218205356801</v>
      </c>
      <c r="V979">
        <f t="shared" si="309"/>
        <v>123681244.54286803</v>
      </c>
      <c r="W979" s="34">
        <f t="shared" si="310"/>
        <v>1.8882417818349859E-2</v>
      </c>
      <c r="X979">
        <f t="shared" si="311"/>
        <v>69790968.219551861</v>
      </c>
      <c r="Y979" s="34">
        <f t="shared" si="312"/>
        <v>0.4250640773850376</v>
      </c>
      <c r="Z979">
        <f t="shared" si="313"/>
        <v>28203526.38620498</v>
      </c>
      <c r="AA979" s="35">
        <f t="shared" si="314"/>
        <v>522681.28280737996</v>
      </c>
      <c r="AB979" s="35">
        <v>31887918.999917801</v>
      </c>
      <c r="AC979" s="34">
        <f t="shared" si="315"/>
        <v>0.15198502360767219</v>
      </c>
      <c r="AD979" s="71">
        <v>665455.34217552503</v>
      </c>
      <c r="AE979">
        <f t="shared" si="316"/>
        <v>28868981.728380505</v>
      </c>
      <c r="AF979" s="34">
        <f t="shared" si="317"/>
        <v>4.2922700536952553E-2</v>
      </c>
      <c r="AG979" s="72">
        <v>3521614.2368890801</v>
      </c>
      <c r="AI979" s="72">
        <f t="shared" si="318"/>
        <v>31725140.62309406</v>
      </c>
      <c r="AJ979" s="34">
        <f t="shared" si="319"/>
        <v>0.14610448144157473</v>
      </c>
    </row>
    <row r="980" spans="1:36" ht="15.6" x14ac:dyDescent="0.25">
      <c r="A980" s="20">
        <v>10</v>
      </c>
      <c r="B980" s="21">
        <v>2.2952725656373199</v>
      </c>
      <c r="C980" s="21">
        <v>949.10747666904103</v>
      </c>
      <c r="D980" s="22">
        <v>0.130072748743089</v>
      </c>
      <c r="E980" s="22">
        <v>0.124303135681089</v>
      </c>
      <c r="F980" s="20">
        <v>4.4322741262743097E-2</v>
      </c>
      <c r="G980" s="20">
        <v>3.9175385379187402</v>
      </c>
      <c r="H980" s="23">
        <v>24327623.162223499</v>
      </c>
      <c r="I980" s="23">
        <v>746256.96234402806</v>
      </c>
      <c r="J980" s="23">
        <f t="shared" si="300"/>
        <v>63700994.447450437</v>
      </c>
      <c r="K980">
        <f t="shared" si="301"/>
        <v>573.26021061276049</v>
      </c>
      <c r="L980">
        <f t="shared" si="302"/>
        <v>57.510778112248239</v>
      </c>
      <c r="M980">
        <f t="shared" si="303"/>
        <v>127.18794221208901</v>
      </c>
      <c r="N980">
        <f t="shared" si="304"/>
        <v>0.90321424689341778</v>
      </c>
      <c r="O980">
        <f t="shared" si="305"/>
        <v>119549118.8820647</v>
      </c>
      <c r="P980">
        <f t="shared" si="306"/>
        <v>18.599237881553407</v>
      </c>
      <c r="Q980" s="21">
        <v>949.10747666904103</v>
      </c>
      <c r="R980">
        <f t="shared" si="307"/>
        <v>1.8093343090368617</v>
      </c>
      <c r="S980">
        <f t="shared" si="308"/>
        <v>4.5335018392033119E-2</v>
      </c>
      <c r="T980">
        <v>8</v>
      </c>
      <c r="U980">
        <v>18.639143233406902</v>
      </c>
      <c r="V980">
        <f t="shared" si="309"/>
        <v>124416234.65435971</v>
      </c>
      <c r="W980" s="34">
        <f t="shared" si="310"/>
        <v>4.07122680435347E-2</v>
      </c>
      <c r="X980">
        <f t="shared" si="311"/>
        <v>65607151.98560442</v>
      </c>
      <c r="Y980" s="34">
        <f t="shared" si="312"/>
        <v>0.45121174794833974</v>
      </c>
      <c r="Z980">
        <f t="shared" si="313"/>
        <v>25318055.877266046</v>
      </c>
      <c r="AA980" s="35">
        <f t="shared" si="314"/>
        <v>990432.71504254639</v>
      </c>
      <c r="AB980" s="35">
        <v>29895488.808846999</v>
      </c>
      <c r="AC980" s="34">
        <f t="shared" si="315"/>
        <v>0.2288701041402767</v>
      </c>
      <c r="AD980" s="71">
        <v>1215264.77229457</v>
      </c>
      <c r="AE980">
        <f t="shared" si="316"/>
        <v>26533320.649560615</v>
      </c>
      <c r="AF980" s="34">
        <f t="shared" si="317"/>
        <v>9.0666378405687184E-2</v>
      </c>
      <c r="AG980" s="72">
        <v>4359097.3218339896</v>
      </c>
      <c r="AI980" s="72">
        <f t="shared" si="318"/>
        <v>29677153.199100036</v>
      </c>
      <c r="AJ980" s="34">
        <f t="shared" si="319"/>
        <v>0.21989530178120367</v>
      </c>
    </row>
    <row r="981" spans="1:36" ht="15.6" x14ac:dyDescent="0.25">
      <c r="A981" s="20">
        <v>11</v>
      </c>
      <c r="B981" s="21">
        <v>2.3185999298673901</v>
      </c>
      <c r="C981" s="21">
        <v>951.53103144484305</v>
      </c>
      <c r="D981" s="22">
        <v>0.124303135681089</v>
      </c>
      <c r="E981" s="22">
        <v>0.119992034459906</v>
      </c>
      <c r="F981" s="20">
        <v>3.4654281000075698E-2</v>
      </c>
      <c r="G981" s="20">
        <v>3.9178717662591702</v>
      </c>
      <c r="H981" s="23">
        <v>22341137.473811101</v>
      </c>
      <c r="I981" s="23">
        <v>601483.92763819697</v>
      </c>
      <c r="J981" s="23">
        <f t="shared" si="300"/>
        <v>56859751.882904164</v>
      </c>
      <c r="K981">
        <f t="shared" si="301"/>
        <v>576.29587000986862</v>
      </c>
      <c r="L981">
        <f t="shared" si="302"/>
        <v>49.844456351356307</v>
      </c>
      <c r="M981">
        <f t="shared" si="303"/>
        <v>122.1475850704975</v>
      </c>
      <c r="N981">
        <f t="shared" si="304"/>
        <v>0.89526061429441983</v>
      </c>
      <c r="O981">
        <f t="shared" si="305"/>
        <v>127787602.28327441</v>
      </c>
      <c r="P981">
        <f t="shared" si="306"/>
        <v>18.665880086463986</v>
      </c>
      <c r="Q981" s="21">
        <v>951.53103144484305</v>
      </c>
      <c r="R981">
        <f t="shared" si="307"/>
        <v>1.6405969546949448</v>
      </c>
      <c r="S981">
        <f t="shared" si="308"/>
        <v>3.5268983771226663E-2</v>
      </c>
      <c r="T981">
        <v>8</v>
      </c>
      <c r="U981">
        <v>18.631105170748299</v>
      </c>
      <c r="V981">
        <f t="shared" si="309"/>
        <v>123420177.71148799</v>
      </c>
      <c r="W981" s="34">
        <f t="shared" si="310"/>
        <v>3.4177216676347738E-2</v>
      </c>
      <c r="X981">
        <f t="shared" si="311"/>
        <v>58732269.84140414</v>
      </c>
      <c r="Y981" s="34">
        <f t="shared" si="312"/>
        <v>0.54039148718661445</v>
      </c>
      <c r="Z981">
        <f t="shared" si="313"/>
        <v>21577579.577572584</v>
      </c>
      <c r="AA981" s="35">
        <f t="shared" si="314"/>
        <v>763557.89623851702</v>
      </c>
      <c r="AB981" s="35">
        <v>26541820.090036798</v>
      </c>
      <c r="AC981" s="34">
        <f t="shared" si="315"/>
        <v>0.18802456325913813</v>
      </c>
      <c r="AD981" s="71">
        <v>1550227.3266294</v>
      </c>
      <c r="AE981">
        <f t="shared" si="316"/>
        <v>23127806.904201984</v>
      </c>
      <c r="AF981" s="34">
        <f t="shared" si="317"/>
        <v>3.521170000019197E-2</v>
      </c>
      <c r="AG981" s="72">
        <v>4692715.7293017302</v>
      </c>
      <c r="AI981" s="72">
        <f t="shared" si="318"/>
        <v>26270295.306874312</v>
      </c>
      <c r="AJ981" s="34">
        <f t="shared" si="319"/>
        <v>0.17587098408346838</v>
      </c>
    </row>
    <row r="982" spans="1:36" ht="15.6" x14ac:dyDescent="0.25">
      <c r="A982" s="15" t="s">
        <v>21</v>
      </c>
      <c r="B982" s="30">
        <v>1.29017779455907</v>
      </c>
      <c r="C982" s="30">
        <v>962.91628927709598</v>
      </c>
      <c r="D982" s="31">
        <v>0.32</v>
      </c>
      <c r="E982" s="31">
        <v>0.29658818041524898</v>
      </c>
      <c r="F982" s="32">
        <v>7.3139080239771906E-2</v>
      </c>
      <c r="G982" s="32">
        <v>2.0499999999999998</v>
      </c>
      <c r="H982" s="33">
        <v>27511848.223831002</v>
      </c>
      <c r="I982" s="33">
        <v>1768757.9145265101</v>
      </c>
      <c r="J982" s="33">
        <f t="shared" si="300"/>
        <v>74266087.979688182</v>
      </c>
      <c r="K982">
        <f t="shared" si="301"/>
        <v>567.06222329365767</v>
      </c>
      <c r="L982">
        <f t="shared" si="302"/>
        <v>115.22134552711539</v>
      </c>
      <c r="M982">
        <f t="shared" si="303"/>
        <v>308.29409020762449</v>
      </c>
      <c r="N982">
        <f t="shared" si="304"/>
        <v>0.87429063437317411</v>
      </c>
      <c r="O982">
        <f t="shared" si="305"/>
        <v>133222364.42283693</v>
      </c>
      <c r="P982">
        <f t="shared" si="306"/>
        <v>18.707530203049103</v>
      </c>
      <c r="Q982" s="30">
        <v>962.91628927709598</v>
      </c>
      <c r="R982">
        <f t="shared" si="307"/>
        <v>0.85046108661040531</v>
      </c>
      <c r="S982">
        <f t="shared" si="308"/>
        <v>7.5951757293414676E-2</v>
      </c>
      <c r="T982">
        <v>8</v>
      </c>
      <c r="U982">
        <v>18.613949398021699</v>
      </c>
      <c r="V982">
        <f t="shared" si="309"/>
        <v>121320868.31910563</v>
      </c>
      <c r="W982" s="34">
        <f t="shared" si="310"/>
        <v>8.9335571811028108E-2</v>
      </c>
      <c r="X982">
        <f t="shared" si="311"/>
        <v>69636489.665323481</v>
      </c>
      <c r="Y982" s="34">
        <f t="shared" si="312"/>
        <v>0.47729129439331269</v>
      </c>
      <c r="Z982">
        <f t="shared" si="313"/>
        <v>25054061.531176839</v>
      </c>
      <c r="AA982" s="35">
        <f t="shared" si="314"/>
        <v>2457786.6926541626</v>
      </c>
      <c r="AB982" s="35">
        <v>14230255.364685399</v>
      </c>
      <c r="AC982" s="34">
        <f t="shared" si="315"/>
        <v>0.48275901899026075</v>
      </c>
      <c r="AD982" s="71">
        <v>681891.11864260305</v>
      </c>
      <c r="AE982">
        <f t="shared" si="316"/>
        <v>25735952.649819441</v>
      </c>
      <c r="AF982" s="34">
        <f t="shared" si="317"/>
        <v>6.4550209770104228E-2</v>
      </c>
      <c r="AG982" s="72">
        <v>1920711.18196206</v>
      </c>
      <c r="AI982" s="72">
        <f t="shared" si="318"/>
        <v>26974772.713138901</v>
      </c>
      <c r="AJ982" s="34">
        <f t="shared" si="319"/>
        <v>1.952160779321549E-2</v>
      </c>
    </row>
    <row r="983" spans="1:36" ht="15.6" x14ac:dyDescent="0.25">
      <c r="A983" s="20">
        <v>8</v>
      </c>
      <c r="B983" s="21">
        <v>2.08304613113655</v>
      </c>
      <c r="C983" s="21">
        <v>929.31947930513104</v>
      </c>
      <c r="D983" s="22">
        <v>0.14593396224448502</v>
      </c>
      <c r="E983" s="22">
        <v>0.13718230796088099</v>
      </c>
      <c r="F983" s="20">
        <v>5.9928897011999702E-2</v>
      </c>
      <c r="G983" s="20">
        <v>3.9176550793720399</v>
      </c>
      <c r="H983" s="23">
        <v>30393624.3110357</v>
      </c>
      <c r="I983" s="23">
        <v>1128982.0133388001</v>
      </c>
      <c r="J983" s="23">
        <f t="shared" si="300"/>
        <v>75961704.852790192</v>
      </c>
      <c r="K983">
        <f t="shared" si="301"/>
        <v>570.92136315590596</v>
      </c>
      <c r="L983">
        <f t="shared" si="302"/>
        <v>70.685970273205086</v>
      </c>
      <c r="M983">
        <f t="shared" si="303"/>
        <v>141.558135102683</v>
      </c>
      <c r="N983">
        <f t="shared" si="304"/>
        <v>0.91010982806692453</v>
      </c>
      <c r="O983">
        <f t="shared" si="305"/>
        <v>120594990.05988774</v>
      </c>
      <c r="P983">
        <f t="shared" si="306"/>
        <v>18.607948299602498</v>
      </c>
      <c r="Q983" s="21">
        <v>929.31947930513104</v>
      </c>
      <c r="R983">
        <f t="shared" si="307"/>
        <v>1.8211783908978563</v>
      </c>
      <c r="S983">
        <f t="shared" si="308"/>
        <v>6.1799765102163534E-2</v>
      </c>
      <c r="T983">
        <v>8</v>
      </c>
      <c r="U983">
        <v>18.703674946435399</v>
      </c>
      <c r="V983">
        <f t="shared" si="309"/>
        <v>132709746.79247677</v>
      </c>
      <c r="W983" s="34">
        <f t="shared" si="310"/>
        <v>0.10045820913930853</v>
      </c>
      <c r="X983">
        <f t="shared" si="311"/>
        <v>77294944.84074533</v>
      </c>
      <c r="Y983" s="34">
        <f t="shared" si="312"/>
        <v>0.3590534332946958</v>
      </c>
      <c r="Z983">
        <f t="shared" si="313"/>
        <v>33446913.378575295</v>
      </c>
      <c r="AA983" s="35">
        <f t="shared" si="314"/>
        <v>3053289.0675395951</v>
      </c>
      <c r="AB983" s="35">
        <v>39748333.707696699</v>
      </c>
      <c r="AC983" s="34">
        <f t="shared" si="315"/>
        <v>0.30778525459579276</v>
      </c>
      <c r="AD983" s="71">
        <v>790854.50205536303</v>
      </c>
      <c r="AE983">
        <f t="shared" si="316"/>
        <v>34237767.880630657</v>
      </c>
      <c r="AF983" s="34">
        <f t="shared" si="317"/>
        <v>0.12647861703677032</v>
      </c>
      <c r="AG983" s="72">
        <v>3438830.5166029399</v>
      </c>
      <c r="AI983" s="72">
        <f t="shared" si="318"/>
        <v>36885743.895178236</v>
      </c>
      <c r="AJ983" s="34">
        <f t="shared" si="319"/>
        <v>0.21360136315777567</v>
      </c>
    </row>
    <row r="984" spans="1:36" ht="15.6" x14ac:dyDescent="0.25">
      <c r="A984" s="20">
        <v>9</v>
      </c>
      <c r="B984" s="21">
        <v>2.2660425180291801</v>
      </c>
      <c r="C984" s="21">
        <v>929.41206828319002</v>
      </c>
      <c r="D984" s="22">
        <v>0.13718230796088099</v>
      </c>
      <c r="E984" s="22">
        <v>0.130022770133736</v>
      </c>
      <c r="F984" s="20">
        <v>5.2151933730492997E-2</v>
      </c>
      <c r="G984" s="20">
        <v>3.9181834446980099</v>
      </c>
      <c r="H984" s="23">
        <v>29861226.0545182</v>
      </c>
      <c r="I984" s="23">
        <v>1029937.95102011</v>
      </c>
      <c r="J984" s="23">
        <f t="shared" si="300"/>
        <v>71740467.520958781</v>
      </c>
      <c r="K984">
        <f t="shared" si="301"/>
        <v>573.11440494809005</v>
      </c>
      <c r="L984">
        <f t="shared" si="302"/>
        <v>64.056492734987756</v>
      </c>
      <c r="M984">
        <f t="shared" si="303"/>
        <v>133.60253904730851</v>
      </c>
      <c r="N984">
        <f t="shared" si="304"/>
        <v>0.90757154937090578</v>
      </c>
      <c r="O984">
        <f t="shared" si="305"/>
        <v>131092800.29343398</v>
      </c>
      <c r="P984">
        <f t="shared" si="306"/>
        <v>18.691416029555675</v>
      </c>
      <c r="Q984" s="21">
        <v>929.41206828319002</v>
      </c>
      <c r="R984">
        <f t="shared" si="307"/>
        <v>1.894759263080803</v>
      </c>
      <c r="S984">
        <f t="shared" si="308"/>
        <v>5.3561057219546529E-2</v>
      </c>
      <c r="T984">
        <v>8</v>
      </c>
      <c r="U984">
        <v>18.701537509743499</v>
      </c>
      <c r="V984">
        <f t="shared" si="309"/>
        <v>132426391.04567394</v>
      </c>
      <c r="W984" s="34">
        <f t="shared" si="310"/>
        <v>1.0172875621352889E-2</v>
      </c>
      <c r="X984">
        <f t="shared" si="311"/>
        <v>73778377.347123384</v>
      </c>
      <c r="Y984" s="34">
        <f t="shared" si="312"/>
        <v>0.43720496333909875</v>
      </c>
      <c r="Z984">
        <f t="shared" si="313"/>
        <v>30165000.593071919</v>
      </c>
      <c r="AA984" s="35">
        <f t="shared" si="314"/>
        <v>303774.53855371848</v>
      </c>
      <c r="AB984" s="35">
        <v>37887877.532812104</v>
      </c>
      <c r="AC984" s="34">
        <f t="shared" si="315"/>
        <v>0.26879845668893482</v>
      </c>
      <c r="AD984" s="71">
        <v>1351451.58525381</v>
      </c>
      <c r="AE984">
        <f t="shared" si="316"/>
        <v>31516452.178325728</v>
      </c>
      <c r="AF984" s="34">
        <f t="shared" si="317"/>
        <v>5.5430614964889581E-2</v>
      </c>
      <c r="AG984" s="72">
        <v>4281831.15137049</v>
      </c>
      <c r="AI984" s="72">
        <f t="shared" si="318"/>
        <v>34446831.744442411</v>
      </c>
      <c r="AJ984" s="34">
        <f t="shared" si="319"/>
        <v>0.15356387850760661</v>
      </c>
    </row>
    <row r="985" spans="1:36" ht="15.6" x14ac:dyDescent="0.25">
      <c r="A985" s="20">
        <v>10</v>
      </c>
      <c r="B985" s="21">
        <v>2.2955411415501099</v>
      </c>
      <c r="C985" s="21">
        <v>933.23405370457294</v>
      </c>
      <c r="D985" s="22">
        <v>0.130022770133736</v>
      </c>
      <c r="E985" s="22">
        <v>0.124256000500237</v>
      </c>
      <c r="F985" s="20">
        <v>4.4317913210517298E-2</v>
      </c>
      <c r="G985" s="20">
        <v>3.9186571575057401</v>
      </c>
      <c r="H985" s="23">
        <v>25796725.926862799</v>
      </c>
      <c r="I985" s="23">
        <v>779926.82124006294</v>
      </c>
      <c r="J985" s="23">
        <f t="shared" si="300"/>
        <v>66210696.847805604</v>
      </c>
      <c r="K985">
        <f t="shared" si="301"/>
        <v>574.063888860068</v>
      </c>
      <c r="L985">
        <f t="shared" si="302"/>
        <v>57.536894267648734</v>
      </c>
      <c r="M985">
        <f t="shared" si="303"/>
        <v>127.13938531698649</v>
      </c>
      <c r="N985">
        <f t="shared" si="304"/>
        <v>0.90331057084933719</v>
      </c>
      <c r="O985">
        <f t="shared" si="305"/>
        <v>126661262.47627272</v>
      </c>
      <c r="P985">
        <f t="shared" si="306"/>
        <v>18.657026856445427</v>
      </c>
      <c r="Q985" s="21">
        <v>933.23405370457294</v>
      </c>
      <c r="R985">
        <f t="shared" si="307"/>
        <v>1.808523108904416</v>
      </c>
      <c r="S985">
        <f t="shared" si="308"/>
        <v>4.5329966435437671E-2</v>
      </c>
      <c r="T985">
        <v>8</v>
      </c>
      <c r="U985">
        <v>18.6887030622255</v>
      </c>
      <c r="V985">
        <f t="shared" si="309"/>
        <v>130737631.80710888</v>
      </c>
      <c r="W985" s="34">
        <f t="shared" si="310"/>
        <v>3.2183236225043807E-2</v>
      </c>
      <c r="X985">
        <f t="shared" si="311"/>
        <v>68386869.573253065</v>
      </c>
      <c r="Y985" s="34">
        <f t="shared" si="312"/>
        <v>0.46008062578672082</v>
      </c>
      <c r="Z985">
        <f t="shared" si="313"/>
        <v>26626948.051199738</v>
      </c>
      <c r="AA985" s="35">
        <f t="shared" si="314"/>
        <v>830222.12433693931</v>
      </c>
      <c r="AB985" s="35">
        <v>34052273.071633004</v>
      </c>
      <c r="AC985" s="34">
        <f t="shared" si="315"/>
        <v>0.32002305905702128</v>
      </c>
      <c r="AD985" s="71">
        <v>1726676.3845864299</v>
      </c>
      <c r="AE985">
        <f t="shared" si="316"/>
        <v>28353624.435786169</v>
      </c>
      <c r="AF985" s="34">
        <f t="shared" si="317"/>
        <v>9.9117171542331489E-2</v>
      </c>
      <c r="AG985" s="72">
        <v>4751148.1915197996</v>
      </c>
      <c r="AI985" s="72">
        <f t="shared" si="318"/>
        <v>31378096.242719539</v>
      </c>
      <c r="AJ985" s="34">
        <f t="shared" si="319"/>
        <v>0.2163596392689785</v>
      </c>
    </row>
    <row r="986" spans="1:36" ht="15.6" x14ac:dyDescent="0.25">
      <c r="A986" s="20">
        <v>11</v>
      </c>
      <c r="B986" s="21">
        <v>2.3185992254713699</v>
      </c>
      <c r="C986" s="21">
        <v>941.92661061433103</v>
      </c>
      <c r="D986" s="22">
        <v>0.124256000500237</v>
      </c>
      <c r="E986" s="22">
        <v>0.120003031187584</v>
      </c>
      <c r="F986" s="20">
        <v>3.4199952519741103E-2</v>
      </c>
      <c r="G986" s="20">
        <v>3.9189901261146201</v>
      </c>
      <c r="H986" s="23">
        <v>23504122.347128998</v>
      </c>
      <c r="I986" s="23">
        <v>629307.80075808498</v>
      </c>
      <c r="J986" s="23">
        <f t="shared" si="300"/>
        <v>57848753.954293594</v>
      </c>
      <c r="K986">
        <f t="shared" si="301"/>
        <v>577.37354040384969</v>
      </c>
      <c r="L986">
        <f t="shared" si="302"/>
        <v>49.553526103349974</v>
      </c>
      <c r="M986">
        <f t="shared" si="303"/>
        <v>122.1295158439105</v>
      </c>
      <c r="N986">
        <f t="shared" si="304"/>
        <v>0.89482557139784902</v>
      </c>
      <c r="O986">
        <f t="shared" si="305"/>
        <v>135256118.51640114</v>
      </c>
      <c r="P986">
        <f t="shared" si="306"/>
        <v>18.722680713236215</v>
      </c>
      <c r="Q986" s="21">
        <v>941.92661061433103</v>
      </c>
      <c r="R986">
        <f t="shared" si="307"/>
        <v>1.6282125684571613</v>
      </c>
      <c r="S986">
        <f t="shared" si="308"/>
        <v>3.479845638111153E-2</v>
      </c>
      <c r="T986">
        <v>8</v>
      </c>
      <c r="U986">
        <v>18.660858823818501</v>
      </c>
      <c r="V986">
        <f t="shared" si="309"/>
        <v>127147555.43583204</v>
      </c>
      <c r="W986" s="34">
        <f t="shared" si="310"/>
        <v>5.9949695211650333E-2</v>
      </c>
      <c r="X986">
        <f t="shared" si="311"/>
        <v>59873952.547548808</v>
      </c>
      <c r="Y986" s="34">
        <f t="shared" si="312"/>
        <v>0.55732906426493012</v>
      </c>
      <c r="Z986">
        <f t="shared" si="313"/>
        <v>22095057.376201276</v>
      </c>
      <c r="AA986" s="35">
        <f t="shared" si="314"/>
        <v>1409064.9709277228</v>
      </c>
      <c r="AB986" s="35">
        <v>28626372.267943598</v>
      </c>
      <c r="AC986" s="34">
        <f t="shared" si="315"/>
        <v>0.21792985269412865</v>
      </c>
      <c r="AD986" s="71">
        <v>1861740.57541668</v>
      </c>
      <c r="AE986">
        <f t="shared" si="316"/>
        <v>23956797.951617956</v>
      </c>
      <c r="AF986" s="34">
        <f t="shared" si="317"/>
        <v>1.9259413212859296E-2</v>
      </c>
      <c r="AG986" s="72">
        <v>4906092.9539083801</v>
      </c>
      <c r="AI986" s="72">
        <f t="shared" si="318"/>
        <v>27001150.330109656</v>
      </c>
      <c r="AJ986" s="34">
        <f t="shared" si="319"/>
        <v>0.14878360192878315</v>
      </c>
    </row>
    <row r="987" spans="1:36" ht="15.6" x14ac:dyDescent="0.25">
      <c r="A987" s="15" t="s">
        <v>21</v>
      </c>
      <c r="B987" s="30">
        <v>1.6214311403371799</v>
      </c>
      <c r="C987" s="30">
        <v>945.19103870682</v>
      </c>
      <c r="D987" s="31">
        <v>0.32</v>
      </c>
      <c r="E987" s="31">
        <v>0.30320130711426402</v>
      </c>
      <c r="F987" s="32">
        <v>5.2479515419356498E-2</v>
      </c>
      <c r="G987" s="32">
        <v>3.65</v>
      </c>
      <c r="H987" s="33">
        <v>42074342.618073098</v>
      </c>
      <c r="I987" s="33">
        <v>2457624.7591486</v>
      </c>
      <c r="J987" s="33">
        <f t="shared" si="300"/>
        <v>67195500.322287336</v>
      </c>
      <c r="K987">
        <f t="shared" si="301"/>
        <v>568.45395033550665</v>
      </c>
      <c r="L987">
        <f t="shared" si="302"/>
        <v>97.720434563962073</v>
      </c>
      <c r="M987">
        <f t="shared" si="303"/>
        <v>311.60065355713203</v>
      </c>
      <c r="N987">
        <f t="shared" si="304"/>
        <v>0.86582937476561073</v>
      </c>
      <c r="O987">
        <f t="shared" si="305"/>
        <v>136240669.51055714</v>
      </c>
      <c r="P987">
        <f t="shared" si="306"/>
        <v>18.72993350850626</v>
      </c>
      <c r="Q987" s="30">
        <v>945.19103870682</v>
      </c>
      <c r="R987">
        <f t="shared" si="307"/>
        <v>0.89444995989578691</v>
      </c>
      <c r="S987">
        <f t="shared" si="308"/>
        <v>5.3906722649078073E-2</v>
      </c>
      <c r="T987">
        <v>8</v>
      </c>
      <c r="U987">
        <v>18.665114959240601</v>
      </c>
      <c r="V987">
        <f t="shared" si="309"/>
        <v>127689865.90510641</v>
      </c>
      <c r="W987" s="34">
        <f t="shared" si="310"/>
        <v>6.2762489616128472E-2</v>
      </c>
      <c r="X987">
        <f t="shared" si="311"/>
        <v>65072903.858482689</v>
      </c>
      <c r="Y987" s="34">
        <f t="shared" si="312"/>
        <v>0.52236799707270776</v>
      </c>
      <c r="Z987">
        <f t="shared" si="313"/>
        <v>39433652.126400851</v>
      </c>
      <c r="AA987" s="35">
        <f t="shared" si="314"/>
        <v>2640690.4916722476</v>
      </c>
      <c r="AB987" s="35">
        <v>28261957.345835</v>
      </c>
      <c r="AC987" s="34">
        <f t="shared" si="315"/>
        <v>0.32828523068367482</v>
      </c>
      <c r="AD987" s="71">
        <v>652538.44485985104</v>
      </c>
      <c r="AE987">
        <f t="shared" si="316"/>
        <v>40086190.571260698</v>
      </c>
      <c r="AF987" s="34">
        <f t="shared" si="317"/>
        <v>4.7253312187422902E-2</v>
      </c>
      <c r="AG987" s="72">
        <v>-679800.12837526796</v>
      </c>
      <c r="AI987" s="72">
        <f t="shared" si="318"/>
        <v>38753851.998025581</v>
      </c>
      <c r="AJ987" s="34">
        <f t="shared" si="319"/>
        <v>7.891960785196428E-2</v>
      </c>
    </row>
    <row r="988" spans="1:36" ht="15.6" x14ac:dyDescent="0.25">
      <c r="A988" s="28" t="s">
        <v>21</v>
      </c>
      <c r="B988" s="16">
        <v>1.6698939726651301</v>
      </c>
      <c r="C988" s="16">
        <v>1108.79638548251</v>
      </c>
      <c r="D988" s="17">
        <v>0.25</v>
      </c>
      <c r="E988" s="17">
        <v>0.22249391256644699</v>
      </c>
      <c r="F988" s="18">
        <v>0.109980357591176</v>
      </c>
      <c r="G988" s="18">
        <v>4.0999999999999996</v>
      </c>
      <c r="H988" s="19">
        <v>44448199.603344403</v>
      </c>
      <c r="I988" s="19">
        <v>2748388.41298095</v>
      </c>
      <c r="J988" s="19">
        <f t="shared" si="300"/>
        <v>63694893.186625563</v>
      </c>
      <c r="K988">
        <f t="shared" si="301"/>
        <v>564.85570401892119</v>
      </c>
      <c r="L988">
        <f t="shared" si="302"/>
        <v>124.64738417666689</v>
      </c>
      <c r="M988">
        <f t="shared" si="303"/>
        <v>236.24695628322351</v>
      </c>
      <c r="N988">
        <f t="shared" si="304"/>
        <v>0.90160184360350026</v>
      </c>
      <c r="O988">
        <f t="shared" si="305"/>
        <v>96465575.06204848</v>
      </c>
      <c r="P988">
        <f t="shared" si="306"/>
        <v>18.384696767555802</v>
      </c>
      <c r="Q988" s="16">
        <v>1108.79638548251</v>
      </c>
      <c r="R988">
        <f t="shared" si="307"/>
        <v>1.5609012921141325</v>
      </c>
      <c r="S988">
        <f t="shared" si="308"/>
        <v>0.11651174637721882</v>
      </c>
      <c r="T988">
        <v>9</v>
      </c>
      <c r="U988">
        <v>18.211234233544801</v>
      </c>
      <c r="V988">
        <f t="shared" si="309"/>
        <v>81103302.009857133</v>
      </c>
      <c r="W988" s="34">
        <f t="shared" si="310"/>
        <v>0.15925134994851833</v>
      </c>
      <c r="X988">
        <f t="shared" si="311"/>
        <v>58559100.692473598</v>
      </c>
      <c r="Y988" s="34">
        <f t="shared" si="312"/>
        <v>0.39295338617110531</v>
      </c>
      <c r="Z988">
        <f t="shared" si="313"/>
        <v>37369763.813730612</v>
      </c>
      <c r="AA988" s="35">
        <f t="shared" si="314"/>
        <v>7078435.7896137908</v>
      </c>
      <c r="AB988" s="35">
        <v>43186980.736946002</v>
      </c>
      <c r="AC988" s="34">
        <f t="shared" si="315"/>
        <v>2.8375027057417731E-2</v>
      </c>
      <c r="AD988" s="71">
        <v>2313263.47754267</v>
      </c>
      <c r="AE988">
        <f t="shared" si="316"/>
        <v>39683027.291273281</v>
      </c>
      <c r="AF988" s="34">
        <f t="shared" si="317"/>
        <v>0.10720731895994676</v>
      </c>
      <c r="AG988" s="72">
        <v>4076173.5632068999</v>
      </c>
      <c r="AI988" s="72">
        <f t="shared" si="318"/>
        <v>41445937.376937509</v>
      </c>
      <c r="AJ988" s="34">
        <f t="shared" si="319"/>
        <v>6.7545193128159819E-2</v>
      </c>
    </row>
    <row r="989" spans="1:36" ht="15.6" x14ac:dyDescent="0.25">
      <c r="A989" s="15" t="s">
        <v>21</v>
      </c>
      <c r="B989" s="16">
        <v>1.66976290215835</v>
      </c>
      <c r="C989" s="16">
        <v>1115.4086037494101</v>
      </c>
      <c r="D989" s="17">
        <v>0.25</v>
      </c>
      <c r="E989" s="17">
        <v>0.22267933195259301</v>
      </c>
      <c r="F989" s="18">
        <v>0.109238976598988</v>
      </c>
      <c r="G989" s="18">
        <v>4.0999999999999996</v>
      </c>
      <c r="H989" s="19">
        <v>43895347.962120399</v>
      </c>
      <c r="I989" s="19">
        <v>2707947.4057758101</v>
      </c>
      <c r="J989" s="19">
        <f t="shared" si="300"/>
        <v>62529178.230939619</v>
      </c>
      <c r="K989">
        <f t="shared" si="301"/>
        <v>564.82785293925042</v>
      </c>
      <c r="L989">
        <f t="shared" si="302"/>
        <v>124.2234851953642</v>
      </c>
      <c r="M989">
        <f t="shared" si="303"/>
        <v>236.33966597629652</v>
      </c>
      <c r="N989">
        <f t="shared" si="304"/>
        <v>0.90132366660785956</v>
      </c>
      <c r="O989">
        <f t="shared" si="305"/>
        <v>95620311.688819841</v>
      </c>
      <c r="P989">
        <f t="shared" si="306"/>
        <v>18.375895820818286</v>
      </c>
      <c r="Q989" s="16">
        <v>1115.4086037494101</v>
      </c>
      <c r="R989">
        <f t="shared" si="307"/>
        <v>1.5549126481580537</v>
      </c>
      <c r="S989">
        <f t="shared" si="308"/>
        <v>0.1156790991576532</v>
      </c>
      <c r="T989">
        <v>9</v>
      </c>
      <c r="U989">
        <v>18.1959418875662</v>
      </c>
      <c r="V989">
        <f t="shared" si="309"/>
        <v>79872477.340062007</v>
      </c>
      <c r="W989" s="34">
        <f t="shared" si="310"/>
        <v>0.16469130952016242</v>
      </c>
      <c r="X989">
        <f t="shared" si="311"/>
        <v>57400940.089435659</v>
      </c>
      <c r="Y989" s="34">
        <f t="shared" si="312"/>
        <v>0.39969929949363348</v>
      </c>
      <c r="Z989">
        <f t="shared" si="313"/>
        <v>36666165.624395594</v>
      </c>
      <c r="AA989" s="35">
        <f t="shared" si="314"/>
        <v>7229182.3377248049</v>
      </c>
      <c r="AB989" s="35">
        <v>43099899.3240619</v>
      </c>
      <c r="AC989" s="34">
        <f t="shared" si="315"/>
        <v>1.8121479268029334E-2</v>
      </c>
      <c r="AD989" s="71">
        <v>2094554.3951791399</v>
      </c>
      <c r="AE989">
        <f t="shared" si="316"/>
        <v>38760720.019574732</v>
      </c>
      <c r="AF989" s="34">
        <f t="shared" si="317"/>
        <v>0.1169743077780499</v>
      </c>
      <c r="AG989" s="72">
        <v>4454795.1134029999</v>
      </c>
      <c r="AI989" s="72">
        <f t="shared" si="318"/>
        <v>41120960.737798594</v>
      </c>
      <c r="AJ989" s="34">
        <f t="shared" si="319"/>
        <v>6.3204584383656545E-2</v>
      </c>
    </row>
    <row r="990" spans="1:36" ht="15.6" x14ac:dyDescent="0.25">
      <c r="A990" s="15" t="s">
        <v>21</v>
      </c>
      <c r="B990" s="16">
        <v>1.2382004148299099</v>
      </c>
      <c r="C990" s="16">
        <v>1098.17751011481</v>
      </c>
      <c r="D990" s="17">
        <v>0.25</v>
      </c>
      <c r="E990" s="17">
        <v>0.22495456571650799</v>
      </c>
      <c r="F990" s="18">
        <v>0.100141680461783</v>
      </c>
      <c r="G990" s="18">
        <v>3.9</v>
      </c>
      <c r="H990" s="19">
        <v>42586104.671795703</v>
      </c>
      <c r="I990" s="19">
        <v>2552764.3789860299</v>
      </c>
      <c r="J990" s="19">
        <f t="shared" si="300"/>
        <v>63089511.420784689</v>
      </c>
      <c r="K990">
        <f t="shared" si="301"/>
        <v>565.3713747257907</v>
      </c>
      <c r="L990">
        <f t="shared" si="302"/>
        <v>118.99567896130652</v>
      </c>
      <c r="M990">
        <f t="shared" si="303"/>
        <v>237.47728285825397</v>
      </c>
      <c r="N990">
        <f t="shared" si="304"/>
        <v>0.89793109680904659</v>
      </c>
      <c r="O990">
        <f t="shared" si="305"/>
        <v>102194872.62816812</v>
      </c>
      <c r="P990">
        <f t="shared" si="306"/>
        <v>18.442392064496538</v>
      </c>
      <c r="Q990" s="16">
        <v>1098.17751011481</v>
      </c>
      <c r="R990">
        <f t="shared" si="307"/>
        <v>1.0979589475426936</v>
      </c>
      <c r="S990">
        <f t="shared" si="308"/>
        <v>0.10551795078540005</v>
      </c>
      <c r="T990">
        <v>9</v>
      </c>
      <c r="U990">
        <v>18.243333035889801</v>
      </c>
      <c r="V990">
        <f t="shared" si="309"/>
        <v>83748853.237555623</v>
      </c>
      <c r="W990" s="34">
        <f t="shared" si="310"/>
        <v>0.18049848212764635</v>
      </c>
      <c r="X990">
        <f t="shared" si="311"/>
        <v>56062245.087738007</v>
      </c>
      <c r="Y990" s="34">
        <f t="shared" si="312"/>
        <v>0.45141822044518609</v>
      </c>
      <c r="Z990">
        <f t="shared" si="313"/>
        <v>34899377.418807507</v>
      </c>
      <c r="AA990" s="35">
        <f t="shared" si="314"/>
        <v>7686727.2529881969</v>
      </c>
      <c r="AB990" s="35">
        <v>40241503.084892802</v>
      </c>
      <c r="AC990" s="34">
        <f t="shared" si="315"/>
        <v>5.5055554035110067E-2</v>
      </c>
      <c r="AD990" s="71">
        <v>2200542.8767786599</v>
      </c>
      <c r="AE990">
        <f t="shared" si="316"/>
        <v>37099920.295586169</v>
      </c>
      <c r="AF990" s="34">
        <f t="shared" si="317"/>
        <v>0.12882569134910743</v>
      </c>
      <c r="AG990" s="72">
        <v>1402726.35054094</v>
      </c>
      <c r="AI990" s="72">
        <f t="shared" si="318"/>
        <v>36302103.76934845</v>
      </c>
      <c r="AJ990" s="34">
        <f t="shared" si="319"/>
        <v>0.14755988956672705</v>
      </c>
    </row>
    <row r="991" spans="1:36" ht="15.6" x14ac:dyDescent="0.25">
      <c r="A991" s="15" t="s">
        <v>21</v>
      </c>
      <c r="B991" s="16">
        <v>1.2384120711181099</v>
      </c>
      <c r="C991" s="16">
        <v>1122.8004730105299</v>
      </c>
      <c r="D991" s="17">
        <v>0.25</v>
      </c>
      <c r="E991" s="17">
        <v>0.22473273621606502</v>
      </c>
      <c r="F991" s="18">
        <v>0.101028643678269</v>
      </c>
      <c r="G991" s="18">
        <v>3.95</v>
      </c>
      <c r="H991" s="19">
        <v>41090688.803268701</v>
      </c>
      <c r="I991" s="19">
        <v>2469868.7307128999</v>
      </c>
      <c r="J991" s="19">
        <f t="shared" si="300"/>
        <v>59907375.069907203</v>
      </c>
      <c r="K991">
        <f t="shared" si="301"/>
        <v>565.07222860924026</v>
      </c>
      <c r="L991">
        <f t="shared" si="302"/>
        <v>119.48987010305805</v>
      </c>
      <c r="M991">
        <f t="shared" si="303"/>
        <v>237.36636810803253</v>
      </c>
      <c r="N991">
        <f t="shared" si="304"/>
        <v>0.8982413380881169</v>
      </c>
      <c r="O991">
        <f t="shared" si="305"/>
        <v>96921962.409842312</v>
      </c>
      <c r="P991">
        <f t="shared" si="306"/>
        <v>18.389416701436076</v>
      </c>
      <c r="Q991" s="16">
        <v>1122.8004730105299</v>
      </c>
      <c r="R991">
        <f t="shared" si="307"/>
        <v>1.1038255484195933</v>
      </c>
      <c r="S991">
        <f t="shared" si="308"/>
        <v>0.10650410672920099</v>
      </c>
      <c r="T991">
        <v>9</v>
      </c>
      <c r="U991">
        <v>18.185605135403001</v>
      </c>
      <c r="V991">
        <f t="shared" si="309"/>
        <v>79051107.797327816</v>
      </c>
      <c r="W991" s="34">
        <f t="shared" si="310"/>
        <v>0.18438395352485901</v>
      </c>
      <c r="X991">
        <f t="shared" si="311"/>
        <v>52746789.361731142</v>
      </c>
      <c r="Y991" s="34">
        <f t="shared" si="312"/>
        <v>0.4557808359400824</v>
      </c>
      <c r="Z991">
        <f t="shared" si="313"/>
        <v>33514225.148662362</v>
      </c>
      <c r="AA991" s="35">
        <f t="shared" si="314"/>
        <v>7576463.6546063386</v>
      </c>
      <c r="AB991" s="35">
        <v>40665195.513423502</v>
      </c>
      <c r="AC991" s="34">
        <f t="shared" si="315"/>
        <v>1.0354980708217066E-2</v>
      </c>
      <c r="AD991" s="71">
        <v>1421801.3481650699</v>
      </c>
      <c r="AE991">
        <f t="shared" si="316"/>
        <v>34936026.496827431</v>
      </c>
      <c r="AF991" s="34">
        <f t="shared" si="317"/>
        <v>0.14978240778362606</v>
      </c>
      <c r="AG991" s="72">
        <v>3250033.2763968902</v>
      </c>
      <c r="AI991" s="72">
        <f t="shared" si="318"/>
        <v>36764258.425059251</v>
      </c>
      <c r="AJ991" s="34">
        <f t="shared" si="319"/>
        <v>0.10528979932469004</v>
      </c>
    </row>
    <row r="992" spans="1:36" ht="15.6" x14ac:dyDescent="0.25">
      <c r="A992" s="15" t="s">
        <v>21</v>
      </c>
      <c r="B992" s="16">
        <v>1.6692493497685901</v>
      </c>
      <c r="C992" s="16">
        <v>1141.57439904696</v>
      </c>
      <c r="D992" s="17">
        <v>0.25</v>
      </c>
      <c r="E992" s="17">
        <v>0.22280416949911402</v>
      </c>
      <c r="F992" s="18">
        <v>0.108739826073115</v>
      </c>
      <c r="G992" s="18">
        <v>4.0999999999999996</v>
      </c>
      <c r="H992" s="19">
        <v>43388099.161599897</v>
      </c>
      <c r="I992" s="19">
        <v>2672457.2576301801</v>
      </c>
      <c r="J992" s="19">
        <f t="shared" si="300"/>
        <v>58661367.365765169</v>
      </c>
      <c r="K992">
        <f t="shared" si="301"/>
        <v>564.79396820570548</v>
      </c>
      <c r="L992">
        <f t="shared" si="302"/>
        <v>123.93563259710724</v>
      </c>
      <c r="M992">
        <f t="shared" si="303"/>
        <v>236.40208474955702</v>
      </c>
      <c r="N992">
        <f t="shared" si="304"/>
        <v>0.90113408311203425</v>
      </c>
      <c r="O992">
        <f t="shared" si="305"/>
        <v>94754787.803966984</v>
      </c>
      <c r="P992">
        <f t="shared" si="306"/>
        <v>18.366802931562745</v>
      </c>
      <c r="Q992" s="16">
        <v>1141.57439904696</v>
      </c>
      <c r="R992">
        <f t="shared" si="307"/>
        <v>1.5504994935297043</v>
      </c>
      <c r="S992">
        <f t="shared" si="308"/>
        <v>0.11511889197305242</v>
      </c>
      <c r="T992">
        <v>9</v>
      </c>
      <c r="U992">
        <v>18.137010440559301</v>
      </c>
      <c r="V992">
        <f t="shared" si="309"/>
        <v>75301487.023207843</v>
      </c>
      <c r="W992" s="34">
        <f t="shared" si="310"/>
        <v>0.20530150751859647</v>
      </c>
      <c r="X992">
        <f t="shared" si="311"/>
        <v>53499971.056210086</v>
      </c>
      <c r="Y992" s="34">
        <f t="shared" si="312"/>
        <v>0.43538503651242133</v>
      </c>
      <c r="Z992">
        <f t="shared" si="313"/>
        <v>34480456.995357089</v>
      </c>
      <c r="AA992" s="35">
        <f t="shared" si="314"/>
        <v>8907642.1662428081</v>
      </c>
      <c r="AB992" s="35">
        <v>42920946.783248998</v>
      </c>
      <c r="AC992" s="34">
        <f t="shared" si="315"/>
        <v>1.0766832089393446E-2</v>
      </c>
      <c r="AD992" s="71">
        <v>1105720.2531049401</v>
      </c>
      <c r="AE992">
        <f t="shared" si="316"/>
        <v>35586177.248462029</v>
      </c>
      <c r="AF992" s="34">
        <f t="shared" si="317"/>
        <v>0.17981709417781691</v>
      </c>
      <c r="AG992" s="72">
        <v>5492230.6012805402</v>
      </c>
      <c r="AI992" s="72">
        <f t="shared" si="318"/>
        <v>39972687.596637629</v>
      </c>
      <c r="AJ992" s="34">
        <f t="shared" si="319"/>
        <v>7.8717704415708439E-2</v>
      </c>
    </row>
    <row r="993" spans="1:36" ht="15.6" x14ac:dyDescent="0.25">
      <c r="A993" s="10">
        <v>1</v>
      </c>
      <c r="B993" s="11">
        <v>1.6872450113373501</v>
      </c>
      <c r="C993" s="11">
        <v>1110.86308278662</v>
      </c>
      <c r="D993" s="12">
        <v>0.22350427306234999</v>
      </c>
      <c r="E993" s="12">
        <v>0.20015418158172801</v>
      </c>
      <c r="F993" s="10">
        <v>0.104425962710073</v>
      </c>
      <c r="G993" s="10">
        <v>4.1019527303699004</v>
      </c>
      <c r="H993" s="13">
        <v>36696699.984138198</v>
      </c>
      <c r="I993" s="13">
        <v>2008158.7483995401</v>
      </c>
      <c r="J993" s="13">
        <f t="shared" si="300"/>
        <v>61958447.712863751</v>
      </c>
      <c r="K993">
        <f t="shared" si="301"/>
        <v>564.72017914110302</v>
      </c>
      <c r="L993">
        <f t="shared" si="302"/>
        <v>114.83147584133013</v>
      </c>
      <c r="M993">
        <f t="shared" si="303"/>
        <v>211.829227322039</v>
      </c>
      <c r="N993">
        <f t="shared" si="304"/>
        <v>0.90699884212541215</v>
      </c>
      <c r="O993">
        <f t="shared" si="305"/>
        <v>85895157.580060884</v>
      </c>
      <c r="P993">
        <f t="shared" si="306"/>
        <v>18.268638012607166</v>
      </c>
      <c r="Q993" s="11">
        <v>1110.86308278662</v>
      </c>
      <c r="R993">
        <f t="shared" si="307"/>
        <v>1.6205217132316849</v>
      </c>
      <c r="S993">
        <f t="shared" si="308"/>
        <v>0.11029038385825085</v>
      </c>
      <c r="T993">
        <v>9</v>
      </c>
      <c r="U993">
        <v>18.206097549417599</v>
      </c>
      <c r="V993">
        <f t="shared" si="309"/>
        <v>80687768.112619489</v>
      </c>
      <c r="W993" s="34">
        <f t="shared" si="310"/>
        <v>6.0624948066341319E-2</v>
      </c>
      <c r="X993">
        <f t="shared" si="311"/>
        <v>57508349.129248656</v>
      </c>
      <c r="Y993" s="34">
        <f t="shared" si="312"/>
        <v>0.3304820580176891</v>
      </c>
      <c r="Z993">
        <f t="shared" si="313"/>
        <v>34471964.453393713</v>
      </c>
      <c r="AA993" s="35">
        <f t="shared" si="314"/>
        <v>2224735.5307444856</v>
      </c>
      <c r="AB993" s="35">
        <v>40504765.742916897</v>
      </c>
      <c r="AC993" s="34">
        <f t="shared" si="315"/>
        <v>0.10377134075883387</v>
      </c>
      <c r="AD993" s="71">
        <v>-2350026.7595443502</v>
      </c>
      <c r="AE993">
        <f t="shared" si="316"/>
        <v>32121937.693849362</v>
      </c>
      <c r="AF993" s="34">
        <f t="shared" si="317"/>
        <v>0.12466413307644103</v>
      </c>
      <c r="AG993" s="72">
        <v>2712135.4942292799</v>
      </c>
      <c r="AI993" s="72">
        <f t="shared" si="318"/>
        <v>37184099.947622992</v>
      </c>
      <c r="AJ993" s="34">
        <f t="shared" si="319"/>
        <v>1.3281847242271593E-2</v>
      </c>
    </row>
    <row r="994" spans="1:36" ht="15.6" x14ac:dyDescent="0.25">
      <c r="A994" s="10">
        <v>2</v>
      </c>
      <c r="B994" s="11">
        <v>1.8724806382849299</v>
      </c>
      <c r="C994" s="11">
        <v>1093.71469629884</v>
      </c>
      <c r="D994" s="12">
        <v>0.200804569672208</v>
      </c>
      <c r="E994" s="12">
        <v>0.182072936735654</v>
      </c>
      <c r="F994" s="10">
        <v>9.3236470266038096E-2</v>
      </c>
      <c r="G994" s="10">
        <v>4.10354890403657</v>
      </c>
      <c r="H994" s="13">
        <v>33208349.366584498</v>
      </c>
      <c r="I994" s="13">
        <v>1660025.3050476699</v>
      </c>
      <c r="J994" s="13">
        <f t="shared" si="300"/>
        <v>61433499.246062495</v>
      </c>
      <c r="K994">
        <f t="shared" si="301"/>
        <v>565.32258670589613</v>
      </c>
      <c r="L994">
        <f t="shared" si="302"/>
        <v>102.90488416454326</v>
      </c>
      <c r="M994">
        <f t="shared" si="303"/>
        <v>191.43875320393101</v>
      </c>
      <c r="N994">
        <f t="shared" si="304"/>
        <v>0.90931506260298056</v>
      </c>
      <c r="O994">
        <f t="shared" si="305"/>
        <v>86484305.575313762</v>
      </c>
      <c r="P994">
        <f t="shared" si="306"/>
        <v>18.275473517004485</v>
      </c>
      <c r="Q994" s="11">
        <v>1093.71469629884</v>
      </c>
      <c r="R994">
        <f t="shared" si="307"/>
        <v>1.7809298816594701</v>
      </c>
      <c r="S994">
        <f t="shared" si="308"/>
        <v>9.7873579801178376E-2</v>
      </c>
      <c r="T994">
        <v>9</v>
      </c>
      <c r="U994">
        <v>18.245732185363</v>
      </c>
      <c r="V994">
        <f t="shared" si="309"/>
        <v>83950020.473323524</v>
      </c>
      <c r="W994" s="34">
        <f t="shared" si="310"/>
        <v>2.9303410429575429E-2</v>
      </c>
      <c r="X994">
        <f t="shared" si="311"/>
        <v>58545152.04442843</v>
      </c>
      <c r="Y994" s="34">
        <f t="shared" si="312"/>
        <v>0.32305460909962297</v>
      </c>
      <c r="Z994">
        <f t="shared" si="313"/>
        <v>32235231.47540674</v>
      </c>
      <c r="AA994" s="35">
        <f t="shared" si="314"/>
        <v>973117.89117775857</v>
      </c>
      <c r="AB994" s="35">
        <v>35997566.1148737</v>
      </c>
      <c r="AC994" s="34">
        <f t="shared" si="315"/>
        <v>8.39914299111722E-2</v>
      </c>
      <c r="AD994" s="71">
        <v>-1361248.68278964</v>
      </c>
      <c r="AE994">
        <f t="shared" si="316"/>
        <v>30873982.792617101</v>
      </c>
      <c r="AF994" s="34">
        <f t="shared" si="317"/>
        <v>7.0294568037649149E-2</v>
      </c>
      <c r="AG994" s="72">
        <v>1216854.3708854299</v>
      </c>
      <c r="AI994" s="72">
        <f t="shared" si="318"/>
        <v>33452085.846292168</v>
      </c>
      <c r="AJ994" s="34">
        <f t="shared" si="319"/>
        <v>7.3396144149497043E-3</v>
      </c>
    </row>
    <row r="995" spans="1:36" ht="15.6" x14ac:dyDescent="0.25">
      <c r="A995" s="15" t="s">
        <v>21</v>
      </c>
      <c r="B995" s="16">
        <v>1.66924039633837</v>
      </c>
      <c r="C995" s="16">
        <v>1141.44921838606</v>
      </c>
      <c r="D995" s="17">
        <v>0.25</v>
      </c>
      <c r="E995" s="17">
        <v>0.22281396388252001</v>
      </c>
      <c r="F995" s="18">
        <v>0.108700664204238</v>
      </c>
      <c r="G995" s="18">
        <v>4.0999999999999996</v>
      </c>
      <c r="H995" s="19">
        <v>43348470.918164201</v>
      </c>
      <c r="I995" s="19">
        <v>2669687.0830806899</v>
      </c>
      <c r="J995" s="19">
        <f t="shared" si="300"/>
        <v>58670113.181088649</v>
      </c>
      <c r="K995">
        <f t="shared" si="301"/>
        <v>564.79131522327521</v>
      </c>
      <c r="L995">
        <f t="shared" si="302"/>
        <v>123.91302229587893</v>
      </c>
      <c r="M995">
        <f t="shared" si="303"/>
        <v>236.40698194126</v>
      </c>
      <c r="N995">
        <f t="shared" si="304"/>
        <v>0.90111919243651795</v>
      </c>
      <c r="O995">
        <f t="shared" si="305"/>
        <v>94687082.800004736</v>
      </c>
      <c r="P995">
        <f t="shared" si="306"/>
        <v>18.3660881475857</v>
      </c>
      <c r="Q995" s="16">
        <v>1141.44921838606</v>
      </c>
      <c r="R995">
        <f t="shared" si="307"/>
        <v>1.5501821897785224</v>
      </c>
      <c r="S995">
        <f t="shared" si="308"/>
        <v>0.11507495305413309</v>
      </c>
      <c r="T995">
        <v>9</v>
      </c>
      <c r="U995">
        <v>18.137291733051399</v>
      </c>
      <c r="V995">
        <f t="shared" si="309"/>
        <v>75322671.745563239</v>
      </c>
      <c r="W995" s="34">
        <f t="shared" si="310"/>
        <v>0.20450953268190167</v>
      </c>
      <c r="X995">
        <f t="shared" si="311"/>
        <v>53509950.795390427</v>
      </c>
      <c r="Y995" s="34">
        <f t="shared" si="312"/>
        <v>0.43487591746370974</v>
      </c>
      <c r="Z995">
        <f t="shared" si="313"/>
        <v>34483295.388215438</v>
      </c>
      <c r="AA995" s="35">
        <f t="shared" si="314"/>
        <v>8865175.5299487635</v>
      </c>
      <c r="AB995" s="35">
        <v>42917295.2840745</v>
      </c>
      <c r="AC995" s="34">
        <f t="shared" si="315"/>
        <v>9.9467322596845376E-3</v>
      </c>
      <c r="AD995" s="71">
        <v>1110582.28640254</v>
      </c>
      <c r="AE995">
        <f t="shared" si="316"/>
        <v>35593877.674617976</v>
      </c>
      <c r="AF995" s="34">
        <f t="shared" si="317"/>
        <v>0.17888966044928789</v>
      </c>
      <c r="AG995" s="72">
        <v>5489207.8099748502</v>
      </c>
      <c r="AI995" s="72">
        <f t="shared" si="318"/>
        <v>39972503.198190287</v>
      </c>
      <c r="AJ995" s="34">
        <f t="shared" si="319"/>
        <v>7.787974174100086E-2</v>
      </c>
    </row>
    <row r="996" spans="1:36" ht="15.6" x14ac:dyDescent="0.25">
      <c r="A996" s="10">
        <v>1</v>
      </c>
      <c r="B996" s="11">
        <v>1.6872371570573801</v>
      </c>
      <c r="C996" s="11">
        <v>1110.7367148358201</v>
      </c>
      <c r="D996" s="12">
        <v>0.223516718263918</v>
      </c>
      <c r="E996" s="12">
        <v>0.20015016958690601</v>
      </c>
      <c r="F996" s="10">
        <v>0.104493746524954</v>
      </c>
      <c r="G996" s="10">
        <v>4.1019518336785703</v>
      </c>
      <c r="H996" s="13">
        <v>36701323.719891399</v>
      </c>
      <c r="I996" s="13">
        <v>1990615.17025921</v>
      </c>
      <c r="J996" s="13">
        <f t="shared" si="300"/>
        <v>61993843.293762095</v>
      </c>
      <c r="K996">
        <f t="shared" si="301"/>
        <v>564.71745004013349</v>
      </c>
      <c r="L996">
        <f t="shared" si="302"/>
        <v>114.87165788444453</v>
      </c>
      <c r="M996">
        <f t="shared" si="303"/>
        <v>211.83344392541201</v>
      </c>
      <c r="N996">
        <f t="shared" si="304"/>
        <v>0.90702323617965941</v>
      </c>
      <c r="O996">
        <f t="shared" si="305"/>
        <v>85873639.562309161</v>
      </c>
      <c r="P996">
        <f t="shared" si="306"/>
        <v>18.26838746631212</v>
      </c>
      <c r="Q996" s="11">
        <v>1110.7367148358201</v>
      </c>
      <c r="R996">
        <f t="shared" si="307"/>
        <v>1.621059057038299</v>
      </c>
      <c r="S996">
        <f t="shared" si="308"/>
        <v>0.11036607428403791</v>
      </c>
      <c r="T996">
        <v>9</v>
      </c>
      <c r="U996">
        <v>18.2063826869189</v>
      </c>
      <c r="V996">
        <f t="shared" si="309"/>
        <v>80710778.501611188</v>
      </c>
      <c r="W996" s="34">
        <f t="shared" si="310"/>
        <v>6.0121605268073516E-2</v>
      </c>
      <c r="X996">
        <f t="shared" si="311"/>
        <v>57541924.289297059</v>
      </c>
      <c r="Y996" s="34">
        <f t="shared" si="312"/>
        <v>0.32992330844967688</v>
      </c>
      <c r="Z996">
        <f t="shared" si="313"/>
        <v>34494781.222388305</v>
      </c>
      <c r="AA996" s="35">
        <f t="shared" si="314"/>
        <v>2206542.4975030944</v>
      </c>
      <c r="AB996" s="35">
        <v>40511870.547885798</v>
      </c>
      <c r="AC996" s="34">
        <f t="shared" si="315"/>
        <v>0.10382586898164539</v>
      </c>
      <c r="AD996" s="71">
        <v>-2346170.1753766099</v>
      </c>
      <c r="AE996">
        <f t="shared" si="316"/>
        <v>32148611.047011696</v>
      </c>
      <c r="AF996" s="34">
        <f t="shared" si="317"/>
        <v>0.12404764219477518</v>
      </c>
      <c r="AG996" s="72">
        <v>2700849.6346303499</v>
      </c>
      <c r="AI996" s="72">
        <f t="shared" si="318"/>
        <v>37195630.857018657</v>
      </c>
      <c r="AJ996" s="34">
        <f t="shared" si="319"/>
        <v>1.3468373536057314E-2</v>
      </c>
    </row>
    <row r="997" spans="1:36" ht="15.6" x14ac:dyDescent="0.25">
      <c r="A997" s="10">
        <v>2</v>
      </c>
      <c r="B997" s="11">
        <v>1.8724806886828</v>
      </c>
      <c r="C997" s="11">
        <v>1093.5836915069401</v>
      </c>
      <c r="D997" s="12">
        <v>0.20081352512253697</v>
      </c>
      <c r="E997" s="12">
        <v>0.18209428248645598</v>
      </c>
      <c r="F997" s="10">
        <v>9.3170644557971596E-2</v>
      </c>
      <c r="G997" s="10">
        <v>4.1035482877107299</v>
      </c>
      <c r="H997" s="13">
        <v>32618581.956500601</v>
      </c>
      <c r="I997" s="13">
        <v>1628548.8896878399</v>
      </c>
      <c r="J997" s="13">
        <f t="shared" si="300"/>
        <v>61434858.363425523</v>
      </c>
      <c r="K997">
        <f t="shared" si="301"/>
        <v>565.23152087737333</v>
      </c>
      <c r="L997">
        <f t="shared" si="302"/>
        <v>102.86255871241309</v>
      </c>
      <c r="M997">
        <f t="shared" si="303"/>
        <v>191.45390380449649</v>
      </c>
      <c r="N997">
        <f t="shared" si="304"/>
        <v>0.90926880463495041</v>
      </c>
      <c r="O997">
        <f t="shared" si="305"/>
        <v>84987668.228635684</v>
      </c>
      <c r="P997">
        <f t="shared" si="306"/>
        <v>18.258016724266408</v>
      </c>
      <c r="Q997" s="11">
        <v>1093.5836915069401</v>
      </c>
      <c r="R997">
        <f t="shared" si="307"/>
        <v>1.7803413042851308</v>
      </c>
      <c r="S997">
        <f t="shared" si="308"/>
        <v>9.7800988307648079E-2</v>
      </c>
      <c r="T997">
        <v>9</v>
      </c>
      <c r="U997">
        <v>18.246056626714701</v>
      </c>
      <c r="V997">
        <f t="shared" si="309"/>
        <v>83977261.750300616</v>
      </c>
      <c r="W997" s="34">
        <f t="shared" si="310"/>
        <v>1.1888859871020934E-2</v>
      </c>
      <c r="X997">
        <f t="shared" si="311"/>
        <v>58549011.956794396</v>
      </c>
      <c r="Y997" s="34">
        <f t="shared" si="312"/>
        <v>0.31108814752647923</v>
      </c>
      <c r="Z997">
        <f t="shared" si="313"/>
        <v>32230784.206428353</v>
      </c>
      <c r="AA997" s="35">
        <f t="shared" si="314"/>
        <v>387797.75007224828</v>
      </c>
      <c r="AB997" s="35">
        <v>35988892.082786299</v>
      </c>
      <c r="AC997" s="34">
        <f t="shared" si="315"/>
        <v>0.10332485117778165</v>
      </c>
      <c r="AD997" s="71">
        <v>-1357947.0260233099</v>
      </c>
      <c r="AE997">
        <f t="shared" si="316"/>
        <v>30872837.180405043</v>
      </c>
      <c r="AF997" s="34">
        <f t="shared" si="317"/>
        <v>5.3519946956113652E-2</v>
      </c>
      <c r="AG997" s="72">
        <v>1210617.47145809</v>
      </c>
      <c r="AI997" s="72">
        <f t="shared" si="318"/>
        <v>33441401.677886441</v>
      </c>
      <c r="AJ997" s="34">
        <f t="shared" si="319"/>
        <v>2.5225490258378919E-2</v>
      </c>
    </row>
    <row r="998" spans="1:36" ht="15.6" x14ac:dyDescent="0.25">
      <c r="A998" s="15" t="s">
        <v>21</v>
      </c>
      <c r="B998" s="16">
        <v>1.2078621580534601</v>
      </c>
      <c r="C998" s="16">
        <v>1114.24185127235</v>
      </c>
      <c r="D998" s="17">
        <v>0.25</v>
      </c>
      <c r="E998" s="17">
        <v>0.21756887244826001</v>
      </c>
      <c r="F998" s="18">
        <v>0.12967264115050001</v>
      </c>
      <c r="G998" s="18">
        <v>4.05</v>
      </c>
      <c r="H998" s="19">
        <v>44651592.224434704</v>
      </c>
      <c r="I998" s="19">
        <v>2922143.84950299</v>
      </c>
      <c r="J998" s="19">
        <f t="shared" si="300"/>
        <v>67760286.119352922</v>
      </c>
      <c r="K998">
        <f t="shared" si="301"/>
        <v>564.1882306072024</v>
      </c>
      <c r="L998">
        <f t="shared" si="302"/>
        <v>135.26736661151008</v>
      </c>
      <c r="M998">
        <f t="shared" si="303"/>
        <v>233.78443622412999</v>
      </c>
      <c r="N998">
        <f t="shared" si="304"/>
        <v>0.90851821430745039</v>
      </c>
      <c r="O998">
        <f t="shared" si="305"/>
        <v>89712973.793365687</v>
      </c>
      <c r="P998">
        <f t="shared" si="306"/>
        <v>18.312125951947881</v>
      </c>
      <c r="Q998" s="16">
        <v>1114.24185127235</v>
      </c>
      <c r="R998">
        <f t="shared" si="307"/>
        <v>1.2401733181765098</v>
      </c>
      <c r="S998">
        <f t="shared" si="308"/>
        <v>0.13888586356736415</v>
      </c>
      <c r="T998">
        <v>9</v>
      </c>
      <c r="U998">
        <v>18.2011426128403</v>
      </c>
      <c r="V998">
        <f t="shared" si="309"/>
        <v>80288954.203822643</v>
      </c>
      <c r="W998" s="34">
        <f t="shared" si="310"/>
        <v>0.1050463404685394</v>
      </c>
      <c r="X998">
        <f t="shared" si="311"/>
        <v>59258957.768403098</v>
      </c>
      <c r="Y998" s="34">
        <f t="shared" si="312"/>
        <v>0.33946055667608105</v>
      </c>
      <c r="Z998">
        <f t="shared" si="313"/>
        <v>39961105.865164347</v>
      </c>
      <c r="AA998" s="35">
        <f t="shared" si="314"/>
        <v>4690486.3592703566</v>
      </c>
      <c r="AB998" s="35">
        <v>45070131.263033502</v>
      </c>
      <c r="AC998" s="34">
        <f t="shared" si="315"/>
        <v>9.3734404026416997E-3</v>
      </c>
      <c r="AD998" s="71">
        <v>1219190.9040663601</v>
      </c>
      <c r="AE998">
        <f t="shared" si="316"/>
        <v>41180296.769230708</v>
      </c>
      <c r="AF998" s="34">
        <f t="shared" si="317"/>
        <v>7.7741806781626857E-2</v>
      </c>
      <c r="AG998" s="72">
        <v>1545604.43862362</v>
      </c>
      <c r="AI998" s="72">
        <f t="shared" si="318"/>
        <v>41506710.303787969</v>
      </c>
      <c r="AJ998" s="34">
        <f t="shared" si="319"/>
        <v>7.0431573970295286E-2</v>
      </c>
    </row>
    <row r="999" spans="1:36" ht="15.6" x14ac:dyDescent="0.25">
      <c r="A999" s="15" t="s">
        <v>21</v>
      </c>
      <c r="B999" s="16">
        <v>1.2068031677094599</v>
      </c>
      <c r="C999" s="16">
        <v>1110.42619203142</v>
      </c>
      <c r="D999" s="17">
        <v>0.25</v>
      </c>
      <c r="E999" s="17">
        <v>0.21876107827652799</v>
      </c>
      <c r="F999" s="18">
        <v>0.124905724604046</v>
      </c>
      <c r="G999" s="18">
        <v>4.05</v>
      </c>
      <c r="H999" s="19">
        <v>45299915.822723702</v>
      </c>
      <c r="I999" s="19">
        <v>2925999.2298561898</v>
      </c>
      <c r="J999" s="19">
        <f t="shared" si="300"/>
        <v>67300951.73060368</v>
      </c>
      <c r="K999">
        <f t="shared" si="301"/>
        <v>564.41120300617627</v>
      </c>
      <c r="L999">
        <f t="shared" si="302"/>
        <v>132.78402535907927</v>
      </c>
      <c r="M999">
        <f t="shared" si="303"/>
        <v>234.380539138264</v>
      </c>
      <c r="N999">
        <f t="shared" si="304"/>
        <v>0.90690057798992818</v>
      </c>
      <c r="O999">
        <f t="shared" si="305"/>
        <v>92883134.484580979</v>
      </c>
      <c r="P999">
        <f t="shared" si="306"/>
        <v>18.346852642465144</v>
      </c>
      <c r="Q999" s="16">
        <v>1110.42619203142</v>
      </c>
      <c r="R999">
        <f t="shared" si="307"/>
        <v>1.2126164213598876</v>
      </c>
      <c r="S999">
        <f t="shared" si="308"/>
        <v>0.13342365511875437</v>
      </c>
      <c r="T999">
        <v>9</v>
      </c>
      <c r="U999">
        <v>18.2108045513687</v>
      </c>
      <c r="V999">
        <f t="shared" si="309"/>
        <v>81068460.852408782</v>
      </c>
      <c r="W999" s="34">
        <f t="shared" si="310"/>
        <v>0.12719934246118156</v>
      </c>
      <c r="X999">
        <f t="shared" si="311"/>
        <v>59002711.887301952</v>
      </c>
      <c r="Y999" s="34">
        <f t="shared" si="312"/>
        <v>0.36476398848171226</v>
      </c>
      <c r="Z999">
        <f t="shared" si="313"/>
        <v>39537796.316526376</v>
      </c>
      <c r="AA999" s="35">
        <f t="shared" si="314"/>
        <v>5762119.5061973259</v>
      </c>
      <c r="AB999" s="35">
        <v>44627452.907748602</v>
      </c>
      <c r="AC999" s="34">
        <f t="shared" si="315"/>
        <v>1.4844683544373677E-2</v>
      </c>
      <c r="AD999" s="71">
        <v>1314375.4107127199</v>
      </c>
      <c r="AE999">
        <f t="shared" si="316"/>
        <v>40852171.727239095</v>
      </c>
      <c r="AF999" s="34">
        <f t="shared" si="317"/>
        <v>9.8184378816295603E-2</v>
      </c>
      <c r="AG999" s="72">
        <v>1446415.1135597201</v>
      </c>
      <c r="AI999" s="72">
        <f t="shared" si="318"/>
        <v>40984211.430086099</v>
      </c>
      <c r="AJ999" s="34">
        <f t="shared" si="319"/>
        <v>9.5269589672674959E-2</v>
      </c>
    </row>
    <row r="1000" spans="1:36" ht="15.6" x14ac:dyDescent="0.25">
      <c r="A1000" s="28" t="s">
        <v>22</v>
      </c>
      <c r="B1000" s="16">
        <v>0.5</v>
      </c>
      <c r="C1000" s="16">
        <v>1114.02955047347</v>
      </c>
      <c r="D1000" s="17">
        <v>0.25</v>
      </c>
      <c r="E1000" s="17">
        <v>0.22051414420601601</v>
      </c>
      <c r="F1000" s="18">
        <v>0.117896264670068</v>
      </c>
      <c r="G1000" s="18">
        <v>3.9</v>
      </c>
      <c r="H1000" s="19">
        <v>43323999.3945935</v>
      </c>
      <c r="I1000" s="19">
        <v>2742996.5973606398</v>
      </c>
      <c r="J1000" s="19">
        <f t="shared" si="300"/>
        <v>66338450.810777925</v>
      </c>
      <c r="K1000">
        <f t="shared" si="301"/>
        <v>564.64152725198039</v>
      </c>
      <c r="L1000">
        <f t="shared" si="302"/>
        <v>129.03076628404085</v>
      </c>
      <c r="M1000">
        <f t="shared" si="303"/>
        <v>235.257072103008</v>
      </c>
      <c r="N1000">
        <f t="shared" si="304"/>
        <v>0.90445567499355983</v>
      </c>
      <c r="O1000">
        <f t="shared" si="305"/>
        <v>95188255.912560269</v>
      </c>
      <c r="P1000">
        <f t="shared" si="306"/>
        <v>18.371367129888821</v>
      </c>
      <c r="Q1000" s="16">
        <v>1114.02955047347</v>
      </c>
      <c r="R1000">
        <f t="shared" si="307"/>
        <v>0.48610738256949843</v>
      </c>
      <c r="S1000">
        <f t="shared" si="308"/>
        <v>0.12544561613854358</v>
      </c>
      <c r="T1000">
        <v>9</v>
      </c>
      <c r="U1000">
        <v>18.215998153685</v>
      </c>
      <c r="V1000">
        <f t="shared" si="309"/>
        <v>81490593.444007635</v>
      </c>
      <c r="W1000" s="34">
        <f t="shared" si="310"/>
        <v>0.14390076104698543</v>
      </c>
      <c r="X1000">
        <f t="shared" si="311"/>
        <v>51658488.456810899</v>
      </c>
      <c r="Y1000" s="34">
        <f t="shared" si="312"/>
        <v>0.45730187026155539</v>
      </c>
      <c r="Z1000">
        <f t="shared" si="313"/>
        <v>37089642.910112359</v>
      </c>
      <c r="AA1000" s="35">
        <f t="shared" si="314"/>
        <v>6234356.484481141</v>
      </c>
      <c r="AB1000" s="35">
        <v>42647764.457948297</v>
      </c>
      <c r="AC1000" s="34">
        <f t="shared" si="315"/>
        <v>1.5608783724837537E-2</v>
      </c>
      <c r="AD1000" s="71">
        <v>696151.233347642</v>
      </c>
      <c r="AE1000">
        <f t="shared" si="316"/>
        <v>37785794.143459998</v>
      </c>
      <c r="AF1000" s="34">
        <f t="shared" si="317"/>
        <v>0.12783227145517473</v>
      </c>
      <c r="AG1000" s="72">
        <v>-910121.14581579901</v>
      </c>
      <c r="AI1000" s="72">
        <f t="shared" si="318"/>
        <v>36179521.764296561</v>
      </c>
      <c r="AJ1000" s="34">
        <f t="shared" si="319"/>
        <v>0.16490808166682122</v>
      </c>
    </row>
    <row r="1001" spans="1:36" ht="15.6" x14ac:dyDescent="0.25">
      <c r="A1001" s="15" t="s">
        <v>22</v>
      </c>
      <c r="B1001" s="16">
        <v>0.5</v>
      </c>
      <c r="C1001" s="16">
        <v>1125.06571360775</v>
      </c>
      <c r="D1001" s="17">
        <v>0.25</v>
      </c>
      <c r="E1001" s="17">
        <v>0.220484024834184</v>
      </c>
      <c r="F1001" s="18">
        <v>0.11801669398567</v>
      </c>
      <c r="G1001" s="18">
        <v>3.9</v>
      </c>
      <c r="H1001" s="19">
        <v>41737425.955851197</v>
      </c>
      <c r="I1001" s="19">
        <v>2643182.7653733399</v>
      </c>
      <c r="J1001" s="19">
        <f t="shared" si="300"/>
        <v>64944878.629477091</v>
      </c>
      <c r="K1001">
        <f t="shared" si="301"/>
        <v>564.46698635784276</v>
      </c>
      <c r="L1001">
        <f t="shared" si="302"/>
        <v>129.07669639118086</v>
      </c>
      <c r="M1001">
        <f t="shared" si="303"/>
        <v>235.24201241709201</v>
      </c>
      <c r="N1001">
        <f t="shared" si="304"/>
        <v>0.90447716609091744</v>
      </c>
      <c r="O1001">
        <f t="shared" si="305"/>
        <v>91667546.117832139</v>
      </c>
      <c r="P1001">
        <f t="shared" si="306"/>
        <v>18.333678960929429</v>
      </c>
      <c r="Q1001" s="16">
        <v>1125.06571360775</v>
      </c>
      <c r="R1001">
        <f t="shared" si="307"/>
        <v>0.4864632969659986</v>
      </c>
      <c r="S1001">
        <f t="shared" si="308"/>
        <v>0.12558215057586611</v>
      </c>
      <c r="T1001">
        <v>9</v>
      </c>
      <c r="U1001">
        <v>18.190631830505001</v>
      </c>
      <c r="V1001">
        <f t="shared" si="309"/>
        <v>79449474.007624432</v>
      </c>
      <c r="W1001" s="34">
        <f t="shared" si="310"/>
        <v>0.13328678062901608</v>
      </c>
      <c r="X1001">
        <f t="shared" si="311"/>
        <v>50206836.153407142</v>
      </c>
      <c r="Y1001" s="34">
        <f t="shared" si="312"/>
        <v>0.45229431483995647</v>
      </c>
      <c r="Z1001">
        <f t="shared" si="313"/>
        <v>36174378.818453856</v>
      </c>
      <c r="AA1001" s="35">
        <f t="shared" si="314"/>
        <v>5563047.1373973414</v>
      </c>
      <c r="AB1001" s="35">
        <v>42490446.609078497</v>
      </c>
      <c r="AC1001" s="34">
        <f t="shared" si="315"/>
        <v>1.804185658271849E-2</v>
      </c>
      <c r="AD1001" s="71">
        <v>645696.45532567403</v>
      </c>
      <c r="AE1001">
        <f t="shared" si="316"/>
        <v>36820075.273779526</v>
      </c>
      <c r="AF1001" s="34">
        <f t="shared" si="317"/>
        <v>0.11781633796183601</v>
      </c>
      <c r="AG1001" s="72">
        <v>-157273.93757253001</v>
      </c>
      <c r="AI1001" s="72">
        <f t="shared" si="318"/>
        <v>36017104.880881324</v>
      </c>
      <c r="AJ1001" s="34">
        <f t="shared" si="319"/>
        <v>0.13705495592901884</v>
      </c>
    </row>
    <row r="1002" spans="1:36" ht="15.6" x14ac:dyDescent="0.25">
      <c r="A1002" s="15" t="s">
        <v>22</v>
      </c>
      <c r="B1002" s="16">
        <v>2.0572490772249901</v>
      </c>
      <c r="C1002" s="16">
        <v>1093.15075693265</v>
      </c>
      <c r="D1002" s="17">
        <v>0.25</v>
      </c>
      <c r="E1002" s="17">
        <v>0.233068848610644</v>
      </c>
      <c r="F1002" s="18">
        <v>6.7697526546805303E-2</v>
      </c>
      <c r="G1002" s="18">
        <v>2.4</v>
      </c>
      <c r="H1002" s="19">
        <v>20955882.018587701</v>
      </c>
      <c r="I1002" s="19">
        <v>1110643.2683944199</v>
      </c>
      <c r="J1002" s="19">
        <f t="shared" si="300"/>
        <v>53822830.427958757</v>
      </c>
      <c r="K1002">
        <f t="shared" si="301"/>
        <v>566.35358607466264</v>
      </c>
      <c r="L1002">
        <f t="shared" si="302"/>
        <v>97.923532951659652</v>
      </c>
      <c r="M1002">
        <f t="shared" si="303"/>
        <v>241.53442430532201</v>
      </c>
      <c r="N1002">
        <f t="shared" si="304"/>
        <v>0.88401403164724135</v>
      </c>
      <c r="O1002">
        <f t="shared" si="305"/>
        <v>100866852.86535726</v>
      </c>
      <c r="P1002">
        <f t="shared" si="306"/>
        <v>18.429311916637058</v>
      </c>
      <c r="Q1002" s="16">
        <v>1093.15075693265</v>
      </c>
      <c r="R1002">
        <f t="shared" si="307"/>
        <v>1.4726694314419189</v>
      </c>
      <c r="S1002">
        <f t="shared" si="308"/>
        <v>7.009797461726279E-2</v>
      </c>
      <c r="T1002">
        <v>9</v>
      </c>
      <c r="U1002">
        <v>18.249928991642498</v>
      </c>
      <c r="V1002">
        <f t="shared" si="309"/>
        <v>84303082.795282468</v>
      </c>
      <c r="W1002" s="34">
        <f t="shared" si="310"/>
        <v>0.16421420515801208</v>
      </c>
      <c r="X1002">
        <f t="shared" si="311"/>
        <v>51303798.393874139</v>
      </c>
      <c r="Y1002" s="34">
        <f t="shared" si="312"/>
        <v>0.4913710804246334</v>
      </c>
      <c r="Z1002">
        <f t="shared" si="313"/>
        <v>17514628.509520244</v>
      </c>
      <c r="AA1002" s="35">
        <f t="shared" si="314"/>
        <v>3441253.5090674572</v>
      </c>
      <c r="AB1002" s="35">
        <v>25530984.677693199</v>
      </c>
      <c r="AC1002" s="34">
        <f t="shared" si="315"/>
        <v>0.21832069177748847</v>
      </c>
      <c r="AD1002" s="71">
        <v>4442977.2179116299</v>
      </c>
      <c r="AE1002">
        <f t="shared" si="316"/>
        <v>21957605.727431875</v>
      </c>
      <c r="AF1002" s="34">
        <f t="shared" si="317"/>
        <v>4.7801553184716954E-2</v>
      </c>
      <c r="AG1002" s="72">
        <v>2969976.7319958201</v>
      </c>
      <c r="AI1002" s="72">
        <f t="shared" si="318"/>
        <v>20484605.241516065</v>
      </c>
      <c r="AJ1002" s="34">
        <f t="shared" si="319"/>
        <v>2.2488997440127664E-2</v>
      </c>
    </row>
    <row r="1003" spans="1:36" ht="15.6" x14ac:dyDescent="0.25">
      <c r="A1003" s="15" t="s">
        <v>22</v>
      </c>
      <c r="B1003" s="16">
        <v>2.1282143982326902</v>
      </c>
      <c r="C1003" s="16">
        <v>1096.74184415677</v>
      </c>
      <c r="D1003" s="17">
        <v>0.25</v>
      </c>
      <c r="E1003" s="17">
        <v>0.226303987287713</v>
      </c>
      <c r="F1003" s="18">
        <v>9.47461523881927E-2</v>
      </c>
      <c r="G1003" s="18">
        <v>3.7</v>
      </c>
      <c r="H1003" s="19">
        <v>37927871.546799101</v>
      </c>
      <c r="I1003" s="19">
        <v>2232536.6830447698</v>
      </c>
      <c r="J1003" s="19">
        <f t="shared" si="300"/>
        <v>61376869.968745485</v>
      </c>
      <c r="K1003">
        <f t="shared" si="301"/>
        <v>565.3295701267607</v>
      </c>
      <c r="L1003">
        <f t="shared" si="302"/>
        <v>115.74133522797922</v>
      </c>
      <c r="M1003">
        <f t="shared" si="303"/>
        <v>238.15199364385651</v>
      </c>
      <c r="N1003">
        <f t="shared" si="304"/>
        <v>0.89579784833825526</v>
      </c>
      <c r="O1003">
        <f t="shared" si="305"/>
        <v>98868568.064890727</v>
      </c>
      <c r="P1003">
        <f t="shared" si="306"/>
        <v>18.409301930759341</v>
      </c>
      <c r="Q1003" s="16">
        <v>1096.74184415677</v>
      </c>
      <c r="R1003">
        <f t="shared" si="307"/>
        <v>1.8303072573730566</v>
      </c>
      <c r="S1003">
        <f t="shared" si="308"/>
        <v>9.9539880014784213E-2</v>
      </c>
      <c r="T1003">
        <v>9</v>
      </c>
      <c r="U1003">
        <v>18.237915385624099</v>
      </c>
      <c r="V1003">
        <f t="shared" si="309"/>
        <v>83296358.077585176</v>
      </c>
      <c r="W1003" s="34">
        <f t="shared" si="310"/>
        <v>0.15750415214959917</v>
      </c>
      <c r="X1003">
        <f t="shared" si="311"/>
        <v>58580385.085339777</v>
      </c>
      <c r="Y1003" s="34">
        <f t="shared" si="312"/>
        <v>0.4074923281290822</v>
      </c>
      <c r="Z1003">
        <f t="shared" si="313"/>
        <v>31954074.295981601</v>
      </c>
      <c r="AA1003" s="35">
        <f t="shared" si="314"/>
        <v>5973797.2508175001</v>
      </c>
      <c r="AB1003" s="35">
        <v>36774901.2885409</v>
      </c>
      <c r="AC1003" s="34">
        <f t="shared" si="315"/>
        <v>3.0399023494781515E-2</v>
      </c>
      <c r="AD1003" s="71">
        <v>3847549.6036015102</v>
      </c>
      <c r="AE1003">
        <f t="shared" si="316"/>
        <v>35801623.899583109</v>
      </c>
      <c r="AF1003" s="34">
        <f t="shared" si="317"/>
        <v>5.606029446161831E-2</v>
      </c>
      <c r="AG1003" s="72">
        <v>4583529.7830514396</v>
      </c>
      <c r="AI1003" s="72">
        <f t="shared" si="318"/>
        <v>36537604.07903304</v>
      </c>
      <c r="AJ1003" s="34">
        <f t="shared" si="319"/>
        <v>3.665556254720527E-2</v>
      </c>
    </row>
    <row r="1004" spans="1:36" ht="15.6" x14ac:dyDescent="0.25">
      <c r="A1004" s="15" t="s">
        <v>20</v>
      </c>
      <c r="B1004" s="16">
        <v>1.6434374494739401</v>
      </c>
      <c r="C1004" s="16">
        <v>1100.0695586270499</v>
      </c>
      <c r="D1004" s="17">
        <v>0.25</v>
      </c>
      <c r="E1004" s="17">
        <v>0.22126753229542201</v>
      </c>
      <c r="F1004" s="18">
        <v>0.11488391725141101</v>
      </c>
      <c r="G1004" s="18">
        <v>3.85</v>
      </c>
      <c r="H1004" s="19">
        <v>39947244.797978297</v>
      </c>
      <c r="I1004" s="19">
        <v>2506450.2627651999</v>
      </c>
      <c r="J1004" s="19">
        <f t="shared" si="300"/>
        <v>66235094.478410222</v>
      </c>
      <c r="K1004">
        <f t="shared" si="301"/>
        <v>564.4490151235135</v>
      </c>
      <c r="L1004">
        <f t="shared" si="302"/>
        <v>127.34996308565309</v>
      </c>
      <c r="M1004">
        <f t="shared" si="303"/>
        <v>235.63376614771101</v>
      </c>
      <c r="N1004">
        <f t="shared" si="304"/>
        <v>0.90334791105866863</v>
      </c>
      <c r="O1004">
        <f t="shared" si="305"/>
        <v>90192875.548693627</v>
      </c>
      <c r="P1004">
        <f t="shared" si="306"/>
        <v>18.317460996865627</v>
      </c>
      <c r="Q1004" s="16">
        <v>1100.0695586270499</v>
      </c>
      <c r="R1004">
        <f t="shared" si="307"/>
        <v>1.5748674706284689</v>
      </c>
      <c r="S1004">
        <f t="shared" si="308"/>
        <v>0.12203647562828135</v>
      </c>
      <c r="T1004">
        <v>9</v>
      </c>
      <c r="U1004">
        <v>18.231357616480501</v>
      </c>
      <c r="V1004">
        <f t="shared" si="309"/>
        <v>82751906.934408665</v>
      </c>
      <c r="W1004" s="34">
        <f t="shared" si="310"/>
        <v>8.2500625121634003E-2</v>
      </c>
      <c r="X1004">
        <f t="shared" si="311"/>
        <v>60830149.477150589</v>
      </c>
      <c r="Y1004" s="34">
        <f t="shared" si="312"/>
        <v>0.32555482783881962</v>
      </c>
      <c r="Z1004">
        <f t="shared" si="313"/>
        <v>36651572.13025815</v>
      </c>
      <c r="AA1004" s="35">
        <f t="shared" si="314"/>
        <v>3295672.6677201465</v>
      </c>
      <c r="AB1004" s="35">
        <v>41135610.987002999</v>
      </c>
      <c r="AC1004" s="34">
        <f t="shared" si="315"/>
        <v>2.9748389282778374E-2</v>
      </c>
      <c r="AD1004" s="71">
        <v>2386459.8611822999</v>
      </c>
      <c r="AE1004">
        <f t="shared" si="316"/>
        <v>39038031.991440453</v>
      </c>
      <c r="AF1004" s="34">
        <f t="shared" si="317"/>
        <v>2.2760338319599425E-2</v>
      </c>
      <c r="AG1004" s="72">
        <v>2539772.2949749199</v>
      </c>
      <c r="AI1004" s="72">
        <f t="shared" si="318"/>
        <v>39191344.425233074</v>
      </c>
      <c r="AJ1004" s="34">
        <f t="shared" si="319"/>
        <v>1.8922465781256559E-2</v>
      </c>
    </row>
    <row r="1005" spans="1:36" ht="15.6" x14ac:dyDescent="0.25">
      <c r="A1005" s="15" t="s">
        <v>20</v>
      </c>
      <c r="B1005" s="16">
        <v>1.6450600081981099</v>
      </c>
      <c r="C1005" s="16">
        <v>1103.77971034391</v>
      </c>
      <c r="D1005" s="17">
        <v>0.25</v>
      </c>
      <c r="E1005" s="17">
        <v>0.21872951393182699</v>
      </c>
      <c r="F1005" s="18">
        <v>0.12503193150009201</v>
      </c>
      <c r="G1005" s="18">
        <v>3.85</v>
      </c>
      <c r="H1005" s="19">
        <v>40692027.243294902</v>
      </c>
      <c r="I1005" s="19">
        <v>2628878.2681730101</v>
      </c>
      <c r="J1005" s="19">
        <f t="shared" si="300"/>
        <v>68007217.818421125</v>
      </c>
      <c r="K1005">
        <f t="shared" si="301"/>
        <v>564.16413377440517</v>
      </c>
      <c r="L1005">
        <f t="shared" si="302"/>
        <v>132.82201129841181</v>
      </c>
      <c r="M1005">
        <f t="shared" si="303"/>
        <v>234.3647569659135</v>
      </c>
      <c r="N1005">
        <f t="shared" si="304"/>
        <v>0.90691290451421802</v>
      </c>
      <c r="O1005">
        <f t="shared" si="305"/>
        <v>87743097.77773875</v>
      </c>
      <c r="P1005">
        <f t="shared" si="306"/>
        <v>18.289923759413014</v>
      </c>
      <c r="Q1005" s="16">
        <v>1103.77971034391</v>
      </c>
      <c r="R1005">
        <f t="shared" si="307"/>
        <v>1.6542980053014815</v>
      </c>
      <c r="S1005">
        <f t="shared" si="308"/>
        <v>0.13356788643337586</v>
      </c>
      <c r="T1005">
        <v>9</v>
      </c>
      <c r="U1005">
        <v>18.2208411008022</v>
      </c>
      <c r="V1005">
        <f t="shared" si="309"/>
        <v>81886205.26895231</v>
      </c>
      <c r="W1005" s="34">
        <f t="shared" si="310"/>
        <v>6.6750464220245345E-2</v>
      </c>
      <c r="X1005">
        <f t="shared" si="311"/>
        <v>62242262.58359351</v>
      </c>
      <c r="Y1005" s="34">
        <f t="shared" si="312"/>
        <v>0.29063066885034278</v>
      </c>
      <c r="Z1005">
        <f t="shared" si="313"/>
        <v>37975815.534742095</v>
      </c>
      <c r="AA1005" s="35">
        <f t="shared" si="314"/>
        <v>2716211.7085528076</v>
      </c>
      <c r="AB1005" s="35">
        <v>42287637.924639903</v>
      </c>
      <c r="AC1005" s="34">
        <f t="shared" si="315"/>
        <v>3.9211874891485539E-2</v>
      </c>
      <c r="AD1005" s="71">
        <v>2017719.58521743</v>
      </c>
      <c r="AE1005">
        <f t="shared" si="316"/>
        <v>39993535.119959526</v>
      </c>
      <c r="AF1005" s="34">
        <f t="shared" si="317"/>
        <v>1.7165331163255613E-2</v>
      </c>
      <c r="AG1005" s="72">
        <v>2348047.1562365899</v>
      </c>
      <c r="AI1005" s="72">
        <f t="shared" si="318"/>
        <v>40323862.690978684</v>
      </c>
      <c r="AJ1005" s="34">
        <f t="shared" si="319"/>
        <v>9.0475844350291872E-3</v>
      </c>
    </row>
    <row r="1006" spans="1:36" ht="15.6" x14ac:dyDescent="0.25">
      <c r="A1006" s="15" t="s">
        <v>20</v>
      </c>
      <c r="B1006" s="16">
        <v>1.64711733847919</v>
      </c>
      <c r="C1006" s="16">
        <v>1095.2944934700499</v>
      </c>
      <c r="D1006" s="17">
        <v>0.25</v>
      </c>
      <c r="E1006" s="17">
        <v>0.215773490243611</v>
      </c>
      <c r="F1006" s="18">
        <v>0.13685129850615399</v>
      </c>
      <c r="G1006" s="18">
        <v>2.75</v>
      </c>
      <c r="H1006" s="19">
        <v>31887301.353570901</v>
      </c>
      <c r="I1006" s="19">
        <v>2127486.4327086201</v>
      </c>
      <c r="J1006" s="19">
        <f t="shared" si="300"/>
        <v>72065182.321716174</v>
      </c>
      <c r="K1006">
        <f t="shared" si="301"/>
        <v>564.17381471499095</v>
      </c>
      <c r="L1006">
        <f t="shared" si="302"/>
        <v>138.95934863708104</v>
      </c>
      <c r="M1006">
        <f t="shared" si="303"/>
        <v>232.88674512180552</v>
      </c>
      <c r="N1006">
        <f t="shared" si="304"/>
        <v>0.91094796357796914</v>
      </c>
      <c r="O1006">
        <f t="shared" si="305"/>
        <v>91601742.104482457</v>
      </c>
      <c r="P1006">
        <f t="shared" si="306"/>
        <v>18.332960848071394</v>
      </c>
      <c r="Q1006" s="16">
        <v>1095.2944934700499</v>
      </c>
      <c r="R1006">
        <f t="shared" si="307"/>
        <v>1.7444198818817764</v>
      </c>
      <c r="S1006">
        <f t="shared" si="308"/>
        <v>0.14716829510135598</v>
      </c>
      <c r="T1006">
        <v>9</v>
      </c>
      <c r="U1006">
        <v>18.2393029690984</v>
      </c>
      <c r="V1006">
        <f t="shared" si="309"/>
        <v>83412018.953525469</v>
      </c>
      <c r="W1006" s="34">
        <f t="shared" si="310"/>
        <v>8.9405757606833017E-2</v>
      </c>
      <c r="X1006">
        <f t="shared" si="311"/>
        <v>65854926.755460471</v>
      </c>
      <c r="Y1006" s="34">
        <f t="shared" si="312"/>
        <v>0.28107342456058032</v>
      </c>
      <c r="Z1006">
        <f t="shared" si="313"/>
        <v>29036393.018017504</v>
      </c>
      <c r="AA1006" s="35">
        <f t="shared" si="314"/>
        <v>2850908.3355533965</v>
      </c>
      <c r="AB1006" s="35">
        <v>31634552.420171801</v>
      </c>
      <c r="AC1006" s="34">
        <f t="shared" si="315"/>
        <v>7.9263193393691103E-3</v>
      </c>
      <c r="AD1006" s="71">
        <v>1794388.5522896999</v>
      </c>
      <c r="AE1006">
        <f t="shared" si="316"/>
        <v>30830781.570307203</v>
      </c>
      <c r="AF1006" s="34">
        <f t="shared" si="317"/>
        <v>3.3132931869927079E-2</v>
      </c>
      <c r="AG1006" s="72">
        <v>901144.26312953397</v>
      </c>
      <c r="AI1006" s="72">
        <f t="shared" si="318"/>
        <v>29937537.281147037</v>
      </c>
      <c r="AJ1006" s="34">
        <f t="shared" si="319"/>
        <v>6.1145471383878013E-2</v>
      </c>
    </row>
    <row r="1007" spans="1:36" ht="15.6" x14ac:dyDescent="0.25">
      <c r="A1007" s="15" t="s">
        <v>24</v>
      </c>
      <c r="B1007" s="16">
        <v>2.1155008350856099</v>
      </c>
      <c r="C1007" s="16">
        <v>1102.30024701094</v>
      </c>
      <c r="D1007" s="17">
        <v>0.25</v>
      </c>
      <c r="E1007" s="17">
        <v>0.210000800726345</v>
      </c>
      <c r="F1007" s="18">
        <v>0.159932823965034</v>
      </c>
      <c r="G1007" s="18">
        <v>2.75</v>
      </c>
      <c r="H1007" s="19">
        <v>35720717.123304099</v>
      </c>
      <c r="I1007" s="19">
        <v>2524541.9394664001</v>
      </c>
      <c r="J1007" s="19">
        <f t="shared" si="300"/>
        <v>75309824.524239138</v>
      </c>
      <c r="K1007">
        <f t="shared" si="301"/>
        <v>564.00080040646731</v>
      </c>
      <c r="L1007">
        <f t="shared" si="302"/>
        <v>150.19847005199222</v>
      </c>
      <c r="M1007">
        <f t="shared" si="303"/>
        <v>230.00040036317247</v>
      </c>
      <c r="N1007">
        <f t="shared" si="304"/>
        <v>0.91843734606591609</v>
      </c>
      <c r="O1007">
        <f t="shared" si="305"/>
        <v>94161296.890218183</v>
      </c>
      <c r="P1007">
        <f t="shared" si="306"/>
        <v>18.360519794082045</v>
      </c>
      <c r="Q1007" s="16">
        <v>1102.30024701094</v>
      </c>
      <c r="R1007">
        <f t="shared" si="307"/>
        <v>2.4545893378913299</v>
      </c>
      <c r="S1007">
        <f t="shared" si="308"/>
        <v>0.17427341887212766</v>
      </c>
      <c r="T1007">
        <v>9</v>
      </c>
      <c r="U1007">
        <v>18.216522540844501</v>
      </c>
      <c r="V1007">
        <f t="shared" si="309"/>
        <v>81533337.271007344</v>
      </c>
      <c r="W1007" s="34">
        <f t="shared" si="310"/>
        <v>0.13410987354957168</v>
      </c>
      <c r="X1007">
        <f t="shared" si="311"/>
        <v>70445970.091694921</v>
      </c>
      <c r="Y1007" s="34">
        <f t="shared" si="312"/>
        <v>0.25185854041679939</v>
      </c>
      <c r="Z1007">
        <f t="shared" si="313"/>
        <v>30930216.266797766</v>
      </c>
      <c r="AA1007" s="35">
        <f t="shared" si="314"/>
        <v>4790500.8565063328</v>
      </c>
      <c r="AB1007" s="35">
        <v>32980932.941009399</v>
      </c>
      <c r="AC1007" s="34">
        <f t="shared" si="315"/>
        <v>7.6700144984135063E-2</v>
      </c>
      <c r="AD1007" s="71">
        <v>1851082.9520113801</v>
      </c>
      <c r="AE1007">
        <f t="shared" si="316"/>
        <v>32781299.218809146</v>
      </c>
      <c r="AF1007" s="34">
        <f t="shared" si="317"/>
        <v>8.2288882788897996E-2</v>
      </c>
      <c r="AG1007" s="72">
        <v>43531.566103317797</v>
      </c>
      <c r="AI1007" s="72">
        <f t="shared" si="318"/>
        <v>30973747.832901083</v>
      </c>
      <c r="AJ1007" s="34">
        <f t="shared" si="319"/>
        <v>0.13289120915509578</v>
      </c>
    </row>
    <row r="1008" spans="1:36" ht="15.6" x14ac:dyDescent="0.25">
      <c r="A1008" s="15" t="s">
        <v>25</v>
      </c>
      <c r="B1008" s="30">
        <v>1.2004445645042301</v>
      </c>
      <c r="C1008" s="30">
        <v>1123.5432025253001</v>
      </c>
      <c r="D1008" s="31">
        <v>0.32</v>
      </c>
      <c r="E1008" s="31">
        <v>0.28997405197140397</v>
      </c>
      <c r="F1008" s="32">
        <v>9.3801774534820401E-2</v>
      </c>
      <c r="G1008" s="32">
        <v>3.5</v>
      </c>
      <c r="H1008" s="33">
        <v>36574830.218355201</v>
      </c>
      <c r="I1008" s="33">
        <v>2529415.5525365798</v>
      </c>
      <c r="J1008" s="33">
        <f t="shared" si="300"/>
        <v>58211826.784152672</v>
      </c>
      <c r="K1008">
        <f t="shared" si="301"/>
        <v>564.28773813389671</v>
      </c>
      <c r="L1008">
        <f t="shared" si="302"/>
        <v>130.16633319865161</v>
      </c>
      <c r="M1008">
        <f t="shared" si="303"/>
        <v>304.98702598570196</v>
      </c>
      <c r="N1008">
        <f t="shared" si="304"/>
        <v>0.8811073793111619</v>
      </c>
      <c r="O1008">
        <f t="shared" si="305"/>
        <v>91114346.590161964</v>
      </c>
      <c r="P1008">
        <f t="shared" si="306"/>
        <v>18.327625831611275</v>
      </c>
      <c r="Q1008" s="30">
        <v>1123.5432025253001</v>
      </c>
      <c r="R1008">
        <f t="shared" si="307"/>
        <v>0.90837954342906657</v>
      </c>
      <c r="S1008">
        <f t="shared" si="308"/>
        <v>9.8497204966444124E-2</v>
      </c>
      <c r="T1008">
        <v>9</v>
      </c>
      <c r="U1008">
        <v>18.187457517290401</v>
      </c>
      <c r="V1008">
        <f t="shared" si="309"/>
        <v>79197676.346142724</v>
      </c>
      <c r="W1008" s="34">
        <f t="shared" si="310"/>
        <v>0.13078807772854004</v>
      </c>
      <c r="X1008">
        <f t="shared" si="311"/>
        <v>50208671.508232653</v>
      </c>
      <c r="Y1008" s="34">
        <f t="shared" si="312"/>
        <v>0.44894878372914859</v>
      </c>
      <c r="Z1008">
        <f t="shared" si="313"/>
        <v>31791278.480848808</v>
      </c>
      <c r="AA1008" s="35">
        <f t="shared" si="314"/>
        <v>4783551.7375063933</v>
      </c>
      <c r="AB1008" s="35">
        <v>31516467.5589821</v>
      </c>
      <c r="AC1008" s="34">
        <f t="shared" si="315"/>
        <v>0.13830173999917966</v>
      </c>
      <c r="AD1008" s="71">
        <v>-4842223.52343392</v>
      </c>
      <c r="AE1008">
        <f t="shared" si="316"/>
        <v>26949054.957414888</v>
      </c>
      <c r="AF1008" s="34">
        <f t="shared" si="317"/>
        <v>0.26318031289478372</v>
      </c>
      <c r="AG1008" s="72">
        <v>5653710.3254695898</v>
      </c>
      <c r="AI1008" s="72">
        <f t="shared" si="318"/>
        <v>37444988.806318395</v>
      </c>
      <c r="AJ1008" s="34">
        <f t="shared" si="319"/>
        <v>2.3791185981404821E-2</v>
      </c>
    </row>
    <row r="1009" spans="1:36" ht="15.6" x14ac:dyDescent="0.25">
      <c r="A1009" s="15" t="s">
        <v>25</v>
      </c>
      <c r="B1009" s="30">
        <v>1.2004482030735399</v>
      </c>
      <c r="C1009" s="30">
        <v>1138.4329484583</v>
      </c>
      <c r="D1009" s="31">
        <v>0.32</v>
      </c>
      <c r="E1009" s="31">
        <v>0.29000123735150402</v>
      </c>
      <c r="F1009" s="32">
        <v>9.3716846761936895E-2</v>
      </c>
      <c r="G1009" s="32">
        <v>3.5</v>
      </c>
      <c r="H1009" s="33">
        <v>36507160.646264501</v>
      </c>
      <c r="I1009" s="33">
        <v>2524031.8414570298</v>
      </c>
      <c r="J1009" s="33">
        <f t="shared" si="300"/>
        <v>56328071.180972613</v>
      </c>
      <c r="K1009">
        <f t="shared" si="301"/>
        <v>564.28368352990367</v>
      </c>
      <c r="L1009">
        <f t="shared" si="302"/>
        <v>130.10692636686414</v>
      </c>
      <c r="M1009">
        <f t="shared" si="303"/>
        <v>305.00061867575204</v>
      </c>
      <c r="N1009">
        <f t="shared" si="304"/>
        <v>0.88108015580558618</v>
      </c>
      <c r="O1009">
        <f t="shared" si="305"/>
        <v>90990106.921753496</v>
      </c>
      <c r="P1009">
        <f t="shared" si="306"/>
        <v>18.326261343425639</v>
      </c>
      <c r="Q1009" s="30">
        <v>1138.4329484583</v>
      </c>
      <c r="R1009">
        <f t="shared" si="307"/>
        <v>0.90793239656325175</v>
      </c>
      <c r="S1009">
        <f t="shared" si="308"/>
        <v>9.8403490599009963E-2</v>
      </c>
      <c r="T1009">
        <v>9</v>
      </c>
      <c r="U1009">
        <v>18.154055403384401</v>
      </c>
      <c r="V1009">
        <f t="shared" si="309"/>
        <v>76595999.184881181</v>
      </c>
      <c r="W1009" s="34">
        <f t="shared" si="310"/>
        <v>0.1581942062036531</v>
      </c>
      <c r="X1009">
        <f t="shared" si="311"/>
        <v>48270155.240602233</v>
      </c>
      <c r="Y1009" s="34">
        <f t="shared" si="312"/>
        <v>0.46950106035030909</v>
      </c>
      <c r="Z1009">
        <f t="shared" si="313"/>
        <v>30731939.347079445</v>
      </c>
      <c r="AA1009" s="35">
        <f t="shared" si="314"/>
        <v>5775221.2991850562</v>
      </c>
      <c r="AB1009" s="35">
        <v>31361514.654562801</v>
      </c>
      <c r="AC1009" s="34">
        <f t="shared" si="315"/>
        <v>0.14094895085269291</v>
      </c>
      <c r="AD1009" s="71">
        <v>-4671748.2542449599</v>
      </c>
      <c r="AE1009">
        <f t="shared" si="316"/>
        <v>26060191.092834484</v>
      </c>
      <c r="AF1009" s="34">
        <f t="shared" si="317"/>
        <v>0.28616220403048453</v>
      </c>
      <c r="AG1009" s="72">
        <v>5882379.88745536</v>
      </c>
      <c r="AI1009" s="72">
        <f t="shared" si="318"/>
        <v>36614319.234534808</v>
      </c>
      <c r="AJ1009" s="34">
        <f t="shared" si="319"/>
        <v>2.9352758848768838E-3</v>
      </c>
    </row>
    <row r="1010" spans="1:36" ht="15.6" x14ac:dyDescent="0.25">
      <c r="A1010" s="29">
        <v>1</v>
      </c>
      <c r="B1010" s="21">
        <v>1.2177031043804201</v>
      </c>
      <c r="C1010" s="21">
        <v>1094.6215258162699</v>
      </c>
      <c r="D1010" s="22">
        <v>0.29000123735150402</v>
      </c>
      <c r="E1010" s="22">
        <v>0.26481272542817103</v>
      </c>
      <c r="F1010" s="20">
        <v>8.6826626984748398E-2</v>
      </c>
      <c r="G1010" s="20">
        <v>3.5026367772934699</v>
      </c>
      <c r="H1010" s="23">
        <v>30299666.290541399</v>
      </c>
      <c r="I1010" s="23">
        <v>1822894.4453096599</v>
      </c>
      <c r="J1010" s="23">
        <f t="shared" si="300"/>
        <v>59988502.198238246</v>
      </c>
      <c r="K1010">
        <f t="shared" si="301"/>
        <v>564.23107709372425</v>
      </c>
      <c r="L1010">
        <f t="shared" si="302"/>
        <v>119.21468539106367</v>
      </c>
      <c r="M1010">
        <f t="shared" si="303"/>
        <v>277.40698138983754</v>
      </c>
      <c r="N1010">
        <f t="shared" si="304"/>
        <v>0.88406423170744919</v>
      </c>
      <c r="O1010">
        <f t="shared" si="305"/>
        <v>82078453.524830073</v>
      </c>
      <c r="P1010">
        <f t="shared" si="306"/>
        <v>18.223186098137479</v>
      </c>
      <c r="Q1010" s="21">
        <v>1094.6215258162699</v>
      </c>
      <c r="R1010">
        <f t="shared" si="307"/>
        <v>0.92776650231231672</v>
      </c>
      <c r="S1010">
        <f t="shared" si="308"/>
        <v>9.0829522641158525E-2</v>
      </c>
      <c r="T1010">
        <v>9</v>
      </c>
      <c r="U1010">
        <v>18.255102930704201</v>
      </c>
      <c r="V1010">
        <f t="shared" si="309"/>
        <v>84740392.13877517</v>
      </c>
      <c r="W1010" s="34">
        <f t="shared" si="310"/>
        <v>3.2431637045157252E-2</v>
      </c>
      <c r="X1010">
        <f t="shared" si="311"/>
        <v>52881776.100511685</v>
      </c>
      <c r="Y1010" s="34">
        <f t="shared" si="312"/>
        <v>0.35571670969027108</v>
      </c>
      <c r="Z1010">
        <f t="shared" si="313"/>
        <v>31282334.070265625</v>
      </c>
      <c r="AA1010" s="35">
        <f t="shared" si="314"/>
        <v>982667.7797242254</v>
      </c>
      <c r="AB1010" s="35">
        <v>32514384.194399301</v>
      </c>
      <c r="AC1010" s="34">
        <f t="shared" si="315"/>
        <v>7.3093805146932159E-2</v>
      </c>
      <c r="AD1010" s="71">
        <v>-3126179.37476809</v>
      </c>
      <c r="AE1010">
        <f t="shared" si="316"/>
        <v>28156154.695497535</v>
      </c>
      <c r="AF1010" s="34">
        <f t="shared" si="317"/>
        <v>7.0743736069231913E-2</v>
      </c>
      <c r="AG1010" s="72">
        <v>3568190.9236472002</v>
      </c>
      <c r="AI1010" s="72">
        <f t="shared" si="318"/>
        <v>34850524.993912823</v>
      </c>
      <c r="AJ1010" s="34">
        <f t="shared" si="319"/>
        <v>0.15019501072168767</v>
      </c>
    </row>
    <row r="1011" spans="1:36" ht="15.6" x14ac:dyDescent="0.25">
      <c r="A1011" s="15" t="s">
        <v>25</v>
      </c>
      <c r="B1011" s="30">
        <v>1.2003683654664501</v>
      </c>
      <c r="C1011" s="30">
        <v>1133.0375115581301</v>
      </c>
      <c r="D1011" s="31">
        <v>0.32</v>
      </c>
      <c r="E1011" s="31">
        <v>0.29012981998686899</v>
      </c>
      <c r="F1011" s="32">
        <v>9.3315151556173107E-2</v>
      </c>
      <c r="G1011" s="32">
        <v>3.5</v>
      </c>
      <c r="H1011" s="33">
        <v>35686882.595970497</v>
      </c>
      <c r="I1011" s="33">
        <v>2463978.12366716</v>
      </c>
      <c r="J1011" s="33">
        <f t="shared" si="300"/>
        <v>56895366.915083632</v>
      </c>
      <c r="K1011">
        <f t="shared" si="301"/>
        <v>564.20545931368986</v>
      </c>
      <c r="L1011">
        <f t="shared" si="302"/>
        <v>129.81879152915877</v>
      </c>
      <c r="M1011">
        <f t="shared" si="303"/>
        <v>305.06490999343447</v>
      </c>
      <c r="N1011">
        <f t="shared" si="304"/>
        <v>0.88094555841890532</v>
      </c>
      <c r="O1011">
        <f t="shared" si="305"/>
        <v>89156689.762041703</v>
      </c>
      <c r="P1011">
        <f t="shared" si="306"/>
        <v>18.305905938852856</v>
      </c>
      <c r="Q1011" s="30">
        <v>1133.0375115581301</v>
      </c>
      <c r="R1011">
        <f t="shared" si="307"/>
        <v>0.90578960090069238</v>
      </c>
      <c r="S1011">
        <f t="shared" si="308"/>
        <v>9.7960355130579685E-2</v>
      </c>
      <c r="T1011">
        <v>9</v>
      </c>
      <c r="U1011">
        <v>18.166094941265602</v>
      </c>
      <c r="V1011">
        <f t="shared" si="309"/>
        <v>77523753.27738075</v>
      </c>
      <c r="W1011" s="34">
        <f t="shared" si="310"/>
        <v>0.1304774382686161</v>
      </c>
      <c r="X1011">
        <f t="shared" si="311"/>
        <v>48872917.195352361</v>
      </c>
      <c r="Y1011" s="34">
        <f t="shared" si="312"/>
        <v>0.45183118254172872</v>
      </c>
      <c r="Z1011">
        <f t="shared" si="313"/>
        <v>31030549.575055405</v>
      </c>
      <c r="AA1011" s="35">
        <f t="shared" si="314"/>
        <v>4656333.020915091</v>
      </c>
      <c r="AB1011" s="35">
        <v>31371894.499069501</v>
      </c>
      <c r="AC1011" s="34">
        <f t="shared" si="315"/>
        <v>0.12091244129539667</v>
      </c>
      <c r="AD1011" s="71">
        <v>-4745130.5538012004</v>
      </c>
      <c r="AE1011">
        <f t="shared" si="316"/>
        <v>26285419.021254204</v>
      </c>
      <c r="AF1011" s="34">
        <f t="shared" si="317"/>
        <v>0.26344311665311548</v>
      </c>
      <c r="AG1011" s="72">
        <v>5816323.07253002</v>
      </c>
      <c r="AI1011" s="72">
        <f t="shared" si="318"/>
        <v>36846872.647585422</v>
      </c>
      <c r="AJ1011" s="34">
        <f t="shared" si="319"/>
        <v>3.2504661859870686E-2</v>
      </c>
    </row>
    <row r="1012" spans="1:36" ht="15.6" x14ac:dyDescent="0.25">
      <c r="A1012" s="15" t="s">
        <v>25</v>
      </c>
      <c r="B1012" s="30">
        <v>1.2004411539217701</v>
      </c>
      <c r="C1012" s="30">
        <v>1139.0195754602</v>
      </c>
      <c r="D1012" s="31">
        <v>0.32</v>
      </c>
      <c r="E1012" s="31">
        <v>0.29001073996217097</v>
      </c>
      <c r="F1012" s="32">
        <v>9.3687160380596698E-2</v>
      </c>
      <c r="G1012" s="32">
        <v>3.5</v>
      </c>
      <c r="H1012" s="33">
        <v>36192576.413203098</v>
      </c>
      <c r="I1012" s="33">
        <v>2501989.4919199501</v>
      </c>
      <c r="J1012" s="33">
        <f t="shared" si="300"/>
        <v>56248648.277356803</v>
      </c>
      <c r="K1012">
        <f t="shared" si="301"/>
        <v>564.24811645281591</v>
      </c>
      <c r="L1012">
        <f t="shared" si="302"/>
        <v>130.08221819356686</v>
      </c>
      <c r="M1012">
        <f t="shared" si="303"/>
        <v>305.00536998108549</v>
      </c>
      <c r="N1012">
        <f t="shared" si="304"/>
        <v>0.88106736959653309</v>
      </c>
      <c r="O1012">
        <f t="shared" si="305"/>
        <v>90224483.429111317</v>
      </c>
      <c r="P1012">
        <f t="shared" si="306"/>
        <v>18.317811383113604</v>
      </c>
      <c r="Q1012" s="30">
        <v>1139.0195754602</v>
      </c>
      <c r="R1012">
        <f t="shared" si="307"/>
        <v>0.90779723941038415</v>
      </c>
      <c r="S1012">
        <f t="shared" si="308"/>
        <v>9.8370734947491462E-2</v>
      </c>
      <c r="T1012">
        <v>9</v>
      </c>
      <c r="U1012">
        <v>18.152763347109801</v>
      </c>
      <c r="V1012">
        <f t="shared" si="309"/>
        <v>76497096.751039237</v>
      </c>
      <c r="W1012" s="34">
        <f t="shared" si="310"/>
        <v>0.15214702435905419</v>
      </c>
      <c r="X1012">
        <f t="shared" si="311"/>
        <v>48190030.184380017</v>
      </c>
      <c r="Y1012" s="34">
        <f t="shared" si="312"/>
        <v>0.46588743595032545</v>
      </c>
      <c r="Z1012">
        <f t="shared" si="313"/>
        <v>30685983.608046554</v>
      </c>
      <c r="AA1012" s="35">
        <f t="shared" si="314"/>
        <v>5506592.8051565439</v>
      </c>
      <c r="AB1012" s="35">
        <v>31353023.7851092</v>
      </c>
      <c r="AC1012" s="34">
        <f t="shared" si="315"/>
        <v>0.13371672060153261</v>
      </c>
      <c r="AD1012" s="71">
        <v>-4663061.7413974898</v>
      </c>
      <c r="AE1012">
        <f t="shared" si="316"/>
        <v>26022921.866649065</v>
      </c>
      <c r="AF1012" s="34">
        <f t="shared" si="317"/>
        <v>0.28098730608313727</v>
      </c>
      <c r="AG1012" s="72">
        <v>5889382.38936981</v>
      </c>
      <c r="AI1012" s="72">
        <f t="shared" si="318"/>
        <v>36575365.997416362</v>
      </c>
      <c r="AJ1012" s="34">
        <f t="shared" si="319"/>
        <v>1.0576466837923761E-2</v>
      </c>
    </row>
    <row r="1013" spans="1:36" ht="15.6" x14ac:dyDescent="0.25">
      <c r="A1013" s="15" t="s">
        <v>25</v>
      </c>
      <c r="B1013" s="30">
        <v>1.1989582878776901</v>
      </c>
      <c r="C1013" s="30">
        <v>1104.7620750863</v>
      </c>
      <c r="D1013" s="31">
        <v>0.32</v>
      </c>
      <c r="E1013" s="31">
        <v>0.29200570594803099</v>
      </c>
      <c r="F1013" s="32">
        <v>8.7454839275129606E-2</v>
      </c>
      <c r="G1013" s="32">
        <v>3.5</v>
      </c>
      <c r="H1013" s="33">
        <v>40788010.250698701</v>
      </c>
      <c r="I1013" s="33">
        <v>2762764.6260765898</v>
      </c>
      <c r="J1013" s="33">
        <f t="shared" si="300"/>
        <v>58908982.663762987</v>
      </c>
      <c r="K1013">
        <f t="shared" si="301"/>
        <v>565.12868071671767</v>
      </c>
      <c r="L1013">
        <f t="shared" si="302"/>
        <v>125.7790859610019</v>
      </c>
      <c r="M1013">
        <f t="shared" si="303"/>
        <v>306.00285297401552</v>
      </c>
      <c r="N1013">
        <f t="shared" si="304"/>
        <v>0.87913591389815682</v>
      </c>
      <c r="O1013">
        <f t="shared" si="305"/>
        <v>105390149.14451565</v>
      </c>
      <c r="P1013">
        <f t="shared" si="306"/>
        <v>18.47317972807674</v>
      </c>
      <c r="Q1013" s="30">
        <v>1104.7620750863</v>
      </c>
      <c r="R1013">
        <f t="shared" si="307"/>
        <v>0.87237006306911002</v>
      </c>
      <c r="S1013">
        <f t="shared" si="308"/>
        <v>9.1517703544802348E-2</v>
      </c>
      <c r="T1013">
        <v>9</v>
      </c>
      <c r="U1013">
        <v>18.231840249040999</v>
      </c>
      <c r="V1013">
        <f t="shared" si="309"/>
        <v>82791855.338563353</v>
      </c>
      <c r="W1013" s="34">
        <f t="shared" si="310"/>
        <v>0.214425105091791</v>
      </c>
      <c r="X1013">
        <f t="shared" si="311"/>
        <v>51257922.42080012</v>
      </c>
      <c r="Y1013" s="34">
        <f t="shared" si="312"/>
        <v>0.51363649414222778</v>
      </c>
      <c r="Z1013">
        <f t="shared" si="313"/>
        <v>32042036.866207585</v>
      </c>
      <c r="AA1013" s="35">
        <f t="shared" si="314"/>
        <v>8745973.3844911158</v>
      </c>
      <c r="AB1013" s="35">
        <v>31053057.952694099</v>
      </c>
      <c r="AC1013" s="34">
        <f t="shared" si="315"/>
        <v>0.23867190966585189</v>
      </c>
      <c r="AD1013" s="71">
        <v>-4869530.7189087505</v>
      </c>
      <c r="AE1013">
        <f t="shared" si="316"/>
        <v>27172506.147298835</v>
      </c>
      <c r="AF1013" s="34">
        <f t="shared" si="317"/>
        <v>0.33381143183287865</v>
      </c>
      <c r="AG1013" s="72">
        <v>5291319.9038400799</v>
      </c>
      <c r="AI1013" s="72">
        <f t="shared" si="318"/>
        <v>37333356.770047665</v>
      </c>
      <c r="AJ1013" s="34">
        <f t="shared" si="319"/>
        <v>8.4697769256637315E-2</v>
      </c>
    </row>
    <row r="1014" spans="1:36" ht="15.6" x14ac:dyDescent="0.25">
      <c r="A1014" s="15" t="s">
        <v>25</v>
      </c>
      <c r="B1014" s="30">
        <v>1.2001909045053101</v>
      </c>
      <c r="C1014" s="30">
        <v>1124.83833715319</v>
      </c>
      <c r="D1014" s="31">
        <v>0.32</v>
      </c>
      <c r="E1014" s="31">
        <v>0.29036928002284701</v>
      </c>
      <c r="F1014" s="32">
        <v>9.2567072718378607E-2</v>
      </c>
      <c r="G1014" s="32">
        <v>3.5</v>
      </c>
      <c r="H1014" s="33">
        <v>39489130.055196099</v>
      </c>
      <c r="I1014" s="33">
        <v>2720571.5559649202</v>
      </c>
      <c r="J1014" s="33">
        <f t="shared" si="300"/>
        <v>57731323.584138662</v>
      </c>
      <c r="K1014">
        <f t="shared" si="301"/>
        <v>564.69113602036896</v>
      </c>
      <c r="L1014">
        <f t="shared" si="302"/>
        <v>129.35302441381091</v>
      </c>
      <c r="M1014">
        <f t="shared" si="303"/>
        <v>305.18464001142354</v>
      </c>
      <c r="N1014">
        <f t="shared" si="304"/>
        <v>0.88075406682092272</v>
      </c>
      <c r="O1014">
        <f t="shared" si="305"/>
        <v>99032621.937559232</v>
      </c>
      <c r="P1014">
        <f t="shared" si="306"/>
        <v>18.410959868341678</v>
      </c>
      <c r="Q1014" s="30">
        <v>1124.83833715319</v>
      </c>
      <c r="R1014">
        <f t="shared" si="307"/>
        <v>0.90126453590134892</v>
      </c>
      <c r="S1014">
        <f t="shared" si="308"/>
        <v>9.7135624906107054E-2</v>
      </c>
      <c r="T1014">
        <v>9</v>
      </c>
      <c r="U1014">
        <v>18.184673821069701</v>
      </c>
      <c r="V1014">
        <f t="shared" si="309"/>
        <v>78977520.639279217</v>
      </c>
      <c r="W1014" s="34">
        <f t="shared" si="310"/>
        <v>0.20251005078836445</v>
      </c>
      <c r="X1014">
        <f t="shared" si="311"/>
        <v>49769414.188084669</v>
      </c>
      <c r="Y1014" s="34">
        <f t="shared" si="312"/>
        <v>0.4974442439839204</v>
      </c>
      <c r="Z1014">
        <f t="shared" si="313"/>
        <v>31492184.32213001</v>
      </c>
      <c r="AA1014" s="35">
        <f t="shared" si="314"/>
        <v>7996945.7330660895</v>
      </c>
      <c r="AB1014" s="35">
        <v>31375549.213329699</v>
      </c>
      <c r="AC1014" s="34">
        <f t="shared" si="315"/>
        <v>0.20546365114971152</v>
      </c>
      <c r="AD1014" s="71">
        <v>-4829669.0285655297</v>
      </c>
      <c r="AE1014">
        <f t="shared" si="316"/>
        <v>26662515.29356448</v>
      </c>
      <c r="AF1014" s="34">
        <f t="shared" si="317"/>
        <v>0.32481380936230209</v>
      </c>
      <c r="AG1014" s="72">
        <v>5692386.1700327201</v>
      </c>
      <c r="AI1014" s="72">
        <f t="shared" si="318"/>
        <v>37184570.492162727</v>
      </c>
      <c r="AJ1014" s="34">
        <f t="shared" si="319"/>
        <v>5.8359339894603006E-2</v>
      </c>
    </row>
    <row r="1015" spans="1:36" ht="15.6" x14ac:dyDescent="0.25">
      <c r="A1015" s="15" t="s">
        <v>25</v>
      </c>
      <c r="B1015" s="30">
        <v>1.2014863321820901</v>
      </c>
      <c r="C1015" s="30">
        <v>1118.6949671052801</v>
      </c>
      <c r="D1015" s="31">
        <v>0.32</v>
      </c>
      <c r="E1015" s="31">
        <v>0.28837810341194803</v>
      </c>
      <c r="F1015" s="32">
        <v>9.8787555726498E-2</v>
      </c>
      <c r="G1015" s="32">
        <v>3.5</v>
      </c>
      <c r="H1015" s="33">
        <v>35349691.033095904</v>
      </c>
      <c r="I1015" s="33">
        <v>2483339.3306265101</v>
      </c>
      <c r="J1015" s="33">
        <f t="shared" si="300"/>
        <v>60103837.071437232</v>
      </c>
      <c r="K1015">
        <f t="shared" si="301"/>
        <v>563.9349604502695</v>
      </c>
      <c r="L1015">
        <f t="shared" si="302"/>
        <v>133.53910663826386</v>
      </c>
      <c r="M1015">
        <f t="shared" si="303"/>
        <v>304.18905170597401</v>
      </c>
      <c r="N1015">
        <f t="shared" si="304"/>
        <v>0.88262263139382324</v>
      </c>
      <c r="O1015">
        <f t="shared" si="305"/>
        <v>85690771.390427828</v>
      </c>
      <c r="P1015">
        <f t="shared" si="306"/>
        <v>18.26625569271037</v>
      </c>
      <c r="Q1015" s="30">
        <v>1118.6949671052801</v>
      </c>
      <c r="R1015">
        <f t="shared" si="307"/>
        <v>0.93584356854927575</v>
      </c>
      <c r="S1015">
        <f t="shared" si="308"/>
        <v>0.10401426196023938</v>
      </c>
      <c r="T1015">
        <v>9</v>
      </c>
      <c r="U1015">
        <v>18.1978754800895</v>
      </c>
      <c r="V1015">
        <f t="shared" si="309"/>
        <v>80027067.574159786</v>
      </c>
      <c r="W1015" s="34">
        <f t="shared" si="310"/>
        <v>6.6094676525466675E-2</v>
      </c>
      <c r="X1015">
        <f t="shared" si="311"/>
        <v>51922113.441052608</v>
      </c>
      <c r="Y1015" s="34">
        <f t="shared" si="312"/>
        <v>0.39407578437492491</v>
      </c>
      <c r="Z1015">
        <f t="shared" si="313"/>
        <v>33013264.638988238</v>
      </c>
      <c r="AA1015" s="35">
        <f t="shared" si="314"/>
        <v>2336426.3941076659</v>
      </c>
      <c r="AB1015" s="35">
        <v>32103290.728393901</v>
      </c>
      <c r="AC1015" s="34">
        <f t="shared" si="315"/>
        <v>9.1836737742985716E-2</v>
      </c>
      <c r="AD1015" s="71">
        <v>-4886105.7954500802</v>
      </c>
      <c r="AE1015">
        <f t="shared" si="316"/>
        <v>28127158.843538158</v>
      </c>
      <c r="AF1015" s="34">
        <f t="shared" si="317"/>
        <v>0.20431669919818254</v>
      </c>
      <c r="AG1015" s="72">
        <v>5479197.3895785604</v>
      </c>
      <c r="AI1015" s="72">
        <f t="shared" si="318"/>
        <v>38492462.0285668</v>
      </c>
      <c r="AJ1015" s="34">
        <f t="shared" si="319"/>
        <v>8.8905189935846923E-2</v>
      </c>
    </row>
    <row r="1016" spans="1:36" ht="15.6" x14ac:dyDescent="0.25">
      <c r="A1016" s="15" t="s">
        <v>21</v>
      </c>
      <c r="B1016" s="30">
        <v>2.0778214954963299</v>
      </c>
      <c r="C1016" s="30">
        <v>1096.99308843218</v>
      </c>
      <c r="D1016" s="31">
        <v>0.32</v>
      </c>
      <c r="E1016" s="31">
        <v>0.30689506760626101</v>
      </c>
      <c r="F1016" s="32">
        <v>4.0940119942952199E-2</v>
      </c>
      <c r="G1016" s="32">
        <v>2.0499999999999998</v>
      </c>
      <c r="H1016" s="33">
        <v>15167526.6950799</v>
      </c>
      <c r="I1016" s="33">
        <v>823768.73043169198</v>
      </c>
      <c r="J1016" s="33">
        <f t="shared" si="300"/>
        <v>43308375.726677157</v>
      </c>
      <c r="K1016">
        <f t="shared" si="301"/>
        <v>566.95563573332311</v>
      </c>
      <c r="L1016">
        <f t="shared" si="302"/>
        <v>86.196956306673115</v>
      </c>
      <c r="M1016">
        <f t="shared" si="303"/>
        <v>313.44753380313051</v>
      </c>
      <c r="N1016">
        <f t="shared" si="304"/>
        <v>0.85990432582452514</v>
      </c>
      <c r="O1016">
        <f t="shared" si="305"/>
        <v>99820293.493906975</v>
      </c>
      <c r="P1016">
        <f t="shared" si="306"/>
        <v>18.4188820622329</v>
      </c>
      <c r="Q1016" s="30">
        <v>1096.99308843218</v>
      </c>
      <c r="R1016">
        <f t="shared" si="307"/>
        <v>1.0076528401415457</v>
      </c>
      <c r="S1016">
        <f t="shared" si="308"/>
        <v>4.1801765946804022E-2</v>
      </c>
      <c r="T1016">
        <v>9</v>
      </c>
      <c r="U1016">
        <v>18.243076671887302</v>
      </c>
      <c r="V1016">
        <f t="shared" si="309"/>
        <v>83727385.798191801</v>
      </c>
      <c r="W1016" s="34">
        <f t="shared" si="310"/>
        <v>0.16121879762552976</v>
      </c>
      <c r="X1016">
        <f t="shared" si="311"/>
        <v>40400454.16028779</v>
      </c>
      <c r="Y1016" s="34">
        <f t="shared" si="312"/>
        <v>0.59526812889250991</v>
      </c>
      <c r="Z1016">
        <f t="shared" si="313"/>
        <v>12722236.278345995</v>
      </c>
      <c r="AA1016" s="35">
        <f t="shared" si="314"/>
        <v>2445290.4167339057</v>
      </c>
      <c r="AB1016" s="35">
        <v>16316581.430222901</v>
      </c>
      <c r="AC1016" s="34">
        <f t="shared" si="315"/>
        <v>7.5757554823736362E-2</v>
      </c>
      <c r="AD1016" s="71">
        <v>-4686649.3480135296</v>
      </c>
      <c r="AE1016">
        <f t="shared" si="316"/>
        <v>8035586.9303324651</v>
      </c>
      <c r="AF1016" s="34">
        <f t="shared" si="317"/>
        <v>0.47021112328491371</v>
      </c>
      <c r="AG1016" s="72">
        <v>4816977.0788488202</v>
      </c>
      <c r="AI1016" s="72">
        <f t="shared" si="318"/>
        <v>17539213.357194815</v>
      </c>
      <c r="AJ1016" s="34">
        <f t="shared" si="319"/>
        <v>0.15636607798977872</v>
      </c>
    </row>
    <row r="1017" spans="1:36" ht="15.6" x14ac:dyDescent="0.25">
      <c r="A1017" s="15" t="s">
        <v>21</v>
      </c>
      <c r="B1017" s="30">
        <v>0.5</v>
      </c>
      <c r="C1017" s="30">
        <v>1120.5011035252101</v>
      </c>
      <c r="D1017" s="31">
        <v>0.32</v>
      </c>
      <c r="E1017" s="31">
        <v>0.280552962688565</v>
      </c>
      <c r="F1017" s="32">
        <v>0.12323348113538</v>
      </c>
      <c r="G1017" s="32">
        <v>3.2</v>
      </c>
      <c r="H1017" s="33">
        <v>38852921.035618998</v>
      </c>
      <c r="I1017" s="33">
        <v>2926811.3331724801</v>
      </c>
      <c r="J1017" s="33">
        <f t="shared" si="300"/>
        <v>66892954.675515287</v>
      </c>
      <c r="K1017">
        <f t="shared" si="301"/>
        <v>563.79201471598913</v>
      </c>
      <c r="L1017">
        <f t="shared" si="302"/>
        <v>149.13056239547524</v>
      </c>
      <c r="M1017">
        <f t="shared" si="303"/>
        <v>300.27648134428256</v>
      </c>
      <c r="N1017">
        <f t="shared" si="304"/>
        <v>0.88960932853359731</v>
      </c>
      <c r="O1017">
        <f t="shared" si="305"/>
        <v>91518251.293740556</v>
      </c>
      <c r="P1017">
        <f t="shared" si="306"/>
        <v>18.332048978045869</v>
      </c>
      <c r="Q1017" s="30">
        <v>1120.5011035252101</v>
      </c>
      <c r="R1017">
        <f t="shared" si="307"/>
        <v>0.44093761535679543</v>
      </c>
      <c r="S1017">
        <f t="shared" si="308"/>
        <v>0.1315145491189573</v>
      </c>
      <c r="T1017">
        <v>9</v>
      </c>
      <c r="U1017">
        <v>18.201612708470801</v>
      </c>
      <c r="V1017">
        <f t="shared" si="309"/>
        <v>80326706.563285708</v>
      </c>
      <c r="W1017" s="34">
        <f t="shared" si="310"/>
        <v>0.12228757184765286</v>
      </c>
      <c r="X1017">
        <f t="shared" si="311"/>
        <v>50935074.763559893</v>
      </c>
      <c r="Y1017" s="34">
        <f t="shared" si="312"/>
        <v>0.44344353127905944</v>
      </c>
      <c r="Z1017">
        <f t="shared" si="313"/>
        <v>34101691.662984557</v>
      </c>
      <c r="AA1017" s="35">
        <f t="shared" si="314"/>
        <v>4751229.3726344407</v>
      </c>
      <c r="AB1017" s="35">
        <v>31440734.069480602</v>
      </c>
      <c r="AC1017" s="34">
        <f t="shared" si="315"/>
        <v>0.19077553935631153</v>
      </c>
      <c r="AD1017" s="71">
        <v>-4554094.9480244797</v>
      </c>
      <c r="AE1017">
        <f t="shared" si="316"/>
        <v>29547596.714960076</v>
      </c>
      <c r="AF1017" s="34">
        <f t="shared" si="317"/>
        <v>0.23950128002288751</v>
      </c>
      <c r="AG1017" s="72">
        <v>2432512.7731975499</v>
      </c>
      <c r="AI1017" s="72">
        <f t="shared" si="318"/>
        <v>36534204.436182104</v>
      </c>
      <c r="AJ1017" s="34">
        <f t="shared" si="319"/>
        <v>5.9679337811207961E-2</v>
      </c>
    </row>
    <row r="1018" spans="1:36" ht="15.6" x14ac:dyDescent="0.25">
      <c r="A1018" s="15" t="s">
        <v>22</v>
      </c>
      <c r="B1018" s="30">
        <v>1.2003765310932499</v>
      </c>
      <c r="C1018" s="30">
        <v>1138.64227637403</v>
      </c>
      <c r="D1018" s="31">
        <v>0.32</v>
      </c>
      <c r="E1018" s="31">
        <v>0.29013862072186103</v>
      </c>
      <c r="F1018" s="32">
        <v>9.3287657851105904E-2</v>
      </c>
      <c r="G1018" s="32">
        <v>3.5</v>
      </c>
      <c r="H1018" s="33">
        <v>33514094.1821674</v>
      </c>
      <c r="I1018" s="33">
        <v>2313415.7736369902</v>
      </c>
      <c r="J1018" s="33">
        <f t="shared" si="300"/>
        <v>56196556.504286192</v>
      </c>
      <c r="K1018">
        <f t="shared" si="301"/>
        <v>563.95057476824559</v>
      </c>
      <c r="L1018">
        <f t="shared" si="302"/>
        <v>129.77034332727587</v>
      </c>
      <c r="M1018">
        <f t="shared" si="303"/>
        <v>305.06931036093056</v>
      </c>
      <c r="N1018">
        <f t="shared" si="304"/>
        <v>0.88091251839531082</v>
      </c>
      <c r="O1018">
        <f t="shared" si="305"/>
        <v>83762803.810672194</v>
      </c>
      <c r="P1018">
        <f t="shared" si="306"/>
        <v>18.24349959830575</v>
      </c>
      <c r="Q1018" s="30">
        <v>1138.64227637403</v>
      </c>
      <c r="R1018">
        <f t="shared" si="307"/>
        <v>0.90585344385227573</v>
      </c>
      <c r="S1018">
        <f t="shared" si="308"/>
        <v>9.7930032258997116E-2</v>
      </c>
      <c r="T1018">
        <v>9</v>
      </c>
      <c r="U1018">
        <v>18.153643312178801</v>
      </c>
      <c r="V1018">
        <f t="shared" si="309"/>
        <v>76564441.150073826</v>
      </c>
      <c r="W1018" s="34">
        <f t="shared" si="310"/>
        <v>8.5937460699963178E-2</v>
      </c>
      <c r="X1018">
        <f t="shared" si="311"/>
        <v>48156070.48999498</v>
      </c>
      <c r="Y1018" s="34">
        <f t="shared" si="312"/>
        <v>0.42509003639800047</v>
      </c>
      <c r="Z1018">
        <f t="shared" si="313"/>
        <v>30633978.030492526</v>
      </c>
      <c r="AA1018" s="35">
        <f t="shared" si="314"/>
        <v>2880116.1516748741</v>
      </c>
      <c r="AB1018" s="35">
        <v>31316126.955744199</v>
      </c>
      <c r="AC1018" s="34">
        <f t="shared" si="315"/>
        <v>6.5583369625807228E-2</v>
      </c>
      <c r="AD1018" s="71">
        <v>-4669038.7555353995</v>
      </c>
      <c r="AE1018">
        <f t="shared" si="316"/>
        <v>25964939.274957128</v>
      </c>
      <c r="AF1018" s="34">
        <f t="shared" si="317"/>
        <v>0.22525313875936773</v>
      </c>
      <c r="AG1018" s="72">
        <v>5887896.6949846298</v>
      </c>
      <c r="AI1018" s="72">
        <f t="shared" si="318"/>
        <v>36521874.725477159</v>
      </c>
      <c r="AJ1018" s="34">
        <f t="shared" si="319"/>
        <v>8.9746735417070497E-2</v>
      </c>
    </row>
    <row r="1019" spans="1:36" ht="15.6" x14ac:dyDescent="0.25">
      <c r="A1019" s="15" t="s">
        <v>22</v>
      </c>
      <c r="B1019" s="30">
        <v>0.5</v>
      </c>
      <c r="C1019" s="30">
        <v>1136.9712214194501</v>
      </c>
      <c r="D1019" s="31">
        <v>0.32</v>
      </c>
      <c r="E1019" s="31">
        <v>0.29071929786801504</v>
      </c>
      <c r="F1019" s="32">
        <v>9.1473608659747005E-2</v>
      </c>
      <c r="G1019" s="32">
        <v>3.5</v>
      </c>
      <c r="H1019" s="33">
        <v>37532483.7231749</v>
      </c>
      <c r="I1019" s="33">
        <v>2576176.3883753801</v>
      </c>
      <c r="J1019" s="33">
        <f t="shared" si="300"/>
        <v>57344611.151980504</v>
      </c>
      <c r="K1019">
        <f t="shared" si="301"/>
        <v>564.51199367112383</v>
      </c>
      <c r="L1019">
        <f t="shared" si="302"/>
        <v>128.5663546057722</v>
      </c>
      <c r="M1019">
        <f t="shared" si="303"/>
        <v>305.35964893400751</v>
      </c>
      <c r="N1019">
        <f t="shared" si="304"/>
        <v>0.88038736120174921</v>
      </c>
      <c r="O1019">
        <f t="shared" si="305"/>
        <v>94741036.412753448</v>
      </c>
      <c r="P1019">
        <f t="shared" si="306"/>
        <v>18.366657794947788</v>
      </c>
      <c r="Q1019" s="30">
        <v>1136.9712214194501</v>
      </c>
      <c r="R1019">
        <f t="shared" si="307"/>
        <v>0.37308105415928389</v>
      </c>
      <c r="S1019">
        <f t="shared" si="308"/>
        <v>9.593134221147559E-2</v>
      </c>
      <c r="T1019">
        <v>9</v>
      </c>
      <c r="U1019">
        <v>18.167996530682601</v>
      </c>
      <c r="V1019">
        <f t="shared" si="309"/>
        <v>77671311.879652441</v>
      </c>
      <c r="W1019" s="34">
        <f t="shared" si="310"/>
        <v>0.18017244880807728</v>
      </c>
      <c r="X1019">
        <f t="shared" si="311"/>
        <v>43386382.212438494</v>
      </c>
      <c r="Y1019" s="34">
        <f t="shared" si="312"/>
        <v>0.542052907006218</v>
      </c>
      <c r="Z1019">
        <f t="shared" si="313"/>
        <v>30770164.220921177</v>
      </c>
      <c r="AA1019" s="35">
        <f t="shared" si="314"/>
        <v>6762319.5022537224</v>
      </c>
      <c r="AB1019" s="35">
        <v>31987236.740288202</v>
      </c>
      <c r="AC1019" s="34">
        <f t="shared" si="315"/>
        <v>0.14774527110399349</v>
      </c>
      <c r="AD1019" s="71">
        <v>-4274966.5619745404</v>
      </c>
      <c r="AE1019">
        <f t="shared" si="316"/>
        <v>26495197.658946637</v>
      </c>
      <c r="AF1019" s="34">
        <f t="shared" si="317"/>
        <v>0.29407289284756694</v>
      </c>
      <c r="AG1019" s="72">
        <v>4712798.5709564602</v>
      </c>
      <c r="AI1019" s="72">
        <f t="shared" si="318"/>
        <v>35482962.791877635</v>
      </c>
      <c r="AJ1019" s="34">
        <f t="shared" si="319"/>
        <v>5.4606589492284592E-2</v>
      </c>
    </row>
    <row r="1020" spans="1:36" ht="15.6" x14ac:dyDescent="0.25">
      <c r="A1020" s="10">
        <v>6</v>
      </c>
      <c r="B1020" s="11">
        <v>2.9738119458783698</v>
      </c>
      <c r="C1020" s="11">
        <v>786.36668731980296</v>
      </c>
      <c r="D1020" s="12">
        <v>0.120014592763382</v>
      </c>
      <c r="E1020" s="12">
        <v>0.11027177425943099</v>
      </c>
      <c r="F1020" s="10">
        <v>8.1112696465980003E-2</v>
      </c>
      <c r="G1020" s="10">
        <v>3.31303893852124</v>
      </c>
      <c r="H1020" s="13">
        <v>55292874.202378497</v>
      </c>
      <c r="I1020" s="13">
        <v>2000688.4416215599</v>
      </c>
      <c r="J1020" s="13">
        <f t="shared" si="300"/>
        <v>129517578.78899568</v>
      </c>
      <c r="K1020">
        <f t="shared" si="301"/>
        <v>581.10419160071058</v>
      </c>
      <c r="L1020">
        <f t="shared" si="302"/>
        <v>75.243555675226389</v>
      </c>
      <c r="M1020">
        <f t="shared" si="303"/>
        <v>115.14318351140649</v>
      </c>
      <c r="N1020">
        <f t="shared" si="304"/>
        <v>0.94236165624550416</v>
      </c>
      <c r="O1020">
        <f t="shared" si="305"/>
        <v>235372493.69195193</v>
      </c>
      <c r="P1020">
        <f t="shared" si="306"/>
        <v>19.276679896735995</v>
      </c>
      <c r="Q1020" s="11">
        <v>786.36668731980296</v>
      </c>
      <c r="R1020">
        <f t="shared" si="307"/>
        <v>3.3432774948816109</v>
      </c>
      <c r="S1020">
        <f t="shared" si="308"/>
        <v>8.4591793597611986E-2</v>
      </c>
      <c r="T1020">
        <v>10</v>
      </c>
      <c r="U1020">
        <v>19.201104290531099</v>
      </c>
      <c r="V1020">
        <f t="shared" si="309"/>
        <v>218239641.63094962</v>
      </c>
      <c r="W1020" s="34">
        <f t="shared" si="310"/>
        <v>7.2790374917067621E-2</v>
      </c>
      <c r="X1020">
        <f t="shared" si="311"/>
        <v>134263951.53883931</v>
      </c>
      <c r="Y1020" s="34">
        <f t="shared" si="312"/>
        <v>0.42956821575523724</v>
      </c>
      <c r="Z1020">
        <f t="shared" si="313"/>
        <v>51268085.158945106</v>
      </c>
      <c r="AA1020" s="35">
        <f t="shared" si="314"/>
        <v>4024789.0434333906</v>
      </c>
      <c r="AB1020" s="35">
        <v>46593209.670752697</v>
      </c>
      <c r="AC1020" s="34">
        <f t="shared" si="315"/>
        <v>0.15733789673844759</v>
      </c>
      <c r="AD1020" s="71">
        <v>-280106.58954038197</v>
      </c>
      <c r="AE1020">
        <f t="shared" si="316"/>
        <v>50987978.569404721</v>
      </c>
      <c r="AF1020" s="34">
        <f t="shared" si="317"/>
        <v>7.7856246307930116E-2</v>
      </c>
      <c r="AG1020" s="72">
        <v>-832516.5872517</v>
      </c>
      <c r="AI1020" s="72">
        <f t="shared" si="318"/>
        <v>50435568.571693406</v>
      </c>
      <c r="AJ1020" s="34">
        <f t="shared" si="319"/>
        <v>8.7846864550878201E-2</v>
      </c>
    </row>
    <row r="1021" spans="1:36" ht="15.6" x14ac:dyDescent="0.25">
      <c r="A1021" s="14">
        <v>8</v>
      </c>
      <c r="B1021" s="11">
        <v>3.30128941006256</v>
      </c>
      <c r="C1021" s="11">
        <v>770.81484039194902</v>
      </c>
      <c r="D1021" s="12">
        <v>0.101809328650749</v>
      </c>
      <c r="E1021" s="12">
        <v>9.5286043098838799E-2</v>
      </c>
      <c r="F1021" s="10">
        <v>6.4010681242597497E-2</v>
      </c>
      <c r="G1021" s="10">
        <v>3.3141035227678302</v>
      </c>
      <c r="H1021" s="13">
        <v>46039028.702874899</v>
      </c>
      <c r="I1021" s="13">
        <v>1408501.39957244</v>
      </c>
      <c r="J1021" s="13">
        <f t="shared" si="300"/>
        <v>122898007.55715555</v>
      </c>
      <c r="K1021">
        <f t="shared" si="301"/>
        <v>586.23640946711566</v>
      </c>
      <c r="L1021">
        <f t="shared" si="302"/>
        <v>61.840015361257379</v>
      </c>
      <c r="M1021">
        <f t="shared" si="303"/>
        <v>98.547685874793899</v>
      </c>
      <c r="N1021">
        <f t="shared" si="304"/>
        <v>0.94107335929033553</v>
      </c>
      <c r="O1021">
        <f t="shared" si="305"/>
        <v>238708022.08299351</v>
      </c>
      <c r="P1021">
        <f t="shared" si="306"/>
        <v>19.290751698130155</v>
      </c>
      <c r="Q1021" s="11">
        <v>770.81484039194902</v>
      </c>
      <c r="R1021">
        <f t="shared" si="307"/>
        <v>3.531439982225073</v>
      </c>
      <c r="S1021">
        <f t="shared" si="308"/>
        <v>6.6151214153629317E-2</v>
      </c>
      <c r="T1021">
        <v>10</v>
      </c>
      <c r="U1021">
        <v>19.260788137837999</v>
      </c>
      <c r="V1021">
        <f t="shared" si="309"/>
        <v>231661575.37896061</v>
      </c>
      <c r="W1021" s="34">
        <f t="shared" si="310"/>
        <v>2.9519103055459964E-2</v>
      </c>
      <c r="X1021">
        <f t="shared" si="311"/>
        <v>129417807.6917191</v>
      </c>
      <c r="Y1021" s="34">
        <f t="shared" si="312"/>
        <v>0.45784055951532543</v>
      </c>
      <c r="Z1021">
        <f t="shared" si="313"/>
        <v>44679997.870021455</v>
      </c>
      <c r="AA1021" s="35">
        <f t="shared" si="314"/>
        <v>1359030.8328534439</v>
      </c>
      <c r="AB1021" s="35">
        <v>38528293.469295502</v>
      </c>
      <c r="AC1021" s="34">
        <f t="shared" si="315"/>
        <v>0.16313843808591016</v>
      </c>
      <c r="AD1021" s="71">
        <v>-1718166.7752235399</v>
      </c>
      <c r="AE1021">
        <f t="shared" si="316"/>
        <v>42961831.094797917</v>
      </c>
      <c r="AF1021" s="34">
        <f t="shared" si="317"/>
        <v>6.6838890714582502E-2</v>
      </c>
      <c r="AG1021" s="72">
        <v>-3608440.3654903299</v>
      </c>
      <c r="AI1021" s="72">
        <f t="shared" si="318"/>
        <v>41071557.504531123</v>
      </c>
      <c r="AJ1021" s="34">
        <f t="shared" si="319"/>
        <v>0.10789695913010396</v>
      </c>
    </row>
    <row r="1022" spans="1:36" ht="15.6" x14ac:dyDescent="0.25">
      <c r="A1022" s="10">
        <v>9</v>
      </c>
      <c r="B1022" s="11">
        <v>3.3766686503644801</v>
      </c>
      <c r="C1022" s="11">
        <v>765.19603885596302</v>
      </c>
      <c r="D1022" s="12">
        <v>9.5286043098838799E-2</v>
      </c>
      <c r="E1022" s="12">
        <v>9.0019473521013402E-2</v>
      </c>
      <c r="F1022" s="10">
        <v>5.5213209466800001E-2</v>
      </c>
      <c r="G1022" s="10">
        <v>3.3144662878473898</v>
      </c>
      <c r="H1022" s="13">
        <v>44167872.346492</v>
      </c>
      <c r="I1022" s="13">
        <v>1244193.9891578001</v>
      </c>
      <c r="J1022" s="13">
        <f t="shared" si="300"/>
        <v>116955860.51234418</v>
      </c>
      <c r="K1022">
        <f t="shared" si="301"/>
        <v>591.17279579331841</v>
      </c>
      <c r="L1022">
        <f t="shared" si="302"/>
        <v>55.798321314920194</v>
      </c>
      <c r="M1022">
        <f t="shared" si="303"/>
        <v>92.652758309926099</v>
      </c>
      <c r="N1022">
        <f t="shared" si="304"/>
        <v>0.93744227341052455</v>
      </c>
      <c r="O1022">
        <f t="shared" si="305"/>
        <v>254757633.24731123</v>
      </c>
      <c r="P1022">
        <f t="shared" si="306"/>
        <v>19.355823193297542</v>
      </c>
      <c r="Q1022" s="11">
        <v>765.19603885596302</v>
      </c>
      <c r="R1022">
        <f t="shared" si="307"/>
        <v>3.4370434935444067</v>
      </c>
      <c r="S1022">
        <f t="shared" si="308"/>
        <v>5.6795995427459438E-2</v>
      </c>
      <c r="T1022">
        <v>10</v>
      </c>
      <c r="U1022">
        <v>19.281413535491499</v>
      </c>
      <c r="V1022">
        <f t="shared" si="309"/>
        <v>236489303.25118452</v>
      </c>
      <c r="W1022" s="34">
        <f t="shared" si="310"/>
        <v>7.170866585336956E-2</v>
      </c>
      <c r="X1022">
        <f t="shared" si="311"/>
        <v>124080889.67060447</v>
      </c>
      <c r="Y1022" s="34">
        <f t="shared" si="312"/>
        <v>0.51294535088512783</v>
      </c>
      <c r="Z1022">
        <f t="shared" si="313"/>
        <v>41000653.146943122</v>
      </c>
      <c r="AA1022" s="35">
        <f t="shared" si="314"/>
        <v>3167219.1995488778</v>
      </c>
      <c r="AB1022" s="35">
        <v>35104229.819422401</v>
      </c>
      <c r="AC1022" s="34">
        <f t="shared" si="315"/>
        <v>0.20520894590453306</v>
      </c>
      <c r="AD1022" s="71">
        <v>-2147098.8733320301</v>
      </c>
      <c r="AE1022">
        <f t="shared" si="316"/>
        <v>38853554.273611091</v>
      </c>
      <c r="AF1022" s="34">
        <f t="shared" si="317"/>
        <v>0.12032089821286115</v>
      </c>
      <c r="AG1022" s="72">
        <v>-4320228.85416565</v>
      </c>
      <c r="AI1022" s="72">
        <f t="shared" si="318"/>
        <v>36680424.292777471</v>
      </c>
      <c r="AJ1022" s="34">
        <f t="shared" si="319"/>
        <v>0.16952249804963071</v>
      </c>
    </row>
    <row r="1023" spans="1:36" ht="15.6" x14ac:dyDescent="0.25">
      <c r="A1023" s="10">
        <v>9</v>
      </c>
      <c r="B1023" s="11">
        <v>3.0816220453518102</v>
      </c>
      <c r="C1023" s="11">
        <v>795.16437615715199</v>
      </c>
      <c r="D1023" s="12">
        <v>0.108199098437828</v>
      </c>
      <c r="E1023" s="12">
        <v>0.100627599914866</v>
      </c>
      <c r="F1023" s="10">
        <v>6.9912849065023597E-2</v>
      </c>
      <c r="G1023" s="10">
        <v>3.3055430113044202</v>
      </c>
      <c r="H1023" s="13">
        <v>47349834.363675103</v>
      </c>
      <c r="I1023" s="13">
        <v>1605647.4160768399</v>
      </c>
      <c r="J1023" s="13">
        <f t="shared" si="300"/>
        <v>118951646.34487605</v>
      </c>
      <c r="K1023">
        <f t="shared" si="301"/>
        <v>583.30797359761345</v>
      </c>
      <c r="L1023">
        <f t="shared" si="302"/>
        <v>66.456869174873788</v>
      </c>
      <c r="M1023">
        <f t="shared" si="303"/>
        <v>104.41334917634701</v>
      </c>
      <c r="N1023">
        <f t="shared" si="304"/>
        <v>0.94151095927993644</v>
      </c>
      <c r="O1023">
        <f t="shared" si="305"/>
        <v>228934051.65678859</v>
      </c>
      <c r="P1023">
        <f t="shared" si="306"/>
        <v>19.24894453601166</v>
      </c>
      <c r="Q1023" s="11">
        <v>795.16437615715199</v>
      </c>
      <c r="R1023">
        <f t="shared" si="307"/>
        <v>3.3607764296380598</v>
      </c>
      <c r="S1023">
        <f t="shared" si="308"/>
        <v>7.2476986542636776E-2</v>
      </c>
      <c r="T1023">
        <v>10</v>
      </c>
      <c r="U1023">
        <v>19.167056894713099</v>
      </c>
      <c r="V1023">
        <f t="shared" si="309"/>
        <v>210934221.14590061</v>
      </c>
      <c r="W1023" s="34">
        <f t="shared" si="310"/>
        <v>7.8624522567192462E-2</v>
      </c>
      <c r="X1023">
        <f t="shared" si="311"/>
        <v>124600364.04885098</v>
      </c>
      <c r="Y1023" s="34">
        <f t="shared" si="312"/>
        <v>0.45573686768253985</v>
      </c>
      <c r="Z1023">
        <f t="shared" si="313"/>
        <v>43626976.243195504</v>
      </c>
      <c r="AA1023" s="35">
        <f t="shared" si="314"/>
        <v>3722858.1204795986</v>
      </c>
      <c r="AB1023" s="35">
        <v>40979216.8814051</v>
      </c>
      <c r="AC1023" s="34">
        <f t="shared" si="315"/>
        <v>0.13454360649585048</v>
      </c>
      <c r="AD1023" s="71">
        <v>248382.57914399801</v>
      </c>
      <c r="AE1023">
        <f t="shared" si="316"/>
        <v>43875358.822339505</v>
      </c>
      <c r="AF1023" s="34">
        <f t="shared" si="317"/>
        <v>7.3378832007088834E-2</v>
      </c>
      <c r="AG1023" s="72">
        <v>123010.00474296301</v>
      </c>
      <c r="AI1023" s="72">
        <f t="shared" si="318"/>
        <v>43749986.247938469</v>
      </c>
      <c r="AJ1023" s="34">
        <f t="shared" si="319"/>
        <v>7.6026625311667248E-2</v>
      </c>
    </row>
    <row r="1024" spans="1:36" ht="15.6" x14ac:dyDescent="0.25">
      <c r="A1024" s="10">
        <v>10</v>
      </c>
      <c r="B1024" s="11">
        <v>3.31191865936679</v>
      </c>
      <c r="C1024" s="11">
        <v>792.03324988428403</v>
      </c>
      <c r="D1024" s="12">
        <v>0.100627599914866</v>
      </c>
      <c r="E1024" s="12">
        <v>9.4706271912153195E-2</v>
      </c>
      <c r="F1024" s="10">
        <v>5.8785556369033397E-2</v>
      </c>
      <c r="G1024" s="10">
        <v>3.30597531078705</v>
      </c>
      <c r="H1024" s="13">
        <v>43329972.280708998</v>
      </c>
      <c r="I1024" s="13">
        <v>1315609.97198818</v>
      </c>
      <c r="J1024" s="13">
        <f t="shared" si="300"/>
        <v>111662399.42080177</v>
      </c>
      <c r="K1024">
        <f t="shared" si="301"/>
        <v>587.26970214187315</v>
      </c>
      <c r="L1024">
        <f t="shared" si="302"/>
        <v>58.969623811225745</v>
      </c>
      <c r="M1024">
        <f t="shared" si="303"/>
        <v>97.666935913509604</v>
      </c>
      <c r="N1024">
        <f t="shared" si="304"/>
        <v>0.93672287717030178</v>
      </c>
      <c r="O1024">
        <f t="shared" si="305"/>
        <v>237273546.18834949</v>
      </c>
      <c r="P1024">
        <f t="shared" si="306"/>
        <v>19.284724236845211</v>
      </c>
      <c r="Q1024" s="11">
        <v>792.03324988428403</v>
      </c>
      <c r="R1024">
        <f t="shared" si="307"/>
        <v>3.4026025957567856</v>
      </c>
      <c r="S1024">
        <f t="shared" si="308"/>
        <v>6.0584276272425248E-2</v>
      </c>
      <c r="T1024">
        <v>10</v>
      </c>
      <c r="U1024">
        <v>19.1778983150583</v>
      </c>
      <c r="V1024">
        <f t="shared" si="309"/>
        <v>213233488.84574878</v>
      </c>
      <c r="W1024" s="34">
        <f t="shared" si="310"/>
        <v>0.10131789965122168</v>
      </c>
      <c r="X1024">
        <f t="shared" si="311"/>
        <v>118195910.22700457</v>
      </c>
      <c r="Y1024" s="34">
        <f t="shared" si="312"/>
        <v>0.50185803632243187</v>
      </c>
      <c r="Z1024">
        <f t="shared" si="313"/>
        <v>38939870.497281909</v>
      </c>
      <c r="AA1024" s="35">
        <f t="shared" si="314"/>
        <v>4390101.7834270895</v>
      </c>
      <c r="AB1024" s="35">
        <v>36373354.495931998</v>
      </c>
      <c r="AC1024" s="34">
        <f t="shared" si="315"/>
        <v>0.16054978617824242</v>
      </c>
      <c r="AD1024" s="71">
        <v>203369.460613453</v>
      </c>
      <c r="AE1024">
        <f t="shared" si="316"/>
        <v>39143239.957895361</v>
      </c>
      <c r="AF1024" s="34">
        <f t="shared" si="317"/>
        <v>9.6624394211247133E-2</v>
      </c>
      <c r="AG1024" s="72">
        <v>-616329.68859814398</v>
      </c>
      <c r="AI1024" s="72">
        <f t="shared" si="318"/>
        <v>38323540.808683768</v>
      </c>
      <c r="AJ1024" s="34">
        <f t="shared" si="319"/>
        <v>0.11554199572507345</v>
      </c>
    </row>
    <row r="1025" spans="1:36" ht="15.6" x14ac:dyDescent="0.25">
      <c r="A1025" s="10">
        <v>11</v>
      </c>
      <c r="B1025" s="11">
        <v>3.3799282264330399</v>
      </c>
      <c r="C1025" s="11">
        <v>792.09324773507001</v>
      </c>
      <c r="D1025" s="12">
        <v>9.4706271912153195E-2</v>
      </c>
      <c r="E1025" s="12">
        <v>9.0013894036364797E-2</v>
      </c>
      <c r="F1025" s="10">
        <v>4.94943823984169E-2</v>
      </c>
      <c r="G1025" s="10">
        <v>3.3063042644209499</v>
      </c>
      <c r="H1025" s="13">
        <v>38727526.684645601</v>
      </c>
      <c r="I1025" s="13">
        <v>1053313.1785031999</v>
      </c>
      <c r="J1025" s="13">
        <f t="shared" si="300"/>
        <v>103449647.21452697</v>
      </c>
      <c r="K1025">
        <f t="shared" si="301"/>
        <v>590.75350883615147</v>
      </c>
      <c r="L1025">
        <f t="shared" si="302"/>
        <v>52.65015379756381</v>
      </c>
      <c r="M1025">
        <f t="shared" si="303"/>
        <v>92.360082974258987</v>
      </c>
      <c r="N1025">
        <f t="shared" si="304"/>
        <v>0.93114682075588484</v>
      </c>
      <c r="O1025">
        <f t="shared" si="305"/>
        <v>238923647.19101113</v>
      </c>
      <c r="P1025">
        <f t="shared" si="306"/>
        <v>19.291654591035034</v>
      </c>
      <c r="Q1025" s="11">
        <v>792.09324773507001</v>
      </c>
      <c r="R1025">
        <f t="shared" si="307"/>
        <v>3.2586654300368152</v>
      </c>
      <c r="S1025">
        <f t="shared" si="308"/>
        <v>5.0761206916901287E-2</v>
      </c>
      <c r="T1025">
        <v>10</v>
      </c>
      <c r="U1025">
        <v>19.1759112906933</v>
      </c>
      <c r="V1025">
        <f t="shared" si="309"/>
        <v>212810209.38055184</v>
      </c>
      <c r="W1025" s="34">
        <f t="shared" si="310"/>
        <v>0.10929616267569574</v>
      </c>
      <c r="X1025">
        <f t="shared" si="311"/>
        <v>110388782.16102859</v>
      </c>
      <c r="Y1025" s="34">
        <f t="shared" si="312"/>
        <v>0.53797464814030482</v>
      </c>
      <c r="Z1025">
        <f t="shared" si="313"/>
        <v>34494756.628093228</v>
      </c>
      <c r="AA1025" s="35">
        <f t="shared" si="314"/>
        <v>4232770.0565523729</v>
      </c>
      <c r="AB1025" s="35">
        <v>32982900.337560698</v>
      </c>
      <c r="AC1025" s="34">
        <f t="shared" si="315"/>
        <v>0.14833444939210355</v>
      </c>
      <c r="AD1025" s="71">
        <v>307504.90076454001</v>
      </c>
      <c r="AE1025">
        <f t="shared" si="316"/>
        <v>34802261.528857768</v>
      </c>
      <c r="AF1025" s="34">
        <f t="shared" si="317"/>
        <v>0.10135594735369695</v>
      </c>
      <c r="AG1025" s="72">
        <v>-519404.80394906597</v>
      </c>
      <c r="AI1025" s="72">
        <f t="shared" si="318"/>
        <v>33975351.824144162</v>
      </c>
      <c r="AJ1025" s="34">
        <f t="shared" si="319"/>
        <v>0.1227079358616915</v>
      </c>
    </row>
    <row r="1026" spans="1:36" ht="15.6" x14ac:dyDescent="0.25">
      <c r="A1026" s="10">
        <v>11</v>
      </c>
      <c r="B1026" s="11">
        <v>3.3421152172783399</v>
      </c>
      <c r="C1026" s="11">
        <v>791.59264951345097</v>
      </c>
      <c r="D1026" s="12">
        <v>9.4970130090295493E-2</v>
      </c>
      <c r="E1026" s="12">
        <v>8.9815450678837394E-2</v>
      </c>
      <c r="F1026" s="10">
        <v>5.4219757631153997E-2</v>
      </c>
      <c r="G1026" s="10">
        <v>3.2021785463440402</v>
      </c>
      <c r="H1026" s="13">
        <v>40482286.989418</v>
      </c>
      <c r="I1026" s="13">
        <v>1158645.42621067</v>
      </c>
      <c r="J1026" s="13">
        <f t="shared" ref="J1026:J1039" si="320">3583.195*EXP(-2.23341*(C1026+273)*0.001)*POWER(B1026*(D1026-E1026)/D1026/SQRT(0.56*(D1026-E1026)),(-0.3486*(C1026+273)*0.001+0.46339))*POWER(((D1026-E1026)/D1026),0.42437)*1000000</f>
        <v>108001537.06642753</v>
      </c>
      <c r="K1026">
        <f t="shared" ref="K1026:K1039" si="321">560*(1+2.2*10^(-5)*H1026/(G1026*1000)/((D1026-E1026)*1000))</f>
        <v>590.21541361101731</v>
      </c>
      <c r="L1026">
        <f t="shared" ref="L1026:L1039" si="322">(K1026*(D1026-E1026)*1000)^(1/2)</f>
        <v>55.157694303387423</v>
      </c>
      <c r="M1026">
        <f t="shared" ref="M1026:M1039" si="323">(D1026+E1026)/2*1000</f>
        <v>92.392790384566439</v>
      </c>
      <c r="N1026">
        <f t="shared" ref="N1026:N1039" si="324">0.8049-0.3393*F1026+(0.2488+0.0393*F1026+0.0732*F1026*F1026)*L1026/M1026</f>
        <v>0.9364352364414279</v>
      </c>
      <c r="O1026">
        <f t="shared" ref="O1026:O1039" si="325">H1026/1000/(N1026*G1026*L1026)*10^6</f>
        <v>244757295.20442906</v>
      </c>
      <c r="P1026">
        <f t="shared" ref="P1026:P1039" si="326">LN(O1026)</f>
        <v>19.31577764569035</v>
      </c>
      <c r="Q1026" s="11">
        <v>791.59264951345097</v>
      </c>
      <c r="R1026">
        <f t="shared" ref="R1026:R1039" si="327">S1026*B1026*1000/L1026</f>
        <v>3.3777036003536098</v>
      </c>
      <c r="S1026">
        <f t="shared" ref="S1026:S1039" si="328">LN(1/(1-F1026))</f>
        <v>5.5745038852213637E-2</v>
      </c>
      <c r="T1026">
        <v>10</v>
      </c>
      <c r="U1026">
        <v>19.178846583630101</v>
      </c>
      <c r="V1026">
        <f t="shared" ref="V1026:V1039" si="329">EXP(U1026)</f>
        <v>213435787.36318058</v>
      </c>
      <c r="W1026" s="34">
        <f t="shared" ref="W1026:W1039" si="330">ABS(V1026-O1026)/O1026</f>
        <v>0.12796965996493695</v>
      </c>
      <c r="X1026">
        <f t="shared" ref="X1026:X1039" si="331">6310.7*EXP(-2.62*(C1026+273)*0.001-0.669*(D1026-E1026)/D1026)*POWER(B1026*(D1026-E1026)/D1026/SQRT(K1026*0.01*(D1026-E1026)),0.115)*POWER(((D1026-E1026)/D1026),0.407)*1000000</f>
        <v>114790509.65490268</v>
      </c>
      <c r="Y1026" s="34">
        <f t="shared" ref="Y1026:Y1039" si="332">ABS(X1026-O1026)/O1026</f>
        <v>0.53100270388661552</v>
      </c>
      <c r="Z1026">
        <f t="shared" ref="Z1026:Z1039" si="333">(H1026/O1026)*V1026</f>
        <v>35301782.488779187</v>
      </c>
      <c r="AA1026" s="35">
        <f t="shared" ref="AA1026:AA1039" si="334">ABS(H1026-Z1026)</f>
        <v>5180504.5006388128</v>
      </c>
      <c r="AB1026" s="35">
        <v>32941908.552496199</v>
      </c>
      <c r="AC1026" s="34">
        <f t="shared" ref="AC1026:AC1039" si="335">ABS(AB1026-H1026)/H1026</f>
        <v>0.18626364757734273</v>
      </c>
      <c r="AD1026" s="71">
        <v>14101.011551327099</v>
      </c>
      <c r="AE1026">
        <f t="shared" ref="AE1026:AE1039" si="336">AD1026+Z1026</f>
        <v>35315883.500330515</v>
      </c>
      <c r="AF1026" s="34">
        <f t="shared" ref="AF1026:AF1039" si="337">ABS(AE1026-H1026)/H1026</f>
        <v>0.12762133449718327</v>
      </c>
      <c r="AG1026" s="72">
        <v>-195322.55541241501</v>
      </c>
      <c r="AI1026" s="72">
        <f t="shared" si="318"/>
        <v>35106459.933366776</v>
      </c>
      <c r="AJ1026" s="34">
        <f t="shared" si="319"/>
        <v>0.13279454931625914</v>
      </c>
    </row>
    <row r="1027" spans="1:36" ht="15.6" x14ac:dyDescent="0.25">
      <c r="A1027" s="10">
        <v>6</v>
      </c>
      <c r="B1027" s="11">
        <v>2.6469281115788998</v>
      </c>
      <c r="C1027" s="11">
        <v>779.599682062851</v>
      </c>
      <c r="D1027" s="12">
        <v>0.14000000000000001</v>
      </c>
      <c r="E1027" s="12">
        <v>0.13326756081032801</v>
      </c>
      <c r="F1027" s="10">
        <v>4.8054526692876499E-2</v>
      </c>
      <c r="G1027" s="10">
        <v>3.29602878774709</v>
      </c>
      <c r="H1027" s="13">
        <v>55844062.138210803</v>
      </c>
      <c r="I1027" s="13">
        <v>1821727.8873302999</v>
      </c>
      <c r="J1027" s="13">
        <f t="shared" si="320"/>
        <v>101048621.10448524</v>
      </c>
      <c r="K1027">
        <f t="shared" si="321"/>
        <v>591.00446729762984</v>
      </c>
      <c r="L1027">
        <f t="shared" si="322"/>
        <v>63.078535468935797</v>
      </c>
      <c r="M1027">
        <f t="shared" si="323"/>
        <v>136.633780405164</v>
      </c>
      <c r="N1027">
        <f t="shared" si="324"/>
        <v>0.90440634762290351</v>
      </c>
      <c r="O1027">
        <f t="shared" si="325"/>
        <v>296989299.60337383</v>
      </c>
      <c r="P1027">
        <f t="shared" si="326"/>
        <v>19.50920666784647</v>
      </c>
      <c r="Q1027" s="11">
        <v>779.599682062851</v>
      </c>
      <c r="R1027">
        <f t="shared" si="327"/>
        <v>2.0665452808451112</v>
      </c>
      <c r="S1027">
        <f t="shared" si="328"/>
        <v>4.9247521768996334E-2</v>
      </c>
      <c r="T1027">
        <v>10</v>
      </c>
      <c r="U1027">
        <v>19.227108486537499</v>
      </c>
      <c r="V1027">
        <f t="shared" si="329"/>
        <v>223989220.64424464</v>
      </c>
      <c r="W1027" s="34">
        <f t="shared" si="330"/>
        <v>0.24580036740926373</v>
      </c>
      <c r="X1027">
        <f t="shared" si="331"/>
        <v>107043333.41715576</v>
      </c>
      <c r="Y1027" s="34">
        <f t="shared" si="332"/>
        <v>0.6395717503623497</v>
      </c>
      <c r="Z1027">
        <f t="shared" si="333"/>
        <v>42117571.14701283</v>
      </c>
      <c r="AA1027" s="35">
        <f t="shared" si="334"/>
        <v>13726490.991197973</v>
      </c>
      <c r="AB1027" s="35">
        <v>40768133.1351</v>
      </c>
      <c r="AC1027" s="34">
        <f t="shared" si="335"/>
        <v>0.26996476305392608</v>
      </c>
      <c r="AD1027" s="71">
        <v>2101875.4234718699</v>
      </c>
      <c r="AE1027">
        <f t="shared" si="336"/>
        <v>44219446.570484698</v>
      </c>
      <c r="AF1027" s="34">
        <f t="shared" si="337"/>
        <v>0.20816206992528336</v>
      </c>
      <c r="AG1027" s="72">
        <v>2689810.9476703098</v>
      </c>
      <c r="AI1027" s="72">
        <f t="shared" ref="AI1027:AI1039" si="338">AG1027+Z1027</f>
        <v>44807382.094683141</v>
      </c>
      <c r="AJ1027" s="34">
        <f t="shared" ref="AJ1027:AJ1039" si="339">ABS(AI1027-H1027)/H1027</f>
        <v>0.19763390450022281</v>
      </c>
    </row>
    <row r="1028" spans="1:36" ht="15.6" x14ac:dyDescent="0.25">
      <c r="A1028" s="10">
        <v>7</v>
      </c>
      <c r="B1028" s="11">
        <v>2.7061387637010799</v>
      </c>
      <c r="C1028" s="11">
        <v>771.17788728134599</v>
      </c>
      <c r="D1028" s="12">
        <v>0.13326756081032801</v>
      </c>
      <c r="E1028" s="12">
        <v>0.12506164247858501</v>
      </c>
      <c r="F1028" s="10">
        <v>6.1528592724382603E-2</v>
      </c>
      <c r="G1028" s="10">
        <v>3.2964600144970202</v>
      </c>
      <c r="H1028" s="13">
        <v>54910227.358787201</v>
      </c>
      <c r="I1028" s="13">
        <v>1796239.1816491501</v>
      </c>
      <c r="J1028" s="13">
        <f t="shared" si="320"/>
        <v>116557993.45911093</v>
      </c>
      <c r="K1028">
        <f t="shared" si="321"/>
        <v>585.0085750595008</v>
      </c>
      <c r="L1028">
        <f t="shared" si="322"/>
        <v>69.285875835610312</v>
      </c>
      <c r="M1028">
        <f t="shared" si="323"/>
        <v>129.1646016444565</v>
      </c>
      <c r="N1028">
        <f t="shared" si="324"/>
        <v>0.91892923149983907</v>
      </c>
      <c r="O1028">
        <f t="shared" si="325"/>
        <v>261624644.79331607</v>
      </c>
      <c r="P1028">
        <f t="shared" si="326"/>
        <v>19.382421381035549</v>
      </c>
      <c r="Q1028" s="11">
        <v>771.17788728134599</v>
      </c>
      <c r="R1028">
        <f t="shared" si="327"/>
        <v>2.4802693146123134</v>
      </c>
      <c r="S1028">
        <f t="shared" si="328"/>
        <v>6.3502889828189663E-2</v>
      </c>
      <c r="T1028">
        <v>10</v>
      </c>
      <c r="U1028">
        <v>19.259577999320701</v>
      </c>
      <c r="V1028">
        <f t="shared" si="329"/>
        <v>231381402.34189981</v>
      </c>
      <c r="W1028" s="34">
        <f t="shared" si="330"/>
        <v>0.11559783473498252</v>
      </c>
      <c r="X1028">
        <f t="shared" si="331"/>
        <v>122372080.89119707</v>
      </c>
      <c r="Y1028" s="34">
        <f t="shared" si="332"/>
        <v>0.53226088089724399</v>
      </c>
      <c r="Z1028">
        <f t="shared" si="333"/>
        <v>48562723.971305802</v>
      </c>
      <c r="AA1028" s="35">
        <f t="shared" si="334"/>
        <v>6347503.3874813989</v>
      </c>
      <c r="AB1028" s="35">
        <v>43380514.469588697</v>
      </c>
      <c r="AC1028" s="34">
        <f t="shared" si="335"/>
        <v>0.20997386905471302</v>
      </c>
      <c r="AD1028" s="71">
        <v>499922.800434998</v>
      </c>
      <c r="AE1028">
        <f t="shared" si="336"/>
        <v>49062646.771740802</v>
      </c>
      <c r="AF1028" s="34">
        <f t="shared" si="337"/>
        <v>0.10649346885486206</v>
      </c>
      <c r="AG1028" s="72">
        <v>576813.45206247701</v>
      </c>
      <c r="AI1028" s="72">
        <f t="shared" si="338"/>
        <v>49139537.423368283</v>
      </c>
      <c r="AJ1028" s="34">
        <f t="shared" si="339"/>
        <v>0.10509317139979833</v>
      </c>
    </row>
    <row r="1029" spans="1:36" ht="15.6" x14ac:dyDescent="0.25">
      <c r="A1029" s="10">
        <v>8</v>
      </c>
      <c r="B1029" s="11">
        <v>2.9120757160220099</v>
      </c>
      <c r="C1029" s="11">
        <v>760.15360266886296</v>
      </c>
      <c r="D1029" s="12">
        <v>0.12506164247858501</v>
      </c>
      <c r="E1029" s="12">
        <v>0.117426829885781</v>
      </c>
      <c r="F1029" s="10">
        <v>6.0999619704657601E-2</v>
      </c>
      <c r="G1029" s="10">
        <v>3.29697299706018</v>
      </c>
      <c r="H1029" s="13">
        <v>53837641.1464279</v>
      </c>
      <c r="I1029" s="13">
        <v>1785461.22698828</v>
      </c>
      <c r="J1029" s="13">
        <f t="shared" si="320"/>
        <v>120690859.64446481</v>
      </c>
      <c r="K1029">
        <f t="shared" si="321"/>
        <v>586.35014199362581</v>
      </c>
      <c r="L1029">
        <f t="shared" si="322"/>
        <v>66.907947568920022</v>
      </c>
      <c r="M1029">
        <f t="shared" si="323"/>
        <v>121.244236182183</v>
      </c>
      <c r="N1029">
        <f t="shared" si="324"/>
        <v>0.92297494125880775</v>
      </c>
      <c r="O1029">
        <f t="shared" si="325"/>
        <v>264425305.7324442</v>
      </c>
      <c r="P1029">
        <f t="shared" si="326"/>
        <v>19.393069371393828</v>
      </c>
      <c r="Q1029" s="11">
        <v>760.15360266886296</v>
      </c>
      <c r="R1029">
        <f t="shared" si="327"/>
        <v>2.7393499540918103</v>
      </c>
      <c r="S1029">
        <f t="shared" si="328"/>
        <v>6.2939394773591464E-2</v>
      </c>
      <c r="T1029">
        <v>10</v>
      </c>
      <c r="U1029">
        <v>19.302030713890499</v>
      </c>
      <c r="V1029">
        <f t="shared" si="329"/>
        <v>241415654.6368131</v>
      </c>
      <c r="W1029" s="34">
        <f t="shared" si="330"/>
        <v>8.7017583403735013E-2</v>
      </c>
      <c r="X1029">
        <f t="shared" si="331"/>
        <v>127010685.48930293</v>
      </c>
      <c r="Y1029" s="34">
        <f t="shared" si="332"/>
        <v>0.51967272898677375</v>
      </c>
      <c r="Z1029">
        <f t="shared" si="333"/>
        <v>49152819.717708252</v>
      </c>
      <c r="AA1029" s="35">
        <f t="shared" si="334"/>
        <v>4684821.4287196472</v>
      </c>
      <c r="AB1029" s="35">
        <v>41820645.599239402</v>
      </c>
      <c r="AC1029" s="34">
        <f t="shared" si="335"/>
        <v>0.22320806207880858</v>
      </c>
      <c r="AD1029" s="71">
        <v>-806931.20680986997</v>
      </c>
      <c r="AE1029">
        <f t="shared" si="336"/>
        <v>48345888.510898381</v>
      </c>
      <c r="AF1029" s="34">
        <f t="shared" si="337"/>
        <v>0.10200581820798985</v>
      </c>
      <c r="AG1029" s="72">
        <v>-1906085.7478754399</v>
      </c>
      <c r="AI1029" s="72">
        <f t="shared" si="338"/>
        <v>47246733.969832815</v>
      </c>
      <c r="AJ1029" s="34">
        <f t="shared" si="339"/>
        <v>0.12242191589837861</v>
      </c>
    </row>
    <row r="1030" spans="1:36" ht="15.6" x14ac:dyDescent="0.25">
      <c r="A1030" s="14">
        <v>9</v>
      </c>
      <c r="B1030" s="11">
        <v>2.9809127479092599</v>
      </c>
      <c r="C1030" s="11">
        <v>747.27217810983802</v>
      </c>
      <c r="D1030" s="12">
        <v>0.117426829885781</v>
      </c>
      <c r="E1030" s="12">
        <v>0.11019691805656301</v>
      </c>
      <c r="F1030" s="10">
        <v>6.15171177189449E-2</v>
      </c>
      <c r="G1030" s="10">
        <v>3.2974379785558998</v>
      </c>
      <c r="H1030" s="13">
        <v>54880513.058104202</v>
      </c>
      <c r="I1030" s="13">
        <v>1791347.5858970101</v>
      </c>
      <c r="J1030" s="13">
        <f t="shared" si="320"/>
        <v>126023417.86973251</v>
      </c>
      <c r="K1030">
        <f t="shared" si="321"/>
        <v>588.36084941649722</v>
      </c>
      <c r="L1030">
        <f t="shared" si="322"/>
        <v>65.221139709798678</v>
      </c>
      <c r="M1030">
        <f t="shared" si="323"/>
        <v>113.81187397117201</v>
      </c>
      <c r="N1030">
        <f t="shared" si="324"/>
        <v>0.92814899587355948</v>
      </c>
      <c r="O1030">
        <f t="shared" si="325"/>
        <v>274938427.44622868</v>
      </c>
      <c r="P1030">
        <f t="shared" si="326"/>
        <v>19.432057730365923</v>
      </c>
      <c r="Q1030" s="11">
        <v>747.27217810983802</v>
      </c>
      <c r="R1030">
        <f t="shared" si="327"/>
        <v>2.901821805942622</v>
      </c>
      <c r="S1030">
        <f t="shared" si="328"/>
        <v>6.3490662566714359E-2</v>
      </c>
      <c r="T1030">
        <v>10</v>
      </c>
      <c r="U1030">
        <v>19.353191709056599</v>
      </c>
      <c r="V1030">
        <f t="shared" si="329"/>
        <v>254088123.8382366</v>
      </c>
      <c r="W1030" s="34">
        <f t="shared" si="330"/>
        <v>7.5836265601940636E-2</v>
      </c>
      <c r="X1030">
        <f t="shared" si="331"/>
        <v>132652381.75888635</v>
      </c>
      <c r="Y1030" s="34">
        <f t="shared" si="332"/>
        <v>0.51751967525590825</v>
      </c>
      <c r="Z1030">
        <f t="shared" si="333"/>
        <v>50718579.893459037</v>
      </c>
      <c r="AA1030" s="35">
        <f t="shared" si="334"/>
        <v>4161933.1646451652</v>
      </c>
      <c r="AB1030" s="35">
        <v>40833326.506580599</v>
      </c>
      <c r="AC1030" s="34">
        <f t="shared" si="335"/>
        <v>0.25595946117798285</v>
      </c>
      <c r="AD1030" s="71">
        <v>-2444848.4190433701</v>
      </c>
      <c r="AE1030">
        <f t="shared" si="336"/>
        <v>48273731.474415667</v>
      </c>
      <c r="AF1030" s="34">
        <f t="shared" si="337"/>
        <v>0.12038483635700836</v>
      </c>
      <c r="AG1030" s="72">
        <v>-4194633.1449658796</v>
      </c>
      <c r="AI1030" s="72">
        <f t="shared" si="338"/>
        <v>46523946.748493157</v>
      </c>
      <c r="AJ1030" s="34">
        <f t="shared" si="339"/>
        <v>0.15226837075600247</v>
      </c>
    </row>
    <row r="1031" spans="1:36" ht="15.6" x14ac:dyDescent="0.25">
      <c r="A1031" s="10">
        <v>10</v>
      </c>
      <c r="B1031" s="11">
        <v>3.0528386735962099</v>
      </c>
      <c r="C1031" s="11">
        <v>739.44813000241197</v>
      </c>
      <c r="D1031" s="12">
        <v>0.11019691805656301</v>
      </c>
      <c r="E1031" s="12">
        <v>0.103397375140436</v>
      </c>
      <c r="F1031" s="10">
        <v>6.1647623849652999E-2</v>
      </c>
      <c r="G1031" s="10">
        <v>3.2978665037474202</v>
      </c>
      <c r="H1031" s="13">
        <v>54672891.479067802</v>
      </c>
      <c r="I1031" s="13">
        <v>1741517.32548583</v>
      </c>
      <c r="J1031" s="13">
        <f t="shared" si="320"/>
        <v>129543561.04835051</v>
      </c>
      <c r="K1031">
        <f t="shared" si="321"/>
        <v>590.03792717093518</v>
      </c>
      <c r="L1031">
        <f t="shared" si="322"/>
        <v>63.340257403498121</v>
      </c>
      <c r="M1031">
        <f t="shared" si="323"/>
        <v>106.79714659849951</v>
      </c>
      <c r="N1031">
        <f t="shared" si="324"/>
        <v>0.93314550889815606</v>
      </c>
      <c r="O1031">
        <f t="shared" si="325"/>
        <v>280485088.2031703</v>
      </c>
      <c r="P1031">
        <f t="shared" si="326"/>
        <v>19.452031120027879</v>
      </c>
      <c r="Q1031" s="11">
        <v>739.44813000241197</v>
      </c>
      <c r="R1031">
        <f t="shared" si="327"/>
        <v>3.0667906574096304</v>
      </c>
      <c r="S1031">
        <f t="shared" si="328"/>
        <v>6.3629732983611395E-2</v>
      </c>
      <c r="T1031">
        <v>10</v>
      </c>
      <c r="U1031">
        <v>19.384694950189399</v>
      </c>
      <c r="V1031">
        <f t="shared" si="329"/>
        <v>262220143.21250662</v>
      </c>
      <c r="W1031" s="34">
        <f t="shared" si="330"/>
        <v>6.5119130245645737E-2</v>
      </c>
      <c r="X1031">
        <f t="shared" si="331"/>
        <v>136371636.87849081</v>
      </c>
      <c r="Y1031" s="34">
        <f t="shared" si="332"/>
        <v>0.51380075941966097</v>
      </c>
      <c r="Z1031">
        <f t="shared" si="333"/>
        <v>51112640.337936334</v>
      </c>
      <c r="AA1031" s="35">
        <f t="shared" si="334"/>
        <v>3560251.1411314681</v>
      </c>
      <c r="AB1031" s="35">
        <v>39805573.19325</v>
      </c>
      <c r="AC1031" s="34">
        <f t="shared" si="335"/>
        <v>0.27193217486055116</v>
      </c>
      <c r="AD1031" s="71">
        <v>-3509818.6152818901</v>
      </c>
      <c r="AE1031">
        <f t="shared" si="336"/>
        <v>47602821.722654447</v>
      </c>
      <c r="AF1031" s="34">
        <f t="shared" si="337"/>
        <v>0.12931581932373595</v>
      </c>
      <c r="AG1031" s="72">
        <v>-5724131.0958696501</v>
      </c>
      <c r="AI1031" s="72">
        <f t="shared" si="338"/>
        <v>45388509.242066681</v>
      </c>
      <c r="AJ1031" s="34">
        <f t="shared" si="339"/>
        <v>0.1698169236312618</v>
      </c>
    </row>
    <row r="1032" spans="1:36" ht="15.6" x14ac:dyDescent="0.25">
      <c r="A1032" s="10">
        <v>11</v>
      </c>
      <c r="B1032" s="11">
        <v>3.2715812667302901</v>
      </c>
      <c r="C1032" s="11">
        <v>733.70036190612302</v>
      </c>
      <c r="D1032" s="12">
        <v>0.103397375140436</v>
      </c>
      <c r="E1032" s="12">
        <v>9.7925948175450694E-2</v>
      </c>
      <c r="F1032" s="10">
        <v>5.2865369363823002E-2</v>
      </c>
      <c r="G1032" s="10">
        <v>3.29825865403008</v>
      </c>
      <c r="H1032" s="13">
        <v>50688698.9164223</v>
      </c>
      <c r="I1032" s="13">
        <v>1529663.8776050799</v>
      </c>
      <c r="J1032" s="13">
        <f t="shared" si="320"/>
        <v>123546925.01072627</v>
      </c>
      <c r="K1032">
        <f t="shared" si="321"/>
        <v>594.6048152228492</v>
      </c>
      <c r="L1032">
        <f t="shared" si="322"/>
        <v>57.038029590093657</v>
      </c>
      <c r="M1032">
        <f t="shared" si="323"/>
        <v>100.66166165794336</v>
      </c>
      <c r="N1032">
        <f t="shared" si="324"/>
        <v>0.92923375836192501</v>
      </c>
      <c r="O1032">
        <f t="shared" si="325"/>
        <v>289959231.50966996</v>
      </c>
      <c r="P1032">
        <f t="shared" si="326"/>
        <v>19.48525089006122</v>
      </c>
      <c r="Q1032" s="11">
        <v>733.70036190612302</v>
      </c>
      <c r="R1032">
        <f t="shared" si="327"/>
        <v>3.1153384150043766</v>
      </c>
      <c r="S1032">
        <f t="shared" si="328"/>
        <v>5.43140304980919E-2</v>
      </c>
      <c r="T1032">
        <v>10</v>
      </c>
      <c r="U1032">
        <v>19.4068196785298</v>
      </c>
      <c r="V1032">
        <f t="shared" si="329"/>
        <v>268086347.44188944</v>
      </c>
      <c r="W1032" s="34">
        <f t="shared" si="330"/>
        <v>7.543434280019147E-2</v>
      </c>
      <c r="X1032">
        <f t="shared" si="331"/>
        <v>131123407.00241788</v>
      </c>
      <c r="Y1032" s="34">
        <f t="shared" si="332"/>
        <v>0.54778674808963623</v>
      </c>
      <c r="Z1032">
        <f t="shared" si="333"/>
        <v>46865030.226265207</v>
      </c>
      <c r="AA1032" s="35">
        <f t="shared" si="334"/>
        <v>3823668.6901570931</v>
      </c>
      <c r="AB1032" s="35">
        <v>36343182.146692</v>
      </c>
      <c r="AC1032" s="34">
        <f t="shared" si="335"/>
        <v>0.28301213241602041</v>
      </c>
      <c r="AD1032" s="71">
        <v>-3807228.66619397</v>
      </c>
      <c r="AE1032">
        <f t="shared" si="336"/>
        <v>43057801.560071237</v>
      </c>
      <c r="AF1032" s="34">
        <f t="shared" si="337"/>
        <v>0.15054435247851228</v>
      </c>
      <c r="AG1032" s="72">
        <v>-6656138.0515712304</v>
      </c>
      <c r="AI1032" s="72">
        <f t="shared" si="338"/>
        <v>40208892.174693979</v>
      </c>
      <c r="AJ1032" s="34">
        <f t="shared" si="339"/>
        <v>0.20674838703214449</v>
      </c>
    </row>
    <row r="1033" spans="1:36" ht="15.6" x14ac:dyDescent="0.25">
      <c r="A1033" s="10">
        <v>12</v>
      </c>
      <c r="B1033" s="11">
        <v>3.3317306764421701</v>
      </c>
      <c r="C1033" s="11">
        <v>730.21398189829995</v>
      </c>
      <c r="D1033" s="12">
        <v>9.7925948175450694E-2</v>
      </c>
      <c r="E1033" s="12">
        <v>9.3533880330314109E-2</v>
      </c>
      <c r="F1033" s="10">
        <v>4.4805155439817897E-2</v>
      </c>
      <c r="G1033" s="10">
        <v>3.2985666822289699</v>
      </c>
      <c r="H1033" s="13">
        <v>45886770.366441399</v>
      </c>
      <c r="I1033" s="13">
        <v>1217456.1006173</v>
      </c>
      <c r="J1033" s="13">
        <f t="shared" si="320"/>
        <v>115743529.0993312</v>
      </c>
      <c r="K1033">
        <f t="shared" si="321"/>
        <v>599.02149387791746</v>
      </c>
      <c r="L1033">
        <f t="shared" si="322"/>
        <v>51.292719189051418</v>
      </c>
      <c r="M1033">
        <f t="shared" si="323"/>
        <v>95.729914252882409</v>
      </c>
      <c r="N1033">
        <f t="shared" si="324"/>
        <v>0.92402849845716517</v>
      </c>
      <c r="O1033">
        <f t="shared" si="325"/>
        <v>293508805.68618095</v>
      </c>
      <c r="P1033">
        <f t="shared" si="326"/>
        <v>19.49741819912029</v>
      </c>
      <c r="Q1033" s="11">
        <v>730.21398189829995</v>
      </c>
      <c r="R1033">
        <f t="shared" si="327"/>
        <v>2.9775437016601765</v>
      </c>
      <c r="S1033">
        <f t="shared" si="328"/>
        <v>4.583993359435487E-2</v>
      </c>
      <c r="T1033">
        <v>10</v>
      </c>
      <c r="U1033">
        <v>19.4195584750168</v>
      </c>
      <c r="V1033">
        <f t="shared" si="329"/>
        <v>271523289.63857365</v>
      </c>
      <c r="W1033" s="34">
        <f t="shared" si="330"/>
        <v>7.4905814141447508E-2</v>
      </c>
      <c r="X1033">
        <f t="shared" si="331"/>
        <v>123797839.04839599</v>
      </c>
      <c r="Y1033" s="34">
        <f t="shared" si="332"/>
        <v>0.57821422509292475</v>
      </c>
      <c r="Z1033">
        <f t="shared" si="333"/>
        <v>42449584.473821461</v>
      </c>
      <c r="AA1033" s="35">
        <f t="shared" si="334"/>
        <v>3437185.8926199377</v>
      </c>
      <c r="AB1033" s="35">
        <v>33638431.328575201</v>
      </c>
      <c r="AC1033" s="34">
        <f t="shared" si="335"/>
        <v>0.2669252802072084</v>
      </c>
      <c r="AD1033" s="71">
        <v>-3999399.9353657598</v>
      </c>
      <c r="AE1033">
        <f t="shared" si="336"/>
        <v>38450184.538455702</v>
      </c>
      <c r="AF1033" s="34">
        <f t="shared" si="337"/>
        <v>0.16206383165776975</v>
      </c>
      <c r="AG1033" s="72">
        <v>-6978388.8529618196</v>
      </c>
      <c r="AI1033" s="72">
        <f t="shared" si="338"/>
        <v>35471195.620859638</v>
      </c>
      <c r="AJ1033" s="34">
        <f t="shared" si="339"/>
        <v>0.22698426283665923</v>
      </c>
    </row>
    <row r="1034" spans="1:36" ht="15.6" x14ac:dyDescent="0.25">
      <c r="A1034" s="10">
        <v>9</v>
      </c>
      <c r="B1034" s="11">
        <v>3.05087958853112</v>
      </c>
      <c r="C1034" s="11">
        <v>782.32191929795204</v>
      </c>
      <c r="D1034" s="12">
        <v>0.11184596786038099</v>
      </c>
      <c r="E1034" s="12">
        <v>0.103660521993042</v>
      </c>
      <c r="F1034" s="10">
        <v>7.3119613182923093E-2</v>
      </c>
      <c r="G1034" s="10">
        <v>3.2977693288254302</v>
      </c>
      <c r="H1034" s="13">
        <v>55198823.192571104</v>
      </c>
      <c r="I1034" s="13">
        <v>1787442.92144342</v>
      </c>
      <c r="J1034" s="13">
        <f t="shared" si="320"/>
        <v>125383756.30773984</v>
      </c>
      <c r="K1034">
        <f t="shared" si="321"/>
        <v>585.19288542339723</v>
      </c>
      <c r="L1034">
        <f t="shared" si="322"/>
        <v>69.210293205455557</v>
      </c>
      <c r="M1034">
        <f t="shared" si="323"/>
        <v>107.7532449267115</v>
      </c>
      <c r="N1034">
        <f t="shared" si="324"/>
        <v>0.94199273922381366</v>
      </c>
      <c r="O1034">
        <f t="shared" si="325"/>
        <v>256738677.64358407</v>
      </c>
      <c r="P1034">
        <f t="shared" si="326"/>
        <v>19.363569307041395</v>
      </c>
      <c r="Q1034" s="11">
        <v>782.32191929795204</v>
      </c>
      <c r="R1034">
        <f t="shared" si="327"/>
        <v>3.3471262396258119</v>
      </c>
      <c r="S1034">
        <f t="shared" si="328"/>
        <v>7.5930754301486381E-2</v>
      </c>
      <c r="T1034">
        <v>10</v>
      </c>
      <c r="U1034">
        <v>19.216381655923399</v>
      </c>
      <c r="V1034">
        <f t="shared" si="329"/>
        <v>221599366.90876117</v>
      </c>
      <c r="W1034" s="34">
        <f t="shared" si="330"/>
        <v>0.13686800546509334</v>
      </c>
      <c r="X1034">
        <f t="shared" si="331"/>
        <v>130867563.43783219</v>
      </c>
      <c r="Y1034" s="34">
        <f t="shared" si="332"/>
        <v>0.49026938738265102</v>
      </c>
      <c r="Z1034">
        <f t="shared" si="333"/>
        <v>47643870.358183563</v>
      </c>
      <c r="AA1034" s="35">
        <f t="shared" si="334"/>
        <v>7554952.8343875408</v>
      </c>
      <c r="AB1034" s="35">
        <v>42675269.9574956</v>
      </c>
      <c r="AC1034" s="34">
        <f t="shared" si="335"/>
        <v>0.22688080126970855</v>
      </c>
      <c r="AD1034" s="71">
        <v>-694617.95403194102</v>
      </c>
      <c r="AE1034">
        <f t="shared" si="336"/>
        <v>46949252.404151618</v>
      </c>
      <c r="AF1034" s="34">
        <f t="shared" si="337"/>
        <v>0.14945193232905277</v>
      </c>
      <c r="AG1034" s="72">
        <v>-1332533.96112252</v>
      </c>
      <c r="AI1034" s="72">
        <f t="shared" si="338"/>
        <v>46311336.397061042</v>
      </c>
      <c r="AJ1034" s="34">
        <f t="shared" si="339"/>
        <v>0.16100862810977784</v>
      </c>
    </row>
    <row r="1035" spans="1:36" ht="15.6" x14ac:dyDescent="0.25">
      <c r="A1035" s="10">
        <v>10</v>
      </c>
      <c r="B1035" s="11">
        <v>3.2963099870944799</v>
      </c>
      <c r="C1035" s="11">
        <v>769.76030017579399</v>
      </c>
      <c r="D1035" s="12">
        <v>0.103660521993042</v>
      </c>
      <c r="E1035" s="12">
        <v>9.6169019687061388E-2</v>
      </c>
      <c r="F1035" s="10">
        <v>7.2199928856207601E-2</v>
      </c>
      <c r="G1035" s="10">
        <v>3.29824298465237</v>
      </c>
      <c r="H1035" s="13">
        <v>55365328.439868003</v>
      </c>
      <c r="I1035" s="13">
        <v>1766247.24491685</v>
      </c>
      <c r="J1035" s="13">
        <f t="shared" si="320"/>
        <v>130348742.2952902</v>
      </c>
      <c r="K1035">
        <f t="shared" si="321"/>
        <v>587.60558936378163</v>
      </c>
      <c r="L1035">
        <f t="shared" si="322"/>
        <v>66.347936122579341</v>
      </c>
      <c r="M1035">
        <f t="shared" si="323"/>
        <v>99.914770840051702</v>
      </c>
      <c r="N1035">
        <f t="shared" si="324"/>
        <v>0.94775462614332995</v>
      </c>
      <c r="O1035">
        <f t="shared" si="325"/>
        <v>266951215.34000492</v>
      </c>
      <c r="P1035">
        <f t="shared" si="326"/>
        <v>19.402576485587893</v>
      </c>
      <c r="Q1035" s="11">
        <v>769.76030017579399</v>
      </c>
      <c r="R1035">
        <f t="shared" si="327"/>
        <v>3.7231332498146825</v>
      </c>
      <c r="S1035">
        <f t="shared" si="328"/>
        <v>7.4939009984401547E-2</v>
      </c>
      <c r="T1035">
        <v>10</v>
      </c>
      <c r="U1035">
        <v>19.266308844913102</v>
      </c>
      <c r="V1035">
        <f t="shared" si="329"/>
        <v>232944047.89745113</v>
      </c>
      <c r="W1035" s="34">
        <f t="shared" si="330"/>
        <v>0.12739094444368887</v>
      </c>
      <c r="X1035">
        <f t="shared" si="331"/>
        <v>136304927.10936227</v>
      </c>
      <c r="Y1035" s="34">
        <f t="shared" si="332"/>
        <v>0.48940136145941038</v>
      </c>
      <c r="Z1035">
        <f t="shared" si="333"/>
        <v>48312286.960478194</v>
      </c>
      <c r="AA1035" s="35">
        <f t="shared" si="334"/>
        <v>7053041.4793898091</v>
      </c>
      <c r="AB1035" s="35">
        <v>41083672.870793603</v>
      </c>
      <c r="AC1035" s="34">
        <f t="shared" si="335"/>
        <v>0.25795305422211362</v>
      </c>
      <c r="AD1035" s="71">
        <v>-2114314.2893935</v>
      </c>
      <c r="AE1035">
        <f t="shared" si="336"/>
        <v>46197972.671084695</v>
      </c>
      <c r="AF1035" s="34">
        <f t="shared" si="337"/>
        <v>0.16557936215875477</v>
      </c>
      <c r="AG1035" s="72">
        <v>-4090068.89181423</v>
      </c>
      <c r="AI1035" s="72">
        <f t="shared" si="338"/>
        <v>44222218.068663962</v>
      </c>
      <c r="AJ1035" s="34">
        <f t="shared" si="339"/>
        <v>0.20126513623605638</v>
      </c>
    </row>
    <row r="1036" spans="1:36" ht="15.6" x14ac:dyDescent="0.25">
      <c r="A1036" s="10">
        <v>11</v>
      </c>
      <c r="B1036" s="11">
        <v>3.3832525789766699</v>
      </c>
      <c r="C1036" s="11">
        <v>757.24518779720404</v>
      </c>
      <c r="D1036" s="12">
        <v>9.6169019687061388E-2</v>
      </c>
      <c r="E1036" s="12">
        <v>9.0023571325663104E-2</v>
      </c>
      <c r="F1036" s="10">
        <v>6.3836199655664005E-2</v>
      </c>
      <c r="G1036" s="10">
        <v>3.2986631828224899</v>
      </c>
      <c r="H1036" s="13">
        <v>52666873.460178003</v>
      </c>
      <c r="I1036" s="13">
        <v>1565004.0696242801</v>
      </c>
      <c r="J1036" s="13">
        <f t="shared" si="320"/>
        <v>127975805.75298159</v>
      </c>
      <c r="K1036">
        <f t="shared" si="321"/>
        <v>592.00786438583305</v>
      </c>
      <c r="L1036">
        <f t="shared" si="322"/>
        <v>60.31711001137915</v>
      </c>
      <c r="M1036">
        <f t="shared" si="323"/>
        <v>93.096295506362253</v>
      </c>
      <c r="N1036">
        <f t="shared" si="324"/>
        <v>0.94625664419644606</v>
      </c>
      <c r="O1036">
        <f t="shared" si="325"/>
        <v>279737118.74991262</v>
      </c>
      <c r="P1036">
        <f t="shared" si="326"/>
        <v>19.449360858519459</v>
      </c>
      <c r="Q1036" s="11">
        <v>757.24518779720404</v>
      </c>
      <c r="R1036">
        <f t="shared" si="327"/>
        <v>3.7000386575000515</v>
      </c>
      <c r="S1036">
        <f t="shared" si="328"/>
        <v>6.5964817447442842E-2</v>
      </c>
      <c r="T1036">
        <v>10</v>
      </c>
      <c r="U1036">
        <v>19.3148608536771</v>
      </c>
      <c r="V1036">
        <f t="shared" si="329"/>
        <v>244533006.49975711</v>
      </c>
      <c r="W1036" s="34">
        <f t="shared" si="330"/>
        <v>0.12584712535638964</v>
      </c>
      <c r="X1036">
        <f t="shared" si="331"/>
        <v>134694048.37823296</v>
      </c>
      <c r="Y1036" s="34">
        <f t="shared" si="332"/>
        <v>0.51849776325661456</v>
      </c>
      <c r="Z1036">
        <f t="shared" si="333"/>
        <v>46038898.833705872</v>
      </c>
      <c r="AA1036" s="35">
        <f t="shared" si="334"/>
        <v>6627974.6264721304</v>
      </c>
      <c r="AB1036" s="35">
        <v>37622513.009635098</v>
      </c>
      <c r="AC1036" s="34">
        <f t="shared" si="335"/>
        <v>0.28565129201979511</v>
      </c>
      <c r="AD1036" s="71">
        <v>-3119574.5116873402</v>
      </c>
      <c r="AE1036">
        <f t="shared" si="336"/>
        <v>42919324.322018534</v>
      </c>
      <c r="AF1036" s="34">
        <f t="shared" si="337"/>
        <v>0.18507932022070187</v>
      </c>
      <c r="AG1036" s="72">
        <v>-5664748.0699849697</v>
      </c>
      <c r="AI1036" s="72">
        <f t="shared" si="338"/>
        <v>40374150.7637209</v>
      </c>
      <c r="AJ1036" s="34">
        <f t="shared" si="339"/>
        <v>0.23340521069191178</v>
      </c>
    </row>
    <row r="1037" spans="1:36" ht="15.6" x14ac:dyDescent="0.25">
      <c r="A1037" s="10">
        <v>11</v>
      </c>
      <c r="B1037" s="11">
        <v>5.9742142763013</v>
      </c>
      <c r="C1037" s="11">
        <v>793.76052679918098</v>
      </c>
      <c r="D1037" s="12">
        <v>3.2426109902114197E-2</v>
      </c>
      <c r="E1037" s="12">
        <v>2.7654777239274699E-2</v>
      </c>
      <c r="F1037" s="10">
        <v>0.14669238581553701</v>
      </c>
      <c r="G1037" s="10">
        <v>3.1531137346953302</v>
      </c>
      <c r="H1037" s="13">
        <v>49758656.846364103</v>
      </c>
      <c r="I1037" s="13">
        <v>1077003.5453953899</v>
      </c>
      <c r="J1037" s="13">
        <f t="shared" si="320"/>
        <v>190106096.99364102</v>
      </c>
      <c r="K1037">
        <f t="shared" si="321"/>
        <v>600.74741131273481</v>
      </c>
      <c r="L1037">
        <f t="shared" si="322"/>
        <v>53.538451095569869</v>
      </c>
      <c r="M1037">
        <f t="shared" si="323"/>
        <v>30.04044357069445</v>
      </c>
      <c r="N1037">
        <f t="shared" si="324"/>
        <v>1.2116234725177364</v>
      </c>
      <c r="O1037">
        <f t="shared" si="325"/>
        <v>243273907.92466381</v>
      </c>
      <c r="P1037">
        <f t="shared" si="326"/>
        <v>19.309698559605273</v>
      </c>
      <c r="Q1037" s="11">
        <v>793.76052679918098</v>
      </c>
      <c r="R1037">
        <f t="shared" si="327"/>
        <v>17.701679437637171</v>
      </c>
      <c r="S1037">
        <f t="shared" si="328"/>
        <v>0.15863517025842874</v>
      </c>
      <c r="T1037">
        <v>10</v>
      </c>
      <c r="U1037">
        <v>19.482995935277199</v>
      </c>
      <c r="V1037">
        <f t="shared" si="329"/>
        <v>289306123.19501013</v>
      </c>
      <c r="W1037" s="34">
        <f t="shared" si="330"/>
        <v>0.18921969751314804</v>
      </c>
      <c r="X1037">
        <f t="shared" si="331"/>
        <v>193664077.95905742</v>
      </c>
      <c r="Y1037" s="34">
        <f t="shared" si="332"/>
        <v>0.20392581509797336</v>
      </c>
      <c r="Z1037">
        <f t="shared" si="333"/>
        <v>59173974.843493655</v>
      </c>
      <c r="AA1037" s="35">
        <f t="shared" si="334"/>
        <v>9415317.9971295521</v>
      </c>
      <c r="AB1037" s="35">
        <v>51231234.389662601</v>
      </c>
      <c r="AC1037" s="34">
        <f t="shared" si="335"/>
        <v>2.9594398977553994E-2</v>
      </c>
      <c r="AD1037" s="71">
        <v>-3997399.1076903599</v>
      </c>
      <c r="AE1037">
        <f t="shared" si="336"/>
        <v>55176575.735803299</v>
      </c>
      <c r="AF1037" s="34">
        <f t="shared" si="337"/>
        <v>0.10888394568542471</v>
      </c>
      <c r="AG1037" s="72">
        <v>-5518985.2114471002</v>
      </c>
      <c r="AI1037" s="72">
        <f t="shared" si="338"/>
        <v>53654989.632046558</v>
      </c>
      <c r="AJ1037" s="34">
        <f t="shared" si="339"/>
        <v>7.8304621399103588E-2</v>
      </c>
    </row>
    <row r="1038" spans="1:36" ht="15.6" x14ac:dyDescent="0.25">
      <c r="A1038" s="10">
        <v>15</v>
      </c>
      <c r="B1038" s="11">
        <v>7</v>
      </c>
      <c r="C1038" s="11">
        <v>780.13958706875906</v>
      </c>
      <c r="D1038" s="12">
        <v>1.8960545483893799E-2</v>
      </c>
      <c r="E1038" s="12">
        <v>1.77071768848432E-2</v>
      </c>
      <c r="F1038" s="10">
        <v>6.5757226104032507E-2</v>
      </c>
      <c r="G1038" s="10">
        <v>3.5052706718405999</v>
      </c>
      <c r="H1038" s="13">
        <v>33897103.485812001</v>
      </c>
      <c r="I1038" s="13">
        <v>383758.88111011701</v>
      </c>
      <c r="J1038" s="13">
        <f t="shared" si="320"/>
        <v>141804543.73402971</v>
      </c>
      <c r="K1038">
        <f t="shared" si="321"/>
        <v>655.05455387250765</v>
      </c>
      <c r="L1038">
        <f t="shared" si="322"/>
        <v>28.653530471634728</v>
      </c>
      <c r="M1038">
        <f t="shared" si="323"/>
        <v>18.333861184368498</v>
      </c>
      <c r="N1038">
        <f t="shared" si="324"/>
        <v>1.1759653857923296</v>
      </c>
      <c r="O1038">
        <f t="shared" si="325"/>
        <v>286991048.80274385</v>
      </c>
      <c r="P1038">
        <f t="shared" si="326"/>
        <v>19.474961584396901</v>
      </c>
      <c r="Q1038" s="11">
        <v>780.13958706875906</v>
      </c>
      <c r="R1038">
        <f t="shared" si="327"/>
        <v>16.6168918556479</v>
      </c>
      <c r="S1038">
        <f t="shared" si="328"/>
        <v>6.8018945304238007E-2</v>
      </c>
      <c r="T1038">
        <v>10</v>
      </c>
      <c r="U1038">
        <v>19.514132312019498</v>
      </c>
      <c r="V1038">
        <f t="shared" si="329"/>
        <v>298455771.91184932</v>
      </c>
      <c r="W1038" s="34">
        <f t="shared" si="330"/>
        <v>3.9948016347316324E-2</v>
      </c>
      <c r="X1038">
        <f t="shared" si="331"/>
        <v>152694980.51741526</v>
      </c>
      <c r="Y1038" s="34">
        <f t="shared" si="332"/>
        <v>0.46794514618340466</v>
      </c>
      <c r="Z1038">
        <f t="shared" si="333"/>
        <v>35251225.529989891</v>
      </c>
      <c r="AA1038" s="35">
        <f t="shared" si="334"/>
        <v>1354122.0441778898</v>
      </c>
      <c r="AB1038" s="35">
        <v>34441049.7087541</v>
      </c>
      <c r="AC1038" s="34">
        <f t="shared" si="335"/>
        <v>1.6046982396881595E-2</v>
      </c>
      <c r="AD1038" s="71">
        <v>-4374349.1225028196</v>
      </c>
      <c r="AE1038">
        <f t="shared" si="336"/>
        <v>30876876.407487072</v>
      </c>
      <c r="AF1038" s="34">
        <f t="shared" si="337"/>
        <v>8.9099857148239162E-2</v>
      </c>
      <c r="AG1038" s="72">
        <v>-6495227.4350233097</v>
      </c>
      <c r="AI1038" s="72">
        <f t="shared" si="338"/>
        <v>28755998.094966583</v>
      </c>
      <c r="AJ1038" s="34">
        <f t="shared" si="339"/>
        <v>0.15166798523057531</v>
      </c>
    </row>
    <row r="1039" spans="1:36" ht="15.6" x14ac:dyDescent="0.25">
      <c r="A1039" s="10">
        <v>15</v>
      </c>
      <c r="B1039" s="11">
        <v>7</v>
      </c>
      <c r="C1039" s="11">
        <v>787.11316123518202</v>
      </c>
      <c r="D1039" s="12">
        <v>1.9298464941819901E-2</v>
      </c>
      <c r="E1039" s="12">
        <v>1.7718498120041899E-2</v>
      </c>
      <c r="F1039" s="10">
        <v>8.1448033466393094E-2</v>
      </c>
      <c r="G1039" s="10">
        <v>3.5040541857376102</v>
      </c>
      <c r="H1039" s="13">
        <v>40185429.765333399</v>
      </c>
      <c r="I1039" s="13">
        <v>506432.83451955399</v>
      </c>
      <c r="J1039" s="13">
        <f t="shared" si="320"/>
        <v>153224301.81907365</v>
      </c>
      <c r="K1039">
        <f t="shared" si="321"/>
        <v>649.42532858147752</v>
      </c>
      <c r="L1039">
        <f t="shared" si="322"/>
        <v>32.032334794407539</v>
      </c>
      <c r="M1039">
        <f t="shared" si="323"/>
        <v>18.508481530930901</v>
      </c>
      <c r="N1039">
        <f t="shared" si="324"/>
        <v>1.2142390555222633</v>
      </c>
      <c r="O1039">
        <f t="shared" si="325"/>
        <v>294852633.64220566</v>
      </c>
      <c r="P1039">
        <f t="shared" si="326"/>
        <v>19.501986242513361</v>
      </c>
      <c r="Q1039" s="11">
        <v>787.11316123518202</v>
      </c>
      <c r="R1039">
        <f t="shared" si="327"/>
        <v>18.565539853644083</v>
      </c>
      <c r="S1039">
        <f t="shared" si="328"/>
        <v>8.4956798318691878E-2</v>
      </c>
      <c r="T1039">
        <v>10</v>
      </c>
      <c r="U1039">
        <v>19.529297636002301</v>
      </c>
      <c r="V1039">
        <f t="shared" si="329"/>
        <v>303016445.02243578</v>
      </c>
      <c r="W1039" s="34">
        <f t="shared" si="330"/>
        <v>2.7687768223012232E-2</v>
      </c>
      <c r="X1039">
        <f t="shared" si="331"/>
        <v>163769982.3189913</v>
      </c>
      <c r="Y1039" s="34">
        <f t="shared" si="332"/>
        <v>0.4445700542131803</v>
      </c>
      <c r="Z1039">
        <f t="shared" si="333"/>
        <v>41298074.630618088</v>
      </c>
      <c r="AA1039" s="35">
        <f t="shared" si="334"/>
        <v>1112644.8652846888</v>
      </c>
      <c r="AB1039" s="35">
        <v>37366349.597275503</v>
      </c>
      <c r="AC1039" s="34">
        <f t="shared" si="335"/>
        <v>7.0151798413509076E-2</v>
      </c>
      <c r="AD1039" s="71">
        <v>-4424275.0377810895</v>
      </c>
      <c r="AE1039">
        <f t="shared" si="336"/>
        <v>36873799.592836998</v>
      </c>
      <c r="AF1039" s="34">
        <f t="shared" si="337"/>
        <v>8.2408728532579523E-2</v>
      </c>
      <c r="AG1039" s="72">
        <v>-6228185.1733061103</v>
      </c>
      <c r="AI1039" s="72">
        <f t="shared" si="338"/>
        <v>35069889.45731198</v>
      </c>
      <c r="AJ1039" s="34">
        <f t="shared" si="339"/>
        <v>0.12729838495927748</v>
      </c>
    </row>
    <row r="1040" spans="1:36" x14ac:dyDescent="0.25">
      <c r="H1040" s="35"/>
      <c r="W1040" s="34">
        <f>AVERAGE(W2:W1039)</f>
        <v>6.3061644793680524E-2</v>
      </c>
      <c r="Y1040" s="34"/>
      <c r="AA1040" s="35"/>
      <c r="AC1040" s="34">
        <f>AVERAGE(AC2:AC1039)</f>
        <v>5.3365707774416578E-2</v>
      </c>
      <c r="AF1040" s="34">
        <f>AVERAGE(AF2:AF1039)</f>
        <v>3.8541301462002915E-2</v>
      </c>
      <c r="AG1040" s="34"/>
      <c r="AI1040" s="72"/>
      <c r="AJ1040" s="34">
        <f>AVERAGE(AJ2:AJ1039)</f>
        <v>3.7197081313043077E-2</v>
      </c>
    </row>
    <row r="1041" spans="29:36" x14ac:dyDescent="0.25">
      <c r="AC1041" s="34"/>
      <c r="AI1041" s="72"/>
      <c r="AJ1041" s="34"/>
    </row>
    <row r="1042" spans="29:36" x14ac:dyDescent="0.25">
      <c r="AC1042" s="34"/>
      <c r="AJ1042" s="34"/>
    </row>
  </sheetData>
  <autoFilter ref="A1:AF1041" xr:uid="{00000000-0001-0000-0000-000000000000}"/>
  <sortState xmlns:xlrd2="http://schemas.microsoft.com/office/spreadsheetml/2017/richdata2" ref="AG2:AH949">
    <sortCondition ref="AH2:AH949"/>
  </sortState>
  <phoneticPr fontId="3" type="noConversion"/>
  <conditionalFormatting sqref="O2:O163">
    <cfRule type="cellIs" dxfId="19" priority="14" operator="between">
      <formula>189639309.9</formula>
      <formula>256570831</formula>
    </cfRule>
  </conditionalFormatting>
  <conditionalFormatting sqref="O164:O359">
    <cfRule type="cellIs" dxfId="18" priority="13" operator="between">
      <formula>86364014.43</formula>
      <formula>116845431.3</formula>
    </cfRule>
  </conditionalFormatting>
  <conditionalFormatting sqref="O360:O433">
    <cfRule type="cellIs" dxfId="17" priority="12" operator="between">
      <formula>94181359.17</formula>
      <formula>127421838.9</formula>
    </cfRule>
  </conditionalFormatting>
  <conditionalFormatting sqref="O434:O517">
    <cfRule type="cellIs" dxfId="16" priority="11" operator="between">
      <formula>174615804.7</formula>
      <formula>236244912.2</formula>
    </cfRule>
  </conditionalFormatting>
  <conditionalFormatting sqref="O518:O648">
    <cfRule type="cellIs" dxfId="15" priority="10" operator="between">
      <formula>78241946.68</formula>
      <formula>105856751.4</formula>
    </cfRule>
  </conditionalFormatting>
  <conditionalFormatting sqref="O649:O839">
    <cfRule type="cellIs" dxfId="14" priority="9" operator="between">
      <formula>85167350.19</formula>
      <formula>115226415</formula>
    </cfRule>
  </conditionalFormatting>
  <conditionalFormatting sqref="O840:O928">
    <cfRule type="cellIs" dxfId="13" priority="8" operator="between">
      <formula>186886456.2</formula>
      <formula>252846381.9</formula>
    </cfRule>
  </conditionalFormatting>
  <conditionalFormatting sqref="O929:O987">
    <cfRule type="cellIs" dxfId="12" priority="7" operator="between">
      <formula>110881525.7</formula>
      <formula>150016181.8</formula>
    </cfRule>
  </conditionalFormatting>
  <conditionalFormatting sqref="O988:O1019">
    <cfRule type="cellIs" dxfId="11" priority="6" operator="between">
      <formula>78255831.27</formula>
      <formula>105875536.4</formula>
    </cfRule>
  </conditionalFormatting>
  <conditionalFormatting sqref="O1020:O1039">
    <cfRule type="cellIs" dxfId="10" priority="5" operator="between">
      <formula>221910091.8</formula>
      <formula>300231300.6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B3DDD-F2E0-4C92-A1EE-7CFF16C0E4DE}">
  <dimension ref="A1:T1380"/>
  <sheetViews>
    <sheetView topLeftCell="B1" workbookViewId="0">
      <pane ySplit="1" topLeftCell="A2" activePane="bottomLeft" state="frozen"/>
      <selection pane="bottomLeft" activeCell="A1324" sqref="A1324:XFD1324"/>
    </sheetView>
  </sheetViews>
  <sheetFormatPr defaultRowHeight="13.8" x14ac:dyDescent="0.25"/>
  <cols>
    <col min="1" max="1" width="9" bestFit="1" customWidth="1"/>
    <col min="2" max="2" width="9.109375" bestFit="1" customWidth="1"/>
    <col min="3" max="3" width="9.33203125" bestFit="1" customWidth="1"/>
    <col min="4" max="5" width="9.44140625" bestFit="1" customWidth="1"/>
    <col min="6" max="6" width="9.109375" bestFit="1" customWidth="1"/>
    <col min="7" max="7" width="12.44140625" customWidth="1"/>
    <col min="8" max="8" width="11.5546875" customWidth="1"/>
    <col min="9" max="9" width="12.44140625" customWidth="1"/>
    <col min="10" max="10" width="13.44140625" customWidth="1"/>
    <col min="11" max="11" width="12" customWidth="1"/>
    <col min="12" max="15" width="9.109375" bestFit="1" customWidth="1"/>
    <col min="16" max="16" width="13.77734375" customWidth="1"/>
    <col min="17" max="20" width="9.109375" bestFit="1" customWidth="1"/>
  </cols>
  <sheetData>
    <row r="1" spans="1:20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ht="15.6" x14ac:dyDescent="0.25">
      <c r="A2" s="28" t="s">
        <v>21</v>
      </c>
      <c r="B2" s="24">
        <v>1.18515929117862</v>
      </c>
      <c r="C2" s="24">
        <v>993.690184461689</v>
      </c>
      <c r="D2" s="25">
        <v>0.22</v>
      </c>
      <c r="E2" s="25">
        <v>0.19535707300674698</v>
      </c>
      <c r="F2" s="26">
        <v>0.1119624125091</v>
      </c>
      <c r="G2" s="26">
        <v>2.7</v>
      </c>
      <c r="H2" s="27">
        <v>35092695.396569103</v>
      </c>
      <c r="I2" s="27">
        <v>2014705.5020574899</v>
      </c>
      <c r="J2" s="27">
        <v>112416406.14099</v>
      </c>
      <c r="K2" s="27">
        <f t="shared" ref="K2:K65" si="0">3583.195*EXP(-2.23341*(C2+273)*0.001)*POWER(B2*(D2-E2)/D2/SQRT(0.56*(D2-E2)),(-0.3486*(C2+273)*0.001+0.46339))*POWER(((D2-E2)/D2),0.42437)*1000000</f>
        <v>83816985.959621564</v>
      </c>
      <c r="L2">
        <f t="shared" ref="L2:L65" si="1">560*(1+2.2*10^(-5)*H2/(G2*1000)/((D2-E2)*1000))</f>
        <v>566.49787541102262</v>
      </c>
      <c r="M2">
        <f t="shared" ref="M2:M65" si="2">(L2*(D2-E2)*1000)^(1/2)</f>
        <v>118.15314547478951</v>
      </c>
      <c r="N2">
        <f t="shared" ref="N2:N65" si="3">(D2+E2)/2*1000</f>
        <v>207.67853650337346</v>
      </c>
      <c r="O2">
        <f t="shared" ref="O2:O65" si="4">0.8049-0.3393*F2+(0.2488+0.0393*F2+0.0732*F2*F2)*M2/N2</f>
        <v>0.91148463377112865</v>
      </c>
      <c r="P2">
        <f t="shared" ref="P2:P65" si="5">H2/1000/(O2*G2*M2)*10^6</f>
        <v>120686397.33386216</v>
      </c>
      <c r="Q2">
        <f t="shared" ref="Q2:Q65" si="6">LN(P2)</f>
        <v>18.608705981571546</v>
      </c>
      <c r="R2">
        <f t="shared" ref="R2:R65" si="7">S2*B2*1000/M2</f>
        <v>1.1910579789343299</v>
      </c>
      <c r="S2">
        <f t="shared" ref="S2:S65" si="8">LN(1/(1-F2))</f>
        <v>0.11874120863026429</v>
      </c>
      <c r="T2">
        <v>3</v>
      </c>
    </row>
    <row r="3" spans="1:20" s="40" customFormat="1" ht="15.6" x14ac:dyDescent="0.25">
      <c r="A3" s="36">
        <v>1</v>
      </c>
      <c r="B3" s="37">
        <v>1.2030841187710399</v>
      </c>
      <c r="C3" s="37">
        <v>956.77942125105903</v>
      </c>
      <c r="D3" s="38">
        <v>0.19535707300674698</v>
      </c>
      <c r="E3" s="38">
        <v>0.175594879548123</v>
      </c>
      <c r="F3" s="36">
        <v>0.10110758927584</v>
      </c>
      <c r="G3" s="36">
        <v>2.7020543032223401</v>
      </c>
      <c r="H3" s="39">
        <v>28549353.776416201</v>
      </c>
      <c r="I3" s="39">
        <v>1484155.1809593099</v>
      </c>
      <c r="J3" s="39">
        <v>101502353.95283601</v>
      </c>
      <c r="K3" s="39">
        <f t="shared" si="0"/>
        <v>87374835.925143734</v>
      </c>
      <c r="L3" s="40">
        <f t="shared" si="1"/>
        <v>566.58684996030411</v>
      </c>
      <c r="M3" s="40">
        <f t="shared" si="2"/>
        <v>105.81587281702065</v>
      </c>
      <c r="N3" s="40">
        <f t="shared" si="3"/>
        <v>185.475976277435</v>
      </c>
      <c r="O3" s="40">
        <f t="shared" si="4"/>
        <v>0.91523089989932604</v>
      </c>
      <c r="P3" s="40">
        <f t="shared" si="5"/>
        <v>109098986.63603491</v>
      </c>
      <c r="Q3" s="40">
        <f t="shared" si="6"/>
        <v>18.507766162364515</v>
      </c>
      <c r="R3" s="40">
        <f t="shared" si="7"/>
        <v>1.2119075588218111</v>
      </c>
      <c r="S3" s="40">
        <f t="shared" si="8"/>
        <v>0.10659192828617167</v>
      </c>
      <c r="T3" s="40">
        <v>8</v>
      </c>
    </row>
    <row r="4" spans="1:20" s="40" customFormat="1" ht="15.6" x14ac:dyDescent="0.25">
      <c r="A4" s="36">
        <v>2</v>
      </c>
      <c r="B4" s="37">
        <v>1.9650542476947499</v>
      </c>
      <c r="C4" s="37">
        <v>953.83361919967103</v>
      </c>
      <c r="D4" s="38">
        <v>0.17639359076642902</v>
      </c>
      <c r="E4" s="38">
        <v>0.136454725239706</v>
      </c>
      <c r="F4" s="36">
        <v>0.22629074151240999</v>
      </c>
      <c r="G4" s="36">
        <v>2.24299967153669</v>
      </c>
      <c r="H4" s="39">
        <v>34224117.352372304</v>
      </c>
      <c r="I4" s="39">
        <v>2389214.4076050101</v>
      </c>
      <c r="J4" s="39">
        <v>96563191.672848001</v>
      </c>
      <c r="K4" s="39">
        <f t="shared" si="0"/>
        <v>128070608.86871633</v>
      </c>
      <c r="L4" s="40">
        <f t="shared" si="1"/>
        <v>564.70671638696865</v>
      </c>
      <c r="M4" s="40">
        <f t="shared" si="2"/>
        <v>150.17904516881327</v>
      </c>
      <c r="N4" s="40">
        <f t="shared" si="3"/>
        <v>156.42415800306753</v>
      </c>
      <c r="O4" s="40">
        <f t="shared" si="4"/>
        <v>0.97912331340176939</v>
      </c>
      <c r="P4" s="40">
        <f t="shared" si="5"/>
        <v>103766296.3760556</v>
      </c>
      <c r="Q4" s="40">
        <f t="shared" si="6"/>
        <v>18.457651778244482</v>
      </c>
      <c r="R4" s="40">
        <f t="shared" si="7"/>
        <v>3.3570100959739868</v>
      </c>
      <c r="S4" s="40">
        <f t="shared" si="8"/>
        <v>0.25655911098987338</v>
      </c>
      <c r="T4" s="40">
        <v>8</v>
      </c>
    </row>
    <row r="5" spans="1:20" ht="15.6" x14ac:dyDescent="0.25">
      <c r="A5" s="8">
        <v>3</v>
      </c>
      <c r="B5" s="6">
        <v>2.7741889529469699</v>
      </c>
      <c r="C5" s="6">
        <v>955.289731995681</v>
      </c>
      <c r="D5" s="7">
        <v>0.136454725239706</v>
      </c>
      <c r="E5" s="7">
        <v>9.93057594295121E-2</v>
      </c>
      <c r="F5" s="8">
        <v>0.27204452826501002</v>
      </c>
      <c r="G5" s="8">
        <v>2.24619242885995</v>
      </c>
      <c r="H5" s="9">
        <v>41034116.806534298</v>
      </c>
      <c r="I5" s="9">
        <v>2628191.0939806299</v>
      </c>
      <c r="J5" s="9">
        <v>110664286.231801</v>
      </c>
      <c r="K5" s="9">
        <f t="shared" si="0"/>
        <v>140737639.95307678</v>
      </c>
      <c r="L5">
        <f t="shared" si="1"/>
        <v>566.05845813518124</v>
      </c>
      <c r="M5">
        <f t="shared" si="2"/>
        <v>145.01202125284277</v>
      </c>
      <c r="N5">
        <f t="shared" si="3"/>
        <v>117.88024233460906</v>
      </c>
      <c r="O5">
        <f t="shared" si="4"/>
        <v>1.0384764809987383</v>
      </c>
      <c r="P5">
        <f t="shared" si="5"/>
        <v>121310239.47295077</v>
      </c>
      <c r="Q5">
        <f t="shared" si="6"/>
        <v>18.613861784802946</v>
      </c>
      <c r="R5">
        <f t="shared" si="7"/>
        <v>6.0743081953523825</v>
      </c>
      <c r="S5">
        <f t="shared" si="8"/>
        <v>0.31751539785530775</v>
      </c>
      <c r="T5">
        <v>8</v>
      </c>
    </row>
    <row r="6" spans="1:20" ht="15.6" x14ac:dyDescent="0.25">
      <c r="A6" s="8">
        <v>4</v>
      </c>
      <c r="B6" s="6">
        <v>3.4364711878779501</v>
      </c>
      <c r="C6" s="6">
        <v>966.59971584373898</v>
      </c>
      <c r="D6" s="7">
        <v>9.93057594295121E-2</v>
      </c>
      <c r="E6" s="7">
        <v>7.1254204191743498E-2</v>
      </c>
      <c r="F6" s="8">
        <v>0.28219245442875701</v>
      </c>
      <c r="G6" s="8">
        <v>2.2488227072779998</v>
      </c>
      <c r="H6" s="9">
        <v>42225138.635837696</v>
      </c>
      <c r="I6" s="9">
        <v>2329814.7649411</v>
      </c>
      <c r="J6" s="9">
        <v>120428510.350457</v>
      </c>
      <c r="K6" s="9">
        <f t="shared" si="0"/>
        <v>140191102.60997605</v>
      </c>
      <c r="L6">
        <f t="shared" si="1"/>
        <v>568.24649936053027</v>
      </c>
      <c r="M6">
        <f t="shared" si="2"/>
        <v>126.25449720893333</v>
      </c>
      <c r="N6">
        <f t="shared" si="3"/>
        <v>85.279981810627788</v>
      </c>
      <c r="O6">
        <f t="shared" si="4"/>
        <v>1.1025416380606221</v>
      </c>
      <c r="P6">
        <f t="shared" si="5"/>
        <v>134888215.66438577</v>
      </c>
      <c r="Q6">
        <f t="shared" si="6"/>
        <v>18.719956961279088</v>
      </c>
      <c r="R6">
        <f t="shared" si="7"/>
        <v>9.0244313328921173</v>
      </c>
      <c r="S6">
        <f t="shared" si="8"/>
        <v>0.33155378824357667</v>
      </c>
      <c r="T6">
        <v>8</v>
      </c>
    </row>
    <row r="7" spans="1:20" s="40" customFormat="1" ht="15.6" x14ac:dyDescent="0.25">
      <c r="A7" s="36">
        <v>5</v>
      </c>
      <c r="B7" s="37">
        <v>4.0611036412761203</v>
      </c>
      <c r="C7" s="37">
        <v>988.67778336720005</v>
      </c>
      <c r="D7" s="38">
        <v>7.1254204191743498E-2</v>
      </c>
      <c r="E7" s="38">
        <v>5.2494727497058399E-2</v>
      </c>
      <c r="F7" s="36">
        <v>0.26290639643705499</v>
      </c>
      <c r="G7" s="36">
        <v>2.2505526885182698</v>
      </c>
      <c r="H7" s="39">
        <v>38454624.112801298</v>
      </c>
      <c r="I7" s="39">
        <v>1697061.71868086</v>
      </c>
      <c r="J7" s="39">
        <v>123538120.62919401</v>
      </c>
      <c r="K7" s="39">
        <f t="shared" si="0"/>
        <v>128391875.65303953</v>
      </c>
      <c r="L7" s="40">
        <f t="shared" si="1"/>
        <v>571.22146021981405</v>
      </c>
      <c r="M7" s="40">
        <f t="shared" si="2"/>
        <v>103.51722402816641</v>
      </c>
      <c r="N7" s="40">
        <f t="shared" si="3"/>
        <v>61.874465844400952</v>
      </c>
      <c r="O7" s="40">
        <f t="shared" si="4"/>
        <v>1.1576940282839183</v>
      </c>
      <c r="P7" s="40">
        <f t="shared" si="5"/>
        <v>142578150.04835796</v>
      </c>
      <c r="Q7" s="40">
        <f t="shared" si="6"/>
        <v>18.775400828736913</v>
      </c>
      <c r="R7" s="40">
        <f t="shared" si="7"/>
        <v>11.967096729828894</v>
      </c>
      <c r="S7" s="40">
        <f t="shared" si="8"/>
        <v>0.30504038866616245</v>
      </c>
      <c r="T7" s="40">
        <v>3</v>
      </c>
    </row>
    <row r="8" spans="1:20" s="40" customFormat="1" ht="15.6" x14ac:dyDescent="0.25">
      <c r="A8" s="36">
        <v>6</v>
      </c>
      <c r="B8" s="37">
        <v>4.52117007444589</v>
      </c>
      <c r="C8" s="37">
        <v>949.83584565349304</v>
      </c>
      <c r="D8" s="38">
        <v>5.2494727497058399E-2</v>
      </c>
      <c r="E8" s="38">
        <v>4.5388060456040796E-2</v>
      </c>
      <c r="F8" s="36">
        <v>0.13512128266878201</v>
      </c>
      <c r="G8" s="36">
        <v>2.2515629668604702</v>
      </c>
      <c r="H8" s="39">
        <v>28509518.2628516</v>
      </c>
      <c r="I8" s="39">
        <v>758099.43122802</v>
      </c>
      <c r="J8" s="39">
        <v>145805303.56208301</v>
      </c>
      <c r="K8" s="39">
        <f t="shared" si="0"/>
        <v>108705069.53004342</v>
      </c>
      <c r="L8" s="40">
        <f t="shared" si="1"/>
        <v>581.95080851978787</v>
      </c>
      <c r="M8" s="40">
        <f t="shared" si="2"/>
        <v>64.309646480144195</v>
      </c>
      <c r="N8" s="40">
        <f t="shared" si="3"/>
        <v>48.941393976549598</v>
      </c>
      <c r="O8" s="40">
        <f t="shared" si="4"/>
        <v>1.0947137756087457</v>
      </c>
      <c r="P8" s="40">
        <f t="shared" si="5"/>
        <v>179857717.08409673</v>
      </c>
      <c r="Q8" s="40">
        <f t="shared" si="6"/>
        <v>19.007676635631832</v>
      </c>
      <c r="R8" s="40">
        <f t="shared" si="7"/>
        <v>10.205625121048687</v>
      </c>
      <c r="S8" s="40">
        <f t="shared" si="8"/>
        <v>0.14516599305854641</v>
      </c>
      <c r="T8" s="40">
        <v>8</v>
      </c>
    </row>
    <row r="9" spans="1:20" ht="15.6" x14ac:dyDescent="0.25">
      <c r="A9" s="8">
        <v>7</v>
      </c>
      <c r="B9" s="6">
        <v>4.7703036936466603</v>
      </c>
      <c r="C9" s="6">
        <v>852.71849044255396</v>
      </c>
      <c r="D9" s="7">
        <v>4.5388060456040796E-2</v>
      </c>
      <c r="E9" s="7">
        <v>3.9990504095471696E-2</v>
      </c>
      <c r="F9" s="8">
        <v>0.11865874927301499</v>
      </c>
      <c r="G9" s="8">
        <v>2.2519103495289801</v>
      </c>
      <c r="H9" s="9">
        <v>31135843.401645798</v>
      </c>
      <c r="I9" s="9">
        <v>714817.82049368799</v>
      </c>
      <c r="J9" s="9">
        <v>168638084.01578999</v>
      </c>
      <c r="K9" s="9">
        <f t="shared" si="0"/>
        <v>138633339.94420382</v>
      </c>
      <c r="L9">
        <f t="shared" si="1"/>
        <v>591.55898735297137</v>
      </c>
      <c r="M9">
        <f t="shared" si="2"/>
        <v>56.506397645212232</v>
      </c>
      <c r="N9">
        <f t="shared" si="3"/>
        <v>42.689282275756248</v>
      </c>
      <c r="O9">
        <f t="shared" si="4"/>
        <v>1.1015043335833969</v>
      </c>
      <c r="P9">
        <f t="shared" si="5"/>
        <v>222139457.00438723</v>
      </c>
      <c r="Q9">
        <f t="shared" si="6"/>
        <v>19.218815927315582</v>
      </c>
      <c r="R9">
        <f t="shared" si="7"/>
        <v>10.663197674484278</v>
      </c>
      <c r="S9">
        <f t="shared" si="8"/>
        <v>0.12631038329203312</v>
      </c>
      <c r="T9">
        <v>1</v>
      </c>
    </row>
    <row r="10" spans="1:20" ht="15.6" x14ac:dyDescent="0.25">
      <c r="A10" s="8">
        <v>8</v>
      </c>
      <c r="B10" s="6">
        <v>5.2362053777507098</v>
      </c>
      <c r="C10" s="6">
        <v>832.98671701635999</v>
      </c>
      <c r="D10" s="7">
        <v>3.9990504095471696E-2</v>
      </c>
      <c r="E10" s="7">
        <v>3.2288378678636202E-2</v>
      </c>
      <c r="F10" s="8">
        <v>0.192118447762433</v>
      </c>
      <c r="G10" s="8">
        <v>2.2521599410811799</v>
      </c>
      <c r="H10" s="9">
        <v>44238295.720150597</v>
      </c>
      <c r="I10" s="9">
        <v>1163530.9421240799</v>
      </c>
      <c r="J10" s="9">
        <v>176282305.927627</v>
      </c>
      <c r="K10" s="9">
        <f t="shared" si="0"/>
        <v>186329495.44337422</v>
      </c>
      <c r="L10">
        <f t="shared" si="1"/>
        <v>591.41950073274745</v>
      </c>
      <c r="M10">
        <f t="shared" si="2"/>
        <v>67.492126715683298</v>
      </c>
      <c r="N10">
        <f t="shared" si="3"/>
        <v>36.139441387053949</v>
      </c>
      <c r="O10">
        <f t="shared" si="4"/>
        <v>1.2235062058031345</v>
      </c>
      <c r="P10">
        <f t="shared" si="5"/>
        <v>237870107.1748493</v>
      </c>
      <c r="Q10">
        <f t="shared" si="6"/>
        <v>19.287235314477186</v>
      </c>
      <c r="R10">
        <f t="shared" si="7"/>
        <v>16.55142893206547</v>
      </c>
      <c r="S10">
        <f t="shared" si="8"/>
        <v>0.21333982497234524</v>
      </c>
      <c r="T10">
        <v>7</v>
      </c>
    </row>
    <row r="11" spans="1:20" s="40" customFormat="1" ht="15.6" x14ac:dyDescent="0.25">
      <c r="A11" s="36">
        <v>9</v>
      </c>
      <c r="B11" s="37">
        <v>5.9479437436094296</v>
      </c>
      <c r="C11" s="37">
        <v>825.69282957569897</v>
      </c>
      <c r="D11" s="38">
        <v>3.2288378678636202E-2</v>
      </c>
      <c r="E11" s="38">
        <v>2.69153492414449E-2</v>
      </c>
      <c r="F11" s="36">
        <v>0.165893745114677</v>
      </c>
      <c r="G11" s="36">
        <v>2.2524919713525802</v>
      </c>
      <c r="H11" s="39">
        <v>41453698.800100803</v>
      </c>
      <c r="I11" s="39">
        <v>915305.30153855495</v>
      </c>
      <c r="J11" s="39">
        <v>179572455.22350299</v>
      </c>
      <c r="K11" s="39">
        <f t="shared" si="0"/>
        <v>181578974.54240203</v>
      </c>
      <c r="L11" s="40">
        <f t="shared" si="1"/>
        <v>602.19796656879362</v>
      </c>
      <c r="M11" s="40">
        <f t="shared" si="2"/>
        <v>56.882575551664956</v>
      </c>
      <c r="N11" s="40">
        <f t="shared" si="3"/>
        <v>29.601863960040554</v>
      </c>
      <c r="O11" s="40">
        <f t="shared" si="4"/>
        <v>1.2431023557390115</v>
      </c>
      <c r="P11" s="40">
        <f t="shared" si="5"/>
        <v>260263876.47479668</v>
      </c>
      <c r="Q11" s="40">
        <f t="shared" si="6"/>
        <v>19.377206583825785</v>
      </c>
      <c r="R11" s="40">
        <f t="shared" si="7"/>
        <v>18.967568833373168</v>
      </c>
      <c r="S11" s="40">
        <f t="shared" si="8"/>
        <v>0.18139448079934667</v>
      </c>
      <c r="T11" s="40">
        <v>7</v>
      </c>
    </row>
    <row r="12" spans="1:20" s="40" customFormat="1" ht="15.6" x14ac:dyDescent="0.25">
      <c r="A12" s="36">
        <v>10</v>
      </c>
      <c r="B12" s="37">
        <v>6.40500499454917</v>
      </c>
      <c r="C12" s="37">
        <v>816.93165968223605</v>
      </c>
      <c r="D12" s="38">
        <v>2.69153492414449E-2</v>
      </c>
      <c r="E12" s="38">
        <v>2.2855803342534099E-2</v>
      </c>
      <c r="F12" s="36">
        <v>0.15026812582096699</v>
      </c>
      <c r="G12" s="36">
        <v>2.2527054844678198</v>
      </c>
      <c r="H12" s="39">
        <v>39723746.593751803</v>
      </c>
      <c r="I12" s="39">
        <v>793876.81621560303</v>
      </c>
      <c r="J12" s="39">
        <v>181260278.24991301</v>
      </c>
      <c r="K12" s="39">
        <f t="shared" si="0"/>
        <v>180917759.83552349</v>
      </c>
      <c r="L12" s="40">
        <f t="shared" si="1"/>
        <v>613.51543231247524</v>
      </c>
      <c r="M12" s="40">
        <f t="shared" si="2"/>
        <v>49.905851933040836</v>
      </c>
      <c r="N12" s="40">
        <f t="shared" si="3"/>
        <v>24.885576291989501</v>
      </c>
      <c r="O12" s="40">
        <f t="shared" si="4"/>
        <v>1.2680184897485316</v>
      </c>
      <c r="P12" s="40">
        <f t="shared" si="5"/>
        <v>278656210.2270143</v>
      </c>
      <c r="Q12" s="40">
        <f t="shared" si="6"/>
        <v>19.445489358568057</v>
      </c>
      <c r="R12" s="40">
        <f t="shared" si="7"/>
        <v>20.898456633230325</v>
      </c>
      <c r="S12" s="40">
        <f t="shared" si="8"/>
        <v>0.16283442140242674</v>
      </c>
      <c r="T12" s="40">
        <v>7</v>
      </c>
    </row>
    <row r="13" spans="1:20" s="40" customFormat="1" ht="15.6" x14ac:dyDescent="0.25">
      <c r="A13" s="36">
        <v>11</v>
      </c>
      <c r="B13" s="37">
        <v>6.8218611966987099</v>
      </c>
      <c r="C13" s="37">
        <v>804.85472764131396</v>
      </c>
      <c r="D13" s="38">
        <v>2.2855803342534099E-2</v>
      </c>
      <c r="E13" s="38">
        <v>1.9988818187283298E-2</v>
      </c>
      <c r="F13" s="36">
        <v>0.12489151925860301</v>
      </c>
      <c r="G13" s="36">
        <v>2.2528549465835299</v>
      </c>
      <c r="H13" s="39">
        <v>34891696.762719899</v>
      </c>
      <c r="I13" s="39">
        <v>589179.81324575096</v>
      </c>
      <c r="J13" s="39">
        <v>174685915.12829399</v>
      </c>
      <c r="K13" s="39">
        <f t="shared" si="0"/>
        <v>174875905.57144791</v>
      </c>
      <c r="L13" s="40">
        <f t="shared" si="1"/>
        <v>626.55399398056977</v>
      </c>
      <c r="M13" s="40">
        <f t="shared" si="2"/>
        <v>42.383027259805225</v>
      </c>
      <c r="N13" s="40">
        <f t="shared" si="3"/>
        <v>21.422310764908698</v>
      </c>
      <c r="O13" s="40">
        <f t="shared" si="4"/>
        <v>1.2667329671776555</v>
      </c>
      <c r="P13" s="40">
        <f t="shared" si="5"/>
        <v>288477411.61394477</v>
      </c>
      <c r="Q13" s="40">
        <f t="shared" si="6"/>
        <v>19.480127344881609</v>
      </c>
      <c r="R13" s="40">
        <f t="shared" si="7"/>
        <v>21.472909711964299</v>
      </c>
      <c r="S13" s="40">
        <f t="shared" si="8"/>
        <v>0.13340742231899055</v>
      </c>
      <c r="T13" s="40">
        <v>7</v>
      </c>
    </row>
    <row r="14" spans="1:20" s="40" customFormat="1" ht="15.6" x14ac:dyDescent="0.25">
      <c r="A14" s="49" t="s">
        <v>21</v>
      </c>
      <c r="B14" s="50">
        <v>1.18546911731731</v>
      </c>
      <c r="C14" s="50">
        <v>976.96082344725698</v>
      </c>
      <c r="D14" s="51">
        <v>0.22</v>
      </c>
      <c r="E14" s="51">
        <v>0.19498041811943401</v>
      </c>
      <c r="F14" s="52">
        <v>0.1136737023197</v>
      </c>
      <c r="G14" s="52">
        <v>2.7</v>
      </c>
      <c r="H14" s="53">
        <v>38176025.408603698</v>
      </c>
      <c r="I14" s="53">
        <v>2204229.6899580602</v>
      </c>
      <c r="J14" s="53">
        <v>120660759.16890199</v>
      </c>
      <c r="K14" s="53">
        <f t="shared" si="0"/>
        <v>87651306.157734573</v>
      </c>
      <c r="L14" s="40">
        <f t="shared" si="1"/>
        <v>566.96237814221422</v>
      </c>
      <c r="M14" s="40">
        <f t="shared" si="2"/>
        <v>119.10147624244441</v>
      </c>
      <c r="N14" s="40">
        <f t="shared" si="3"/>
        <v>207.49020905971699</v>
      </c>
      <c r="O14" s="40">
        <f t="shared" si="4"/>
        <v>0.91225148412242496</v>
      </c>
      <c r="P14" s="40">
        <f t="shared" si="5"/>
        <v>130135331.81924394</v>
      </c>
      <c r="Q14" s="40">
        <f t="shared" si="6"/>
        <v>18.684085480934733</v>
      </c>
      <c r="R14" s="40">
        <f t="shared" si="7"/>
        <v>1.2010824591084373</v>
      </c>
      <c r="S14" s="40">
        <f t="shared" si="8"/>
        <v>0.12067011436994728</v>
      </c>
      <c r="T14" s="40">
        <v>3</v>
      </c>
    </row>
    <row r="15" spans="1:20" ht="15.6" x14ac:dyDescent="0.25">
      <c r="A15" s="8">
        <v>1</v>
      </c>
      <c r="B15" s="6">
        <v>1.20308787385383</v>
      </c>
      <c r="C15" s="6">
        <v>937.22404536056797</v>
      </c>
      <c r="D15" s="7">
        <v>0.19498041811943401</v>
      </c>
      <c r="E15" s="7">
        <v>0.174933164351849</v>
      </c>
      <c r="F15" s="8">
        <v>0.102764049620354</v>
      </c>
      <c r="G15" s="8">
        <v>2.7020849498269599</v>
      </c>
      <c r="H15" s="9">
        <v>30768725.042405099</v>
      </c>
      <c r="I15" s="9">
        <v>1598745.9266174999</v>
      </c>
      <c r="J15" s="9">
        <v>108015829.840399</v>
      </c>
      <c r="K15" s="9">
        <f t="shared" si="0"/>
        <v>92033255.939487755</v>
      </c>
      <c r="L15">
        <f t="shared" si="1"/>
        <v>566.99787728220019</v>
      </c>
      <c r="M15">
        <f t="shared" si="2"/>
        <v>106.61496298155475</v>
      </c>
      <c r="N15">
        <f t="shared" si="3"/>
        <v>184.9567912356415</v>
      </c>
      <c r="O15">
        <f t="shared" si="4"/>
        <v>0.91622196109465492</v>
      </c>
      <c r="P15">
        <f t="shared" si="5"/>
        <v>116571301.31081404</v>
      </c>
      <c r="Q15">
        <f t="shared" si="6"/>
        <v>18.574013672176022</v>
      </c>
      <c r="R15">
        <f t="shared" si="7"/>
        <v>1.2236418175619908</v>
      </c>
      <c r="S15">
        <f t="shared" si="8"/>
        <v>0.10843640761182186</v>
      </c>
      <c r="T15">
        <v>8</v>
      </c>
    </row>
    <row r="16" spans="1:20" ht="15.6" x14ac:dyDescent="0.25">
      <c r="A16" s="8">
        <v>2</v>
      </c>
      <c r="B16" s="6">
        <v>2.2811309962284199</v>
      </c>
      <c r="C16" s="6">
        <v>927.98878804257004</v>
      </c>
      <c r="D16" s="7">
        <v>0.17626442557793998</v>
      </c>
      <c r="E16" s="7">
        <v>0.13637753164674798</v>
      </c>
      <c r="F16" s="8">
        <v>0.22616178858340699</v>
      </c>
      <c r="G16" s="8">
        <v>2.2452564984532999</v>
      </c>
      <c r="H16" s="9">
        <v>36978070.616407901</v>
      </c>
      <c r="I16" s="9">
        <v>2596928.0536129498</v>
      </c>
      <c r="J16" s="9">
        <v>103810345.830338</v>
      </c>
      <c r="K16" s="9">
        <f t="shared" si="0"/>
        <v>137904216.14947134</v>
      </c>
      <c r="L16">
        <f t="shared" si="1"/>
        <v>565.08696529786289</v>
      </c>
      <c r="M16">
        <f t="shared" si="2"/>
        <v>150.13182156603253</v>
      </c>
      <c r="N16">
        <f t="shared" si="3"/>
        <v>156.32097861234399</v>
      </c>
      <c r="O16">
        <f t="shared" si="4"/>
        <v>0.97924479286406862</v>
      </c>
      <c r="P16">
        <f t="shared" si="5"/>
        <v>112024821.5042216</v>
      </c>
      <c r="Q16">
        <f t="shared" si="6"/>
        <v>18.534231025278565</v>
      </c>
      <c r="R16">
        <f t="shared" si="7"/>
        <v>3.8956749704166542</v>
      </c>
      <c r="S16">
        <f t="shared" si="8"/>
        <v>0.25639245641958175</v>
      </c>
      <c r="T16">
        <v>8</v>
      </c>
    </row>
    <row r="17" spans="1:20" ht="15.6" x14ac:dyDescent="0.25">
      <c r="A17" s="8">
        <v>3</v>
      </c>
      <c r="B17" s="6">
        <v>2.7571561410140202</v>
      </c>
      <c r="C17" s="6">
        <v>942.18552696389804</v>
      </c>
      <c r="D17" s="7">
        <v>0.13637753164674798</v>
      </c>
      <c r="E17" s="7">
        <v>0.100810341931501</v>
      </c>
      <c r="F17" s="8">
        <v>0.26060838942564901</v>
      </c>
      <c r="G17" s="8">
        <v>2.2484428230703202</v>
      </c>
      <c r="H17" s="9">
        <v>42222676.516437799</v>
      </c>
      <c r="I17" s="9">
        <v>2665986.8268518099</v>
      </c>
      <c r="J17" s="9">
        <v>116568128.09356999</v>
      </c>
      <c r="K17" s="9">
        <f t="shared" si="0"/>
        <v>143224674.74585661</v>
      </c>
      <c r="L17">
        <f t="shared" si="1"/>
        <v>566.50466700069978</v>
      </c>
      <c r="M17">
        <f t="shared" si="2"/>
        <v>141.94709918059866</v>
      </c>
      <c r="N17">
        <f t="shared" si="3"/>
        <v>118.5939367891245</v>
      </c>
      <c r="O17">
        <f t="shared" si="4"/>
        <v>1.0324777178645781</v>
      </c>
      <c r="P17">
        <f t="shared" si="5"/>
        <v>128131733.65348348</v>
      </c>
      <c r="Q17">
        <f t="shared" si="6"/>
        <v>18.668569461820223</v>
      </c>
      <c r="R17">
        <f t="shared" si="7"/>
        <v>5.8645895749196262</v>
      </c>
      <c r="S17">
        <f t="shared" si="8"/>
        <v>0.301927578805334</v>
      </c>
      <c r="T17">
        <v>8</v>
      </c>
    </row>
    <row r="18" spans="1:20" s="40" customFormat="1" ht="15.6" x14ac:dyDescent="0.25">
      <c r="A18" s="36">
        <v>4</v>
      </c>
      <c r="B18" s="37">
        <v>3.3924182791766899</v>
      </c>
      <c r="C18" s="37">
        <v>977.24704827650305</v>
      </c>
      <c r="D18" s="38">
        <v>0.100810341931501</v>
      </c>
      <c r="E18" s="38">
        <v>7.3732442856738301E-2</v>
      </c>
      <c r="F18" s="36">
        <v>0.26833621367712202</v>
      </c>
      <c r="G18" s="36">
        <v>2.2509668910970402</v>
      </c>
      <c r="H18" s="39">
        <v>48307640.034319401</v>
      </c>
      <c r="I18" s="39">
        <v>2715152.04511132</v>
      </c>
      <c r="J18" s="39">
        <v>139488182.71013001</v>
      </c>
      <c r="K18" s="39">
        <f t="shared" si="0"/>
        <v>132820603.30785163</v>
      </c>
      <c r="L18" s="40">
        <f t="shared" si="1"/>
        <v>569.76433018833984</v>
      </c>
      <c r="M18" s="40">
        <f t="shared" si="2"/>
        <v>124.20958509406444</v>
      </c>
      <c r="N18" s="40">
        <f t="shared" si="3"/>
        <v>87.271392394119658</v>
      </c>
      <c r="O18" s="40">
        <f t="shared" si="4"/>
        <v>1.0904704600181954</v>
      </c>
      <c r="P18" s="40">
        <f t="shared" si="5"/>
        <v>158444693.19651118</v>
      </c>
      <c r="Q18" s="40">
        <f t="shared" si="6"/>
        <v>18.880916151565017</v>
      </c>
      <c r="R18" s="40">
        <f t="shared" si="7"/>
        <v>8.5332176137972979</v>
      </c>
      <c r="S18" s="40">
        <f t="shared" si="8"/>
        <v>0.31243417883727331</v>
      </c>
      <c r="T18" s="40">
        <v>3</v>
      </c>
    </row>
    <row r="19" spans="1:20" s="40" customFormat="1" ht="15.6" x14ac:dyDescent="0.25">
      <c r="A19" s="36">
        <v>5</v>
      </c>
      <c r="B19" s="37">
        <v>4.0267714675541697</v>
      </c>
      <c r="C19" s="37">
        <v>961.43450271499103</v>
      </c>
      <c r="D19" s="38">
        <v>7.3732442856738301E-2</v>
      </c>
      <c r="E19" s="38">
        <v>5.3593723355732301E-2</v>
      </c>
      <c r="F19" s="36">
        <v>0.27276247028806</v>
      </c>
      <c r="G19" s="36">
        <v>2.2526531006553099</v>
      </c>
      <c r="H19" s="39">
        <v>46436452.617231399</v>
      </c>
      <c r="I19" s="39">
        <v>2159091.9039036999</v>
      </c>
      <c r="J19" s="39">
        <v>141813578.813012</v>
      </c>
      <c r="K19" s="39">
        <f t="shared" si="0"/>
        <v>141678641.33369967</v>
      </c>
      <c r="L19" s="40">
        <f t="shared" si="1"/>
        <v>572.61082715350267</v>
      </c>
      <c r="M19" s="40">
        <f t="shared" si="2"/>
        <v>107.38551499752384</v>
      </c>
      <c r="N19" s="40">
        <f t="shared" si="3"/>
        <v>63.663083106235305</v>
      </c>
      <c r="O19" s="40">
        <f t="shared" si="4"/>
        <v>1.1592899487127537</v>
      </c>
      <c r="P19" s="40">
        <f t="shared" si="5"/>
        <v>165587269.05242437</v>
      </c>
      <c r="Q19" s="40">
        <f t="shared" si="6"/>
        <v>18.92500891925744</v>
      </c>
      <c r="R19" s="40">
        <f t="shared" si="7"/>
        <v>11.943280107968024</v>
      </c>
      <c r="S19" s="40">
        <f t="shared" si="8"/>
        <v>0.31850212893577262</v>
      </c>
      <c r="T19" s="40">
        <v>8</v>
      </c>
    </row>
    <row r="20" spans="1:20" s="40" customFormat="1" ht="15.6" x14ac:dyDescent="0.25">
      <c r="A20" s="36">
        <v>6</v>
      </c>
      <c r="B20" s="37">
        <v>4.5032476184364896</v>
      </c>
      <c r="C20" s="37">
        <v>972.32754922972401</v>
      </c>
      <c r="D20" s="38">
        <v>5.3593723355732301E-2</v>
      </c>
      <c r="E20" s="38">
        <v>4.57812315576396E-2</v>
      </c>
      <c r="F20" s="36">
        <v>0.14550102525640299</v>
      </c>
      <c r="G20" s="36">
        <v>2.2537499765699298</v>
      </c>
      <c r="H20" s="39">
        <v>27050848.516210198</v>
      </c>
      <c r="I20" s="39">
        <v>767147.79518408701</v>
      </c>
      <c r="J20" s="39">
        <v>134080901.970053</v>
      </c>
      <c r="K20" s="39">
        <f t="shared" si="0"/>
        <v>104861751.51222149</v>
      </c>
      <c r="L20" s="40">
        <f t="shared" si="1"/>
        <v>578.92763230349772</v>
      </c>
      <c r="M20" s="40">
        <f t="shared" si="2"/>
        <v>67.252266720611743</v>
      </c>
      <c r="N20" s="40">
        <f t="shared" si="3"/>
        <v>49.687477456685947</v>
      </c>
      <c r="O20" s="40">
        <f t="shared" si="4"/>
        <v>1.1021207409358484</v>
      </c>
      <c r="P20" s="40">
        <f t="shared" si="5"/>
        <v>161934377.05806199</v>
      </c>
      <c r="Q20" s="40">
        <f t="shared" si="6"/>
        <v>18.90270173124113</v>
      </c>
      <c r="R20" s="40">
        <f t="shared" si="7"/>
        <v>10.528872603710598</v>
      </c>
      <c r="S20" s="40">
        <f t="shared" si="8"/>
        <v>0.15723997625916322</v>
      </c>
      <c r="T20" s="40">
        <v>3</v>
      </c>
    </row>
    <row r="21" spans="1:20" s="40" customFormat="1" ht="15.6" x14ac:dyDescent="0.25">
      <c r="A21" s="36">
        <v>7</v>
      </c>
      <c r="B21" s="37">
        <v>4.77032602313077</v>
      </c>
      <c r="C21" s="37">
        <v>967.09045582763497</v>
      </c>
      <c r="D21" s="38">
        <v>4.57812315576396E-2</v>
      </c>
      <c r="E21" s="38">
        <v>3.9984289083215899E-2</v>
      </c>
      <c r="F21" s="36">
        <v>0.12634670599766101</v>
      </c>
      <c r="G21" s="36">
        <v>2.2541344986153198</v>
      </c>
      <c r="H21" s="39">
        <v>22866658.4429406</v>
      </c>
      <c r="I21" s="39">
        <v>541606.83091679495</v>
      </c>
      <c r="J21" s="39">
        <v>128247978.548777</v>
      </c>
      <c r="K21" s="39">
        <f t="shared" si="0"/>
        <v>100566018.87547536</v>
      </c>
      <c r="L21" s="40">
        <f t="shared" si="1"/>
        <v>581.55929703902564</v>
      </c>
      <c r="M21" s="40">
        <f t="shared" si="2"/>
        <v>58.062602339212432</v>
      </c>
      <c r="N21" s="40">
        <f t="shared" si="3"/>
        <v>42.882760320427742</v>
      </c>
      <c r="O21" s="40">
        <f t="shared" si="4"/>
        <v>1.1072072403336035</v>
      </c>
      <c r="P21" s="40">
        <f t="shared" si="5"/>
        <v>157796535.97410592</v>
      </c>
      <c r="Q21" s="40">
        <f t="shared" si="6"/>
        <v>18.876817014133234</v>
      </c>
      <c r="R21" s="40">
        <f t="shared" si="7"/>
        <v>11.097261926055266</v>
      </c>
      <c r="S21" s="40">
        <f t="shared" si="8"/>
        <v>0.1350716708129209</v>
      </c>
      <c r="T21" s="40">
        <v>8</v>
      </c>
    </row>
    <row r="22" spans="1:20" ht="15.6" x14ac:dyDescent="0.25">
      <c r="A22" s="8">
        <v>8</v>
      </c>
      <c r="B22" s="6">
        <v>5.2460972498550298</v>
      </c>
      <c r="C22" s="6">
        <v>907.010450577234</v>
      </c>
      <c r="D22" s="7">
        <v>3.9984289083215899E-2</v>
      </c>
      <c r="E22" s="7">
        <v>3.2097973779145E-2</v>
      </c>
      <c r="F22" s="8">
        <v>0.196743299792563</v>
      </c>
      <c r="G22" s="8">
        <v>2.25440320555757</v>
      </c>
      <c r="H22" s="9">
        <v>37973124.510657497</v>
      </c>
      <c r="I22" s="9">
        <v>1010838.26930883</v>
      </c>
      <c r="J22" s="9">
        <v>154894562.94807801</v>
      </c>
      <c r="K22" s="9">
        <f t="shared" si="0"/>
        <v>148787959.55685306</v>
      </c>
      <c r="L22">
        <f t="shared" si="1"/>
        <v>586.31366316867332</v>
      </c>
      <c r="M22">
        <f t="shared" si="2"/>
        <v>67.998929512404672</v>
      </c>
      <c r="N22">
        <f t="shared" si="3"/>
        <v>36.041131431180446</v>
      </c>
      <c r="O22">
        <f t="shared" si="4"/>
        <v>1.2274906714785867</v>
      </c>
      <c r="P22">
        <f t="shared" si="5"/>
        <v>201801534.31997082</v>
      </c>
      <c r="Q22">
        <f t="shared" si="6"/>
        <v>19.122795269026192</v>
      </c>
      <c r="R22">
        <f t="shared" si="7"/>
        <v>16.902029535272654</v>
      </c>
      <c r="S22">
        <f t="shared" si="8"/>
        <v>0.21908093964848768</v>
      </c>
      <c r="T22">
        <v>4</v>
      </c>
    </row>
    <row r="23" spans="1:20" ht="15.6" x14ac:dyDescent="0.25">
      <c r="A23" s="8">
        <v>9</v>
      </c>
      <c r="B23" s="6">
        <v>5.9822105988626104</v>
      </c>
      <c r="C23" s="6">
        <v>901.09213136329799</v>
      </c>
      <c r="D23" s="7">
        <v>3.2097973779145E-2</v>
      </c>
      <c r="E23" s="7">
        <v>2.66436947724993E-2</v>
      </c>
      <c r="F23" s="8">
        <v>0.169398206361001</v>
      </c>
      <c r="G23" s="8">
        <v>2.2547427608261801</v>
      </c>
      <c r="H23" s="9">
        <v>33017522.6930454</v>
      </c>
      <c r="I23" s="9">
        <v>712211.58952595002</v>
      </c>
      <c r="J23" s="9">
        <v>150889485.826985</v>
      </c>
      <c r="K23" s="9">
        <f t="shared" si="0"/>
        <v>143620372.17114499</v>
      </c>
      <c r="L23">
        <f t="shared" si="1"/>
        <v>593.07659850272501</v>
      </c>
      <c r="M23">
        <f t="shared" si="2"/>
        <v>56.875348267472212</v>
      </c>
      <c r="N23">
        <f t="shared" si="3"/>
        <v>29.370834275822148</v>
      </c>
      <c r="O23">
        <f t="shared" si="4"/>
        <v>1.2461728633674167</v>
      </c>
      <c r="P23">
        <f t="shared" si="5"/>
        <v>206607044.37146288</v>
      </c>
      <c r="Q23">
        <f t="shared" si="6"/>
        <v>19.146329210735828</v>
      </c>
      <c r="R23">
        <f t="shared" si="7"/>
        <v>19.522112229954899</v>
      </c>
      <c r="S23">
        <f t="shared" si="8"/>
        <v>0.18560478833802146</v>
      </c>
      <c r="T23">
        <v>4</v>
      </c>
    </row>
    <row r="24" spans="1:20" ht="15.6" x14ac:dyDescent="0.25">
      <c r="A24" s="8">
        <v>10</v>
      </c>
      <c r="B24" s="6">
        <v>6.4253538502462497</v>
      </c>
      <c r="C24" s="6">
        <v>886.47619687240297</v>
      </c>
      <c r="D24" s="7">
        <v>2.66436947724993E-2</v>
      </c>
      <c r="E24" s="7">
        <v>2.27597448943666E-2</v>
      </c>
      <c r="F24" s="8">
        <v>0.14522861972410001</v>
      </c>
      <c r="G24" s="8">
        <v>2.2549587736893599</v>
      </c>
      <c r="H24" s="9">
        <v>30479601.322480701</v>
      </c>
      <c r="I24" s="9">
        <v>584863.40818362799</v>
      </c>
      <c r="J24" s="9">
        <v>154617965.235695</v>
      </c>
      <c r="K24" s="9">
        <f t="shared" si="0"/>
        <v>141854197.79628858</v>
      </c>
      <c r="L24">
        <f t="shared" si="1"/>
        <v>602.87535874214041</v>
      </c>
      <c r="M24">
        <f t="shared" si="2"/>
        <v>48.389437650335879</v>
      </c>
      <c r="N24">
        <f t="shared" si="3"/>
        <v>24.70171983343295</v>
      </c>
      <c r="O24">
        <f t="shared" si="4"/>
        <v>1.2572158010962904</v>
      </c>
      <c r="P24">
        <f t="shared" si="5"/>
        <v>222182715.29919565</v>
      </c>
      <c r="Q24">
        <f t="shared" si="6"/>
        <v>19.219010643211575</v>
      </c>
      <c r="R24">
        <f t="shared" si="7"/>
        <v>20.836664470026761</v>
      </c>
      <c r="S24">
        <f t="shared" si="8"/>
        <v>0.15692123729103061</v>
      </c>
      <c r="T24">
        <v>4</v>
      </c>
    </row>
    <row r="25" spans="1:20" ht="15.6" x14ac:dyDescent="0.25">
      <c r="A25" s="8">
        <v>11</v>
      </c>
      <c r="B25" s="6">
        <v>6.83778897728308</v>
      </c>
      <c r="C25" s="6">
        <v>872.097077001</v>
      </c>
      <c r="D25" s="7">
        <v>2.27597448943666E-2</v>
      </c>
      <c r="E25" s="7">
        <v>1.9906286989681998E-2</v>
      </c>
      <c r="F25" s="8">
        <v>0.124824573409294</v>
      </c>
      <c r="G25" s="8">
        <v>2.2551034872542202</v>
      </c>
      <c r="H25" s="9">
        <v>27711759.577847902</v>
      </c>
      <c r="I25" s="9">
        <v>446753.67918204598</v>
      </c>
      <c r="J25" s="9">
        <v>150895468.169651</v>
      </c>
      <c r="K25" s="9">
        <f t="shared" si="0"/>
        <v>140076046.32451463</v>
      </c>
      <c r="L25">
        <f t="shared" si="1"/>
        <v>613.05628821281016</v>
      </c>
      <c r="M25">
        <f t="shared" si="2"/>
        <v>41.824996253645317</v>
      </c>
      <c r="N25">
        <f t="shared" si="3"/>
        <v>21.3330159420243</v>
      </c>
      <c r="O25">
        <f t="shared" si="4"/>
        <v>1.2621922295108043</v>
      </c>
      <c r="P25">
        <f t="shared" si="5"/>
        <v>232774934.4530116</v>
      </c>
      <c r="Q25">
        <f t="shared" si="6"/>
        <v>19.265582598149361</v>
      </c>
      <c r="R25">
        <f t="shared" si="7"/>
        <v>21.797700232829413</v>
      </c>
      <c r="S25">
        <f t="shared" si="8"/>
        <v>0.13333092518722672</v>
      </c>
      <c r="T25">
        <v>1</v>
      </c>
    </row>
    <row r="26" spans="1:20" s="40" customFormat="1" ht="15.6" x14ac:dyDescent="0.25">
      <c r="A26" s="49" t="s">
        <v>21</v>
      </c>
      <c r="B26" s="50">
        <v>1.8802011740945299</v>
      </c>
      <c r="C26" s="50">
        <v>1008.93321716065</v>
      </c>
      <c r="D26" s="51">
        <v>0.22</v>
      </c>
      <c r="E26" s="51">
        <v>0.19888422948399501</v>
      </c>
      <c r="F26" s="52">
        <v>9.5937167269445706E-2</v>
      </c>
      <c r="G26" s="52">
        <v>1.6</v>
      </c>
      <c r="H26" s="53">
        <v>18876565.078146499</v>
      </c>
      <c r="I26" s="53">
        <v>1027465.2671639</v>
      </c>
      <c r="J26" s="53">
        <v>110913517.943802</v>
      </c>
      <c r="K26" s="53">
        <f t="shared" si="0"/>
        <v>76304594.530691803</v>
      </c>
      <c r="L26" s="40">
        <f t="shared" si="1"/>
        <v>566.88345949732491</v>
      </c>
      <c r="M26" s="40">
        <f t="shared" si="2"/>
        <v>109.40832253564865</v>
      </c>
      <c r="N26" s="40">
        <f t="shared" si="3"/>
        <v>209.4421147419975</v>
      </c>
      <c r="O26" s="40">
        <f t="shared" si="4"/>
        <v>0.90463809104407722</v>
      </c>
      <c r="P26" s="40">
        <f t="shared" si="5"/>
        <v>119200412.20049754</v>
      </c>
      <c r="Q26" s="40">
        <f t="shared" si="6"/>
        <v>18.596316770647409</v>
      </c>
      <c r="R26" s="40">
        <f t="shared" si="7"/>
        <v>1.733235159404704</v>
      </c>
      <c r="S26" s="40">
        <f t="shared" si="8"/>
        <v>0.10085641577242324</v>
      </c>
      <c r="T26" s="40">
        <v>2</v>
      </c>
    </row>
    <row r="27" spans="1:20" ht="15.6" x14ac:dyDescent="0.25">
      <c r="A27" s="8">
        <v>1</v>
      </c>
      <c r="B27" s="6">
        <v>2.0923103037841599</v>
      </c>
      <c r="C27" s="6">
        <v>975.86717716862802</v>
      </c>
      <c r="D27" s="7">
        <v>0.199293032889131</v>
      </c>
      <c r="E27" s="7">
        <v>0.16854593866077899</v>
      </c>
      <c r="F27" s="8">
        <v>0.15420345326432899</v>
      </c>
      <c r="G27" s="8">
        <v>3.1423890447514902</v>
      </c>
      <c r="H27" s="9">
        <v>40302723.455659702</v>
      </c>
      <c r="I27" s="9">
        <v>2358185.1426241999</v>
      </c>
      <c r="J27" s="9">
        <v>97083855.450031996</v>
      </c>
      <c r="K27" s="9">
        <f t="shared" si="0"/>
        <v>102194177.65527533</v>
      </c>
      <c r="L27">
        <f t="shared" si="1"/>
        <v>565.13902903675285</v>
      </c>
      <c r="M27">
        <f t="shared" si="2"/>
        <v>131.81950909449026</v>
      </c>
      <c r="N27">
        <f t="shared" si="3"/>
        <v>183.91948577495498</v>
      </c>
      <c r="O27">
        <f t="shared" si="4"/>
        <v>0.93649071728127509</v>
      </c>
      <c r="P27">
        <f t="shared" si="5"/>
        <v>103894193.3902946</v>
      </c>
      <c r="Q27">
        <f t="shared" si="6"/>
        <v>18.458883567985076</v>
      </c>
      <c r="R27">
        <f t="shared" si="7"/>
        <v>2.6582762805287068</v>
      </c>
      <c r="S27">
        <f t="shared" si="8"/>
        <v>0.16747643679002297</v>
      </c>
      <c r="T27">
        <v>3</v>
      </c>
    </row>
    <row r="28" spans="1:20" s="40" customFormat="1" ht="15.6" x14ac:dyDescent="0.25">
      <c r="A28" s="36">
        <v>2</v>
      </c>
      <c r="B28" s="37">
        <v>2.10744235759323</v>
      </c>
      <c r="C28" s="37">
        <v>967.94771291403197</v>
      </c>
      <c r="D28" s="38">
        <v>0.16854593866077899</v>
      </c>
      <c r="E28" s="38">
        <v>0.14324287873396499</v>
      </c>
      <c r="F28" s="36">
        <v>0.150036580351393</v>
      </c>
      <c r="G28" s="36">
        <v>3.14466903811799</v>
      </c>
      <c r="H28" s="39">
        <v>36610658.163612098</v>
      </c>
      <c r="I28" s="39">
        <v>2061148.83489173</v>
      </c>
      <c r="J28" s="39">
        <v>95298649.910804003</v>
      </c>
      <c r="K28" s="39">
        <f t="shared" si="0"/>
        <v>103321213.4824155</v>
      </c>
      <c r="L28" s="40">
        <f t="shared" si="1"/>
        <v>565.66852746873678</v>
      </c>
      <c r="M28" s="40">
        <f t="shared" si="2"/>
        <v>119.63755534636304</v>
      </c>
      <c r="N28" s="40">
        <f t="shared" si="3"/>
        <v>155.89440869737197</v>
      </c>
      <c r="O28" s="40">
        <f t="shared" si="4"/>
        <v>0.9507180422517254</v>
      </c>
      <c r="P28" s="40">
        <f t="shared" si="5"/>
        <v>102356004.74681407</v>
      </c>
      <c r="Q28" s="40">
        <f t="shared" si="6"/>
        <v>18.443967537103088</v>
      </c>
      <c r="R28" s="40">
        <f t="shared" si="7"/>
        <v>2.8635654763007157</v>
      </c>
      <c r="S28" s="40">
        <f t="shared" si="8"/>
        <v>0.16256196613135868</v>
      </c>
      <c r="T28" s="40">
        <v>8</v>
      </c>
    </row>
    <row r="29" spans="1:20" ht="15.6" x14ac:dyDescent="0.25">
      <c r="A29" s="8">
        <v>3</v>
      </c>
      <c r="B29" s="6">
        <v>2.6717684293117099</v>
      </c>
      <c r="C29" s="6">
        <v>969.52775089287695</v>
      </c>
      <c r="D29" s="7">
        <v>0.14401002585200801</v>
      </c>
      <c r="E29" s="7">
        <v>0.10726343265897199</v>
      </c>
      <c r="F29" s="8">
        <v>0.25498984526428797</v>
      </c>
      <c r="G29" s="8">
        <v>2.2169621012957501</v>
      </c>
      <c r="H29" s="9">
        <v>37704931.898239903</v>
      </c>
      <c r="I29" s="9">
        <v>2599628.9409158798</v>
      </c>
      <c r="J29" s="9">
        <v>106137015.95516101</v>
      </c>
      <c r="K29" s="9">
        <f t="shared" si="0"/>
        <v>131165179.19186915</v>
      </c>
      <c r="L29">
        <f t="shared" si="1"/>
        <v>565.70208278260407</v>
      </c>
      <c r="M29">
        <f t="shared" si="2"/>
        <v>144.17913963006416</v>
      </c>
      <c r="N29">
        <f t="shared" si="3"/>
        <v>125.63672925549</v>
      </c>
      <c r="O29">
        <f t="shared" si="4"/>
        <v>1.0208636911763977</v>
      </c>
      <c r="P29">
        <f t="shared" si="5"/>
        <v>115549934.73279044</v>
      </c>
      <c r="Q29">
        <f t="shared" si="6"/>
        <v>18.565213329844958</v>
      </c>
      <c r="R29">
        <f t="shared" si="7"/>
        <v>5.4547064915222672</v>
      </c>
      <c r="S29">
        <f t="shared" si="8"/>
        <v>0.29435743017773797</v>
      </c>
      <c r="T29">
        <v>8</v>
      </c>
    </row>
    <row r="30" spans="1:20" s="40" customFormat="1" ht="15.6" x14ac:dyDescent="0.25">
      <c r="A30" s="36">
        <v>4</v>
      </c>
      <c r="B30" s="37">
        <v>3.2417566087015</v>
      </c>
      <c r="C30" s="37">
        <v>979.18887267315995</v>
      </c>
      <c r="D30" s="38">
        <v>0.10726343265897199</v>
      </c>
      <c r="E30" s="38">
        <v>7.6874718945041706E-2</v>
      </c>
      <c r="F30" s="36">
        <v>0.283045287965565</v>
      </c>
      <c r="G30" s="36">
        <v>2.2202845244418201</v>
      </c>
      <c r="H30" s="39">
        <v>42361044.299547397</v>
      </c>
      <c r="I30" s="39">
        <v>2608990.9405544801</v>
      </c>
      <c r="J30" s="39">
        <v>119661766.16437501</v>
      </c>
      <c r="K30" s="39">
        <f t="shared" si="0"/>
        <v>134907715.45971122</v>
      </c>
      <c r="L30" s="40">
        <f t="shared" si="1"/>
        <v>567.73493050574996</v>
      </c>
      <c r="M30" s="40">
        <f t="shared" si="2"/>
        <v>131.3496641356092</v>
      </c>
      <c r="N30" s="40">
        <f t="shared" si="3"/>
        <v>92.06907580200685</v>
      </c>
      <c r="O30" s="40">
        <f t="shared" si="4"/>
        <v>1.0880473141356239</v>
      </c>
      <c r="P30" s="40">
        <f t="shared" si="5"/>
        <v>133500003.85083707</v>
      </c>
      <c r="Q30" s="40">
        <f t="shared" si="6"/>
        <v>18.7096120646498</v>
      </c>
      <c r="R30" s="40">
        <f t="shared" si="7"/>
        <v>8.2122062589296299</v>
      </c>
      <c r="S30" s="40">
        <f t="shared" si="8"/>
        <v>0.33274260350928103</v>
      </c>
      <c r="T30" s="40">
        <v>3</v>
      </c>
    </row>
    <row r="31" spans="1:20" s="40" customFormat="1" ht="15.6" x14ac:dyDescent="0.25">
      <c r="A31" s="36">
        <v>5</v>
      </c>
      <c r="B31" s="37">
        <v>4.0126683149873701</v>
      </c>
      <c r="C31" s="37">
        <v>999.05407671242995</v>
      </c>
      <c r="D31" s="38">
        <v>7.6874718945041706E-2</v>
      </c>
      <c r="E31" s="38">
        <v>5.4662585294749697E-2</v>
      </c>
      <c r="F31" s="36">
        <v>0.28856401107681801</v>
      </c>
      <c r="G31" s="36">
        <v>2.2222312029021798</v>
      </c>
      <c r="H31" s="39">
        <v>41969188.0469537</v>
      </c>
      <c r="I31" s="39">
        <v>2117614.4760468402</v>
      </c>
      <c r="J31" s="39">
        <v>125763287.61432099</v>
      </c>
      <c r="K31" s="39">
        <f t="shared" si="0"/>
        <v>129390557.99923138</v>
      </c>
      <c r="L31" s="40">
        <f t="shared" si="1"/>
        <v>570.47518630491311</v>
      </c>
      <c r="M31" s="40">
        <f t="shared" si="2"/>
        <v>112.56762892759164</v>
      </c>
      <c r="N31" s="40">
        <f t="shared" si="3"/>
        <v>65.768652119895705</v>
      </c>
      <c r="O31" s="40">
        <f t="shared" si="4"/>
        <v>1.1626714664261499</v>
      </c>
      <c r="P31" s="40">
        <f t="shared" si="5"/>
        <v>144301482.56830946</v>
      </c>
      <c r="Q31" s="40">
        <f t="shared" si="6"/>
        <v>18.78741529789998</v>
      </c>
      <c r="R31" s="40">
        <f t="shared" si="7"/>
        <v>12.136637500432165</v>
      </c>
      <c r="S31" s="40">
        <f t="shared" si="8"/>
        <v>0.34046983187586027</v>
      </c>
      <c r="T31" s="40">
        <v>3</v>
      </c>
    </row>
    <row r="32" spans="1:20" s="40" customFormat="1" ht="15.6" x14ac:dyDescent="0.25">
      <c r="A32" s="36">
        <v>6</v>
      </c>
      <c r="B32" s="37">
        <v>4.2781878464607903</v>
      </c>
      <c r="C32" s="37">
        <v>1014.56460186574</v>
      </c>
      <c r="D32" s="38">
        <v>5.4662585294749697E-2</v>
      </c>
      <c r="E32" s="38">
        <v>4.6225530687264503E-2</v>
      </c>
      <c r="F32" s="36">
        <v>0.154066039104514</v>
      </c>
      <c r="G32" s="36">
        <v>2.2235613844396198</v>
      </c>
      <c r="H32" s="39">
        <v>23245578.509196099</v>
      </c>
      <c r="I32" s="39">
        <v>687853.71157385199</v>
      </c>
      <c r="J32" s="39">
        <v>114867209.794966</v>
      </c>
      <c r="K32" s="39">
        <f t="shared" si="0"/>
        <v>94471940.873080239</v>
      </c>
      <c r="L32" s="40">
        <f t="shared" si="1"/>
        <v>575.26550175297962</v>
      </c>
      <c r="M32" s="40">
        <f t="shared" si="2"/>
        <v>69.667398775124781</v>
      </c>
      <c r="N32" s="40">
        <f t="shared" si="3"/>
        <v>50.444057991007099</v>
      </c>
      <c r="O32" s="40">
        <f t="shared" si="4"/>
        <v>1.1070004868950822</v>
      </c>
      <c r="P32" s="40">
        <f t="shared" si="5"/>
        <v>135554465.37418166</v>
      </c>
      <c r="Q32" s="40">
        <f t="shared" si="6"/>
        <v>18.724884076001405</v>
      </c>
      <c r="R32" s="40">
        <f t="shared" si="7"/>
        <v>10.27454247569656</v>
      </c>
      <c r="S32" s="40">
        <f t="shared" si="8"/>
        <v>0.16731398283001278</v>
      </c>
      <c r="T32" s="40">
        <v>2</v>
      </c>
    </row>
    <row r="33" spans="1:20" s="40" customFormat="1" ht="15.6" x14ac:dyDescent="0.25">
      <c r="A33" s="36">
        <v>7</v>
      </c>
      <c r="B33" s="37">
        <v>4.7496669942516698</v>
      </c>
      <c r="C33" s="37">
        <v>1030.89994815608</v>
      </c>
      <c r="D33" s="38">
        <v>4.6225530687264503E-2</v>
      </c>
      <c r="E33" s="38">
        <v>4.0011095202894198E-2</v>
      </c>
      <c r="F33" s="36">
        <v>0.13414709755453999</v>
      </c>
      <c r="G33" s="36">
        <v>2.2239808142084798</v>
      </c>
      <c r="H33" s="39">
        <v>20368996.700287499</v>
      </c>
      <c r="I33" s="39">
        <v>496291.36157520302</v>
      </c>
      <c r="J33" s="39">
        <v>114316722.362867</v>
      </c>
      <c r="K33" s="39">
        <f t="shared" si="0"/>
        <v>84892142.750060692</v>
      </c>
      <c r="L33" s="40">
        <f t="shared" si="1"/>
        <v>578.15714766646454</v>
      </c>
      <c r="M33" s="40">
        <f t="shared" si="2"/>
        <v>59.940973415526038</v>
      </c>
      <c r="N33" s="40">
        <f t="shared" si="3"/>
        <v>43.118312945079353</v>
      </c>
      <c r="O33" s="40">
        <f t="shared" si="4"/>
        <v>1.1144135522458949</v>
      </c>
      <c r="P33" s="40">
        <f t="shared" si="5"/>
        <v>137109777.22106996</v>
      </c>
      <c r="Q33" s="40">
        <f t="shared" si="6"/>
        <v>18.73629245651254</v>
      </c>
      <c r="R33" s="40">
        <f t="shared" si="7"/>
        <v>11.413614948176907</v>
      </c>
      <c r="S33" s="40">
        <f t="shared" si="8"/>
        <v>0.14404024345532296</v>
      </c>
      <c r="T33" s="40">
        <v>2</v>
      </c>
    </row>
    <row r="34" spans="1:20" ht="15.6" x14ac:dyDescent="0.25">
      <c r="A34" s="8">
        <v>8</v>
      </c>
      <c r="B34" s="6">
        <v>5.2088220841994497</v>
      </c>
      <c r="C34" s="6">
        <v>867.50190478263301</v>
      </c>
      <c r="D34" s="7">
        <v>4.0011095202894198E-2</v>
      </c>
      <c r="E34" s="7">
        <v>3.2059810614187396E-2</v>
      </c>
      <c r="F34" s="8">
        <v>0.19823155035998799</v>
      </c>
      <c r="G34" s="8">
        <v>2.2242803678652101</v>
      </c>
      <c r="H34" s="9">
        <v>45645449.534069501</v>
      </c>
      <c r="I34" s="9">
        <v>1207703.9220783401</v>
      </c>
      <c r="J34" s="9">
        <v>179756358.07974699</v>
      </c>
      <c r="K34" s="9">
        <f t="shared" si="0"/>
        <v>169275186.50917304</v>
      </c>
      <c r="L34">
        <f t="shared" si="1"/>
        <v>591.79665025452505</v>
      </c>
      <c r="M34">
        <f t="shared" si="2"/>
        <v>68.596964836770397</v>
      </c>
      <c r="N34">
        <f t="shared" si="3"/>
        <v>36.03545290854079</v>
      </c>
      <c r="O34">
        <f t="shared" si="4"/>
        <v>1.2315604304702836</v>
      </c>
      <c r="P34">
        <f t="shared" si="5"/>
        <v>242911084.48661339</v>
      </c>
      <c r="Q34">
        <f t="shared" si="6"/>
        <v>19.308206026881855</v>
      </c>
      <c r="R34">
        <f t="shared" si="7"/>
        <v>16.776446950625559</v>
      </c>
      <c r="S34">
        <f t="shared" si="8"/>
        <v>0.22093542896174292</v>
      </c>
      <c r="T34">
        <v>1</v>
      </c>
    </row>
    <row r="35" spans="1:20" ht="15.6" x14ac:dyDescent="0.25">
      <c r="A35" s="8">
        <v>9</v>
      </c>
      <c r="B35" s="6">
        <v>5.9109802867417196</v>
      </c>
      <c r="C35" s="6">
        <v>851.87668585606696</v>
      </c>
      <c r="D35" s="7">
        <v>3.2059810614187396E-2</v>
      </c>
      <c r="E35" s="7">
        <v>2.6667393017238201E-2</v>
      </c>
      <c r="F35" s="8">
        <v>0.16767566394095401</v>
      </c>
      <c r="G35" s="8">
        <v>2.2246247197620801</v>
      </c>
      <c r="H35" s="9">
        <v>37543472.602704599</v>
      </c>
      <c r="I35" s="9">
        <v>793594.36261245306</v>
      </c>
      <c r="J35" s="9">
        <v>168552969.268812</v>
      </c>
      <c r="K35" s="9">
        <f t="shared" si="0"/>
        <v>167593313.17219555</v>
      </c>
      <c r="L35">
        <f t="shared" si="1"/>
        <v>598.55714531905403</v>
      </c>
      <c r="M35">
        <f t="shared" si="2"/>
        <v>56.812587365813073</v>
      </c>
      <c r="N35">
        <f t="shared" si="3"/>
        <v>29.363601815712798</v>
      </c>
      <c r="O35">
        <f t="shared" si="4"/>
        <v>1.2461164609786168</v>
      </c>
      <c r="P35">
        <f t="shared" si="5"/>
        <v>238382560.48961535</v>
      </c>
      <c r="Q35">
        <f t="shared" si="6"/>
        <v>19.289387338171046</v>
      </c>
      <c r="R35">
        <f t="shared" si="7"/>
        <v>19.095424276367829</v>
      </c>
      <c r="S35">
        <f t="shared" si="8"/>
        <v>0.18353308712968447</v>
      </c>
      <c r="T35">
        <v>1</v>
      </c>
    </row>
    <row r="36" spans="1:20" s="40" customFormat="1" ht="15.6" x14ac:dyDescent="0.25">
      <c r="A36" s="36">
        <v>10</v>
      </c>
      <c r="B36" s="37">
        <v>6.3623421841582104</v>
      </c>
      <c r="C36" s="37">
        <v>839.96388781315795</v>
      </c>
      <c r="D36" s="38">
        <v>2.6667393017238201E-2</v>
      </c>
      <c r="E36" s="38">
        <v>2.2537900267489801E-2</v>
      </c>
      <c r="F36" s="36">
        <v>0.154273251305759</v>
      </c>
      <c r="G36" s="36">
        <v>2.22484305964272</v>
      </c>
      <c r="H36" s="39">
        <v>37622087.3149615</v>
      </c>
      <c r="I36" s="39">
        <v>731461.74286827596</v>
      </c>
      <c r="J36" s="39">
        <v>172188168.209102</v>
      </c>
      <c r="K36" s="39">
        <f t="shared" si="0"/>
        <v>169772713.27754399</v>
      </c>
      <c r="L36" s="40">
        <f t="shared" si="1"/>
        <v>610.4495742612205</v>
      </c>
      <c r="M36" s="40">
        <f t="shared" si="2"/>
        <v>50.208038111429012</v>
      </c>
      <c r="N36" s="40">
        <f t="shared" si="3"/>
        <v>24.602646642364</v>
      </c>
      <c r="O36" s="40">
        <f t="shared" si="4"/>
        <v>1.2762239265805386</v>
      </c>
      <c r="P36" s="40">
        <f t="shared" si="5"/>
        <v>263902419.35482544</v>
      </c>
      <c r="Q36" s="40">
        <f t="shared" si="6"/>
        <v>19.391089969126966</v>
      </c>
      <c r="R36" s="40">
        <f t="shared" si="7"/>
        <v>21.233003773438668</v>
      </c>
      <c r="S36" s="40">
        <f t="shared" si="8"/>
        <v>0.16755896363627823</v>
      </c>
      <c r="T36" s="40">
        <v>1</v>
      </c>
    </row>
    <row r="37" spans="1:20" s="40" customFormat="1" ht="15.6" x14ac:dyDescent="0.25">
      <c r="A37" s="36">
        <v>11</v>
      </c>
      <c r="B37" s="37">
        <v>6.7834409920911698</v>
      </c>
      <c r="C37" s="37">
        <v>812.52468564444598</v>
      </c>
      <c r="D37" s="38">
        <v>2.2537900267489801E-2</v>
      </c>
      <c r="E37" s="38">
        <v>1.95780276143388E-2</v>
      </c>
      <c r="F37" s="36">
        <v>0.13074855080096201</v>
      </c>
      <c r="G37" s="36">
        <v>2.2249952354123499</v>
      </c>
      <c r="H37" s="39">
        <v>35387862.792607702</v>
      </c>
      <c r="I37" s="39">
        <v>595396.16903538001</v>
      </c>
      <c r="J37" s="39">
        <v>175872024.739741</v>
      </c>
      <c r="K37" s="39">
        <f t="shared" si="0"/>
        <v>174216956.62423596</v>
      </c>
      <c r="L37" s="40">
        <f t="shared" si="1"/>
        <v>626.20075326046447</v>
      </c>
      <c r="M37" s="40">
        <f t="shared" si="2"/>
        <v>43.051997456078695</v>
      </c>
      <c r="N37" s="40">
        <f t="shared" si="3"/>
        <v>21.057963940914302</v>
      </c>
      <c r="O37" s="40">
        <f t="shared" si="4"/>
        <v>1.2822602956677838</v>
      </c>
      <c r="P37" s="40">
        <f t="shared" si="5"/>
        <v>288108285.9050712</v>
      </c>
      <c r="Q37" s="40">
        <f t="shared" si="6"/>
        <v>19.478846960158609</v>
      </c>
      <c r="R37" s="40">
        <f t="shared" si="7"/>
        <v>22.078302497869711</v>
      </c>
      <c r="S37" s="40">
        <f t="shared" si="8"/>
        <v>0.14012284091230842</v>
      </c>
      <c r="T37" s="40">
        <v>7</v>
      </c>
    </row>
    <row r="38" spans="1:20" ht="15.6" x14ac:dyDescent="0.25">
      <c r="A38" s="28" t="s">
        <v>21</v>
      </c>
      <c r="B38" s="24">
        <v>1.87696849591907</v>
      </c>
      <c r="C38" s="24">
        <v>993.61091982026096</v>
      </c>
      <c r="D38" s="25">
        <v>0.22</v>
      </c>
      <c r="E38" s="25">
        <v>0.19890387604589402</v>
      </c>
      <c r="F38" s="26">
        <v>9.5847905288986804E-2</v>
      </c>
      <c r="G38" s="26">
        <v>1.6</v>
      </c>
      <c r="H38" s="27">
        <v>19192458.075189501</v>
      </c>
      <c r="I38" s="27">
        <v>1044408.4265435</v>
      </c>
      <c r="J38" s="27">
        <v>112650654.053783</v>
      </c>
      <c r="K38" s="27">
        <f t="shared" si="0"/>
        <v>79139885.039994597</v>
      </c>
      <c r="L38">
        <f t="shared" si="1"/>
        <v>567.00516964635085</v>
      </c>
      <c r="M38">
        <f t="shared" si="2"/>
        <v>109.36915169040266</v>
      </c>
      <c r="N38">
        <f t="shared" si="3"/>
        <v>209.45193802294702</v>
      </c>
      <c r="O38">
        <f t="shared" si="4"/>
        <v>0.90461232649072731</v>
      </c>
      <c r="P38">
        <f t="shared" si="5"/>
        <v>121242050.59976187</v>
      </c>
      <c r="Q38">
        <f t="shared" si="6"/>
        <v>18.613299523568759</v>
      </c>
      <c r="R38">
        <f t="shared" si="7"/>
        <v>1.7291804876790238</v>
      </c>
      <c r="S38">
        <f t="shared" si="8"/>
        <v>0.10075768638005202</v>
      </c>
      <c r="T38">
        <v>3</v>
      </c>
    </row>
    <row r="39" spans="1:20" s="40" customFormat="1" ht="15.6" x14ac:dyDescent="0.25">
      <c r="A39" s="36">
        <v>1</v>
      </c>
      <c r="B39" s="37">
        <v>2.0924070729204201</v>
      </c>
      <c r="C39" s="37">
        <v>956.02741760109097</v>
      </c>
      <c r="D39" s="38">
        <v>0.19928910814207501</v>
      </c>
      <c r="E39" s="38">
        <v>0.168383396334919</v>
      </c>
      <c r="F39" s="36">
        <v>0.155002006353998</v>
      </c>
      <c r="G39" s="36">
        <v>3.1424361544632999</v>
      </c>
      <c r="H39" s="39">
        <v>41594643.155563802</v>
      </c>
      <c r="I39" s="39">
        <v>2548307.9331313199</v>
      </c>
      <c r="J39" s="39">
        <v>99859146.029855996</v>
      </c>
      <c r="K39" s="39">
        <f t="shared" si="0"/>
        <v>107737203.74981573</v>
      </c>
      <c r="L39" s="40">
        <f t="shared" si="1"/>
        <v>565.27646300250115</v>
      </c>
      <c r="M39" s="40">
        <f t="shared" si="2"/>
        <v>132.17515446150909</v>
      </c>
      <c r="N39" s="40">
        <f t="shared" si="3"/>
        <v>183.836252238497</v>
      </c>
      <c r="O39" s="40">
        <f t="shared" si="4"/>
        <v>0.93683500907721173</v>
      </c>
      <c r="P39" s="40">
        <f t="shared" si="5"/>
        <v>106895150.15244859</v>
      </c>
      <c r="Q39" s="40">
        <f t="shared" si="6"/>
        <v>18.487359006887988</v>
      </c>
      <c r="R39" s="40">
        <f t="shared" si="7"/>
        <v>2.6661996158816486</v>
      </c>
      <c r="S39" s="40">
        <f t="shared" si="8"/>
        <v>0.16842102601121156</v>
      </c>
      <c r="T39" s="40">
        <v>8</v>
      </c>
    </row>
    <row r="40" spans="1:20" s="40" customFormat="1" ht="15.6" x14ac:dyDescent="0.25">
      <c r="A40" s="36">
        <v>2</v>
      </c>
      <c r="B40" s="37">
        <v>2.10768165372476</v>
      </c>
      <c r="C40" s="37">
        <v>948.08280922809195</v>
      </c>
      <c r="D40" s="38">
        <v>0.168383396334919</v>
      </c>
      <c r="E40" s="38">
        <v>0.142964550638115</v>
      </c>
      <c r="F40" s="36">
        <v>0.15086854995655</v>
      </c>
      <c r="G40" s="36">
        <v>3.14472747244309</v>
      </c>
      <c r="H40" s="39">
        <v>38955059.093714498</v>
      </c>
      <c r="I40" s="39">
        <v>2259078.9595899601</v>
      </c>
      <c r="J40" s="39">
        <v>100812716.423108</v>
      </c>
      <c r="K40" s="39">
        <f t="shared" si="0"/>
        <v>109011360.46606027</v>
      </c>
      <c r="L40" s="40">
        <f t="shared" si="1"/>
        <v>566.00393159949056</v>
      </c>
      <c r="M40" s="40">
        <f t="shared" si="2"/>
        <v>119.94651558553861</v>
      </c>
      <c r="N40" s="40">
        <f t="shared" si="3"/>
        <v>155.67397348651701</v>
      </c>
      <c r="O40" s="40">
        <f t="shared" si="4"/>
        <v>0.95126238804195584</v>
      </c>
      <c r="P40" s="40">
        <f t="shared" si="5"/>
        <v>108565763.50066939</v>
      </c>
      <c r="Q40" s="40">
        <f t="shared" si="6"/>
        <v>18.502866662544694</v>
      </c>
      <c r="R40" s="40">
        <f t="shared" si="7"/>
        <v>2.8737220426215817</v>
      </c>
      <c r="S40" s="40">
        <f t="shared" si="8"/>
        <v>0.16354127539358868</v>
      </c>
      <c r="T40" s="40">
        <v>8</v>
      </c>
    </row>
    <row r="41" spans="1:20" ht="15.6" x14ac:dyDescent="0.25">
      <c r="A41" s="8">
        <v>3</v>
      </c>
      <c r="B41" s="6">
        <v>2.6573762217159702</v>
      </c>
      <c r="C41" s="6">
        <v>952.66257503292002</v>
      </c>
      <c r="D41" s="7">
        <v>0.14373326950662801</v>
      </c>
      <c r="E41" s="7">
        <v>0.109590012503991</v>
      </c>
      <c r="F41" s="8">
        <v>0.23738080292378799</v>
      </c>
      <c r="G41" s="8">
        <v>2.2210861130549402</v>
      </c>
      <c r="H41" s="9">
        <v>38404791.019339897</v>
      </c>
      <c r="I41" s="9">
        <v>2605619.5406021099</v>
      </c>
      <c r="J41" s="9">
        <v>112498542.39246</v>
      </c>
      <c r="K41" s="9">
        <f t="shared" si="0"/>
        <v>133148977.00897264</v>
      </c>
      <c r="L41">
        <f t="shared" si="1"/>
        <v>566.23915493110735</v>
      </c>
      <c r="M41">
        <f t="shared" si="2"/>
        <v>139.04405414029321</v>
      </c>
      <c r="N41">
        <f t="shared" si="3"/>
        <v>126.66164100530952</v>
      </c>
      <c r="O41">
        <f t="shared" si="4"/>
        <v>1.0122484306799446</v>
      </c>
      <c r="P41">
        <f t="shared" si="5"/>
        <v>122851503.30204573</v>
      </c>
      <c r="Q41">
        <f t="shared" si="6"/>
        <v>18.626486893747483</v>
      </c>
      <c r="R41">
        <f t="shared" si="7"/>
        <v>5.1792185572222929</v>
      </c>
      <c r="S41">
        <f t="shared" si="8"/>
        <v>0.27099645868352273</v>
      </c>
      <c r="T41">
        <v>8</v>
      </c>
    </row>
    <row r="42" spans="1:20" ht="15.6" x14ac:dyDescent="0.25">
      <c r="A42" s="8">
        <v>4</v>
      </c>
      <c r="B42" s="6">
        <v>3.1190350175805999</v>
      </c>
      <c r="C42" s="6">
        <v>963.61041734887601</v>
      </c>
      <c r="D42" s="7">
        <v>0.109590012503991</v>
      </c>
      <c r="E42" s="7">
        <v>8.6904304634794496E-2</v>
      </c>
      <c r="F42" s="8">
        <v>0.20681653097971101</v>
      </c>
      <c r="G42" s="8">
        <v>2.2241081621023202</v>
      </c>
      <c r="H42" s="9">
        <v>35019827.611091301</v>
      </c>
      <c r="I42" s="9">
        <v>1918635.9581647899</v>
      </c>
      <c r="J42" s="9">
        <v>120266612.554638</v>
      </c>
      <c r="K42" s="9">
        <f t="shared" si="0"/>
        <v>122750682.27347301</v>
      </c>
      <c r="L42">
        <f t="shared" si="1"/>
        <v>568.55099145784948</v>
      </c>
      <c r="M42">
        <f t="shared" si="2"/>
        <v>113.56928150232707</v>
      </c>
      <c r="N42">
        <f t="shared" si="3"/>
        <v>98.247158569392752</v>
      </c>
      <c r="O42">
        <f t="shared" si="4"/>
        <v>1.0353434788746767</v>
      </c>
      <c r="P42">
        <f t="shared" si="5"/>
        <v>133909925.78335588</v>
      </c>
      <c r="Q42">
        <f t="shared" si="6"/>
        <v>18.7126779362438</v>
      </c>
      <c r="R42">
        <f t="shared" si="7"/>
        <v>6.3633639343643678</v>
      </c>
      <c r="S42">
        <f t="shared" si="8"/>
        <v>0.23170072342572132</v>
      </c>
      <c r="T42">
        <v>8</v>
      </c>
    </row>
    <row r="43" spans="1:20" s="40" customFormat="1" ht="15.6" x14ac:dyDescent="0.25">
      <c r="A43" s="36">
        <v>5</v>
      </c>
      <c r="B43" s="37">
        <v>3.56348141637709</v>
      </c>
      <c r="C43" s="37">
        <v>974.64765303434001</v>
      </c>
      <c r="D43" s="38">
        <v>8.6904304634794496E-2</v>
      </c>
      <c r="E43" s="38">
        <v>6.6539837619239095E-2</v>
      </c>
      <c r="F43" s="36">
        <v>0.23406275242399099</v>
      </c>
      <c r="G43" s="36">
        <v>2.2256019245759102</v>
      </c>
      <c r="H43" s="39">
        <v>38780429.886304103</v>
      </c>
      <c r="I43" s="39">
        <v>1950910.18738752</v>
      </c>
      <c r="J43" s="39">
        <v>129602983.18291301</v>
      </c>
      <c r="K43" s="39">
        <f t="shared" si="0"/>
        <v>126502870.8772938</v>
      </c>
      <c r="L43" s="40">
        <f t="shared" si="1"/>
        <v>570.54150916098797</v>
      </c>
      <c r="M43" s="40">
        <f t="shared" si="2"/>
        <v>107.79041582772626</v>
      </c>
      <c r="N43" s="40">
        <f t="shared" si="3"/>
        <v>76.72207112701679</v>
      </c>
      <c r="O43" s="40">
        <f t="shared" si="4"/>
        <v>1.0935911089123391</v>
      </c>
      <c r="P43" s="40">
        <f t="shared" si="5"/>
        <v>147818915.8737461</v>
      </c>
      <c r="Q43" s="40">
        <f t="shared" si="6"/>
        <v>18.81149854119688</v>
      </c>
      <c r="R43" s="40">
        <f t="shared" si="7"/>
        <v>8.8154429489338391</v>
      </c>
      <c r="S43" s="40">
        <f t="shared" si="8"/>
        <v>0.26665503482188585</v>
      </c>
      <c r="T43" s="40">
        <v>3</v>
      </c>
    </row>
    <row r="44" spans="1:20" s="40" customFormat="1" ht="15.6" x14ac:dyDescent="0.25">
      <c r="A44" s="36">
        <v>6</v>
      </c>
      <c r="B44" s="37">
        <v>4.1183410863837704</v>
      </c>
      <c r="C44" s="37">
        <v>990.61442357071496</v>
      </c>
      <c r="D44" s="38">
        <v>6.6539837619239095E-2</v>
      </c>
      <c r="E44" s="38">
        <v>5.0911298661132004E-2</v>
      </c>
      <c r="F44" s="36">
        <v>0.23452246458648501</v>
      </c>
      <c r="G44" s="36">
        <v>2.2268961693893599</v>
      </c>
      <c r="H44" s="39">
        <v>37388462.684364602</v>
      </c>
      <c r="I44" s="39">
        <v>1564831.0931961001</v>
      </c>
      <c r="J44" s="39">
        <v>132218279.38304199</v>
      </c>
      <c r="K44" s="39">
        <f t="shared" si="0"/>
        <v>121575491.42825049</v>
      </c>
      <c r="L44" s="40">
        <f t="shared" si="1"/>
        <v>573.23518354333578</v>
      </c>
      <c r="M44" s="40">
        <f t="shared" si="2"/>
        <v>94.651087675550215</v>
      </c>
      <c r="N44" s="40">
        <f t="shared" si="3"/>
        <v>58.725568140185551</v>
      </c>
      <c r="O44" s="40">
        <f t="shared" si="4"/>
        <v>1.1476746789460679</v>
      </c>
      <c r="P44" s="40">
        <f t="shared" si="5"/>
        <v>154558619.96256644</v>
      </c>
      <c r="Q44" s="40">
        <f t="shared" si="6"/>
        <v>18.856083999574995</v>
      </c>
      <c r="R44" s="40">
        <f t="shared" si="7"/>
        <v>11.628486952351262</v>
      </c>
      <c r="S44" s="40">
        <f t="shared" si="8"/>
        <v>0.26725541060695579</v>
      </c>
      <c r="T44" s="40">
        <v>3</v>
      </c>
    </row>
    <row r="45" spans="1:20" s="40" customFormat="1" ht="15.6" x14ac:dyDescent="0.25">
      <c r="A45" s="36">
        <v>7</v>
      </c>
      <c r="B45" s="37">
        <v>4.7454668170508203</v>
      </c>
      <c r="C45" s="37">
        <v>1009.71346589874</v>
      </c>
      <c r="D45" s="38">
        <v>5.0911298661132004E-2</v>
      </c>
      <c r="E45" s="38">
        <v>4.0018343150513801E-2</v>
      </c>
      <c r="F45" s="36">
        <v>0.21354005478237501</v>
      </c>
      <c r="G45" s="36">
        <v>2.2277238764490401</v>
      </c>
      <c r="H45" s="39">
        <v>34051590.166932598</v>
      </c>
      <c r="I45" s="39">
        <v>1132178.60383142</v>
      </c>
      <c r="J45" s="39">
        <v>134044855.29031999</v>
      </c>
      <c r="K45" s="39">
        <f t="shared" si="0"/>
        <v>110660239.21382347</v>
      </c>
      <c r="L45" s="40">
        <f t="shared" si="1"/>
        <v>577.28785121070348</v>
      </c>
      <c r="M45" s="40">
        <f t="shared" si="2"/>
        <v>79.299248924933536</v>
      </c>
      <c r="N45" s="40">
        <f t="shared" si="3"/>
        <v>45.464820905822904</v>
      </c>
      <c r="O45" s="40">
        <f t="shared" si="4"/>
        <v>1.1868594624582767</v>
      </c>
      <c r="P45" s="40">
        <f t="shared" si="5"/>
        <v>162408093.2493186</v>
      </c>
      <c r="Q45" s="40">
        <f t="shared" si="6"/>
        <v>18.905622819729171</v>
      </c>
      <c r="R45" s="40">
        <f t="shared" si="7"/>
        <v>14.374980099983135</v>
      </c>
      <c r="S45" s="40">
        <f t="shared" si="8"/>
        <v>0.24021348566671916</v>
      </c>
      <c r="T45" s="40">
        <v>2</v>
      </c>
    </row>
    <row r="46" spans="1:20" s="40" customFormat="1" ht="15.6" x14ac:dyDescent="0.25">
      <c r="A46" s="36">
        <v>8</v>
      </c>
      <c r="B46" s="37">
        <v>5.2080088739920596</v>
      </c>
      <c r="C46" s="37">
        <v>903.80611826052098</v>
      </c>
      <c r="D46" s="38">
        <v>4.0018343150513801E-2</v>
      </c>
      <c r="E46" s="38">
        <v>3.1889497349190103E-2</v>
      </c>
      <c r="F46" s="36">
        <v>0.20262167285489199</v>
      </c>
      <c r="G46" s="36">
        <v>2.2282620759437699</v>
      </c>
      <c r="H46" s="39">
        <v>32285215.8548542</v>
      </c>
      <c r="I46" s="39">
        <v>885101.596966816</v>
      </c>
      <c r="J46" s="39">
        <v>135796513.32820901</v>
      </c>
      <c r="K46" s="39">
        <f t="shared" si="0"/>
        <v>152263220.87815472</v>
      </c>
      <c r="L46" s="40">
        <f t="shared" si="1"/>
        <v>581.95933823054895</v>
      </c>
      <c r="M46" s="40">
        <f t="shared" si="2"/>
        <v>68.779776992343571</v>
      </c>
      <c r="N46" s="40">
        <f t="shared" si="3"/>
        <v>35.953920249851954</v>
      </c>
      <c r="O46" s="40">
        <f t="shared" si="4"/>
        <v>1.2330866959815872</v>
      </c>
      <c r="P46" s="40">
        <f t="shared" si="5"/>
        <v>170837438.11543873</v>
      </c>
      <c r="Q46" s="40">
        <f t="shared" si="6"/>
        <v>18.956223008012874</v>
      </c>
      <c r="R46" s="40">
        <f t="shared" si="7"/>
        <v>17.144992217919455</v>
      </c>
      <c r="S46" s="40">
        <f t="shared" si="8"/>
        <v>0.2264260238059195</v>
      </c>
      <c r="T46" s="40">
        <v>4</v>
      </c>
    </row>
    <row r="47" spans="1:20" s="40" customFormat="1" ht="15.6" x14ac:dyDescent="0.25">
      <c r="A47" s="36">
        <v>9</v>
      </c>
      <c r="B47" s="37">
        <v>5.9267271390723897</v>
      </c>
      <c r="C47" s="37">
        <v>854.81219979365096</v>
      </c>
      <c r="D47" s="38">
        <v>3.1889497349190103E-2</v>
      </c>
      <c r="E47" s="38">
        <v>2.63510124258023E-2</v>
      </c>
      <c r="F47" s="36">
        <v>0.17313447794852599</v>
      </c>
      <c r="G47" s="36">
        <v>2.2286122417597301</v>
      </c>
      <c r="H47" s="39">
        <v>45809892.428346798</v>
      </c>
      <c r="I47" s="39">
        <v>1019039.68111729</v>
      </c>
      <c r="J47" s="39">
        <v>190779697.03834099</v>
      </c>
      <c r="K47" s="39">
        <f t="shared" si="0"/>
        <v>168531595.16393605</v>
      </c>
      <c r="L47" s="40">
        <f t="shared" si="1"/>
        <v>605.72402885906899</v>
      </c>
      <c r="M47" s="40">
        <f t="shared" si="2"/>
        <v>57.920578394640295</v>
      </c>
      <c r="N47" s="40">
        <f t="shared" si="3"/>
        <v>29.120254887496198</v>
      </c>
      <c r="O47" s="40">
        <f t="shared" si="4"/>
        <v>1.2589199446286821</v>
      </c>
      <c r="P47" s="40">
        <f t="shared" si="5"/>
        <v>281899143.36725336</v>
      </c>
      <c r="Q47" s="40">
        <f t="shared" si="6"/>
        <v>19.457059917297364</v>
      </c>
      <c r="R47" s="40">
        <f t="shared" si="7"/>
        <v>19.453346841259048</v>
      </c>
      <c r="S47" s="40">
        <f t="shared" si="8"/>
        <v>0.19011320655022154</v>
      </c>
      <c r="T47" s="40">
        <v>1</v>
      </c>
    </row>
    <row r="48" spans="1:20" s="40" customFormat="1" ht="15.6" x14ac:dyDescent="0.25">
      <c r="A48" s="36">
        <v>10</v>
      </c>
      <c r="B48" s="37">
        <v>6.37258995528701</v>
      </c>
      <c r="C48" s="37">
        <v>828.91998951187497</v>
      </c>
      <c r="D48" s="38">
        <v>2.63510124258023E-2</v>
      </c>
      <c r="E48" s="38">
        <v>2.2509678502540102E-2</v>
      </c>
      <c r="F48" s="36">
        <v>0.14522445725045599</v>
      </c>
      <c r="G48" s="36">
        <v>2.2288369252903801</v>
      </c>
      <c r="H48" s="39">
        <v>36630898.082592703</v>
      </c>
      <c r="I48" s="39">
        <v>671606.96505263995</v>
      </c>
      <c r="J48" s="39">
        <v>173416519.59164</v>
      </c>
      <c r="K48" s="39">
        <f t="shared" si="0"/>
        <v>171284693.40037796</v>
      </c>
      <c r="L48" s="40">
        <f t="shared" si="1"/>
        <v>612.71059499552882</v>
      </c>
      <c r="M48" s="40">
        <f t="shared" si="2"/>
        <v>48.514183428132547</v>
      </c>
      <c r="N48" s="40">
        <f t="shared" si="3"/>
        <v>24.4303454641712</v>
      </c>
      <c r="O48" s="40">
        <f t="shared" si="4"/>
        <v>1.2640958830655782</v>
      </c>
      <c r="P48" s="40">
        <f t="shared" si="5"/>
        <v>267991197.59934944</v>
      </c>
      <c r="Q48" s="40">
        <f t="shared" si="6"/>
        <v>19.406464693157183</v>
      </c>
      <c r="R48" s="40">
        <f t="shared" si="7"/>
        <v>20.611779842412652</v>
      </c>
      <c r="S48" s="40">
        <f t="shared" si="8"/>
        <v>0.15691636761054648</v>
      </c>
      <c r="T48" s="40">
        <v>7</v>
      </c>
    </row>
    <row r="49" spans="1:20" s="40" customFormat="1" ht="15.6" x14ac:dyDescent="0.25">
      <c r="A49" s="36">
        <v>11</v>
      </c>
      <c r="B49" s="37">
        <v>6.7764701306196597</v>
      </c>
      <c r="C49" s="37">
        <v>816.96643282063201</v>
      </c>
      <c r="D49" s="38">
        <v>2.2509678502540102E-2</v>
      </c>
      <c r="E49" s="38">
        <v>1.9591300535156498E-2</v>
      </c>
      <c r="F49" s="36">
        <v>0.12907649116088599</v>
      </c>
      <c r="G49" s="36">
        <v>2.22898008822275</v>
      </c>
      <c r="H49" s="39">
        <v>36711662.942200601</v>
      </c>
      <c r="I49" s="39">
        <v>606107.84367442306</v>
      </c>
      <c r="J49" s="39">
        <v>179533522.87749699</v>
      </c>
      <c r="K49" s="39">
        <f t="shared" si="0"/>
        <v>170642981.4624697</v>
      </c>
      <c r="L49" s="40">
        <f t="shared" si="1"/>
        <v>629.5291689326699</v>
      </c>
      <c r="M49" s="40">
        <f t="shared" si="2"/>
        <v>42.86261840390079</v>
      </c>
      <c r="N49" s="40">
        <f t="shared" si="3"/>
        <v>21.050489518848298</v>
      </c>
      <c r="O49" s="40">
        <f t="shared" si="4"/>
        <v>1.2805185253081977</v>
      </c>
      <c r="P49" s="40">
        <f t="shared" si="5"/>
        <v>300077411.46665835</v>
      </c>
      <c r="Q49" s="40">
        <f t="shared" si="6"/>
        <v>19.519551037556532</v>
      </c>
      <c r="R49" s="40">
        <f t="shared" si="7"/>
        <v>21.84924385574158</v>
      </c>
      <c r="S49" s="40">
        <f t="shared" si="8"/>
        <v>0.13820112591816111</v>
      </c>
      <c r="T49" s="40">
        <v>7</v>
      </c>
    </row>
    <row r="50" spans="1:20" s="40" customFormat="1" ht="15.6" x14ac:dyDescent="0.25">
      <c r="A50" s="49" t="s">
        <v>21</v>
      </c>
      <c r="B50" s="50">
        <v>1.88339052001348</v>
      </c>
      <c r="C50" s="50">
        <v>980.00995746511103</v>
      </c>
      <c r="D50" s="51">
        <v>0.22</v>
      </c>
      <c r="E50" s="51">
        <v>0.19862763163550098</v>
      </c>
      <c r="F50" s="52">
        <v>9.7102991206265296E-2</v>
      </c>
      <c r="G50" s="52">
        <v>1.6</v>
      </c>
      <c r="H50" s="53">
        <v>20651942.095045201</v>
      </c>
      <c r="I50" s="53">
        <v>1129112.97180123</v>
      </c>
      <c r="J50" s="53">
        <v>119788403.451369</v>
      </c>
      <c r="K50" s="53">
        <f t="shared" si="0"/>
        <v>82250502.44756645</v>
      </c>
      <c r="L50" s="40">
        <f t="shared" si="1"/>
        <v>567.44044606661328</v>
      </c>
      <c r="M50" s="40">
        <f t="shared" si="2"/>
        <v>110.12513899310773</v>
      </c>
      <c r="N50" s="40">
        <f t="shared" si="3"/>
        <v>209.31381581775048</v>
      </c>
      <c r="O50" s="40">
        <f t="shared" si="4"/>
        <v>0.90522364654899934</v>
      </c>
      <c r="P50" s="40">
        <f t="shared" si="5"/>
        <v>129478767.35729301</v>
      </c>
      <c r="Q50" s="40">
        <f t="shared" si="6"/>
        <v>18.679027467030238</v>
      </c>
      <c r="R50" s="40">
        <f t="shared" si="7"/>
        <v>1.7469425348236367</v>
      </c>
      <c r="S50" s="40">
        <f t="shared" si="8"/>
        <v>0.10214678656184803</v>
      </c>
      <c r="T50" s="40">
        <v>3</v>
      </c>
    </row>
    <row r="51" spans="1:20" ht="15.6" x14ac:dyDescent="0.25">
      <c r="A51" s="8">
        <v>1</v>
      </c>
      <c r="B51" s="6">
        <v>2.0923459436804999</v>
      </c>
      <c r="C51" s="6">
        <v>942.06309896420703</v>
      </c>
      <c r="D51" s="7">
        <v>0.19920596535488899</v>
      </c>
      <c r="E51" s="7">
        <v>0.16845535166296902</v>
      </c>
      <c r="F51" s="8">
        <v>0.154288476198716</v>
      </c>
      <c r="G51" s="8">
        <v>3.1439689678798302</v>
      </c>
      <c r="H51" s="9">
        <v>44284894.247574396</v>
      </c>
      <c r="I51" s="9">
        <v>2613713.17841963</v>
      </c>
      <c r="J51" s="9">
        <v>106271506.15633699</v>
      </c>
      <c r="K51" s="9">
        <f t="shared" si="0"/>
        <v>111412020.12021151</v>
      </c>
      <c r="L51">
        <f t="shared" si="1"/>
        <v>565.64331485779803</v>
      </c>
      <c r="M51">
        <f t="shared" si="2"/>
        <v>131.88585618863459</v>
      </c>
      <c r="N51">
        <f t="shared" si="3"/>
        <v>183.83065850892899</v>
      </c>
      <c r="O51">
        <f t="shared" si="4"/>
        <v>0.93664712107654802</v>
      </c>
      <c r="P51">
        <f t="shared" si="5"/>
        <v>114025801.99334177</v>
      </c>
      <c r="Q51">
        <f t="shared" si="6"/>
        <v>18.551935314024185</v>
      </c>
      <c r="R51">
        <f t="shared" si="7"/>
        <v>2.6585791310165012</v>
      </c>
      <c r="S51">
        <f t="shared" si="8"/>
        <v>0.16757696594024046</v>
      </c>
      <c r="T51">
        <v>8</v>
      </c>
    </row>
    <row r="52" spans="1:20" ht="15.6" x14ac:dyDescent="0.25">
      <c r="A52" s="8">
        <v>2</v>
      </c>
      <c r="B52" s="6">
        <v>2.1075383104024201</v>
      </c>
      <c r="C52" s="6">
        <v>933.38604747328498</v>
      </c>
      <c r="D52" s="7">
        <v>0.16845535166296902</v>
      </c>
      <c r="E52" s="7">
        <v>0.143188421523779</v>
      </c>
      <c r="F52" s="8">
        <v>0.14990286508204101</v>
      </c>
      <c r="G52" s="8">
        <v>3.1462482610215901</v>
      </c>
      <c r="H52" s="9">
        <v>40637956.585968196</v>
      </c>
      <c r="I52" s="9">
        <v>2297901.8959319</v>
      </c>
      <c r="J52" s="9">
        <v>105088184.360156</v>
      </c>
      <c r="K52" s="9">
        <f t="shared" si="0"/>
        <v>112891425.99812455</v>
      </c>
      <c r="L52">
        <f t="shared" si="1"/>
        <v>566.29791945051022</v>
      </c>
      <c r="M52">
        <f t="shared" si="2"/>
        <v>119.61860210153225</v>
      </c>
      <c r="N52">
        <f t="shared" si="3"/>
        <v>155.82188659337402</v>
      </c>
      <c r="O52">
        <f t="shared" si="4"/>
        <v>0.95081750319170255</v>
      </c>
      <c r="P52">
        <f t="shared" si="5"/>
        <v>113564601.90115447</v>
      </c>
      <c r="Q52">
        <f t="shared" si="6"/>
        <v>18.547882412710234</v>
      </c>
      <c r="R52">
        <f t="shared" si="7"/>
        <v>2.8613780464974905</v>
      </c>
      <c r="S52">
        <f t="shared" si="8"/>
        <v>0.16240465965275294</v>
      </c>
      <c r="T52">
        <v>8</v>
      </c>
    </row>
    <row r="53" spans="1:20" ht="15.6" x14ac:dyDescent="0.25">
      <c r="A53" s="8">
        <v>3</v>
      </c>
      <c r="B53" s="6">
        <v>2.6634550073074199</v>
      </c>
      <c r="C53" s="6">
        <v>938.55999244461304</v>
      </c>
      <c r="D53" s="7">
        <v>0.14396469658681901</v>
      </c>
      <c r="E53" s="7">
        <v>0.108637775148632</v>
      </c>
      <c r="F53" s="8">
        <v>0.245215672369099</v>
      </c>
      <c r="G53" s="8">
        <v>2.2176292204848602</v>
      </c>
      <c r="H53" s="9">
        <v>40139143.634370998</v>
      </c>
      <c r="I53" s="9">
        <v>2706908.3227682002</v>
      </c>
      <c r="J53" s="9">
        <v>114940311.19758201</v>
      </c>
      <c r="K53" s="9">
        <f t="shared" si="0"/>
        <v>140462054.3519918</v>
      </c>
      <c r="L53">
        <f t="shared" si="1"/>
        <v>566.31224842270103</v>
      </c>
      <c r="M53">
        <f t="shared" si="2"/>
        <v>141.44280932416399</v>
      </c>
      <c r="N53">
        <f t="shared" si="3"/>
        <v>126.30123586772551</v>
      </c>
      <c r="O53">
        <f t="shared" si="4"/>
        <v>1.0160471619258167</v>
      </c>
      <c r="P53">
        <f t="shared" si="5"/>
        <v>125946013.74675307</v>
      </c>
      <c r="Q53">
        <f t="shared" si="6"/>
        <v>18.651363910772186</v>
      </c>
      <c r="R53">
        <f t="shared" si="7"/>
        <v>5.2974892633531567</v>
      </c>
      <c r="S53">
        <f t="shared" si="8"/>
        <v>0.28132322930836812</v>
      </c>
      <c r="T53">
        <v>8</v>
      </c>
    </row>
    <row r="54" spans="1:20" ht="15.6" x14ac:dyDescent="0.25">
      <c r="A54" s="8">
        <v>4</v>
      </c>
      <c r="B54" s="6">
        <v>3.21029698320483</v>
      </c>
      <c r="C54" s="6">
        <v>951.53174300245303</v>
      </c>
      <c r="D54" s="7">
        <v>0.108637775148632</v>
      </c>
      <c r="E54" s="7">
        <v>7.9316489826769601E-2</v>
      </c>
      <c r="F54" s="8">
        <v>0.26965132661380598</v>
      </c>
      <c r="G54" s="8">
        <v>2.2216667484607</v>
      </c>
      <c r="H54" s="9">
        <v>44152706.450411201</v>
      </c>
      <c r="I54" s="9">
        <v>2654630.1483899201</v>
      </c>
      <c r="J54" s="9">
        <v>127639119.475687</v>
      </c>
      <c r="K54" s="9">
        <f t="shared" si="0"/>
        <v>143040220.40710256</v>
      </c>
      <c r="L54">
        <f t="shared" si="1"/>
        <v>568.35037768000234</v>
      </c>
      <c r="M54">
        <f t="shared" si="2"/>
        <v>129.09207406631751</v>
      </c>
      <c r="N54">
        <f t="shared" si="3"/>
        <v>93.9771324877008</v>
      </c>
      <c r="O54">
        <f t="shared" si="4"/>
        <v>1.0770407505706576</v>
      </c>
      <c r="P54">
        <f t="shared" si="5"/>
        <v>142937670.81916755</v>
      </c>
      <c r="Q54">
        <f t="shared" si="6"/>
        <v>18.77791922480851</v>
      </c>
      <c r="R54">
        <f t="shared" si="7"/>
        <v>7.8144377075973477</v>
      </c>
      <c r="S54">
        <f t="shared" si="8"/>
        <v>0.31423322409527271</v>
      </c>
      <c r="T54">
        <v>8</v>
      </c>
    </row>
    <row r="55" spans="1:20" s="40" customFormat="1" ht="15.6" x14ac:dyDescent="0.25">
      <c r="A55" s="36">
        <v>5</v>
      </c>
      <c r="B55" s="37">
        <v>3.98716623445985</v>
      </c>
      <c r="C55" s="37">
        <v>966.49683130065296</v>
      </c>
      <c r="D55" s="38">
        <v>7.9316489826769601E-2</v>
      </c>
      <c r="E55" s="38">
        <v>5.55129464779981E-2</v>
      </c>
      <c r="F55" s="36">
        <v>0.29973048923081302</v>
      </c>
      <c r="G55" s="36">
        <v>2.2235614915955901</v>
      </c>
      <c r="H55" s="39">
        <v>47350187.594454803</v>
      </c>
      <c r="I55" s="39">
        <v>2479844.6243237802</v>
      </c>
      <c r="J55" s="39">
        <v>135705763.434046</v>
      </c>
      <c r="K55" s="39">
        <f t="shared" si="0"/>
        <v>145201459.88488522</v>
      </c>
      <c r="L55" s="40">
        <f t="shared" si="1"/>
        <v>571.02152417331365</v>
      </c>
      <c r="M55" s="40">
        <f t="shared" si="2"/>
        <v>116.58617243799131</v>
      </c>
      <c r="N55" s="40">
        <f t="shared" si="3"/>
        <v>67.414718152383855</v>
      </c>
      <c r="O55" s="40">
        <f t="shared" si="4"/>
        <v>1.1652169659239067</v>
      </c>
      <c r="P55" s="40">
        <f t="shared" si="5"/>
        <v>156754030.31036022</v>
      </c>
      <c r="Q55" s="40">
        <f t="shared" si="6"/>
        <v>18.8701884488556</v>
      </c>
      <c r="R55" s="40">
        <f t="shared" si="7"/>
        <v>12.184870971825987</v>
      </c>
      <c r="S55" s="40">
        <f t="shared" si="8"/>
        <v>0.35629000265358374</v>
      </c>
      <c r="T55" s="40">
        <v>8</v>
      </c>
    </row>
    <row r="56" spans="1:20" s="40" customFormat="1" ht="15.6" x14ac:dyDescent="0.25">
      <c r="A56" s="36">
        <v>6</v>
      </c>
      <c r="B56" s="37">
        <v>4.2631600517496704</v>
      </c>
      <c r="C56" s="37">
        <v>966.03662016138605</v>
      </c>
      <c r="D56" s="38">
        <v>5.55129464779981E-2</v>
      </c>
      <c r="E56" s="38">
        <v>4.65633073497283E-2</v>
      </c>
      <c r="F56" s="36">
        <v>0.16092726055812401</v>
      </c>
      <c r="G56" s="36">
        <v>2.2249913022599599</v>
      </c>
      <c r="H56" s="39">
        <v>32617995.6713816</v>
      </c>
      <c r="I56" s="39">
        <v>1001572.1413872699</v>
      </c>
      <c r="J56" s="39">
        <v>149668736.40351501</v>
      </c>
      <c r="K56" s="39">
        <f t="shared" si="0"/>
        <v>111471525.87172066</v>
      </c>
      <c r="L56" s="40">
        <f t="shared" si="1"/>
        <v>580.18060291847428</v>
      </c>
      <c r="M56" s="40">
        <f t="shared" si="2"/>
        <v>72.058358469662224</v>
      </c>
      <c r="N56" s="40">
        <f t="shared" si="3"/>
        <v>51.038126913863195</v>
      </c>
      <c r="O56" s="40">
        <f t="shared" si="4"/>
        <v>1.1131721727529695</v>
      </c>
      <c r="P56" s="40">
        <f t="shared" si="5"/>
        <v>182760462.1019108</v>
      </c>
      <c r="Q56" s="40">
        <f t="shared" si="6"/>
        <v>19.02368690311922</v>
      </c>
      <c r="R56" s="40">
        <f t="shared" si="7"/>
        <v>10.380544800340456</v>
      </c>
      <c r="S56" s="40">
        <f t="shared" si="8"/>
        <v>0.17545787848765548</v>
      </c>
      <c r="T56" s="40">
        <v>8</v>
      </c>
    </row>
    <row r="57" spans="1:20" s="40" customFormat="1" ht="15.6" x14ac:dyDescent="0.25">
      <c r="A57" s="36">
        <v>7</v>
      </c>
      <c r="B57" s="37">
        <v>4.7479073970550303</v>
      </c>
      <c r="C57" s="37">
        <v>945.68590549307203</v>
      </c>
      <c r="D57" s="38">
        <v>4.65633073497283E-2</v>
      </c>
      <c r="E57" s="38">
        <v>3.9982759681301897E-2</v>
      </c>
      <c r="F57" s="36">
        <v>0.14102188726373499</v>
      </c>
      <c r="G57" s="36">
        <v>2.225438509905</v>
      </c>
      <c r="H57" s="39">
        <v>27609653.202334199</v>
      </c>
      <c r="I57" s="39">
        <v>711111.63203141105</v>
      </c>
      <c r="J57" s="39">
        <v>142418875.228196</v>
      </c>
      <c r="K57" s="39">
        <f t="shared" si="0"/>
        <v>112669911.38928652</v>
      </c>
      <c r="L57" s="40">
        <f t="shared" si="1"/>
        <v>583.22704819218859</v>
      </c>
      <c r="M57" s="40">
        <f t="shared" si="2"/>
        <v>61.951217842301702</v>
      </c>
      <c r="N57" s="40">
        <f t="shared" si="3"/>
        <v>43.273033515515095</v>
      </c>
      <c r="O57" s="40">
        <f t="shared" si="4"/>
        <v>1.1232606704526331</v>
      </c>
      <c r="P57" s="40">
        <f t="shared" si="5"/>
        <v>178285060.0114744</v>
      </c>
      <c r="Q57" s="40">
        <f t="shared" si="6"/>
        <v>18.998894288024164</v>
      </c>
      <c r="R57" s="40">
        <f t="shared" si="7"/>
        <v>11.650103931606925</v>
      </c>
      <c r="S57" s="40">
        <f t="shared" si="8"/>
        <v>0.1520118372570001</v>
      </c>
      <c r="T57" s="40">
        <v>8</v>
      </c>
    </row>
    <row r="58" spans="1:20" ht="15.6" x14ac:dyDescent="0.25">
      <c r="A58" s="8">
        <v>8</v>
      </c>
      <c r="B58" s="6">
        <v>5.1949215769788699</v>
      </c>
      <c r="C58" s="6">
        <v>905.10500624655594</v>
      </c>
      <c r="D58" s="7">
        <v>3.9982759681301897E-2</v>
      </c>
      <c r="E58" s="7">
        <v>3.2244401743458398E-2</v>
      </c>
      <c r="F58" s="8">
        <v>0.19305950985838299</v>
      </c>
      <c r="G58" s="8">
        <v>2.2257573003182598</v>
      </c>
      <c r="H58" s="9">
        <v>39655629.076736502</v>
      </c>
      <c r="I58" s="9">
        <v>1069786.19184398</v>
      </c>
      <c r="J58" s="9">
        <v>162770064.14060399</v>
      </c>
      <c r="K58" s="9">
        <f t="shared" si="0"/>
        <v>148348847.49960509</v>
      </c>
      <c r="L58">
        <f t="shared" si="1"/>
        <v>588.36540121771395</v>
      </c>
      <c r="M58">
        <f t="shared" si="2"/>
        <v>67.475788790243655</v>
      </c>
      <c r="N58">
        <f t="shared" si="3"/>
        <v>36.113580712380148</v>
      </c>
      <c r="O58">
        <f t="shared" si="4"/>
        <v>1.2235348244880118</v>
      </c>
      <c r="P58">
        <f t="shared" si="5"/>
        <v>215805610.97214901</v>
      </c>
      <c r="Q58">
        <f t="shared" si="6"/>
        <v>19.189888611248019</v>
      </c>
      <c r="R58">
        <f t="shared" si="7"/>
        <v>16.514642061998359</v>
      </c>
      <c r="S58">
        <f t="shared" si="8"/>
        <v>0.21450535551104966</v>
      </c>
      <c r="T58">
        <v>4</v>
      </c>
    </row>
    <row r="59" spans="1:20" ht="15.6" x14ac:dyDescent="0.25">
      <c r="A59" s="8">
        <v>9</v>
      </c>
      <c r="B59" s="6">
        <v>5.8871748781076798</v>
      </c>
      <c r="C59" s="6">
        <v>893.43223975161004</v>
      </c>
      <c r="D59" s="7">
        <v>3.2244401743458398E-2</v>
      </c>
      <c r="E59" s="7">
        <v>2.68365926061148E-2</v>
      </c>
      <c r="F59" s="8">
        <v>0.16719459460824099</v>
      </c>
      <c r="G59" s="8">
        <v>2.2260925067364199</v>
      </c>
      <c r="H59" s="9">
        <v>34618518.0163652</v>
      </c>
      <c r="I59" s="9">
        <v>762187.53739526903</v>
      </c>
      <c r="J59" s="9">
        <v>159269888.850164</v>
      </c>
      <c r="K59" s="9">
        <f t="shared" si="0"/>
        <v>146215835.63042796</v>
      </c>
      <c r="L59">
        <f t="shared" si="1"/>
        <v>595.42865106620729</v>
      </c>
      <c r="M59">
        <f t="shared" si="2"/>
        <v>56.744731031806019</v>
      </c>
      <c r="N59">
        <f t="shared" si="3"/>
        <v>29.540497174786601</v>
      </c>
      <c r="O59">
        <f t="shared" si="4"/>
        <v>1.2426465547543013</v>
      </c>
      <c r="P59">
        <f t="shared" si="5"/>
        <v>220542403.15250662</v>
      </c>
      <c r="Q59">
        <f t="shared" si="6"/>
        <v>19.21160053890954</v>
      </c>
      <c r="R59">
        <f t="shared" si="7"/>
        <v>18.981316082122497</v>
      </c>
      <c r="S59">
        <f t="shared" si="8"/>
        <v>0.1829552710783317</v>
      </c>
      <c r="T59">
        <v>4</v>
      </c>
    </row>
    <row r="60" spans="1:20" s="40" customFormat="1" ht="15.6" x14ac:dyDescent="0.25">
      <c r="A60" s="36">
        <v>10</v>
      </c>
      <c r="B60" s="37">
        <v>6.3222739808493396</v>
      </c>
      <c r="C60" s="37">
        <v>829.16855191274499</v>
      </c>
      <c r="D60" s="38">
        <v>2.68365926061148E-2</v>
      </c>
      <c r="E60" s="38">
        <v>2.2822025741139802E-2</v>
      </c>
      <c r="F60" s="36">
        <v>0.14903766499641299</v>
      </c>
      <c r="G60" s="36">
        <v>2.2263119940643601</v>
      </c>
      <c r="H60" s="39">
        <v>38418618.617939398</v>
      </c>
      <c r="I60" s="39">
        <v>757846.10822391498</v>
      </c>
      <c r="J60" s="39">
        <v>178434094.10188901</v>
      </c>
      <c r="K60" s="39">
        <f t="shared" si="0"/>
        <v>172976385.90943268</v>
      </c>
      <c r="L60" s="40">
        <f t="shared" si="1"/>
        <v>612.9575312712816</v>
      </c>
      <c r="M60" s="40">
        <f t="shared" si="2"/>
        <v>49.606037885307508</v>
      </c>
      <c r="N60" s="40">
        <f t="shared" si="3"/>
        <v>24.829309173627301</v>
      </c>
      <c r="O60" s="40">
        <f t="shared" si="4"/>
        <v>1.266355025651575</v>
      </c>
      <c r="P60" s="40">
        <f t="shared" si="5"/>
        <v>274704453.58949035</v>
      </c>
      <c r="Q60" s="40">
        <f t="shared" si="6"/>
        <v>19.431206363491381</v>
      </c>
      <c r="R60" s="40">
        <f t="shared" si="7"/>
        <v>20.568774959560553</v>
      </c>
      <c r="S60" s="40">
        <f t="shared" si="8"/>
        <v>0.16138741107851395</v>
      </c>
      <c r="T60" s="40">
        <v>7</v>
      </c>
    </row>
    <row r="61" spans="1:20" s="40" customFormat="1" ht="15.6" x14ac:dyDescent="0.25">
      <c r="A61" s="36">
        <v>11</v>
      </c>
      <c r="B61" s="37">
        <v>6.7184490382558399</v>
      </c>
      <c r="C61" s="37">
        <v>811.20814508621504</v>
      </c>
      <c r="D61" s="38">
        <v>2.2822025741139802E-2</v>
      </c>
      <c r="E61" s="38">
        <v>2.0056879220216501E-2</v>
      </c>
      <c r="F61" s="36">
        <v>0.12063272906811601</v>
      </c>
      <c r="G61" s="36">
        <v>2.2264603834836998</v>
      </c>
      <c r="H61" s="39">
        <v>31377981.5737992</v>
      </c>
      <c r="I61" s="39">
        <v>497126.95028788102</v>
      </c>
      <c r="J61" s="39">
        <v>169060353.563977</v>
      </c>
      <c r="K61" s="39">
        <f t="shared" si="0"/>
        <v>168285539.48742598</v>
      </c>
      <c r="L61" s="40">
        <f t="shared" si="1"/>
        <v>622.79175053760196</v>
      </c>
      <c r="M61" s="40">
        <f t="shared" si="2"/>
        <v>41.498318547367461</v>
      </c>
      <c r="N61" s="40">
        <f t="shared" si="3"/>
        <v>21.439452480678153</v>
      </c>
      <c r="O61" s="40">
        <f t="shared" si="4"/>
        <v>1.2567862231143552</v>
      </c>
      <c r="P61" s="40">
        <f t="shared" si="5"/>
        <v>270220392.40802491</v>
      </c>
      <c r="Q61" s="40">
        <f t="shared" si="6"/>
        <v>19.41474845217483</v>
      </c>
      <c r="R61" s="40">
        <f t="shared" si="7"/>
        <v>20.812273693751038</v>
      </c>
      <c r="S61" s="40">
        <f t="shared" si="8"/>
        <v>0.12855264042644179</v>
      </c>
      <c r="T61" s="40">
        <v>7</v>
      </c>
    </row>
    <row r="62" spans="1:20" ht="15.6" x14ac:dyDescent="0.25">
      <c r="A62" s="28" t="s">
        <v>25</v>
      </c>
      <c r="B62" s="16">
        <v>1.8404402228810699</v>
      </c>
      <c r="C62" s="16">
        <v>1044.7062800319</v>
      </c>
      <c r="D62" s="17">
        <v>0.25</v>
      </c>
      <c r="E62" s="17">
        <v>0.23475126075713498</v>
      </c>
      <c r="F62" s="18">
        <v>6.0970568743962401E-2</v>
      </c>
      <c r="G62" s="18">
        <v>3.5</v>
      </c>
      <c r="H62" s="19">
        <v>32539128.227098402</v>
      </c>
      <c r="I62" s="19">
        <v>1672021.3177634301</v>
      </c>
      <c r="J62" s="19">
        <v>105866472.577805</v>
      </c>
      <c r="K62" s="19">
        <f t="shared" si="0"/>
        <v>57677649.212848902</v>
      </c>
      <c r="L62">
        <f t="shared" si="1"/>
        <v>567.51129188683444</v>
      </c>
      <c r="M62">
        <f t="shared" si="2"/>
        <v>93.025973294364377</v>
      </c>
      <c r="N62">
        <f t="shared" si="3"/>
        <v>242.37563037856748</v>
      </c>
      <c r="O62">
        <f t="shared" si="4"/>
        <v>0.880728492487586</v>
      </c>
      <c r="P62">
        <f t="shared" si="5"/>
        <v>113472755.20002417</v>
      </c>
      <c r="Q62">
        <f t="shared" si="6"/>
        <v>18.547073323780435</v>
      </c>
      <c r="R62">
        <f t="shared" si="7"/>
        <v>1.244590630540759</v>
      </c>
      <c r="S62">
        <f t="shared" si="8"/>
        <v>6.2908457074393381E-2</v>
      </c>
      <c r="T62">
        <v>6</v>
      </c>
    </row>
    <row r="63" spans="1:20" ht="15.6" x14ac:dyDescent="0.25">
      <c r="A63" s="10">
        <v>1</v>
      </c>
      <c r="B63" s="11">
        <v>2.27135083490196</v>
      </c>
      <c r="C63" s="11">
        <v>1017.8691472437</v>
      </c>
      <c r="D63" s="12">
        <v>0.23538989984735201</v>
      </c>
      <c r="E63" s="12">
        <v>0.195460997570895</v>
      </c>
      <c r="F63" s="10">
        <v>0.16955675085147801</v>
      </c>
      <c r="G63" s="10">
        <v>2.1238539708847401</v>
      </c>
      <c r="H63" s="13">
        <v>27977184.282290701</v>
      </c>
      <c r="I63" s="13">
        <v>1787322.06616778</v>
      </c>
      <c r="J63" s="13">
        <v>89315182.786856994</v>
      </c>
      <c r="K63" s="13">
        <f t="shared" si="0"/>
        <v>95655494.727037638</v>
      </c>
      <c r="L63">
        <f t="shared" si="1"/>
        <v>564.06445844585767</v>
      </c>
      <c r="M63">
        <f t="shared" si="2"/>
        <v>150.07489676460651</v>
      </c>
      <c r="N63">
        <f t="shared" si="3"/>
        <v>215.42544870912351</v>
      </c>
      <c r="O63">
        <f t="shared" si="4"/>
        <v>0.92680268660518272</v>
      </c>
      <c r="P63">
        <f t="shared" si="5"/>
        <v>94707421.649736717</v>
      </c>
      <c r="Q63">
        <f t="shared" si="6"/>
        <v>18.366302925198905</v>
      </c>
      <c r="R63">
        <f t="shared" si="7"/>
        <v>2.8119771843878869</v>
      </c>
      <c r="S63">
        <f t="shared" si="8"/>
        <v>0.18579568561879889</v>
      </c>
      <c r="T63">
        <v>2</v>
      </c>
    </row>
    <row r="64" spans="1:20" ht="15.6" x14ac:dyDescent="0.25">
      <c r="A64" s="10">
        <v>2</v>
      </c>
      <c r="B64" s="11">
        <v>2.6006844148360901</v>
      </c>
      <c r="C64" s="11">
        <v>1003.11991223036</v>
      </c>
      <c r="D64" s="12">
        <v>0.195460997570895</v>
      </c>
      <c r="E64" s="12">
        <v>0.15549093846769799</v>
      </c>
      <c r="F64" s="10">
        <v>0.20438665991518601</v>
      </c>
      <c r="G64" s="10">
        <v>2.1276003413271898</v>
      </c>
      <c r="H64" s="13">
        <v>31045137.554664899</v>
      </c>
      <c r="I64" s="13">
        <v>2050197.9140562401</v>
      </c>
      <c r="J64" s="13">
        <v>94722768.099941999</v>
      </c>
      <c r="K64" s="13">
        <f t="shared" si="0"/>
        <v>108185255.30540022</v>
      </c>
      <c r="L64">
        <f t="shared" si="1"/>
        <v>564.49758577335967</v>
      </c>
      <c r="M64">
        <f t="shared" si="2"/>
        <v>150.20985941999018</v>
      </c>
      <c r="N64">
        <f t="shared" si="3"/>
        <v>175.47596801929649</v>
      </c>
      <c r="O64">
        <f t="shared" si="4"/>
        <v>0.95802125676885208</v>
      </c>
      <c r="P64">
        <f t="shared" si="5"/>
        <v>101398131.47652115</v>
      </c>
      <c r="Q64">
        <f t="shared" si="6"/>
        <v>18.434565221698328</v>
      </c>
      <c r="R64">
        <f t="shared" si="7"/>
        <v>3.9586322547136468</v>
      </c>
      <c r="S64">
        <f t="shared" si="8"/>
        <v>0.22864196481657784</v>
      </c>
      <c r="T64">
        <v>3</v>
      </c>
    </row>
    <row r="65" spans="1:20" ht="15.6" x14ac:dyDescent="0.25">
      <c r="A65" s="10">
        <v>3</v>
      </c>
      <c r="B65" s="11">
        <v>3.0783999000248201</v>
      </c>
      <c r="C65" s="11">
        <v>1004.18101434594</v>
      </c>
      <c r="D65" s="12">
        <v>0.15549093846769799</v>
      </c>
      <c r="E65" s="12">
        <v>0.115489062664165</v>
      </c>
      <c r="F65" s="10">
        <v>0.25709643631873702</v>
      </c>
      <c r="G65" s="10">
        <v>2.13103325939128</v>
      </c>
      <c r="H65" s="13">
        <v>37797592.449821897</v>
      </c>
      <c r="I65" s="13">
        <v>2498631.9166887701</v>
      </c>
      <c r="J65" s="13">
        <v>107378859.550805</v>
      </c>
      <c r="K65" s="13">
        <f t="shared" si="0"/>
        <v>119779715.44212021</v>
      </c>
      <c r="L65">
        <f t="shared" si="1"/>
        <v>565.46266113503486</v>
      </c>
      <c r="M65">
        <f t="shared" si="2"/>
        <v>150.39802905044641</v>
      </c>
      <c r="N65">
        <f t="shared" si="3"/>
        <v>135.4900005659315</v>
      </c>
      <c r="O65">
        <f t="shared" si="4"/>
        <v>1.0104291749328316</v>
      </c>
      <c r="P65">
        <f t="shared" si="5"/>
        <v>116714788.58820473</v>
      </c>
      <c r="Q65">
        <f t="shared" si="6"/>
        <v>18.575243812348951</v>
      </c>
      <c r="R65">
        <f t="shared" si="7"/>
        <v>6.082969996504267</v>
      </c>
      <c r="S65">
        <f t="shared" si="8"/>
        <v>0.29718903584939255</v>
      </c>
      <c r="T65">
        <v>3</v>
      </c>
    </row>
    <row r="66" spans="1:20" s="40" customFormat="1" ht="15.6" x14ac:dyDescent="0.25">
      <c r="A66" s="41">
        <v>4</v>
      </c>
      <c r="B66" s="42">
        <v>3.7375944947196702</v>
      </c>
      <c r="C66" s="42">
        <v>1012.13844619766</v>
      </c>
      <c r="D66" s="43">
        <v>0.115489062664165</v>
      </c>
      <c r="E66" s="43">
        <v>8.2531361959404512E-2</v>
      </c>
      <c r="F66" s="41">
        <v>0.28512819418318602</v>
      </c>
      <c r="G66" s="41">
        <v>2.1341068762541502</v>
      </c>
      <c r="H66" s="44">
        <v>40109182.472571097</v>
      </c>
      <c r="I66" s="44">
        <v>2346891.13181578</v>
      </c>
      <c r="J66" s="44">
        <v>115311750.047232</v>
      </c>
      <c r="K66" s="44">
        <f t="shared" ref="K66:K129" si="9">3583.195*EXP(-2.23341*(C66+273)*0.001)*POWER(B66*(D66-E66)/D66/SQRT(0.56*(D66-E66)),(-0.3486*(C66+273)*0.001+0.46339))*POWER(((D66-E66)/D66),0.42437)*1000000</f>
        <v>123142855.73708503</v>
      </c>
      <c r="L66" s="40">
        <f t="shared" ref="L66:L129" si="10">560*(1+2.2*10^(-5)*H66/(G66*1000)/((D66-E66)*1000))</f>
        <v>567.02556809024577</v>
      </c>
      <c r="M66" s="40">
        <f t="shared" ref="M66:M129" si="11">(L66*(D66-E66)*1000)^(1/2)</f>
        <v>136.70354408377682</v>
      </c>
      <c r="N66" s="40">
        <f t="shared" ref="N66:N129" si="12">(D66+E66)/2*1000</f>
        <v>99.010212311784755</v>
      </c>
      <c r="O66" s="40">
        <f t="shared" ref="O66:O129" si="13">0.8049-0.3393*F66+(0.2488+0.0393*F66+0.0732*F66*F66)*M66/N66</f>
        <v>1.0753626100138931</v>
      </c>
      <c r="P66" s="40">
        <f t="shared" ref="P66:P129" si="14">H66/1000/(O66*G66*M66)*10^6</f>
        <v>127847705.7179607</v>
      </c>
      <c r="Q66" s="40">
        <f t="shared" ref="Q66:Q129" si="15">LN(P66)</f>
        <v>18.666350314432599</v>
      </c>
      <c r="R66" s="40">
        <f t="shared" ref="R66:R129" si="16">S66*B66*1000/M66</f>
        <v>9.1770205642306273</v>
      </c>
      <c r="S66" s="40">
        <f t="shared" ref="S66:S129" si="17">LN(1/(1-F66))</f>
        <v>0.33565204492685913</v>
      </c>
      <c r="T66" s="40">
        <v>2</v>
      </c>
    </row>
    <row r="67" spans="1:20" s="40" customFormat="1" ht="15.6" x14ac:dyDescent="0.25">
      <c r="A67" s="41">
        <v>5</v>
      </c>
      <c r="B67" s="42">
        <v>4.3952898877737603</v>
      </c>
      <c r="C67" s="42">
        <v>1037.42480326533</v>
      </c>
      <c r="D67" s="43">
        <v>8.2531361959404512E-2</v>
      </c>
      <c r="E67" s="43">
        <v>6.0494701013458295E-2</v>
      </c>
      <c r="F67" s="41">
        <v>0.26668640602550497</v>
      </c>
      <c r="G67" s="41">
        <v>2.1363216047228302</v>
      </c>
      <c r="H67" s="44">
        <v>37798684.410300098</v>
      </c>
      <c r="I67" s="44">
        <v>1755211.6552915699</v>
      </c>
      <c r="J67" s="44">
        <v>123002362.963429</v>
      </c>
      <c r="K67" s="44">
        <f t="shared" si="9"/>
        <v>111322203.98015392</v>
      </c>
      <c r="L67" s="40">
        <f t="shared" si="10"/>
        <v>569.89179187110039</v>
      </c>
      <c r="M67" s="40">
        <f t="shared" si="11"/>
        <v>112.06476785029801</v>
      </c>
      <c r="N67" s="40">
        <f t="shared" si="12"/>
        <v>71.513031486431402</v>
      </c>
      <c r="O67" s="40">
        <f t="shared" si="13"/>
        <v>1.1288784727940153</v>
      </c>
      <c r="P67" s="40">
        <f t="shared" si="14"/>
        <v>139860077.55885276</v>
      </c>
      <c r="Q67" s="40">
        <f t="shared" si="15"/>
        <v>18.756153034786195</v>
      </c>
      <c r="R67" s="40">
        <f t="shared" si="16"/>
        <v>12.165635615290663</v>
      </c>
      <c r="S67" s="40">
        <f t="shared" si="17"/>
        <v>0.31018184597362353</v>
      </c>
      <c r="T67" s="40">
        <v>6</v>
      </c>
    </row>
    <row r="68" spans="1:20" ht="15.6" x14ac:dyDescent="0.25">
      <c r="A68" s="28" t="s">
        <v>25</v>
      </c>
      <c r="B68" s="16">
        <v>1.8404402228810699</v>
      </c>
      <c r="C68" s="16">
        <v>1048.13829709169</v>
      </c>
      <c r="D68" s="17">
        <v>0.25</v>
      </c>
      <c r="E68" s="17">
        <v>0.23474521745455801</v>
      </c>
      <c r="F68" s="18">
        <v>6.09947322888525E-2</v>
      </c>
      <c r="G68" s="18">
        <v>3.5</v>
      </c>
      <c r="H68" s="19">
        <v>31841805.4446969</v>
      </c>
      <c r="I68" s="19">
        <v>1636237.8623895601</v>
      </c>
      <c r="J68" s="19">
        <v>103417062.91094001</v>
      </c>
      <c r="K68" s="19">
        <f t="shared" si="9"/>
        <v>57233566.559305079</v>
      </c>
      <c r="L68">
        <f t="shared" si="10"/>
        <v>567.34741087468478</v>
      </c>
      <c r="M68">
        <f t="shared" si="11"/>
        <v>93.030970007911051</v>
      </c>
      <c r="N68">
        <f t="shared" si="12"/>
        <v>242.37260872727902</v>
      </c>
      <c r="O68">
        <f t="shared" si="13"/>
        <v>0.88072712858797453</v>
      </c>
      <c r="P68">
        <f t="shared" si="14"/>
        <v>111035209.66159557</v>
      </c>
      <c r="Q68">
        <f t="shared" si="15"/>
        <v>18.525357913136524</v>
      </c>
      <c r="R68">
        <f t="shared" si="16"/>
        <v>1.2450328576379497</v>
      </c>
      <c r="S68">
        <f t="shared" si="17"/>
        <v>6.2934189873584748E-2</v>
      </c>
      <c r="T68">
        <v>6</v>
      </c>
    </row>
    <row r="69" spans="1:20" ht="15.6" x14ac:dyDescent="0.25">
      <c r="A69" s="10">
        <v>1</v>
      </c>
      <c r="B69" s="11">
        <v>2.27109064744486</v>
      </c>
      <c r="C69" s="11">
        <v>1019.41019901348</v>
      </c>
      <c r="D69" s="12">
        <v>0.23547148222980299</v>
      </c>
      <c r="E69" s="12">
        <v>0.19554951965890199</v>
      </c>
      <c r="F69" s="10">
        <v>0.169468571462978</v>
      </c>
      <c r="G69" s="10">
        <v>2.1231047915765799</v>
      </c>
      <c r="H69" s="13">
        <v>27405723.728152402</v>
      </c>
      <c r="I69" s="13">
        <v>1751241.38109513</v>
      </c>
      <c r="J69" s="13">
        <v>87480851.812957004</v>
      </c>
      <c r="K69" s="13">
        <f t="shared" si="9"/>
        <v>95256668.796948791</v>
      </c>
      <c r="L69">
        <f t="shared" si="10"/>
        <v>563.98353529619078</v>
      </c>
      <c r="M69">
        <f t="shared" si="11"/>
        <v>150.0510899217295</v>
      </c>
      <c r="N69">
        <f t="shared" si="12"/>
        <v>215.51050094435249</v>
      </c>
      <c r="O69">
        <f t="shared" si="13"/>
        <v>0.9267294023695285</v>
      </c>
      <c r="P69">
        <f t="shared" si="14"/>
        <v>92827733.858813643</v>
      </c>
      <c r="Q69">
        <f t="shared" si="15"/>
        <v>18.346256009345016</v>
      </c>
      <c r="R69">
        <f t="shared" si="16"/>
        <v>2.8104941094691216</v>
      </c>
      <c r="S69">
        <f t="shared" si="17"/>
        <v>0.18568950773449089</v>
      </c>
      <c r="T69">
        <v>2</v>
      </c>
    </row>
    <row r="70" spans="1:20" ht="15.6" x14ac:dyDescent="0.25">
      <c r="A70" s="10">
        <v>2</v>
      </c>
      <c r="B70" s="11">
        <v>2.6004051861719</v>
      </c>
      <c r="C70" s="11">
        <v>1004.18695835608</v>
      </c>
      <c r="D70" s="12">
        <v>0.19554951965890199</v>
      </c>
      <c r="E70" s="12">
        <v>0.15553754827192001</v>
      </c>
      <c r="F70" s="10">
        <v>0.204508405932912</v>
      </c>
      <c r="G70" s="10">
        <v>2.12685170859426</v>
      </c>
      <c r="H70" s="13">
        <v>30834094.471397601</v>
      </c>
      <c r="I70" s="13">
        <v>2040955.2316585199</v>
      </c>
      <c r="J70" s="13">
        <v>94139866.086675003</v>
      </c>
      <c r="K70" s="13">
        <f t="shared" si="9"/>
        <v>107904019.73492263</v>
      </c>
      <c r="L70">
        <f t="shared" si="10"/>
        <v>564.46390297558969</v>
      </c>
      <c r="M70">
        <f t="shared" si="11"/>
        <v>150.28410938899518</v>
      </c>
      <c r="N70">
        <f t="shared" si="12"/>
        <v>175.543533965411</v>
      </c>
      <c r="O70">
        <f t="shared" si="13"/>
        <v>0.95801146278905192</v>
      </c>
      <c r="P70">
        <f t="shared" si="14"/>
        <v>100695536.6401885</v>
      </c>
      <c r="Q70">
        <f t="shared" si="15"/>
        <v>18.427612033371712</v>
      </c>
      <c r="R70">
        <f t="shared" si="16"/>
        <v>3.9588995941545781</v>
      </c>
      <c r="S70">
        <f t="shared" si="17"/>
        <v>0.22879499811482279</v>
      </c>
      <c r="T70">
        <v>3</v>
      </c>
    </row>
    <row r="71" spans="1:20" s="40" customFormat="1" ht="15.6" x14ac:dyDescent="0.25">
      <c r="A71" s="41">
        <v>3</v>
      </c>
      <c r="B71" s="42">
        <v>3.07775423986853</v>
      </c>
      <c r="C71" s="42">
        <v>1008.16694797165</v>
      </c>
      <c r="D71" s="43">
        <v>0.15553754827192001</v>
      </c>
      <c r="E71" s="43">
        <v>0.115563533401578</v>
      </c>
      <c r="F71" s="41">
        <v>0.25684043030864201</v>
      </c>
      <c r="G71" s="41">
        <v>2.1302888559189199</v>
      </c>
      <c r="H71" s="44">
        <v>37955829.997562602</v>
      </c>
      <c r="I71" s="44">
        <v>2499461.66593091</v>
      </c>
      <c r="J71" s="44">
        <v>107998048.672856</v>
      </c>
      <c r="K71" s="44">
        <f t="shared" si="9"/>
        <v>118391848.43252462</v>
      </c>
      <c r="L71" s="40">
        <f t="shared" si="10"/>
        <v>565.49127173747308</v>
      </c>
      <c r="M71" s="40">
        <f t="shared" si="11"/>
        <v>150.34944797199077</v>
      </c>
      <c r="N71" s="40">
        <f t="shared" si="12"/>
        <v>135.55054083674901</v>
      </c>
      <c r="O71" s="40">
        <f t="shared" si="13"/>
        <v>1.0102689162076754</v>
      </c>
      <c r="P71" s="40">
        <f t="shared" si="14"/>
        <v>117300852.53509024</v>
      </c>
      <c r="Q71" s="40">
        <f t="shared" si="15"/>
        <v>18.580252581586127</v>
      </c>
      <c r="R71" s="40">
        <f t="shared" si="16"/>
        <v>6.0766062667105603</v>
      </c>
      <c r="S71" s="40">
        <f t="shared" si="17"/>
        <v>0.29684449326990403</v>
      </c>
      <c r="T71" s="40">
        <v>2</v>
      </c>
    </row>
    <row r="72" spans="1:20" s="40" customFormat="1" ht="15.6" x14ac:dyDescent="0.25">
      <c r="A72" s="41">
        <v>4</v>
      </c>
      <c r="B72" s="42">
        <v>3.73571856996106</v>
      </c>
      <c r="C72" s="42">
        <v>1015.59124684059</v>
      </c>
      <c r="D72" s="43">
        <v>0.115563533401578</v>
      </c>
      <c r="E72" s="43">
        <v>8.2624541115399588E-2</v>
      </c>
      <c r="F72" s="41">
        <v>0.28478286385922402</v>
      </c>
      <c r="G72" s="41">
        <v>2.1333619005287101</v>
      </c>
      <c r="H72" s="44">
        <v>40378244.399335504</v>
      </c>
      <c r="I72" s="44">
        <v>2353593.6183109502</v>
      </c>
      <c r="J72" s="44">
        <v>116101686.470559</v>
      </c>
      <c r="K72" s="44">
        <f t="shared" si="9"/>
        <v>121829004.937608</v>
      </c>
      <c r="L72" s="40">
        <f t="shared" si="10"/>
        <v>567.079185570704</v>
      </c>
      <c r="M72" s="40">
        <f t="shared" si="11"/>
        <v>136.67120003558085</v>
      </c>
      <c r="N72" s="40">
        <f t="shared" si="12"/>
        <v>99.094037258488797</v>
      </c>
      <c r="O72" s="40">
        <f t="shared" si="13"/>
        <v>1.0750437609687766</v>
      </c>
      <c r="P72" s="40">
        <f t="shared" si="14"/>
        <v>128818947.57527727</v>
      </c>
      <c r="Q72" s="40">
        <f t="shared" si="15"/>
        <v>18.673918469318838</v>
      </c>
      <c r="R72" s="40">
        <f t="shared" si="16"/>
        <v>9.1613845034014538</v>
      </c>
      <c r="S72" s="40">
        <f t="shared" si="17"/>
        <v>0.3351690954814891</v>
      </c>
      <c r="T72" s="40">
        <v>2</v>
      </c>
    </row>
    <row r="73" spans="1:20" s="40" customFormat="1" ht="15.6" x14ac:dyDescent="0.25">
      <c r="A73" s="41">
        <v>5</v>
      </c>
      <c r="B73" s="42">
        <v>4.3952962270317899</v>
      </c>
      <c r="C73" s="42">
        <v>1033.4204221697901</v>
      </c>
      <c r="D73" s="43">
        <v>8.2624541115399588E-2</v>
      </c>
      <c r="E73" s="43">
        <v>6.0510889366084598E-2</v>
      </c>
      <c r="F73" s="41">
        <v>0.26731670494813298</v>
      </c>
      <c r="G73" s="41">
        <v>2.1355764999866</v>
      </c>
      <c r="H73" s="44">
        <v>36901454.6865694</v>
      </c>
      <c r="I73" s="44">
        <v>1726567.23678607</v>
      </c>
      <c r="J73" s="44">
        <v>120138852.639558</v>
      </c>
      <c r="K73" s="44">
        <f t="shared" si="9"/>
        <v>112805960.98222105</v>
      </c>
      <c r="L73" s="40">
        <f t="shared" si="10"/>
        <v>569.62672565667378</v>
      </c>
      <c r="M73" s="40">
        <f t="shared" si="11"/>
        <v>112.23425073601318</v>
      </c>
      <c r="N73" s="40">
        <f t="shared" si="12"/>
        <v>71.567715240742103</v>
      </c>
      <c r="O73" s="40">
        <f t="shared" si="13"/>
        <v>1.1290517536407958</v>
      </c>
      <c r="P73" s="40">
        <f t="shared" si="14"/>
        <v>136360659.28054056</v>
      </c>
      <c r="Q73" s="40">
        <f t="shared" si="15"/>
        <v>18.730813840075182</v>
      </c>
      <c r="R73" s="40">
        <f t="shared" si="16"/>
        <v>12.180956928741489</v>
      </c>
      <c r="S73" s="40">
        <f t="shared" si="17"/>
        <v>0.3110417372410384</v>
      </c>
      <c r="T73" s="40">
        <v>6</v>
      </c>
    </row>
    <row r="74" spans="1:20" ht="15.6" x14ac:dyDescent="0.25">
      <c r="A74" s="28" t="s">
        <v>21</v>
      </c>
      <c r="B74" s="16">
        <v>1.6698939726651301</v>
      </c>
      <c r="C74" s="16">
        <v>1108.79638548251</v>
      </c>
      <c r="D74" s="17">
        <v>0.25</v>
      </c>
      <c r="E74" s="17">
        <v>0.22249391256644699</v>
      </c>
      <c r="F74" s="18">
        <v>0.109980357591176</v>
      </c>
      <c r="G74" s="18">
        <v>4.0999999999999996</v>
      </c>
      <c r="H74" s="19">
        <v>44448199.603344403</v>
      </c>
      <c r="I74" s="19">
        <v>2748388.41298095</v>
      </c>
      <c r="J74" s="19">
        <v>91089345.441570997</v>
      </c>
      <c r="K74" s="19">
        <f t="shared" si="9"/>
        <v>63694893.186625563</v>
      </c>
      <c r="L74">
        <f t="shared" si="10"/>
        <v>564.85570401892119</v>
      </c>
      <c r="M74">
        <f t="shared" si="11"/>
        <v>124.64738417666689</v>
      </c>
      <c r="N74">
        <f t="shared" si="12"/>
        <v>236.24695628322351</v>
      </c>
      <c r="O74">
        <f t="shared" si="13"/>
        <v>0.90160184360350026</v>
      </c>
      <c r="P74">
        <f t="shared" si="14"/>
        <v>96465575.06204848</v>
      </c>
      <c r="Q74">
        <f t="shared" si="15"/>
        <v>18.384696767555802</v>
      </c>
      <c r="R74">
        <f t="shared" si="16"/>
        <v>1.5609012921141325</v>
      </c>
      <c r="S74">
        <f t="shared" si="17"/>
        <v>0.11651174637721882</v>
      </c>
      <c r="T74">
        <v>9</v>
      </c>
    </row>
    <row r="75" spans="1:20" ht="15.6" x14ac:dyDescent="0.25">
      <c r="A75" s="10">
        <v>1</v>
      </c>
      <c r="B75" s="11">
        <v>1.7112735110783901</v>
      </c>
      <c r="C75" s="11">
        <v>1064.8741114292</v>
      </c>
      <c r="D75" s="12">
        <v>0.22249391256644699</v>
      </c>
      <c r="E75" s="12">
        <v>0.19958007624392998</v>
      </c>
      <c r="F75" s="10">
        <v>0.102940085190681</v>
      </c>
      <c r="G75" s="10">
        <v>4.10202546229152</v>
      </c>
      <c r="H75" s="13">
        <v>37281195.897849001</v>
      </c>
      <c r="I75" s="13">
        <v>2033093.61717657</v>
      </c>
      <c r="J75" s="13">
        <v>83255776.588443995</v>
      </c>
      <c r="K75" s="13">
        <f t="shared" si="9"/>
        <v>68717607.519556299</v>
      </c>
      <c r="L75">
        <f t="shared" si="10"/>
        <v>564.88657292751998</v>
      </c>
      <c r="M75">
        <f t="shared" si="11"/>
        <v>113.77046397395398</v>
      </c>
      <c r="N75">
        <f t="shared" si="12"/>
        <v>211.03699440518847</v>
      </c>
      <c r="O75">
        <f t="shared" si="13"/>
        <v>0.90670013440398467</v>
      </c>
      <c r="P75">
        <f t="shared" si="14"/>
        <v>88104537.144155622</v>
      </c>
      <c r="Q75">
        <f t="shared" si="15"/>
        <v>18.294034589513995</v>
      </c>
      <c r="R75">
        <f t="shared" si="16"/>
        <v>1.6339929208639965</v>
      </c>
      <c r="S75">
        <f t="shared" si="17"/>
        <v>0.10863262449478624</v>
      </c>
      <c r="T75">
        <v>5</v>
      </c>
    </row>
    <row r="76" spans="1:20" ht="15.6" x14ac:dyDescent="0.25">
      <c r="A76" s="10">
        <v>2</v>
      </c>
      <c r="B76" s="11">
        <v>1.8636947381642801</v>
      </c>
      <c r="C76" s="11">
        <v>1059.69861316319</v>
      </c>
      <c r="D76" s="12">
        <v>0.19958007624392998</v>
      </c>
      <c r="E76" s="12">
        <v>0.18136318563083101</v>
      </c>
      <c r="F76" s="10">
        <v>9.1230386905728003E-2</v>
      </c>
      <c r="G76" s="10">
        <v>4.1038120932766304</v>
      </c>
      <c r="H76" s="13">
        <v>32989577.689479999</v>
      </c>
      <c r="I76" s="13">
        <v>1645049.42398345</v>
      </c>
      <c r="J76" s="13">
        <v>82125391.817577004</v>
      </c>
      <c r="K76" s="13">
        <f t="shared" si="9"/>
        <v>66091687.506761715</v>
      </c>
      <c r="L76">
        <f t="shared" si="10"/>
        <v>565.4365795403221</v>
      </c>
      <c r="M76">
        <f t="shared" si="11"/>
        <v>101.49136080539508</v>
      </c>
      <c r="N76">
        <f t="shared" si="12"/>
        <v>190.4716309373805</v>
      </c>
      <c r="O76">
        <f t="shared" si="13"/>
        <v>0.90875177755464898</v>
      </c>
      <c r="P76">
        <f t="shared" si="14"/>
        <v>87159542.129342377</v>
      </c>
      <c r="Q76">
        <f t="shared" si="15"/>
        <v>18.283250814806866</v>
      </c>
      <c r="R76">
        <f t="shared" si="16"/>
        <v>1.7566803029175249</v>
      </c>
      <c r="S76">
        <f t="shared" si="17"/>
        <v>9.5663667870171123E-2</v>
      </c>
      <c r="T76">
        <v>5</v>
      </c>
    </row>
    <row r="77" spans="1:20" ht="15.6" x14ac:dyDescent="0.25">
      <c r="A77" s="10">
        <v>3</v>
      </c>
      <c r="B77" s="11">
        <v>2.56190403354789</v>
      </c>
      <c r="C77" s="11">
        <v>1063.82873958545</v>
      </c>
      <c r="D77" s="12">
        <v>0.181108479177712</v>
      </c>
      <c r="E77" s="12">
        <v>0.14650704621058599</v>
      </c>
      <c r="F77" s="10">
        <v>0.19094820023952699</v>
      </c>
      <c r="G77" s="10">
        <v>3.3089764348529598</v>
      </c>
      <c r="H77" s="13">
        <v>36404808.740908504</v>
      </c>
      <c r="I77" s="13">
        <v>2354734.09431034</v>
      </c>
      <c r="J77" s="13">
        <v>77116037.843282998</v>
      </c>
      <c r="K77" s="13">
        <f t="shared" si="9"/>
        <v>89353528.657573029</v>
      </c>
      <c r="L77">
        <f t="shared" si="10"/>
        <v>563.91725372712062</v>
      </c>
      <c r="M77">
        <f t="shared" si="11"/>
        <v>139.68659582739051</v>
      </c>
      <c r="N77">
        <f t="shared" si="12"/>
        <v>163.80776269414898</v>
      </c>
      <c r="O77">
        <f t="shared" si="13"/>
        <v>0.96094994439138148</v>
      </c>
      <c r="P77">
        <f t="shared" si="14"/>
        <v>81961439.953112513</v>
      </c>
      <c r="Q77">
        <f t="shared" si="15"/>
        <v>18.221759450154682</v>
      </c>
      <c r="R77">
        <f t="shared" si="16"/>
        <v>3.8861840929158724</v>
      </c>
      <c r="S77">
        <f t="shared" si="17"/>
        <v>0.2118923346032611</v>
      </c>
      <c r="T77">
        <v>5</v>
      </c>
    </row>
    <row r="78" spans="1:20" ht="15.6" x14ac:dyDescent="0.25">
      <c r="A78" s="10">
        <v>4</v>
      </c>
      <c r="B78" s="11">
        <v>2.8836795097297898</v>
      </c>
      <c r="C78" s="11">
        <v>1063.93174848132</v>
      </c>
      <c r="D78" s="12">
        <v>0.14650704621058599</v>
      </c>
      <c r="E78" s="12">
        <v>0.120014592763382</v>
      </c>
      <c r="F78" s="10">
        <v>0.180703821077947</v>
      </c>
      <c r="G78" s="10">
        <v>3.3113646500576399</v>
      </c>
      <c r="H78" s="13">
        <v>34912152.982701696</v>
      </c>
      <c r="I78" s="13">
        <v>1991556.5171252899</v>
      </c>
      <c r="J78" s="13">
        <v>81984309.869648993</v>
      </c>
      <c r="K78" s="13">
        <f t="shared" si="9"/>
        <v>87221899.930857331</v>
      </c>
      <c r="L78">
        <f t="shared" si="10"/>
        <v>564.90295775966877</v>
      </c>
      <c r="M78">
        <f t="shared" si="11"/>
        <v>122.3342360528559</v>
      </c>
      <c r="N78">
        <f t="shared" si="12"/>
        <v>133.26081948698399</v>
      </c>
      <c r="O78">
        <f t="shared" si="13"/>
        <v>0.98070073719151374</v>
      </c>
      <c r="P78">
        <f t="shared" si="14"/>
        <v>87879000.282528847</v>
      </c>
      <c r="Q78">
        <f t="shared" si="15"/>
        <v>18.291471429477525</v>
      </c>
      <c r="R78">
        <f t="shared" si="16"/>
        <v>4.6981540262402692</v>
      </c>
      <c r="S78">
        <f t="shared" si="17"/>
        <v>0.19930962567771895</v>
      </c>
      <c r="T78">
        <v>5</v>
      </c>
    </row>
    <row r="79" spans="1:20" ht="15.6" x14ac:dyDescent="0.25">
      <c r="A79" s="10">
        <v>6</v>
      </c>
      <c r="B79" s="11">
        <v>2.9738119458783698</v>
      </c>
      <c r="C79" s="11">
        <v>786.36668731980296</v>
      </c>
      <c r="D79" s="12">
        <v>0.120014592763382</v>
      </c>
      <c r="E79" s="12">
        <v>0.11027177425943099</v>
      </c>
      <c r="F79" s="10">
        <v>8.1112696465980003E-2</v>
      </c>
      <c r="G79" s="10">
        <v>3.31303893852124</v>
      </c>
      <c r="H79" s="13">
        <v>55292874.202378497</v>
      </c>
      <c r="I79" s="13">
        <v>2000688.4416215599</v>
      </c>
      <c r="J79" s="13">
        <v>197253336.123023</v>
      </c>
      <c r="K79" s="13">
        <f t="shared" si="9"/>
        <v>129517578.78899568</v>
      </c>
      <c r="L79">
        <f t="shared" si="10"/>
        <v>581.10419160071058</v>
      </c>
      <c r="M79">
        <f t="shared" si="11"/>
        <v>75.243555675226389</v>
      </c>
      <c r="N79">
        <f t="shared" si="12"/>
        <v>115.14318351140649</v>
      </c>
      <c r="O79">
        <f t="shared" si="13"/>
        <v>0.94236165624550416</v>
      </c>
      <c r="P79">
        <f t="shared" si="14"/>
        <v>235372493.69195193</v>
      </c>
      <c r="Q79">
        <f t="shared" si="15"/>
        <v>19.276679896735995</v>
      </c>
      <c r="R79">
        <f t="shared" si="16"/>
        <v>3.3432774948816109</v>
      </c>
      <c r="S79">
        <f t="shared" si="17"/>
        <v>8.4591793597611986E-2</v>
      </c>
      <c r="T79">
        <v>10</v>
      </c>
    </row>
    <row r="80" spans="1:20" s="40" customFormat="1" ht="15.6" x14ac:dyDescent="0.25">
      <c r="A80" s="41">
        <v>7</v>
      </c>
      <c r="B80" s="42">
        <v>3.0657928269143202</v>
      </c>
      <c r="C80" s="42">
        <v>784.232354789233</v>
      </c>
      <c r="D80" s="43">
        <v>0.11027177425943099</v>
      </c>
      <c r="E80" s="43">
        <v>0.101809328650749</v>
      </c>
      <c r="F80" s="41">
        <v>7.6672189655942802E-2</v>
      </c>
      <c r="G80" s="41">
        <v>3.3136180944337101</v>
      </c>
      <c r="H80" s="44">
        <v>47735406.9940442</v>
      </c>
      <c r="I80" s="44">
        <v>1575613.1834339099</v>
      </c>
      <c r="J80" s="44">
        <v>181624412.11062899</v>
      </c>
      <c r="K80" s="44">
        <f t="shared" si="9"/>
        <v>127720089.08057068</v>
      </c>
      <c r="L80" s="40">
        <f t="shared" si="10"/>
        <v>580.97263478460468</v>
      </c>
      <c r="M80" s="40">
        <f t="shared" si="11"/>
        <v>70.117396714348899</v>
      </c>
      <c r="N80" s="40">
        <f t="shared" si="12"/>
        <v>106.04055145509001</v>
      </c>
      <c r="O80" s="40">
        <f t="shared" si="13"/>
        <v>0.94567659955450445</v>
      </c>
      <c r="P80" s="40">
        <f t="shared" si="14"/>
        <v>217254985.11112046</v>
      </c>
      <c r="Q80" s="40">
        <f t="shared" si="15"/>
        <v>19.196582268272842</v>
      </c>
      <c r="R80" s="40">
        <f t="shared" si="16"/>
        <v>3.4878820087602294</v>
      </c>
      <c r="S80" s="40">
        <f t="shared" si="17"/>
        <v>7.9770950063585588E-2</v>
      </c>
      <c r="T80" s="40">
        <v>10</v>
      </c>
    </row>
    <row r="81" spans="1:20" ht="15.6" x14ac:dyDescent="0.25">
      <c r="A81" s="10">
        <v>8</v>
      </c>
      <c r="B81" s="11">
        <v>3.30128941006256</v>
      </c>
      <c r="C81" s="11">
        <v>770.81484039194902</v>
      </c>
      <c r="D81" s="12">
        <v>0.101809328650749</v>
      </c>
      <c r="E81" s="12">
        <v>9.5286043098838799E-2</v>
      </c>
      <c r="F81" s="10">
        <v>6.4010681242597497E-2</v>
      </c>
      <c r="G81" s="10">
        <v>3.3141035227678302</v>
      </c>
      <c r="H81" s="13">
        <v>46039028.702874899</v>
      </c>
      <c r="I81" s="13">
        <v>1408501.39957244</v>
      </c>
      <c r="J81" s="13">
        <v>194080315.84184399</v>
      </c>
      <c r="K81" s="13">
        <f t="shared" si="9"/>
        <v>122898007.55715555</v>
      </c>
      <c r="L81">
        <f t="shared" si="10"/>
        <v>586.23640946711566</v>
      </c>
      <c r="M81">
        <f t="shared" si="11"/>
        <v>61.840015361257379</v>
      </c>
      <c r="N81">
        <f t="shared" si="12"/>
        <v>98.547685874793899</v>
      </c>
      <c r="O81">
        <f t="shared" si="13"/>
        <v>0.94107335929033553</v>
      </c>
      <c r="P81">
        <f t="shared" si="14"/>
        <v>238708022.08299351</v>
      </c>
      <c r="Q81">
        <f t="shared" si="15"/>
        <v>19.290751698130155</v>
      </c>
      <c r="R81">
        <f t="shared" si="16"/>
        <v>3.531439982225073</v>
      </c>
      <c r="S81">
        <f t="shared" si="17"/>
        <v>6.6151214153629317E-2</v>
      </c>
      <c r="T81">
        <v>10</v>
      </c>
    </row>
    <row r="82" spans="1:20" ht="15.6" x14ac:dyDescent="0.25">
      <c r="A82" s="10">
        <v>9</v>
      </c>
      <c r="B82" s="11">
        <v>3.3766686503644801</v>
      </c>
      <c r="C82" s="11">
        <v>765.19603885596302</v>
      </c>
      <c r="D82" s="12">
        <v>9.5286043098838799E-2</v>
      </c>
      <c r="E82" s="12">
        <v>9.0019473521013402E-2</v>
      </c>
      <c r="F82" s="10">
        <v>5.5213209466800001E-2</v>
      </c>
      <c r="G82" s="10">
        <v>3.3144662878473898</v>
      </c>
      <c r="H82" s="13">
        <v>44167872.346492</v>
      </c>
      <c r="I82" s="13">
        <v>1244193.9891578001</v>
      </c>
      <c r="J82" s="13">
        <v>200784252.56782001</v>
      </c>
      <c r="K82" s="13">
        <f t="shared" si="9"/>
        <v>116955860.51234418</v>
      </c>
      <c r="L82">
        <f t="shared" si="10"/>
        <v>591.17279579331841</v>
      </c>
      <c r="M82">
        <f t="shared" si="11"/>
        <v>55.798321314920194</v>
      </c>
      <c r="N82">
        <f t="shared" si="12"/>
        <v>92.652758309926099</v>
      </c>
      <c r="O82">
        <f t="shared" si="13"/>
        <v>0.93744227341052455</v>
      </c>
      <c r="P82">
        <f t="shared" si="14"/>
        <v>254757633.24731123</v>
      </c>
      <c r="Q82">
        <f t="shared" si="15"/>
        <v>19.355823193297542</v>
      </c>
      <c r="R82">
        <f t="shared" si="16"/>
        <v>3.4370434935444067</v>
      </c>
      <c r="S82">
        <f t="shared" si="17"/>
        <v>5.6795995427459438E-2</v>
      </c>
      <c r="T82">
        <v>10</v>
      </c>
    </row>
    <row r="83" spans="1:20" ht="15.6" x14ac:dyDescent="0.25">
      <c r="A83" s="28" t="s">
        <v>21</v>
      </c>
      <c r="B83" s="16">
        <v>1.66976290215835</v>
      </c>
      <c r="C83" s="16">
        <v>1115.4086037494101</v>
      </c>
      <c r="D83" s="17">
        <v>0.25</v>
      </c>
      <c r="E83" s="17">
        <v>0.22267933195259301</v>
      </c>
      <c r="F83" s="18">
        <v>0.109238976598988</v>
      </c>
      <c r="G83" s="18">
        <v>4.0999999999999996</v>
      </c>
      <c r="H83" s="19">
        <v>43895347.962120399</v>
      </c>
      <c r="I83" s="19">
        <v>2707947.4057758101</v>
      </c>
      <c r="J83" s="19">
        <v>90347435.080002993</v>
      </c>
      <c r="K83" s="19">
        <f t="shared" si="9"/>
        <v>62529178.230939619</v>
      </c>
      <c r="L83">
        <f t="shared" si="10"/>
        <v>564.82785293925042</v>
      </c>
      <c r="M83">
        <f t="shared" si="11"/>
        <v>124.2234851953642</v>
      </c>
      <c r="N83">
        <f t="shared" si="12"/>
        <v>236.33966597629652</v>
      </c>
      <c r="O83">
        <f t="shared" si="13"/>
        <v>0.90132366660785956</v>
      </c>
      <c r="P83">
        <f t="shared" si="14"/>
        <v>95620311.688819841</v>
      </c>
      <c r="Q83">
        <f t="shared" si="15"/>
        <v>18.375895820818286</v>
      </c>
      <c r="R83">
        <f t="shared" si="16"/>
        <v>1.5549126481580537</v>
      </c>
      <c r="S83">
        <f t="shared" si="17"/>
        <v>0.1156790991576532</v>
      </c>
      <c r="T83">
        <v>9</v>
      </c>
    </row>
    <row r="84" spans="1:20" ht="15.6" x14ac:dyDescent="0.25">
      <c r="A84" s="10">
        <v>1</v>
      </c>
      <c r="B84" s="11">
        <v>1.68797700636488</v>
      </c>
      <c r="C84" s="11">
        <v>1064.03589617528</v>
      </c>
      <c r="D84" s="12">
        <v>0.22267933195259301</v>
      </c>
      <c r="E84" s="12">
        <v>0.19991684849080701</v>
      </c>
      <c r="F84" s="10">
        <v>0.102175023429147</v>
      </c>
      <c r="G84" s="10">
        <v>4.1020121244074597</v>
      </c>
      <c r="H84" s="13">
        <v>36949817.990477301</v>
      </c>
      <c r="I84" s="13">
        <v>2017551.82397259</v>
      </c>
      <c r="J84" s="13">
        <v>82747883.974271998</v>
      </c>
      <c r="K84" s="13">
        <f t="shared" si="9"/>
        <v>68640930.357765853</v>
      </c>
      <c r="L84">
        <f t="shared" si="10"/>
        <v>564.87535706455981</v>
      </c>
      <c r="M84">
        <f t="shared" si="11"/>
        <v>113.39297144511428</v>
      </c>
      <c r="N84">
        <f t="shared" si="12"/>
        <v>211.29809022170002</v>
      </c>
      <c r="O84">
        <f t="shared" si="13"/>
        <v>0.90631536445218752</v>
      </c>
      <c r="P84">
        <f t="shared" si="14"/>
        <v>87649589.250165999</v>
      </c>
      <c r="Q84">
        <f t="shared" si="15"/>
        <v>18.288857483070291</v>
      </c>
      <c r="R84">
        <f t="shared" si="16"/>
        <v>1.6044238402748985</v>
      </c>
      <c r="S84">
        <f t="shared" si="17"/>
        <v>0.10778013327204372</v>
      </c>
      <c r="T84">
        <v>5</v>
      </c>
    </row>
    <row r="85" spans="1:20" ht="15.6" x14ac:dyDescent="0.25">
      <c r="A85" s="10">
        <v>2</v>
      </c>
      <c r="B85" s="11">
        <v>1.8886678847927401</v>
      </c>
      <c r="C85" s="11">
        <v>1066.77313230699</v>
      </c>
      <c r="D85" s="12">
        <v>0.19991684849080701</v>
      </c>
      <c r="E85" s="12">
        <v>0.18179369291841802</v>
      </c>
      <c r="F85" s="10">
        <v>9.06081448094707E-2</v>
      </c>
      <c r="G85" s="10">
        <v>4.10378797568388</v>
      </c>
      <c r="H85" s="13">
        <v>32824351.342869699</v>
      </c>
      <c r="I85" s="13">
        <v>1660157.8866965</v>
      </c>
      <c r="J85" s="13">
        <v>81984414.520918995</v>
      </c>
      <c r="K85" s="13">
        <f t="shared" si="9"/>
        <v>64781448.337773114</v>
      </c>
      <c r="L85">
        <f t="shared" si="10"/>
        <v>565.43736049123129</v>
      </c>
      <c r="M85">
        <f t="shared" si="11"/>
        <v>101.22998197482595</v>
      </c>
      <c r="N85">
        <f t="shared" si="12"/>
        <v>190.85527070461251</v>
      </c>
      <c r="O85">
        <f t="shared" si="13"/>
        <v>0.90832808616577654</v>
      </c>
      <c r="P85">
        <f t="shared" si="14"/>
        <v>86987997.897385925</v>
      </c>
      <c r="Q85">
        <f t="shared" si="15"/>
        <v>18.281280711899704</v>
      </c>
      <c r="R85">
        <f t="shared" si="16"/>
        <v>1.7720456894174039</v>
      </c>
      <c r="S85">
        <f t="shared" si="17"/>
        <v>9.4979193876628662E-2</v>
      </c>
      <c r="T85">
        <v>5</v>
      </c>
    </row>
    <row r="86" spans="1:20" ht="15.6" x14ac:dyDescent="0.25">
      <c r="A86" s="10">
        <v>3</v>
      </c>
      <c r="B86" s="11">
        <v>2.37279171736443</v>
      </c>
      <c r="C86" s="11">
        <v>1066.3241758147001</v>
      </c>
      <c r="D86" s="12">
        <v>0.18156075451510101</v>
      </c>
      <c r="E86" s="12">
        <v>0.158717578505777</v>
      </c>
      <c r="F86" s="10">
        <v>0.12574634554556499</v>
      </c>
      <c r="G86" s="10">
        <v>3.3007427000143301</v>
      </c>
      <c r="H86" s="13">
        <v>29579156.249189299</v>
      </c>
      <c r="I86" s="13">
        <v>1596944.70521394</v>
      </c>
      <c r="J86" s="13">
        <v>79550269.800411999</v>
      </c>
      <c r="K86" s="13">
        <f t="shared" si="9"/>
        <v>74415328.918194503</v>
      </c>
      <c r="L86">
        <f t="shared" si="10"/>
        <v>564.8331283863389</v>
      </c>
      <c r="M86">
        <f t="shared" si="11"/>
        <v>113.58953546707656</v>
      </c>
      <c r="N86">
        <f t="shared" si="12"/>
        <v>170.139166510439</v>
      </c>
      <c r="O86">
        <f t="shared" si="13"/>
        <v>0.93241195790935216</v>
      </c>
      <c r="P86">
        <f t="shared" si="14"/>
        <v>84611218.997602522</v>
      </c>
      <c r="Q86">
        <f t="shared" si="15"/>
        <v>18.253577428049027</v>
      </c>
      <c r="R86">
        <f t="shared" si="16"/>
        <v>2.8071860337596313</v>
      </c>
      <c r="S86">
        <f t="shared" si="17"/>
        <v>0.13438472294508932</v>
      </c>
      <c r="T86">
        <v>5</v>
      </c>
    </row>
    <row r="87" spans="1:20" ht="15.6" x14ac:dyDescent="0.25">
      <c r="A87" s="10">
        <v>4</v>
      </c>
      <c r="B87" s="11">
        <v>2.6021865432391098</v>
      </c>
      <c r="C87" s="11">
        <v>1064.7899884502101</v>
      </c>
      <c r="D87" s="12">
        <v>0.158717578505777</v>
      </c>
      <c r="E87" s="12">
        <v>0.14000914068269901</v>
      </c>
      <c r="F87" s="10">
        <v>0.117798281519558</v>
      </c>
      <c r="G87" s="10">
        <v>3.3023473606282598</v>
      </c>
      <c r="H87" s="13">
        <v>26460500.496180099</v>
      </c>
      <c r="I87" s="13">
        <v>1318401.7087240999</v>
      </c>
      <c r="J87" s="13">
        <v>77802617.543017</v>
      </c>
      <c r="K87" s="13">
        <f t="shared" si="9"/>
        <v>72642968.975614905</v>
      </c>
      <c r="L87">
        <f t="shared" si="10"/>
        <v>565.27653088398006</v>
      </c>
      <c r="M87">
        <f t="shared" si="11"/>
        <v>102.83696237680383</v>
      </c>
      <c r="N87">
        <f t="shared" si="12"/>
        <v>149.36335959423803</v>
      </c>
      <c r="O87">
        <f t="shared" si="13"/>
        <v>0.94011707504981712</v>
      </c>
      <c r="P87">
        <f t="shared" si="14"/>
        <v>82878927.219000772</v>
      </c>
      <c r="Q87">
        <f t="shared" si="15"/>
        <v>18.232891392605488</v>
      </c>
      <c r="R87">
        <f t="shared" si="16"/>
        <v>3.1714653428870778</v>
      </c>
      <c r="S87">
        <f t="shared" si="17"/>
        <v>0.12533454336438282</v>
      </c>
      <c r="T87">
        <v>5</v>
      </c>
    </row>
    <row r="88" spans="1:20" ht="15.6" x14ac:dyDescent="0.25">
      <c r="A88" s="10">
        <v>6</v>
      </c>
      <c r="B88" s="11">
        <v>2.6753401485295099</v>
      </c>
      <c r="C88" s="11">
        <v>817.02014172645499</v>
      </c>
      <c r="D88" s="12">
        <v>0.14000914068269901</v>
      </c>
      <c r="E88" s="12">
        <v>0.128928253612629</v>
      </c>
      <c r="F88" s="10">
        <v>7.9087538586540607E-2</v>
      </c>
      <c r="G88" s="10">
        <v>3.3035904222863701</v>
      </c>
      <c r="H88" s="13">
        <v>49591940.374756597</v>
      </c>
      <c r="I88" s="13">
        <v>1987991.8824180199</v>
      </c>
      <c r="J88" s="13">
        <v>174709225.79096201</v>
      </c>
      <c r="K88" s="13">
        <f t="shared" si="9"/>
        <v>116234733.69432527</v>
      </c>
      <c r="L88">
        <f t="shared" si="10"/>
        <v>576.69018235842577</v>
      </c>
      <c r="M88">
        <f t="shared" si="11"/>
        <v>79.938969127277346</v>
      </c>
      <c r="N88">
        <f t="shared" si="12"/>
        <v>134.46869714766402</v>
      </c>
      <c r="O88">
        <f t="shared" si="13"/>
        <v>0.92809216841617703</v>
      </c>
      <c r="P88">
        <f t="shared" si="14"/>
        <v>202336974.3529847</v>
      </c>
      <c r="Q88">
        <f t="shared" si="15"/>
        <v>19.125445055348536</v>
      </c>
      <c r="R88">
        <f t="shared" si="16"/>
        <v>2.7573793522355312</v>
      </c>
      <c r="S88">
        <f t="shared" si="17"/>
        <v>8.2390294569347475E-2</v>
      </c>
      <c r="T88">
        <v>7</v>
      </c>
    </row>
    <row r="89" spans="1:20" ht="15.6" x14ac:dyDescent="0.25">
      <c r="A89" s="10">
        <v>7</v>
      </c>
      <c r="B89" s="11">
        <v>2.9086435195188098</v>
      </c>
      <c r="C89" s="11">
        <v>815.786599801855</v>
      </c>
      <c r="D89" s="12">
        <v>0.128928253612629</v>
      </c>
      <c r="E89" s="12">
        <v>0.11752414558624599</v>
      </c>
      <c r="F89" s="10">
        <v>8.8384580175909597E-2</v>
      </c>
      <c r="G89" s="10">
        <v>3.3042946022831399</v>
      </c>
      <c r="H89" s="13">
        <v>48813650.142075203</v>
      </c>
      <c r="I89" s="13">
        <v>1900508.44387787</v>
      </c>
      <c r="J89" s="13">
        <v>167758211.33245301</v>
      </c>
      <c r="K89" s="13">
        <f t="shared" si="9"/>
        <v>124102902.01407349</v>
      </c>
      <c r="L89">
        <f t="shared" si="10"/>
        <v>575.95922907324132</v>
      </c>
      <c r="M89">
        <f t="shared" si="11"/>
        <v>81.045057018571583</v>
      </c>
      <c r="N89">
        <f t="shared" si="12"/>
        <v>123.22619959943749</v>
      </c>
      <c r="O89">
        <f t="shared" si="13"/>
        <v>0.94120582105935902</v>
      </c>
      <c r="P89">
        <f t="shared" si="14"/>
        <v>193665109.8771778</v>
      </c>
      <c r="Q89">
        <f t="shared" si="15"/>
        <v>19.081640987615824</v>
      </c>
      <c r="R89">
        <f t="shared" si="16"/>
        <v>3.3210827295166094</v>
      </c>
      <c r="S89">
        <f t="shared" si="17"/>
        <v>9.2537066632900719E-2</v>
      </c>
      <c r="T89">
        <v>7</v>
      </c>
    </row>
    <row r="90" spans="1:20" ht="15.6" x14ac:dyDescent="0.25">
      <c r="A90" s="10">
        <v>8</v>
      </c>
      <c r="B90" s="11">
        <v>2.9987707545691702</v>
      </c>
      <c r="C90" s="11">
        <v>800.81384137236103</v>
      </c>
      <c r="D90" s="12">
        <v>0.11752414558624599</v>
      </c>
      <c r="E90" s="12">
        <v>0.108199098437828</v>
      </c>
      <c r="F90" s="10">
        <v>7.9278341210823597E-2</v>
      </c>
      <c r="G90" s="10">
        <v>3.3049929108948599</v>
      </c>
      <c r="H90" s="13">
        <v>49004036.035779797</v>
      </c>
      <c r="I90" s="13">
        <v>1786969.36005175</v>
      </c>
      <c r="J90" s="13">
        <v>181137619.81388599</v>
      </c>
      <c r="K90" s="13">
        <f t="shared" si="9"/>
        <v>123537694.89704026</v>
      </c>
      <c r="L90">
        <f t="shared" si="10"/>
        <v>579.58939348260196</v>
      </c>
      <c r="M90">
        <f t="shared" si="11"/>
        <v>73.516654038035824</v>
      </c>
      <c r="N90">
        <f t="shared" si="12"/>
        <v>112.861622012037</v>
      </c>
      <c r="O90">
        <f t="shared" si="13"/>
        <v>0.94239524773730521</v>
      </c>
      <c r="P90">
        <f t="shared" si="14"/>
        <v>214014154.67115989</v>
      </c>
      <c r="Q90">
        <f t="shared" si="15"/>
        <v>19.181552714121928</v>
      </c>
      <c r="R90">
        <f t="shared" si="16"/>
        <v>3.3691819185884713</v>
      </c>
      <c r="S90">
        <f t="shared" si="17"/>
        <v>8.2597504701775681E-2</v>
      </c>
      <c r="T90">
        <v>7</v>
      </c>
    </row>
    <row r="91" spans="1:20" ht="15.6" x14ac:dyDescent="0.25">
      <c r="A91" s="10">
        <v>9</v>
      </c>
      <c r="B91" s="11">
        <v>3.0816220453518102</v>
      </c>
      <c r="C91" s="11">
        <v>795.16437615715199</v>
      </c>
      <c r="D91" s="12">
        <v>0.108199098437828</v>
      </c>
      <c r="E91" s="12">
        <v>0.100627599914866</v>
      </c>
      <c r="F91" s="10">
        <v>6.9912849065023597E-2</v>
      </c>
      <c r="G91" s="10">
        <v>3.3055430113044202</v>
      </c>
      <c r="H91" s="13">
        <v>47349834.363675103</v>
      </c>
      <c r="I91" s="13">
        <v>1605647.4160768399</v>
      </c>
      <c r="J91" s="13">
        <v>188846683.59207699</v>
      </c>
      <c r="K91" s="13">
        <f t="shared" si="9"/>
        <v>118951646.34487605</v>
      </c>
      <c r="L91">
        <f t="shared" si="10"/>
        <v>583.30797359761345</v>
      </c>
      <c r="M91">
        <f t="shared" si="11"/>
        <v>66.456869174873788</v>
      </c>
      <c r="N91">
        <f t="shared" si="12"/>
        <v>104.41334917634701</v>
      </c>
      <c r="O91">
        <f t="shared" si="13"/>
        <v>0.94151095927993644</v>
      </c>
      <c r="P91">
        <f t="shared" si="14"/>
        <v>228934051.65678859</v>
      </c>
      <c r="Q91">
        <f t="shared" si="15"/>
        <v>19.24894453601166</v>
      </c>
      <c r="R91">
        <f t="shared" si="16"/>
        <v>3.3607764296380598</v>
      </c>
      <c r="S91">
        <f t="shared" si="17"/>
        <v>7.2476986542636776E-2</v>
      </c>
      <c r="T91">
        <v>10</v>
      </c>
    </row>
    <row r="92" spans="1:20" ht="15.6" x14ac:dyDescent="0.25">
      <c r="A92" s="10">
        <v>10</v>
      </c>
      <c r="B92" s="11">
        <v>3.31191865936679</v>
      </c>
      <c r="C92" s="11">
        <v>792.03324988428403</v>
      </c>
      <c r="D92" s="12">
        <v>0.100627599914866</v>
      </c>
      <c r="E92" s="12">
        <v>9.4706271912153195E-2</v>
      </c>
      <c r="F92" s="10">
        <v>5.8785556369033397E-2</v>
      </c>
      <c r="G92" s="10">
        <v>3.30597531078705</v>
      </c>
      <c r="H92" s="13">
        <v>43329972.280708998</v>
      </c>
      <c r="I92" s="13">
        <v>1315609.97198818</v>
      </c>
      <c r="J92" s="13">
        <v>192010067.45411399</v>
      </c>
      <c r="K92" s="13">
        <f t="shared" si="9"/>
        <v>111662399.42080177</v>
      </c>
      <c r="L92">
        <f t="shared" si="10"/>
        <v>587.26970214187315</v>
      </c>
      <c r="M92">
        <f t="shared" si="11"/>
        <v>58.969623811225745</v>
      </c>
      <c r="N92">
        <f t="shared" si="12"/>
        <v>97.666935913509604</v>
      </c>
      <c r="O92">
        <f t="shared" si="13"/>
        <v>0.93672287717030178</v>
      </c>
      <c r="P92">
        <f t="shared" si="14"/>
        <v>237273546.18834949</v>
      </c>
      <c r="Q92">
        <f t="shared" si="15"/>
        <v>19.284724236845211</v>
      </c>
      <c r="R92">
        <f t="shared" si="16"/>
        <v>3.4026025957567856</v>
      </c>
      <c r="S92">
        <f t="shared" si="17"/>
        <v>6.0584276272425248E-2</v>
      </c>
      <c r="T92">
        <v>10</v>
      </c>
    </row>
    <row r="93" spans="1:20" ht="15.6" x14ac:dyDescent="0.25">
      <c r="A93" s="10">
        <v>11</v>
      </c>
      <c r="B93" s="11">
        <v>3.3799282264330399</v>
      </c>
      <c r="C93" s="11">
        <v>792.09324773507001</v>
      </c>
      <c r="D93" s="12">
        <v>9.4706271912153195E-2</v>
      </c>
      <c r="E93" s="12">
        <v>9.0013894036364797E-2</v>
      </c>
      <c r="F93" s="10">
        <v>4.94943823984169E-2</v>
      </c>
      <c r="G93" s="10">
        <v>3.3063042644209499</v>
      </c>
      <c r="H93" s="13">
        <v>38727526.684645601</v>
      </c>
      <c r="I93" s="13">
        <v>1053313.1785031999</v>
      </c>
      <c r="J93" s="13">
        <v>189538602.12036499</v>
      </c>
      <c r="K93" s="13">
        <f t="shared" si="9"/>
        <v>103449647.21452697</v>
      </c>
      <c r="L93">
        <f t="shared" si="10"/>
        <v>590.75350883615147</v>
      </c>
      <c r="M93">
        <f t="shared" si="11"/>
        <v>52.65015379756381</v>
      </c>
      <c r="N93">
        <f t="shared" si="12"/>
        <v>92.360082974258987</v>
      </c>
      <c r="O93">
        <f t="shared" si="13"/>
        <v>0.93114682075588484</v>
      </c>
      <c r="P93">
        <f t="shared" si="14"/>
        <v>238923647.19101113</v>
      </c>
      <c r="Q93">
        <f t="shared" si="15"/>
        <v>19.291654591035034</v>
      </c>
      <c r="R93">
        <f t="shared" si="16"/>
        <v>3.2586654300368152</v>
      </c>
      <c r="S93">
        <f t="shared" si="17"/>
        <v>5.0761206916901287E-2</v>
      </c>
      <c r="T93">
        <v>10</v>
      </c>
    </row>
    <row r="94" spans="1:20" ht="15.6" x14ac:dyDescent="0.25">
      <c r="A94" s="28" t="s">
        <v>21</v>
      </c>
      <c r="B94" s="16">
        <v>1.2382004148299099</v>
      </c>
      <c r="C94" s="16">
        <v>1098.17751011481</v>
      </c>
      <c r="D94" s="17">
        <v>0.25</v>
      </c>
      <c r="E94" s="17">
        <v>0.22495456571650799</v>
      </c>
      <c r="F94" s="18">
        <v>0.100141680461783</v>
      </c>
      <c r="G94" s="18">
        <v>3.9</v>
      </c>
      <c r="H94" s="19">
        <v>42586104.671795703</v>
      </c>
      <c r="I94" s="19">
        <v>2552764.3789860299</v>
      </c>
      <c r="J94" s="19">
        <v>96304938.010502994</v>
      </c>
      <c r="K94" s="19">
        <f t="shared" si="9"/>
        <v>63089511.420784689</v>
      </c>
      <c r="L94">
        <f t="shared" si="10"/>
        <v>565.3713747257907</v>
      </c>
      <c r="M94">
        <f t="shared" si="11"/>
        <v>118.99567896130652</v>
      </c>
      <c r="N94">
        <f t="shared" si="12"/>
        <v>237.47728285825397</v>
      </c>
      <c r="O94">
        <f t="shared" si="13"/>
        <v>0.89793109680904659</v>
      </c>
      <c r="P94">
        <f t="shared" si="14"/>
        <v>102194872.62816812</v>
      </c>
      <c r="Q94">
        <f t="shared" si="15"/>
        <v>18.442392064496538</v>
      </c>
      <c r="R94">
        <f t="shared" si="16"/>
        <v>1.0979589475426936</v>
      </c>
      <c r="S94">
        <f t="shared" si="17"/>
        <v>0.10551795078540005</v>
      </c>
      <c r="T94">
        <v>9</v>
      </c>
    </row>
    <row r="95" spans="1:20" ht="15.6" x14ac:dyDescent="0.25">
      <c r="A95" s="10">
        <v>1</v>
      </c>
      <c r="B95" s="11">
        <v>1.25972862114283</v>
      </c>
      <c r="C95" s="11">
        <v>1058.92877824689</v>
      </c>
      <c r="D95" s="12">
        <v>0.22495456571650799</v>
      </c>
      <c r="E95" s="12">
        <v>0.20426979172720602</v>
      </c>
      <c r="F95" s="10">
        <v>9.1910039342893199E-2</v>
      </c>
      <c r="G95" s="10">
        <v>3.9018884445946198</v>
      </c>
      <c r="H95" s="13">
        <v>34737596.615263999</v>
      </c>
      <c r="I95" s="13">
        <v>1881494.5557492599</v>
      </c>
      <c r="J95" s="13">
        <v>86119456.503867</v>
      </c>
      <c r="K95" s="13">
        <f t="shared" si="9"/>
        <v>66449363.34779942</v>
      </c>
      <c r="L95">
        <f t="shared" si="10"/>
        <v>565.30255090934054</v>
      </c>
      <c r="M95">
        <f t="shared" si="11"/>
        <v>108.13489492821259</v>
      </c>
      <c r="N95">
        <f t="shared" si="12"/>
        <v>214.61217872185699</v>
      </c>
      <c r="O95">
        <f t="shared" si="13"/>
        <v>0.90120730482392708</v>
      </c>
      <c r="P95">
        <f t="shared" si="14"/>
        <v>91355427.260783777</v>
      </c>
      <c r="Q95">
        <f t="shared" si="15"/>
        <v>18.330268250745256</v>
      </c>
      <c r="R95">
        <f t="shared" si="16"/>
        <v>1.1231595623125776</v>
      </c>
      <c r="S95">
        <f t="shared" si="17"/>
        <v>9.64118296749545E-2</v>
      </c>
      <c r="T95">
        <v>5</v>
      </c>
    </row>
    <row r="96" spans="1:20" ht="15.6" x14ac:dyDescent="0.25">
      <c r="A96" s="10">
        <v>2</v>
      </c>
      <c r="B96" s="11">
        <v>1.29999995231628</v>
      </c>
      <c r="C96" s="11">
        <v>1051.52645584738</v>
      </c>
      <c r="D96" s="12">
        <v>0.20426979172720602</v>
      </c>
      <c r="E96" s="12">
        <v>0.18735867356444602</v>
      </c>
      <c r="F96" s="10">
        <v>8.2747641027755503E-2</v>
      </c>
      <c r="G96" s="10">
        <v>3.9035395762398801</v>
      </c>
      <c r="H96" s="13">
        <v>29439241.804331701</v>
      </c>
      <c r="I96" s="13">
        <v>1512700.6227660801</v>
      </c>
      <c r="J96" s="13">
        <v>80542244.629583001</v>
      </c>
      <c r="K96" s="13">
        <f t="shared" si="9"/>
        <v>64628881.94373215</v>
      </c>
      <c r="L96">
        <f t="shared" si="10"/>
        <v>565.49422470796503</v>
      </c>
      <c r="M96">
        <f t="shared" si="11"/>
        <v>97.791306640185326</v>
      </c>
      <c r="N96">
        <f t="shared" si="12"/>
        <v>195.81423264582602</v>
      </c>
      <c r="O96">
        <f t="shared" si="13"/>
        <v>0.90295095644797607</v>
      </c>
      <c r="P96">
        <f t="shared" si="14"/>
        <v>85408997.151428491</v>
      </c>
      <c r="Q96">
        <f t="shared" si="15"/>
        <v>18.262962006270779</v>
      </c>
      <c r="R96">
        <f t="shared" si="16"/>
        <v>1.1482046501910792</v>
      </c>
      <c r="S96">
        <f t="shared" si="17"/>
        <v>8.6372643962378093E-2</v>
      </c>
      <c r="T96">
        <v>6</v>
      </c>
    </row>
    <row r="97" spans="1:20" s="40" customFormat="1" ht="15.6" x14ac:dyDescent="0.25">
      <c r="A97" s="41">
        <v>3</v>
      </c>
      <c r="B97" s="42">
        <v>2.3513885780419699</v>
      </c>
      <c r="C97" s="42">
        <v>1048.3946912429401</v>
      </c>
      <c r="D97" s="43">
        <v>0.18759741813724901</v>
      </c>
      <c r="E97" s="43">
        <v>0.16087672494328398</v>
      </c>
      <c r="F97" s="41">
        <v>0.142360472824544</v>
      </c>
      <c r="G97" s="41">
        <v>3.1950252479292298</v>
      </c>
      <c r="H97" s="44">
        <v>28802226.2221727</v>
      </c>
      <c r="I97" s="44">
        <v>1741641.7424148601</v>
      </c>
      <c r="J97" s="44">
        <v>74077368.476638004</v>
      </c>
      <c r="K97" s="44">
        <f t="shared" si="9"/>
        <v>82148449.715306789</v>
      </c>
      <c r="L97" s="40">
        <f t="shared" si="10"/>
        <v>564.15637524996305</v>
      </c>
      <c r="M97" s="40">
        <f t="shared" si="11"/>
        <v>122.77886388329902</v>
      </c>
      <c r="N97" s="40">
        <f t="shared" si="12"/>
        <v>174.2370715402665</v>
      </c>
      <c r="O97" s="40">
        <f t="shared" si="13"/>
        <v>0.93690569972887627</v>
      </c>
      <c r="P97" s="40">
        <f t="shared" si="14"/>
        <v>78366828.515198663</v>
      </c>
      <c r="Q97" s="40">
        <f t="shared" si="15"/>
        <v>18.176911290112688</v>
      </c>
      <c r="R97" s="40">
        <f t="shared" si="16"/>
        <v>2.9411091024887916</v>
      </c>
      <c r="S97" s="40">
        <f t="shared" si="17"/>
        <v>0.15357139927127678</v>
      </c>
      <c r="T97" s="40">
        <v>6</v>
      </c>
    </row>
    <row r="98" spans="1:20" s="40" customFormat="1" ht="15.6" x14ac:dyDescent="0.25">
      <c r="A98" s="41">
        <v>4</v>
      </c>
      <c r="B98" s="42">
        <v>2.5978760592243799</v>
      </c>
      <c r="C98" s="42">
        <v>1052.17079226437</v>
      </c>
      <c r="D98" s="43">
        <v>0.16087672494328398</v>
      </c>
      <c r="E98" s="43">
        <v>0.1383434398501</v>
      </c>
      <c r="F98" s="41">
        <v>0.13997852857997301</v>
      </c>
      <c r="G98" s="41">
        <v>3.19694789505201</v>
      </c>
      <c r="H98" s="44">
        <v>27735878.988178499</v>
      </c>
      <c r="I98" s="44">
        <v>1533313.32520387</v>
      </c>
      <c r="J98" s="44">
        <v>75950523.022310004</v>
      </c>
      <c r="K98" s="44">
        <f t="shared" si="9"/>
        <v>80792722.778375432</v>
      </c>
      <c r="L98" s="40">
        <f t="shared" si="10"/>
        <v>564.74343083186693</v>
      </c>
      <c r="M98" s="40">
        <f t="shared" si="11"/>
        <v>112.80746753401249</v>
      </c>
      <c r="N98" s="40">
        <f t="shared" si="12"/>
        <v>149.61008239669198</v>
      </c>
      <c r="O98" s="40">
        <f t="shared" si="13"/>
        <v>0.95023230898169453</v>
      </c>
      <c r="P98" s="40">
        <f t="shared" si="14"/>
        <v>80935440.2235502</v>
      </c>
      <c r="Q98" s="40">
        <f t="shared" si="15"/>
        <v>18.20916236055886</v>
      </c>
      <c r="R98" s="40">
        <f t="shared" si="16"/>
        <v>3.4727693408112992</v>
      </c>
      <c r="S98" s="40">
        <f t="shared" si="17"/>
        <v>0.15079792327877509</v>
      </c>
      <c r="T98" s="40">
        <v>6</v>
      </c>
    </row>
    <row r="99" spans="1:20" s="40" customFormat="1" ht="15.6" x14ac:dyDescent="0.25">
      <c r="A99" s="41">
        <v>5</v>
      </c>
      <c r="B99" s="42">
        <v>2.8681687917206702</v>
      </c>
      <c r="C99" s="42">
        <v>1054.24237016501</v>
      </c>
      <c r="D99" s="43">
        <v>0.1383434398501</v>
      </c>
      <c r="E99" s="43">
        <v>0.12001496375913401</v>
      </c>
      <c r="F99" s="41">
        <v>0.13238963226290201</v>
      </c>
      <c r="G99" s="41">
        <v>3.1984669349252202</v>
      </c>
      <c r="H99" s="44">
        <v>25644754.528811298</v>
      </c>
      <c r="I99" s="44">
        <v>1272439.83732522</v>
      </c>
      <c r="J99" s="44">
        <v>76691819.082532004</v>
      </c>
      <c r="K99" s="44">
        <f t="shared" si="9"/>
        <v>78484777.94175601</v>
      </c>
      <c r="L99" s="40">
        <f t="shared" si="10"/>
        <v>565.38940761197205</v>
      </c>
      <c r="M99" s="40">
        <f t="shared" si="11"/>
        <v>101.7974765871014</v>
      </c>
      <c r="N99" s="40">
        <f t="shared" si="12"/>
        <v>129.17920180461701</v>
      </c>
      <c r="O99" s="40">
        <f t="shared" si="13"/>
        <v>0.96115390878797324</v>
      </c>
      <c r="P99" s="40">
        <f t="shared" si="14"/>
        <v>81945806.124948248</v>
      </c>
      <c r="Q99" s="40">
        <f t="shared" si="15"/>
        <v>18.221568685821978</v>
      </c>
      <c r="R99" s="40">
        <f t="shared" si="16"/>
        <v>4.0012383230087396</v>
      </c>
      <c r="S99" s="40">
        <f t="shared" si="17"/>
        <v>0.14201255019637052</v>
      </c>
      <c r="T99" s="40">
        <v>6</v>
      </c>
    </row>
    <row r="100" spans="1:20" ht="15.6" x14ac:dyDescent="0.25">
      <c r="A100" s="10">
        <v>8</v>
      </c>
      <c r="B100" s="11">
        <v>2.9643343244155398</v>
      </c>
      <c r="C100" s="11">
        <v>836.64129196630904</v>
      </c>
      <c r="D100" s="12">
        <v>0.12001496375913401</v>
      </c>
      <c r="E100" s="12">
        <v>0.109647621624133</v>
      </c>
      <c r="F100" s="10">
        <v>8.6311828356295306E-2</v>
      </c>
      <c r="G100" s="10">
        <v>3.1996274325460199</v>
      </c>
      <c r="H100" s="13">
        <v>45782675.614370398</v>
      </c>
      <c r="I100" s="13">
        <v>1761200.4610796899</v>
      </c>
      <c r="J100" s="13">
        <v>167874410.475499</v>
      </c>
      <c r="K100" s="13">
        <f t="shared" si="9"/>
        <v>116661461.84978855</v>
      </c>
      <c r="L100">
        <f t="shared" si="10"/>
        <v>577.00376268814125</v>
      </c>
      <c r="M100">
        <f t="shared" si="11"/>
        <v>77.343360548730303</v>
      </c>
      <c r="N100">
        <f t="shared" si="12"/>
        <v>114.83129269163351</v>
      </c>
      <c r="O100">
        <f t="shared" si="13"/>
        <v>0.94584288991148324</v>
      </c>
      <c r="P100">
        <f t="shared" si="14"/>
        <v>195595886.32666728</v>
      </c>
      <c r="Q100">
        <f t="shared" si="15"/>
        <v>19.091561284294077</v>
      </c>
      <c r="R100">
        <f t="shared" si="16"/>
        <v>3.4596170430021571</v>
      </c>
      <c r="S100">
        <f t="shared" si="17"/>
        <v>9.0265934619302712E-2</v>
      </c>
      <c r="T100">
        <v>7</v>
      </c>
    </row>
    <row r="101" spans="1:20" ht="15.6" x14ac:dyDescent="0.25">
      <c r="A101" s="10">
        <v>9</v>
      </c>
      <c r="B101" s="11">
        <v>3.0529092540068299</v>
      </c>
      <c r="C101" s="11">
        <v>834.79549872261998</v>
      </c>
      <c r="D101" s="12">
        <v>0.109647621624133</v>
      </c>
      <c r="E101" s="12">
        <v>0.101439389321527</v>
      </c>
      <c r="F101" s="10">
        <v>7.47918923538754E-2</v>
      </c>
      <c r="G101" s="10">
        <v>3.2002518373321198</v>
      </c>
      <c r="H101" s="13">
        <v>39477744.403740399</v>
      </c>
      <c r="I101" s="13">
        <v>1341555.6685820499</v>
      </c>
      <c r="J101" s="13">
        <v>161643705.39139399</v>
      </c>
      <c r="K101" s="13">
        <f t="shared" si="9"/>
        <v>110349388.74685764</v>
      </c>
      <c r="L101">
        <f t="shared" si="10"/>
        <v>578.51523566346691</v>
      </c>
      <c r="M101">
        <f t="shared" si="11"/>
        <v>68.909995246862323</v>
      </c>
      <c r="N101">
        <f t="shared" si="12"/>
        <v>105.54350547283001</v>
      </c>
      <c r="O101">
        <f t="shared" si="13"/>
        <v>0.94415258584397499</v>
      </c>
      <c r="P101">
        <f t="shared" si="14"/>
        <v>189602372.96260357</v>
      </c>
      <c r="Q101">
        <f t="shared" si="15"/>
        <v>19.060439663332421</v>
      </c>
      <c r="R101">
        <f t="shared" si="16"/>
        <v>3.4439523686650397</v>
      </c>
      <c r="S101">
        <f t="shared" si="17"/>
        <v>7.7736585535141886E-2</v>
      </c>
      <c r="T101">
        <v>7</v>
      </c>
    </row>
    <row r="102" spans="1:20" ht="15.6" x14ac:dyDescent="0.25">
      <c r="A102" s="10">
        <v>10</v>
      </c>
      <c r="B102" s="11">
        <v>3.28610684446903</v>
      </c>
      <c r="C102" s="11">
        <v>822.01480295967804</v>
      </c>
      <c r="D102" s="12">
        <v>0.101439389321527</v>
      </c>
      <c r="E102" s="12">
        <v>9.5014426940918592E-2</v>
      </c>
      <c r="F102" s="10">
        <v>6.3275566492364793E-2</v>
      </c>
      <c r="G102" s="10">
        <v>3.20072875403608</v>
      </c>
      <c r="H102" s="13">
        <v>38917045.016053297</v>
      </c>
      <c r="I102" s="13">
        <v>1223799.85854446</v>
      </c>
      <c r="J102" s="13">
        <v>175033107.032729</v>
      </c>
      <c r="K102" s="13">
        <f t="shared" si="9"/>
        <v>106596040.83066089</v>
      </c>
      <c r="L102">
        <f t="shared" si="10"/>
        <v>583.31476831063742</v>
      </c>
      <c r="M102">
        <f t="shared" si="11"/>
        <v>61.219077438729485</v>
      </c>
      <c r="N102">
        <f t="shared" si="12"/>
        <v>98.2269081312228</v>
      </c>
      <c r="O102">
        <f t="shared" si="13"/>
        <v>0.9402255562156826</v>
      </c>
      <c r="P102">
        <f t="shared" si="14"/>
        <v>211238051.69732869</v>
      </c>
      <c r="Q102">
        <f t="shared" si="15"/>
        <v>19.168496262589333</v>
      </c>
      <c r="R102">
        <f t="shared" si="16"/>
        <v>3.5087118389749516</v>
      </c>
      <c r="S102">
        <f t="shared" si="17"/>
        <v>6.5366134440191015E-2</v>
      </c>
      <c r="T102">
        <v>7</v>
      </c>
    </row>
    <row r="103" spans="1:20" ht="15.6" x14ac:dyDescent="0.25">
      <c r="A103" s="10">
        <v>11</v>
      </c>
      <c r="B103" s="11">
        <v>3.3598229170440299</v>
      </c>
      <c r="C103" s="11">
        <v>815.73288479634004</v>
      </c>
      <c r="D103" s="12">
        <v>9.5014426940918592E-2</v>
      </c>
      <c r="E103" s="12">
        <v>8.9809707925460502E-2</v>
      </c>
      <c r="F103" s="10">
        <v>5.4720605305134902E-2</v>
      </c>
      <c r="G103" s="10">
        <v>3.2010908992881402</v>
      </c>
      <c r="H103" s="13">
        <v>38008595.972466797</v>
      </c>
      <c r="I103" s="13">
        <v>1087472.6919251201</v>
      </c>
      <c r="J103" s="13">
        <v>184425740.29639</v>
      </c>
      <c r="K103" s="13">
        <f t="shared" si="9"/>
        <v>101768620.61329423</v>
      </c>
      <c r="L103">
        <f t="shared" si="10"/>
        <v>588.10588337740762</v>
      </c>
      <c r="M103">
        <f t="shared" si="11"/>
        <v>55.32563487495802</v>
      </c>
      <c r="N103">
        <f t="shared" si="12"/>
        <v>92.412067433189549</v>
      </c>
      <c r="O103">
        <f t="shared" si="13"/>
        <v>0.93670460641157005</v>
      </c>
      <c r="P103">
        <f t="shared" si="14"/>
        <v>229115651.63056123</v>
      </c>
      <c r="Q103">
        <f t="shared" si="15"/>
        <v>19.249737462988726</v>
      </c>
      <c r="R103">
        <f t="shared" si="16"/>
        <v>3.4174602712717483</v>
      </c>
      <c r="S103">
        <f t="shared" si="17"/>
        <v>5.6274739424184345E-2</v>
      </c>
      <c r="T103">
        <v>7</v>
      </c>
    </row>
    <row r="104" spans="1:20" ht="15.6" x14ac:dyDescent="0.25">
      <c r="A104" s="28" t="s">
        <v>21</v>
      </c>
      <c r="B104" s="16">
        <v>1.23823859281022</v>
      </c>
      <c r="C104" s="16">
        <v>1088.6730076884</v>
      </c>
      <c r="D104" s="17">
        <v>0.25</v>
      </c>
      <c r="E104" s="17">
        <v>0.224920347266056</v>
      </c>
      <c r="F104" s="18">
        <v>0.100278499535962</v>
      </c>
      <c r="G104" s="18">
        <v>3.85</v>
      </c>
      <c r="H104" s="19">
        <v>41528006.026486203</v>
      </c>
      <c r="I104" s="19">
        <v>2490351.38876242</v>
      </c>
      <c r="J104" s="19">
        <v>94996702.380540997</v>
      </c>
      <c r="K104" s="19">
        <f t="shared" si="9"/>
        <v>64489784.956518263</v>
      </c>
      <c r="L104">
        <f t="shared" si="10"/>
        <v>565.29870252568912</v>
      </c>
      <c r="M104">
        <f t="shared" si="11"/>
        <v>119.06928718310778</v>
      </c>
      <c r="N104">
        <f t="shared" si="12"/>
        <v>237.46017363302801</v>
      </c>
      <c r="O104">
        <f t="shared" si="13"/>
        <v>0.89797609874657103</v>
      </c>
      <c r="P104">
        <f t="shared" si="14"/>
        <v>100882495.89184497</v>
      </c>
      <c r="Q104">
        <f t="shared" si="15"/>
        <v>18.429466990510804</v>
      </c>
      <c r="R104">
        <f t="shared" si="16"/>
        <v>1.0988953108960595</v>
      </c>
      <c r="S104">
        <f t="shared" si="17"/>
        <v>0.10567000747432483</v>
      </c>
      <c r="T104">
        <v>5</v>
      </c>
    </row>
    <row r="105" spans="1:20" ht="15.6" x14ac:dyDescent="0.25">
      <c r="A105" s="10">
        <v>1</v>
      </c>
      <c r="B105" s="11">
        <v>1.2598105920502001</v>
      </c>
      <c r="C105" s="11">
        <v>1047.4134031666699</v>
      </c>
      <c r="D105" s="12">
        <v>0.224920347266056</v>
      </c>
      <c r="E105" s="12">
        <v>0.20418948281494401</v>
      </c>
      <c r="F105" s="10">
        <v>9.2128843915615197E-2</v>
      </c>
      <c r="G105" s="10">
        <v>3.8519014629365902</v>
      </c>
      <c r="H105" s="13">
        <v>34138377.018214799</v>
      </c>
      <c r="I105" s="13">
        <v>1849201.64209997</v>
      </c>
      <c r="J105" s="13">
        <v>85746235.849502996</v>
      </c>
      <c r="K105" s="13">
        <f t="shared" si="9"/>
        <v>68269762.687341407</v>
      </c>
      <c r="L105">
        <f t="shared" si="10"/>
        <v>565.26697185275259</v>
      </c>
      <c r="M105">
        <f t="shared" si="11"/>
        <v>108.25189592875476</v>
      </c>
      <c r="N105">
        <f t="shared" si="12"/>
        <v>214.55491504049999</v>
      </c>
      <c r="O105">
        <f t="shared" si="13"/>
        <v>0.90131089976617662</v>
      </c>
      <c r="P105">
        <f t="shared" si="14"/>
        <v>90835909.125777751</v>
      </c>
      <c r="Q105">
        <f t="shared" si="15"/>
        <v>18.324565240345414</v>
      </c>
      <c r="R105">
        <f t="shared" si="16"/>
        <v>1.1248230945875086</v>
      </c>
      <c r="S105">
        <f t="shared" si="17"/>
        <v>9.66528090348798E-2</v>
      </c>
      <c r="T105">
        <v>6</v>
      </c>
    </row>
    <row r="106" spans="1:20" ht="15.6" x14ac:dyDescent="0.25">
      <c r="A106" s="10">
        <v>2</v>
      </c>
      <c r="B106" s="11">
        <v>1.29999995231628</v>
      </c>
      <c r="C106" s="11">
        <v>1041.85238420001</v>
      </c>
      <c r="D106" s="12">
        <v>0.20418948281494401</v>
      </c>
      <c r="E106" s="12">
        <v>0.18730098766963202</v>
      </c>
      <c r="F106" s="10">
        <v>8.2669430225199E-2</v>
      </c>
      <c r="G106" s="10">
        <v>3.8535620937352899</v>
      </c>
      <c r="H106" s="13">
        <v>29669903.566746298</v>
      </c>
      <c r="I106" s="13">
        <v>1519186.97813244</v>
      </c>
      <c r="J106" s="13">
        <v>82132875.823566005</v>
      </c>
      <c r="K106" s="13">
        <f t="shared" si="9"/>
        <v>66036297.31439507</v>
      </c>
      <c r="L106">
        <f t="shared" si="10"/>
        <v>565.61660041793755</v>
      </c>
      <c r="M106">
        <f t="shared" si="11"/>
        <v>97.736447706401776</v>
      </c>
      <c r="N106">
        <f t="shared" si="12"/>
        <v>195.745235242288</v>
      </c>
      <c r="O106">
        <f t="shared" si="13"/>
        <v>0.90294916411807358</v>
      </c>
      <c r="P106">
        <f t="shared" si="14"/>
        <v>87243669.303934887</v>
      </c>
      <c r="Q106">
        <f t="shared" si="15"/>
        <v>18.284215558293251</v>
      </c>
      <c r="R106">
        <f t="shared" si="16"/>
        <v>1.1477150446951663</v>
      </c>
      <c r="S106">
        <f t="shared" si="17"/>
        <v>8.6287381201694643E-2</v>
      </c>
      <c r="T106">
        <v>6</v>
      </c>
    </row>
    <row r="107" spans="1:20" s="40" customFormat="1" ht="15.6" x14ac:dyDescent="0.25">
      <c r="A107" s="41">
        <v>3</v>
      </c>
      <c r="B107" s="42">
        <v>2.34236161961404</v>
      </c>
      <c r="C107" s="42">
        <v>1040.4222505907601</v>
      </c>
      <c r="D107" s="43">
        <v>0.187529160029617</v>
      </c>
      <c r="E107" s="43">
        <v>0.16086396750656701</v>
      </c>
      <c r="F107" s="41">
        <v>0.14211646270143199</v>
      </c>
      <c r="G107" s="41">
        <v>3.1961163874087601</v>
      </c>
      <c r="H107" s="44">
        <v>29965022.060958698</v>
      </c>
      <c r="I107" s="44">
        <v>1795141.67279261</v>
      </c>
      <c r="J107" s="44">
        <v>77063565.766387999</v>
      </c>
      <c r="K107" s="44">
        <f t="shared" si="9"/>
        <v>83795558.645730838</v>
      </c>
      <c r="L107" s="40">
        <f t="shared" si="10"/>
        <v>564.3316962992451</v>
      </c>
      <c r="M107" s="40">
        <f t="shared" si="11"/>
        <v>122.67034412880218</v>
      </c>
      <c r="N107" s="40">
        <f t="shared" si="12"/>
        <v>174.19656376809201</v>
      </c>
      <c r="O107" s="40">
        <f t="shared" si="13"/>
        <v>0.93686068491192442</v>
      </c>
      <c r="P107" s="40">
        <f t="shared" si="14"/>
        <v>81578819.781968608</v>
      </c>
      <c r="Q107" s="40">
        <f t="shared" si="15"/>
        <v>18.217080224746937</v>
      </c>
      <c r="R107" s="40">
        <f t="shared" si="16"/>
        <v>2.9269781142769009</v>
      </c>
      <c r="S107" s="40">
        <f t="shared" si="17"/>
        <v>0.15328692612158773</v>
      </c>
      <c r="T107" s="40">
        <v>6</v>
      </c>
    </row>
    <row r="108" spans="1:20" s="40" customFormat="1" ht="15.6" x14ac:dyDescent="0.25">
      <c r="A108" s="41">
        <v>4</v>
      </c>
      <c r="B108" s="42">
        <v>2.5864033842888801</v>
      </c>
      <c r="C108" s="42">
        <v>1044.8235751266</v>
      </c>
      <c r="D108" s="43">
        <v>0.16086396750656701</v>
      </c>
      <c r="E108" s="43">
        <v>0.138358367890939</v>
      </c>
      <c r="F108" s="41">
        <v>0.13981762480295401</v>
      </c>
      <c r="G108" s="41">
        <v>3.19803456192769</v>
      </c>
      <c r="H108" s="44">
        <v>28757845.412013602</v>
      </c>
      <c r="I108" s="44">
        <v>1608333.4118421399</v>
      </c>
      <c r="J108" s="44">
        <v>78777436.691021994</v>
      </c>
      <c r="K108" s="44">
        <f t="shared" si="9"/>
        <v>82335196.239087865</v>
      </c>
      <c r="L108" s="40">
        <f t="shared" si="10"/>
        <v>564.92258599054833</v>
      </c>
      <c r="M108" s="40">
        <f t="shared" si="11"/>
        <v>112.75602659782078</v>
      </c>
      <c r="N108" s="40">
        <f t="shared" si="12"/>
        <v>149.61116769875298</v>
      </c>
      <c r="O108" s="40">
        <f t="shared" si="13"/>
        <v>0.95019032564104378</v>
      </c>
      <c r="P108" s="40">
        <f t="shared" si="14"/>
        <v>83931082.438016906</v>
      </c>
      <c r="Q108" s="40">
        <f t="shared" si="15"/>
        <v>18.245506572890143</v>
      </c>
      <c r="R108" s="40">
        <f t="shared" si="16"/>
        <v>3.4547191739578818</v>
      </c>
      <c r="S108" s="40">
        <f t="shared" si="17"/>
        <v>0.15061084803440231</v>
      </c>
      <c r="T108" s="40">
        <v>6</v>
      </c>
    </row>
    <row r="109" spans="1:20" s="40" customFormat="1" ht="15.6" x14ac:dyDescent="0.25">
      <c r="A109" s="41">
        <v>5</v>
      </c>
      <c r="B109" s="42">
        <v>2.85445655186337</v>
      </c>
      <c r="C109" s="42">
        <v>1046.2057530936199</v>
      </c>
      <c r="D109" s="43">
        <v>0.138358367890939</v>
      </c>
      <c r="E109" s="43">
        <v>0.120035473774186</v>
      </c>
      <c r="F109" s="41">
        <v>0.13233504334808899</v>
      </c>
      <c r="G109" s="41">
        <v>3.1995515145292899</v>
      </c>
      <c r="H109" s="44">
        <v>26562621.541638698</v>
      </c>
      <c r="I109" s="44">
        <v>1335673.6163423699</v>
      </c>
      <c r="J109" s="44">
        <v>79036938.977130994</v>
      </c>
      <c r="K109" s="44">
        <f t="shared" si="9"/>
        <v>80187245.710036606</v>
      </c>
      <c r="L109" s="40">
        <f t="shared" si="10"/>
        <v>565.58211094057424</v>
      </c>
      <c r="M109" s="40">
        <f t="shared" si="11"/>
        <v>101.799317940219</v>
      </c>
      <c r="N109" s="40">
        <f t="shared" si="12"/>
        <v>129.19692083256251</v>
      </c>
      <c r="O109" s="40">
        <f t="shared" si="13"/>
        <v>0.96114595486125864</v>
      </c>
      <c r="P109" s="40">
        <f t="shared" si="14"/>
        <v>84849173.626791045</v>
      </c>
      <c r="Q109" s="40">
        <f t="shared" si="15"/>
        <v>18.256385810372464</v>
      </c>
      <c r="R109" s="40">
        <f t="shared" si="16"/>
        <v>3.9802728496917763</v>
      </c>
      <c r="S109" s="40">
        <f t="shared" si="17"/>
        <v>0.14194963347754933</v>
      </c>
      <c r="T109" s="40">
        <v>6</v>
      </c>
    </row>
    <row r="110" spans="1:20" ht="15.6" x14ac:dyDescent="0.25">
      <c r="A110" s="10">
        <v>8</v>
      </c>
      <c r="B110" s="11">
        <v>2.94910646735761</v>
      </c>
      <c r="C110" s="11">
        <v>812.86505990422302</v>
      </c>
      <c r="D110" s="12">
        <v>0.120035473774186</v>
      </c>
      <c r="E110" s="12">
        <v>0.109712316722262</v>
      </c>
      <c r="F110" s="10">
        <v>8.5929299045576196E-2</v>
      </c>
      <c r="G110" s="10">
        <v>3.2007115567786002</v>
      </c>
      <c r="H110" s="13">
        <v>49856586.022362098</v>
      </c>
      <c r="I110" s="13">
        <v>1919984.69669959</v>
      </c>
      <c r="J110" s="13">
        <v>181307059.26398501</v>
      </c>
      <c r="K110" s="13">
        <f t="shared" si="9"/>
        <v>123953606.17711133</v>
      </c>
      <c r="L110">
        <f t="shared" si="10"/>
        <v>578.58977664464282</v>
      </c>
      <c r="M110">
        <f t="shared" si="11"/>
        <v>77.284365384858219</v>
      </c>
      <c r="N110">
        <f t="shared" si="12"/>
        <v>114.873895248224</v>
      </c>
      <c r="O110">
        <f t="shared" si="13"/>
        <v>0.94576639470507518</v>
      </c>
      <c r="P110">
        <f t="shared" si="14"/>
        <v>213108354.12079537</v>
      </c>
      <c r="Q110">
        <f t="shared" si="15"/>
        <v>19.177311299119747</v>
      </c>
      <c r="R110">
        <f t="shared" si="16"/>
        <v>3.428499681772637</v>
      </c>
      <c r="S110">
        <f t="shared" si="17"/>
        <v>8.9847357177782194E-2</v>
      </c>
      <c r="T110">
        <v>7</v>
      </c>
    </row>
    <row r="111" spans="1:20" ht="15.6" x14ac:dyDescent="0.25">
      <c r="A111" s="10">
        <v>9</v>
      </c>
      <c r="B111" s="11">
        <v>3.0384489678128501</v>
      </c>
      <c r="C111" s="11">
        <v>810.97478694598499</v>
      </c>
      <c r="D111" s="12">
        <v>0.109712316722262</v>
      </c>
      <c r="E111" s="12">
        <v>0.101386658978472</v>
      </c>
      <c r="F111" s="10">
        <v>7.5817157786109798E-2</v>
      </c>
      <c r="G111" s="10">
        <v>3.2013332983404901</v>
      </c>
      <c r="H111" s="13">
        <v>42979128.960185803</v>
      </c>
      <c r="I111" s="13">
        <v>1461760.9903122201</v>
      </c>
      <c r="J111" s="13">
        <v>172772466.40305799</v>
      </c>
      <c r="K111" s="13">
        <f t="shared" si="9"/>
        <v>118258423.44455239</v>
      </c>
      <c r="L111">
        <f t="shared" si="10"/>
        <v>579.86638610713931</v>
      </c>
      <c r="M111">
        <f t="shared" si="11"/>
        <v>69.482149274877983</v>
      </c>
      <c r="N111">
        <f t="shared" si="12"/>
        <v>105.549487850367</v>
      </c>
      <c r="O111">
        <f t="shared" si="13"/>
        <v>0.94519617502916842</v>
      </c>
      <c r="P111">
        <f t="shared" si="14"/>
        <v>204423828.81401226</v>
      </c>
      <c r="Q111">
        <f t="shared" si="15"/>
        <v>19.135705988823894</v>
      </c>
      <c r="R111">
        <f t="shared" si="16"/>
        <v>3.4479008185249671</v>
      </c>
      <c r="S111">
        <f t="shared" si="17"/>
        <v>7.8845345732488095E-2</v>
      </c>
      <c r="T111">
        <v>7</v>
      </c>
    </row>
    <row r="112" spans="1:20" ht="15.6" x14ac:dyDescent="0.25">
      <c r="A112" s="10">
        <v>10</v>
      </c>
      <c r="B112" s="11">
        <v>3.26927457633444</v>
      </c>
      <c r="C112" s="11">
        <v>797.68324157465395</v>
      </c>
      <c r="D112" s="12">
        <v>0.101386658978472</v>
      </c>
      <c r="E112" s="12">
        <v>9.4970130090295493E-2</v>
      </c>
      <c r="F112" s="10">
        <v>6.3225343633960901E-2</v>
      </c>
      <c r="G112" s="10">
        <v>3.2018170071540402</v>
      </c>
      <c r="H112" s="13">
        <v>41908794.011466302</v>
      </c>
      <c r="I112" s="13">
        <v>1302570.5754488399</v>
      </c>
      <c r="J112" s="13">
        <v>185941357.94629201</v>
      </c>
      <c r="K112" s="13">
        <f t="shared" si="9"/>
        <v>113650656.89339828</v>
      </c>
      <c r="L112">
        <f t="shared" si="10"/>
        <v>585.13154627485221</v>
      </c>
      <c r="M112">
        <f t="shared" si="11"/>
        <v>61.274084816143763</v>
      </c>
      <c r="N112">
        <f t="shared" si="12"/>
        <v>98.178394534383742</v>
      </c>
      <c r="O112">
        <f t="shared" si="13"/>
        <v>0.94045950806375833</v>
      </c>
      <c r="P112">
        <f t="shared" si="14"/>
        <v>227139006.29750451</v>
      </c>
      <c r="Q112">
        <f t="shared" si="15"/>
        <v>19.241072750572314</v>
      </c>
      <c r="R112">
        <f t="shared" si="16"/>
        <v>3.4847450327935241</v>
      </c>
      <c r="S112">
        <f t="shared" si="17"/>
        <v>6.5312520474016908E-2</v>
      </c>
      <c r="T112">
        <v>7</v>
      </c>
    </row>
    <row r="113" spans="1:20" ht="15.6" x14ac:dyDescent="0.25">
      <c r="A113" s="10">
        <v>11</v>
      </c>
      <c r="B113" s="11">
        <v>3.3421152172783399</v>
      </c>
      <c r="C113" s="11">
        <v>791.59264951345097</v>
      </c>
      <c r="D113" s="12">
        <v>9.4970130090295493E-2</v>
      </c>
      <c r="E113" s="12">
        <v>8.9815450678837394E-2</v>
      </c>
      <c r="F113" s="10">
        <v>5.4219757631153997E-2</v>
      </c>
      <c r="G113" s="10">
        <v>3.2021785463440402</v>
      </c>
      <c r="H113" s="13">
        <v>40482286.989418</v>
      </c>
      <c r="I113" s="13">
        <v>1158645.42621067</v>
      </c>
      <c r="J113" s="13">
        <v>193882826.94685501</v>
      </c>
      <c r="K113" s="13">
        <f t="shared" si="9"/>
        <v>108001537.06642753</v>
      </c>
      <c r="L113">
        <f t="shared" si="10"/>
        <v>590.21541361101731</v>
      </c>
      <c r="M113">
        <f t="shared" si="11"/>
        <v>55.157694303387423</v>
      </c>
      <c r="N113">
        <f t="shared" si="12"/>
        <v>92.392790384566439</v>
      </c>
      <c r="O113">
        <f t="shared" si="13"/>
        <v>0.9364352364414279</v>
      </c>
      <c r="P113">
        <f t="shared" si="14"/>
        <v>244757295.20442906</v>
      </c>
      <c r="Q113">
        <f t="shared" si="15"/>
        <v>19.31577764569035</v>
      </c>
      <c r="R113">
        <f t="shared" si="16"/>
        <v>3.3777036003536098</v>
      </c>
      <c r="S113">
        <f t="shared" si="17"/>
        <v>5.5745038852213637E-2</v>
      </c>
      <c r="T113">
        <v>10</v>
      </c>
    </row>
    <row r="114" spans="1:20" ht="15.6" x14ac:dyDescent="0.25">
      <c r="A114" s="28" t="s">
        <v>21</v>
      </c>
      <c r="B114" s="16">
        <v>1.2384120711181099</v>
      </c>
      <c r="C114" s="16">
        <v>1122.8004730105299</v>
      </c>
      <c r="D114" s="17">
        <v>0.25</v>
      </c>
      <c r="E114" s="17">
        <v>0.22473273621606502</v>
      </c>
      <c r="F114" s="18">
        <v>0.101028643678269</v>
      </c>
      <c r="G114" s="18">
        <v>3.95</v>
      </c>
      <c r="H114" s="19">
        <v>41090688.803268701</v>
      </c>
      <c r="I114" s="19">
        <v>2469868.7307128999</v>
      </c>
      <c r="J114" s="19">
        <v>91406820.066302001</v>
      </c>
      <c r="K114" s="19">
        <f t="shared" si="9"/>
        <v>59907375.069907203</v>
      </c>
      <c r="L114">
        <f t="shared" si="10"/>
        <v>565.07222860924026</v>
      </c>
      <c r="M114">
        <f t="shared" si="11"/>
        <v>119.48987010305805</v>
      </c>
      <c r="N114">
        <f t="shared" si="12"/>
        <v>237.36636810803253</v>
      </c>
      <c r="O114">
        <f t="shared" si="13"/>
        <v>0.8982413380881169</v>
      </c>
      <c r="P114">
        <f t="shared" si="14"/>
        <v>96921962.409842312</v>
      </c>
      <c r="Q114">
        <f t="shared" si="15"/>
        <v>18.389416701436076</v>
      </c>
      <c r="R114">
        <f t="shared" si="16"/>
        <v>1.1038255484195933</v>
      </c>
      <c r="S114">
        <f t="shared" si="17"/>
        <v>0.10650410672920099</v>
      </c>
      <c r="T114">
        <v>9</v>
      </c>
    </row>
    <row r="115" spans="1:20" ht="15.6" x14ac:dyDescent="0.25">
      <c r="A115" s="10">
        <v>1</v>
      </c>
      <c r="B115" s="11">
        <v>1.2601875227337</v>
      </c>
      <c r="C115" s="11">
        <v>1080.06317869132</v>
      </c>
      <c r="D115" s="12">
        <v>0.22473273621606502</v>
      </c>
      <c r="E115" s="12">
        <v>0.20388115057956099</v>
      </c>
      <c r="F115" s="10">
        <v>9.27426583309717E-2</v>
      </c>
      <c r="G115" s="10">
        <v>3.9518944401507001</v>
      </c>
      <c r="H115" s="13">
        <v>34025806.4952171</v>
      </c>
      <c r="I115" s="13">
        <v>1848861.4334158399</v>
      </c>
      <c r="J115" s="13">
        <v>83202874.911721006</v>
      </c>
      <c r="K115" s="13">
        <f t="shared" si="9"/>
        <v>63591500.924655758</v>
      </c>
      <c r="L115">
        <f t="shared" si="10"/>
        <v>565.08715199895119</v>
      </c>
      <c r="M115">
        <f t="shared" si="11"/>
        <v>108.54935809112045</v>
      </c>
      <c r="N115">
        <f t="shared" si="12"/>
        <v>214.306943397813</v>
      </c>
      <c r="O115">
        <f t="shared" si="13"/>
        <v>0.90161801105251305</v>
      </c>
      <c r="P115">
        <f t="shared" si="14"/>
        <v>87973780.224348381</v>
      </c>
      <c r="Q115">
        <f t="shared" si="15"/>
        <v>18.292549376049923</v>
      </c>
      <c r="R115">
        <f t="shared" si="16"/>
        <v>1.1299280886058731</v>
      </c>
      <c r="S115">
        <f t="shared" si="17"/>
        <v>9.7329140699017172E-2</v>
      </c>
      <c r="T115">
        <v>5</v>
      </c>
    </row>
    <row r="116" spans="1:20" ht="15.6" x14ac:dyDescent="0.25">
      <c r="A116" s="10">
        <v>2</v>
      </c>
      <c r="B116" s="11">
        <v>1.29999995231628</v>
      </c>
      <c r="C116" s="11">
        <v>1072.03847067478</v>
      </c>
      <c r="D116" s="12">
        <v>0.20388115057956099</v>
      </c>
      <c r="E116" s="12">
        <v>0.18681728014882701</v>
      </c>
      <c r="F116" s="10">
        <v>8.3654153250196497E-2</v>
      </c>
      <c r="G116" s="10">
        <v>3.9535517356008198</v>
      </c>
      <c r="H116" s="13">
        <v>29765863.886188898</v>
      </c>
      <c r="I116" s="13">
        <v>1530082.31513738</v>
      </c>
      <c r="J116" s="13">
        <v>79910623.481073007</v>
      </c>
      <c r="K116" s="13">
        <f t="shared" si="9"/>
        <v>61974229.729543962</v>
      </c>
      <c r="L116">
        <f t="shared" si="10"/>
        <v>565.43580949918055</v>
      </c>
      <c r="M116">
        <f t="shared" si="11"/>
        <v>98.226897488372302</v>
      </c>
      <c r="N116">
        <f t="shared" si="12"/>
        <v>195.34921536419401</v>
      </c>
      <c r="O116">
        <f t="shared" si="13"/>
        <v>0.90353022574808439</v>
      </c>
      <c r="P116">
        <f t="shared" si="14"/>
        <v>84831657.496632725</v>
      </c>
      <c r="Q116">
        <f t="shared" si="15"/>
        <v>18.256179350631495</v>
      </c>
      <c r="R116">
        <f t="shared" si="16"/>
        <v>1.1561990598773968</v>
      </c>
      <c r="S116">
        <f t="shared" si="17"/>
        <v>8.7361423612651659E-2</v>
      </c>
      <c r="T116">
        <v>5</v>
      </c>
    </row>
    <row r="117" spans="1:20" ht="15.6" x14ac:dyDescent="0.25">
      <c r="A117" s="10">
        <v>3</v>
      </c>
      <c r="B117" s="11">
        <v>2.35663989406991</v>
      </c>
      <c r="C117" s="11">
        <v>1067.1371349888</v>
      </c>
      <c r="D117" s="12">
        <v>0.18705228918229</v>
      </c>
      <c r="E117" s="12">
        <v>0.16126552442268299</v>
      </c>
      <c r="F117" s="10">
        <v>0.13778492837183601</v>
      </c>
      <c r="G117" s="10">
        <v>3.2043715957046701</v>
      </c>
      <c r="H117" s="13">
        <v>29075622.7316036</v>
      </c>
      <c r="I117" s="13">
        <v>1730355.7776481099</v>
      </c>
      <c r="J117" s="13">
        <v>75904885.473593995</v>
      </c>
      <c r="K117" s="13">
        <f t="shared" si="9"/>
        <v>77190212.137117699</v>
      </c>
      <c r="L117">
        <f t="shared" si="10"/>
        <v>564.33510879472362</v>
      </c>
      <c r="M117">
        <f t="shared" si="11"/>
        <v>120.63323213806702</v>
      </c>
      <c r="N117">
        <f t="shared" si="12"/>
        <v>174.15890680248648</v>
      </c>
      <c r="O117">
        <f t="shared" si="13"/>
        <v>0.9351971497138396</v>
      </c>
      <c r="P117">
        <f t="shared" si="14"/>
        <v>80429619.306782082</v>
      </c>
      <c r="Q117">
        <f t="shared" si="15"/>
        <v>18.202893065644904</v>
      </c>
      <c r="R117">
        <f t="shared" si="16"/>
        <v>2.89615989045735</v>
      </c>
      <c r="S117">
        <f t="shared" si="17"/>
        <v>0.14825053639023902</v>
      </c>
      <c r="T117">
        <v>5</v>
      </c>
    </row>
    <row r="118" spans="1:20" ht="15.6" x14ac:dyDescent="0.25">
      <c r="A118" s="10">
        <v>4</v>
      </c>
      <c r="B118" s="11">
        <v>2.59605117583892</v>
      </c>
      <c r="C118" s="11">
        <v>1069.4786208195801</v>
      </c>
      <c r="D118" s="12">
        <v>0.16126552442268299</v>
      </c>
      <c r="E118" s="12">
        <v>0.140014481847093</v>
      </c>
      <c r="F118" s="10">
        <v>0.13169506095939501</v>
      </c>
      <c r="G118" s="10">
        <v>3.2062246217069199</v>
      </c>
      <c r="H118" s="13">
        <v>27330129.471871</v>
      </c>
      <c r="I118" s="13">
        <v>1471323.8846776299</v>
      </c>
      <c r="J118" s="13">
        <v>77168891.582748994</v>
      </c>
      <c r="K118" s="13">
        <f t="shared" si="9"/>
        <v>75218848.400354058</v>
      </c>
      <c r="L118">
        <f t="shared" si="10"/>
        <v>564.94172086704441</v>
      </c>
      <c r="M118">
        <f t="shared" si="11"/>
        <v>109.57007147425175</v>
      </c>
      <c r="N118">
        <f t="shared" si="12"/>
        <v>150.64000313488802</v>
      </c>
      <c r="O118">
        <f t="shared" si="13"/>
        <v>0.94587193703003081</v>
      </c>
      <c r="P118">
        <f t="shared" si="14"/>
        <v>82247642.539031684</v>
      </c>
      <c r="Q118">
        <f t="shared" si="15"/>
        <v>18.225245285059557</v>
      </c>
      <c r="R118">
        <f t="shared" si="16"/>
        <v>3.3457529802052468</v>
      </c>
      <c r="S118">
        <f t="shared" si="17"/>
        <v>0.14121231375872778</v>
      </c>
      <c r="T118">
        <v>5</v>
      </c>
    </row>
    <row r="119" spans="1:20" ht="15.6" x14ac:dyDescent="0.25">
      <c r="A119" s="10">
        <v>6</v>
      </c>
      <c r="B119" s="11">
        <v>2.6705634932959899</v>
      </c>
      <c r="C119" s="11">
        <v>828.585495047981</v>
      </c>
      <c r="D119" s="12">
        <v>0.140014481847093</v>
      </c>
      <c r="E119" s="12">
        <v>0.12867506193602599</v>
      </c>
      <c r="F119" s="10">
        <v>8.0929678085964796E-2</v>
      </c>
      <c r="G119" s="10">
        <v>3.2076598372771499</v>
      </c>
      <c r="H119" s="13">
        <v>49116258.442002803</v>
      </c>
      <c r="I119" s="13">
        <v>2008436.04931643</v>
      </c>
      <c r="J119" s="13">
        <v>176320883.76293701</v>
      </c>
      <c r="K119" s="13">
        <f t="shared" si="9"/>
        <v>114015778.84478398</v>
      </c>
      <c r="L119">
        <f t="shared" si="10"/>
        <v>576.63630367621863</v>
      </c>
      <c r="M119">
        <f t="shared" si="11"/>
        <v>80.862359496555626</v>
      </c>
      <c r="N119">
        <f t="shared" si="12"/>
        <v>134.3447718915595</v>
      </c>
      <c r="O119">
        <f t="shared" si="13"/>
        <v>0.92939666840817647</v>
      </c>
      <c r="P119">
        <f t="shared" si="14"/>
        <v>203746167.61946338</v>
      </c>
      <c r="Q119">
        <f t="shared" si="15"/>
        <v>19.132385500678723</v>
      </c>
      <c r="R119">
        <f t="shared" si="16"/>
        <v>2.7871546613277398</v>
      </c>
      <c r="S119">
        <f t="shared" si="17"/>
        <v>8.4392639516923509E-2</v>
      </c>
      <c r="T119">
        <v>7</v>
      </c>
    </row>
    <row r="120" spans="1:20" ht="15.6" x14ac:dyDescent="0.25">
      <c r="A120" s="10">
        <v>7</v>
      </c>
      <c r="B120" s="11">
        <v>2.9027659301697399</v>
      </c>
      <c r="C120" s="11">
        <v>827.08642459559599</v>
      </c>
      <c r="D120" s="12">
        <v>0.12867506193602599</v>
      </c>
      <c r="E120" s="12">
        <v>0.117336752159477</v>
      </c>
      <c r="F120" s="10">
        <v>8.8047403014892306E-2</v>
      </c>
      <c r="G120" s="10">
        <v>3.20838938392358</v>
      </c>
      <c r="H120" s="13">
        <v>47314206.490523398</v>
      </c>
      <c r="I120" s="13">
        <v>1853867.77562436</v>
      </c>
      <c r="J120" s="13">
        <v>167455995.96184799</v>
      </c>
      <c r="K120" s="13">
        <f t="shared" si="9"/>
        <v>120230556.55739851</v>
      </c>
      <c r="L120">
        <f t="shared" si="10"/>
        <v>576.0238503302968</v>
      </c>
      <c r="M120">
        <f t="shared" si="11"/>
        <v>80.815449350513376</v>
      </c>
      <c r="N120">
        <f t="shared" si="12"/>
        <v>123.00590704775149</v>
      </c>
      <c r="O120">
        <f t="shared" si="13"/>
        <v>0.94113450613004968</v>
      </c>
      <c r="P120">
        <f t="shared" si="14"/>
        <v>193891335.20400995</v>
      </c>
      <c r="Q120">
        <f t="shared" si="15"/>
        <v>19.082808432283034</v>
      </c>
      <c r="R120">
        <f t="shared" si="16"/>
        <v>3.3105056693542734</v>
      </c>
      <c r="S120">
        <f t="shared" si="17"/>
        <v>9.2167267248669679E-2</v>
      </c>
      <c r="T120">
        <v>7</v>
      </c>
    </row>
    <row r="121" spans="1:20" ht="15.6" x14ac:dyDescent="0.25">
      <c r="A121" s="10">
        <v>8</v>
      </c>
      <c r="B121" s="11">
        <v>2.9919052575072902</v>
      </c>
      <c r="C121" s="11">
        <v>811.54874482946695</v>
      </c>
      <c r="D121" s="12">
        <v>0.117336752159477</v>
      </c>
      <c r="E121" s="12">
        <v>0.108088440339999</v>
      </c>
      <c r="F121" s="10">
        <v>7.8751427039798899E-2</v>
      </c>
      <c r="G121" s="10">
        <v>3.2090919401281401</v>
      </c>
      <c r="H121" s="13">
        <v>47340565.825183898</v>
      </c>
      <c r="I121" s="13">
        <v>1725183.72730627</v>
      </c>
      <c r="J121" s="13">
        <v>181153082.33944601</v>
      </c>
      <c r="K121" s="13">
        <f t="shared" si="9"/>
        <v>119685812.86918922</v>
      </c>
      <c r="L121">
        <f t="shared" si="10"/>
        <v>579.65167297163134</v>
      </c>
      <c r="M121">
        <f t="shared" si="11"/>
        <v>73.217480278439922</v>
      </c>
      <c r="N121">
        <f t="shared" si="12"/>
        <v>112.71259624973801</v>
      </c>
      <c r="O121">
        <f t="shared" si="13"/>
        <v>0.94210409435941223</v>
      </c>
      <c r="P121">
        <f t="shared" si="14"/>
        <v>213863965.10347319</v>
      </c>
      <c r="Q121">
        <f t="shared" si="15"/>
        <v>19.180850693771209</v>
      </c>
      <c r="R121">
        <f t="shared" si="16"/>
        <v>3.3518249770046555</v>
      </c>
      <c r="S121">
        <f t="shared" si="17"/>
        <v>8.202538450535235E-2</v>
      </c>
      <c r="T121">
        <v>7</v>
      </c>
    </row>
    <row r="122" spans="1:20" ht="15.6" x14ac:dyDescent="0.25">
      <c r="A122" s="10">
        <v>9</v>
      </c>
      <c r="B122" s="11">
        <v>3.07406146775699</v>
      </c>
      <c r="C122" s="11">
        <v>805.87434045837699</v>
      </c>
      <c r="D122" s="12">
        <v>0.108088440339999</v>
      </c>
      <c r="E122" s="12">
        <v>0.10057140090526601</v>
      </c>
      <c r="F122" s="10">
        <v>6.9480985317003696E-2</v>
      </c>
      <c r="G122" s="10">
        <v>3.2096441188797802</v>
      </c>
      <c r="H122" s="13">
        <v>46041170.227209203</v>
      </c>
      <c r="I122" s="13">
        <v>1563235.61880536</v>
      </c>
      <c r="J122" s="13">
        <v>190075839.32556501</v>
      </c>
      <c r="K122" s="13">
        <f t="shared" si="9"/>
        <v>115267704.32083429</v>
      </c>
      <c r="L122">
        <f t="shared" si="10"/>
        <v>583.51003911704368</v>
      </c>
      <c r="M122">
        <f t="shared" si="11"/>
        <v>66.228905884103256</v>
      </c>
      <c r="N122">
        <f t="shared" si="12"/>
        <v>104.3299206226325</v>
      </c>
      <c r="O122">
        <f t="shared" si="13"/>
        <v>0.94122171180680569</v>
      </c>
      <c r="P122">
        <f t="shared" si="14"/>
        <v>230117663.21110162</v>
      </c>
      <c r="Q122">
        <f t="shared" si="15"/>
        <v>19.254101315254157</v>
      </c>
      <c r="R122">
        <f t="shared" si="16"/>
        <v>3.3425235243322993</v>
      </c>
      <c r="S122">
        <f t="shared" si="17"/>
        <v>7.201276819943693E-2</v>
      </c>
      <c r="T122">
        <v>7</v>
      </c>
    </row>
    <row r="123" spans="1:20" ht="15.6" x14ac:dyDescent="0.25">
      <c r="A123" s="10">
        <v>10</v>
      </c>
      <c r="B123" s="11">
        <v>3.30269235099852</v>
      </c>
      <c r="C123" s="11">
        <v>802.54687002992205</v>
      </c>
      <c r="D123" s="12">
        <v>0.10057140090526601</v>
      </c>
      <c r="E123" s="12">
        <v>9.4721441769600997E-2</v>
      </c>
      <c r="F123" s="10">
        <v>5.81094440234316E-2</v>
      </c>
      <c r="G123" s="10">
        <v>3.2100786002425599</v>
      </c>
      <c r="H123" s="13">
        <v>43919434.375241898</v>
      </c>
      <c r="I123" s="13">
        <v>1343340.6941214199</v>
      </c>
      <c r="J123" s="13">
        <v>198741272.596816</v>
      </c>
      <c r="K123" s="13">
        <f t="shared" si="9"/>
        <v>107973732.02364218</v>
      </c>
      <c r="L123">
        <f t="shared" si="10"/>
        <v>588.8136945097948</v>
      </c>
      <c r="M123">
        <f t="shared" si="11"/>
        <v>58.690169972511065</v>
      </c>
      <c r="N123">
        <f t="shared" si="12"/>
        <v>97.646421337433509</v>
      </c>
      <c r="O123">
        <f t="shared" si="13"/>
        <v>0.93624534418221872</v>
      </c>
      <c r="P123">
        <f t="shared" si="14"/>
        <v>248992366.90730304</v>
      </c>
      <c r="Q123">
        <f t="shared" si="15"/>
        <v>19.332932798968358</v>
      </c>
      <c r="R123">
        <f t="shared" si="16"/>
        <v>3.3688711472837425</v>
      </c>
      <c r="S123">
        <f t="shared" si="17"/>
        <v>5.9866193770604634E-2</v>
      </c>
      <c r="T123">
        <v>7</v>
      </c>
    </row>
    <row r="124" spans="1:20" s="40" customFormat="1" ht="15.6" x14ac:dyDescent="0.25">
      <c r="A124" s="41">
        <v>11</v>
      </c>
      <c r="B124" s="42">
        <v>3.3701975361234902</v>
      </c>
      <c r="C124" s="42">
        <v>803.36523370708699</v>
      </c>
      <c r="D124" s="43">
        <v>9.4721441769600997E-2</v>
      </c>
      <c r="E124" s="43">
        <v>9.0022216813433309E-2</v>
      </c>
      <c r="F124" s="41">
        <v>4.95586743722582E-2</v>
      </c>
      <c r="G124" s="41">
        <v>3.2104076641136601</v>
      </c>
      <c r="H124" s="44">
        <v>39963512.543678701</v>
      </c>
      <c r="I124" s="44">
        <v>1102337.6584266101</v>
      </c>
      <c r="J124" s="44">
        <v>198832857.980863</v>
      </c>
      <c r="K124" s="44">
        <f t="shared" si="9"/>
        <v>100444470.27113383</v>
      </c>
      <c r="L124" s="40">
        <f t="shared" si="10"/>
        <v>592.63532498125244</v>
      </c>
      <c r="M124" s="40">
        <f t="shared" si="11"/>
        <v>52.772404806474853</v>
      </c>
      <c r="N124" s="40">
        <f t="shared" si="12"/>
        <v>92.371829291517159</v>
      </c>
      <c r="O124" s="40">
        <f t="shared" si="13"/>
        <v>0.93144061688462632</v>
      </c>
      <c r="P124" s="40">
        <f t="shared" si="14"/>
        <v>253245310.64670941</v>
      </c>
      <c r="Q124" s="40">
        <f t="shared" si="15"/>
        <v>19.349869184225518</v>
      </c>
      <c r="R124" s="40">
        <f t="shared" si="16"/>
        <v>3.2460764708306131</v>
      </c>
      <c r="S124" s="40">
        <f t="shared" si="17"/>
        <v>5.0828848966664696E-2</v>
      </c>
      <c r="T124" s="40">
        <v>7</v>
      </c>
    </row>
    <row r="125" spans="1:20" ht="15.6" x14ac:dyDescent="0.25">
      <c r="A125" s="28" t="s">
        <v>21</v>
      </c>
      <c r="B125" s="16">
        <v>1.6692493497685901</v>
      </c>
      <c r="C125" s="16">
        <v>1141.57439904696</v>
      </c>
      <c r="D125" s="17">
        <v>0.25</v>
      </c>
      <c r="E125" s="17">
        <v>0.22280416949911402</v>
      </c>
      <c r="F125" s="18">
        <v>0.108739826073115</v>
      </c>
      <c r="G125" s="18">
        <v>4.0999999999999996</v>
      </c>
      <c r="H125" s="19">
        <v>43388099.161599897</v>
      </c>
      <c r="I125" s="19">
        <v>2672457.2576301801</v>
      </c>
      <c r="J125" s="19">
        <v>89519984.560913995</v>
      </c>
      <c r="K125" s="19">
        <f t="shared" si="9"/>
        <v>58661367.365765169</v>
      </c>
      <c r="L125">
        <f t="shared" si="10"/>
        <v>564.79396820570548</v>
      </c>
      <c r="M125">
        <f t="shared" si="11"/>
        <v>123.93563259710724</v>
      </c>
      <c r="N125">
        <f t="shared" si="12"/>
        <v>236.40208474955702</v>
      </c>
      <c r="O125">
        <f t="shared" si="13"/>
        <v>0.90113408311203425</v>
      </c>
      <c r="P125">
        <f t="shared" si="14"/>
        <v>94754787.803966984</v>
      </c>
      <c r="Q125">
        <f t="shared" si="15"/>
        <v>18.366802931562745</v>
      </c>
      <c r="R125">
        <f t="shared" si="16"/>
        <v>1.5504994935297043</v>
      </c>
      <c r="S125">
        <f t="shared" si="17"/>
        <v>0.11511889197305242</v>
      </c>
      <c r="T125">
        <v>9</v>
      </c>
    </row>
    <row r="126" spans="1:20" ht="15.6" x14ac:dyDescent="0.25">
      <c r="A126" s="10">
        <v>1</v>
      </c>
      <c r="B126" s="11">
        <v>1.6872450113373501</v>
      </c>
      <c r="C126" s="11">
        <v>1110.86308278662</v>
      </c>
      <c r="D126" s="12">
        <v>0.22350427306234999</v>
      </c>
      <c r="E126" s="12">
        <v>0.20015418158172801</v>
      </c>
      <c r="F126" s="10">
        <v>0.104425962710073</v>
      </c>
      <c r="G126" s="10">
        <v>4.1019527303699004</v>
      </c>
      <c r="H126" s="13">
        <v>36696699.984138198</v>
      </c>
      <c r="I126" s="13">
        <v>2008158.7483995401</v>
      </c>
      <c r="J126" s="13">
        <v>81329837.222299993</v>
      </c>
      <c r="K126" s="13">
        <f t="shared" si="9"/>
        <v>61958447.712863751</v>
      </c>
      <c r="L126">
        <f t="shared" si="10"/>
        <v>564.72017914110302</v>
      </c>
      <c r="M126">
        <f t="shared" si="11"/>
        <v>114.83147584133013</v>
      </c>
      <c r="N126">
        <f t="shared" si="12"/>
        <v>211.829227322039</v>
      </c>
      <c r="O126">
        <f t="shared" si="13"/>
        <v>0.90699884212541215</v>
      </c>
      <c r="P126">
        <f t="shared" si="14"/>
        <v>85895157.580060884</v>
      </c>
      <c r="Q126">
        <f t="shared" si="15"/>
        <v>18.268638012607166</v>
      </c>
      <c r="R126">
        <f t="shared" si="16"/>
        <v>1.6205217132316849</v>
      </c>
      <c r="S126">
        <f t="shared" si="17"/>
        <v>0.11029038385825085</v>
      </c>
      <c r="T126">
        <v>9</v>
      </c>
    </row>
    <row r="127" spans="1:20" ht="15.6" x14ac:dyDescent="0.25">
      <c r="A127" s="10">
        <v>2</v>
      </c>
      <c r="B127" s="11">
        <v>1.8724806382849299</v>
      </c>
      <c r="C127" s="11">
        <v>1093.71469629884</v>
      </c>
      <c r="D127" s="12">
        <v>0.200804569672208</v>
      </c>
      <c r="E127" s="12">
        <v>0.182072936735654</v>
      </c>
      <c r="F127" s="10">
        <v>9.3236470266038096E-2</v>
      </c>
      <c r="G127" s="10">
        <v>4.10354890403657</v>
      </c>
      <c r="H127" s="13">
        <v>33208349.366584498</v>
      </c>
      <c r="I127" s="13">
        <v>1660025.3050476699</v>
      </c>
      <c r="J127" s="13">
        <v>81572824.386188999</v>
      </c>
      <c r="K127" s="13">
        <f t="shared" si="9"/>
        <v>61433499.246062495</v>
      </c>
      <c r="L127">
        <f t="shared" si="10"/>
        <v>565.32258670589613</v>
      </c>
      <c r="M127">
        <f t="shared" si="11"/>
        <v>102.90488416454326</v>
      </c>
      <c r="N127">
        <f t="shared" si="12"/>
        <v>191.43875320393101</v>
      </c>
      <c r="O127">
        <f t="shared" si="13"/>
        <v>0.90931506260298056</v>
      </c>
      <c r="P127">
        <f t="shared" si="14"/>
        <v>86484305.575313762</v>
      </c>
      <c r="Q127">
        <f t="shared" si="15"/>
        <v>18.275473517004485</v>
      </c>
      <c r="R127">
        <f t="shared" si="16"/>
        <v>1.7809298816594701</v>
      </c>
      <c r="S127">
        <f t="shared" si="17"/>
        <v>9.7873579801178376E-2</v>
      </c>
      <c r="T127">
        <v>9</v>
      </c>
    </row>
    <row r="128" spans="1:20" ht="15.6" x14ac:dyDescent="0.25">
      <c r="A128" s="10">
        <v>3</v>
      </c>
      <c r="B128" s="11">
        <v>2.3738825289635401</v>
      </c>
      <c r="C128" s="11">
        <v>1089.67643223492</v>
      </c>
      <c r="D128" s="12">
        <v>0.18198056071521401</v>
      </c>
      <c r="E128" s="12">
        <v>0.158842758770013</v>
      </c>
      <c r="F128" s="10">
        <v>0.12707453148384201</v>
      </c>
      <c r="G128" s="10">
        <v>3.29314721623077</v>
      </c>
      <c r="H128" s="13">
        <v>29713839.183985699</v>
      </c>
      <c r="I128" s="13">
        <v>1640864.34486092</v>
      </c>
      <c r="J128" s="13">
        <v>79546483.841995001</v>
      </c>
      <c r="K128" s="13">
        <f t="shared" si="9"/>
        <v>70387162.22373569</v>
      </c>
      <c r="L128">
        <f t="shared" si="10"/>
        <v>564.80436762048828</v>
      </c>
      <c r="M128">
        <f t="shared" si="11"/>
        <v>114.31680364577801</v>
      </c>
      <c r="N128">
        <f t="shared" si="12"/>
        <v>170.41165974261352</v>
      </c>
      <c r="O128">
        <f t="shared" si="13"/>
        <v>0.93282852708944719</v>
      </c>
      <c r="P128">
        <f t="shared" si="14"/>
        <v>84612734.557520971</v>
      </c>
      <c r="Q128">
        <f t="shared" si="15"/>
        <v>18.253595339933092</v>
      </c>
      <c r="R128">
        <f t="shared" si="16"/>
        <v>2.8221812893389631</v>
      </c>
      <c r="S128">
        <f t="shared" si="17"/>
        <v>0.1359051007663008</v>
      </c>
      <c r="T128">
        <v>5</v>
      </c>
    </row>
    <row r="129" spans="1:20" ht="15.6" x14ac:dyDescent="0.25">
      <c r="A129" s="10">
        <v>4</v>
      </c>
      <c r="B129" s="11">
        <v>2.6042988753431802</v>
      </c>
      <c r="C129" s="11">
        <v>1083.4100933348</v>
      </c>
      <c r="D129" s="12">
        <v>0.15884369103924498</v>
      </c>
      <c r="E129" s="12">
        <v>0.14001418348203298</v>
      </c>
      <c r="F129" s="10">
        <v>0.118466530090602</v>
      </c>
      <c r="G129" s="10">
        <v>3.2947752732018198</v>
      </c>
      <c r="H129" s="13">
        <v>26647581.019249201</v>
      </c>
      <c r="I129" s="13">
        <v>1347228.9270089001</v>
      </c>
      <c r="J129" s="13">
        <v>78280799.438346997</v>
      </c>
      <c r="K129" s="13">
        <f t="shared" si="9"/>
        <v>69353467.44129473</v>
      </c>
      <c r="L129">
        <f t="shared" si="10"/>
        <v>565.29180386243218</v>
      </c>
      <c r="M129">
        <f t="shared" si="11"/>
        <v>103.17056892766303</v>
      </c>
      <c r="N129">
        <f t="shared" si="12"/>
        <v>149.428937260639</v>
      </c>
      <c r="O129">
        <f t="shared" si="13"/>
        <v>0.94040762859178573</v>
      </c>
      <c r="P129">
        <f t="shared" si="14"/>
        <v>83360445.011183605</v>
      </c>
      <c r="Q129">
        <f t="shared" si="15"/>
        <v>18.238684474380989</v>
      </c>
      <c r="R129">
        <f t="shared" si="16"/>
        <v>3.1829043968917081</v>
      </c>
      <c r="S129">
        <f t="shared" si="17"/>
        <v>0.12609230859741677</v>
      </c>
      <c r="T129">
        <v>5</v>
      </c>
    </row>
    <row r="130" spans="1:20" ht="15.6" x14ac:dyDescent="0.25">
      <c r="A130" s="10">
        <v>6</v>
      </c>
      <c r="B130" s="11">
        <v>2.6469281115788998</v>
      </c>
      <c r="C130" s="11">
        <v>779.599682062851</v>
      </c>
      <c r="D130" s="12">
        <v>0.14000000000000001</v>
      </c>
      <c r="E130" s="12">
        <v>0.13326756081032801</v>
      </c>
      <c r="F130" s="10">
        <v>4.8054526692876499E-2</v>
      </c>
      <c r="G130" s="10">
        <v>3.29602878774709</v>
      </c>
      <c r="H130" s="13">
        <v>55844062.138210803</v>
      </c>
      <c r="I130" s="13">
        <v>1821727.8873302999</v>
      </c>
      <c r="J130" s="13">
        <v>237115575.31290901</v>
      </c>
      <c r="K130" s="13">
        <f t="shared" ref="K130:K193" si="18">3583.195*EXP(-2.23341*(C130+273)*0.001)*POWER(B130*(D130-E130)/D130/SQRT(0.56*(D130-E130)),(-0.3486*(C130+273)*0.001+0.46339))*POWER(((D130-E130)/D130),0.42437)*1000000</f>
        <v>101048621.10448524</v>
      </c>
      <c r="L130">
        <f t="shared" ref="L130:L193" si="19">560*(1+2.2*10^(-5)*H130/(G130*1000)/((D130-E130)*1000))</f>
        <v>591.00446729762984</v>
      </c>
      <c r="M130">
        <f t="shared" ref="M130:M193" si="20">(L130*(D130-E130)*1000)^(1/2)</f>
        <v>63.078535468935797</v>
      </c>
      <c r="N130">
        <f t="shared" ref="N130:N193" si="21">(D130+E130)/2*1000</f>
        <v>136.633780405164</v>
      </c>
      <c r="O130">
        <f t="shared" ref="O130:O193" si="22">0.8049-0.3393*F130+(0.2488+0.0393*F130+0.0732*F130*F130)*M130/N130</f>
        <v>0.90440634762290351</v>
      </c>
      <c r="P130">
        <f t="shared" ref="P130:P193" si="23">H130/1000/(O130*G130*M130)*10^6</f>
        <v>296989299.60337383</v>
      </c>
      <c r="Q130">
        <f t="shared" ref="Q130:Q193" si="24">LN(P130)</f>
        <v>19.50920666784647</v>
      </c>
      <c r="R130">
        <f t="shared" ref="R130:R193" si="25">S130*B130*1000/M130</f>
        <v>2.0665452808451112</v>
      </c>
      <c r="S130">
        <f t="shared" ref="S130:S193" si="26">LN(1/(1-F130))</f>
        <v>4.9247521768996334E-2</v>
      </c>
      <c r="T130">
        <v>10</v>
      </c>
    </row>
    <row r="131" spans="1:20" ht="15.6" x14ac:dyDescent="0.25">
      <c r="A131" s="10">
        <v>7</v>
      </c>
      <c r="B131" s="11">
        <v>2.7061387637010799</v>
      </c>
      <c r="C131" s="11">
        <v>771.17788728134599</v>
      </c>
      <c r="D131" s="12">
        <v>0.13326756081032801</v>
      </c>
      <c r="E131" s="12">
        <v>0.12506164247858501</v>
      </c>
      <c r="F131" s="10">
        <v>6.1528592724382603E-2</v>
      </c>
      <c r="G131" s="10">
        <v>3.2964600144970202</v>
      </c>
      <c r="H131" s="13">
        <v>54910227.358787201</v>
      </c>
      <c r="I131" s="13">
        <v>1796239.1816491501</v>
      </c>
      <c r="J131" s="13">
        <v>214967539.714329</v>
      </c>
      <c r="K131" s="13">
        <f t="shared" si="18"/>
        <v>116557993.45911093</v>
      </c>
      <c r="L131">
        <f t="shared" si="19"/>
        <v>585.0085750595008</v>
      </c>
      <c r="M131">
        <f t="shared" si="20"/>
        <v>69.285875835610312</v>
      </c>
      <c r="N131">
        <f t="shared" si="21"/>
        <v>129.1646016444565</v>
      </c>
      <c r="O131">
        <f t="shared" si="22"/>
        <v>0.91892923149983907</v>
      </c>
      <c r="P131">
        <f t="shared" si="23"/>
        <v>261624644.79331607</v>
      </c>
      <c r="Q131">
        <f t="shared" si="24"/>
        <v>19.382421381035549</v>
      </c>
      <c r="R131">
        <f t="shared" si="25"/>
        <v>2.4802693146123134</v>
      </c>
      <c r="S131">
        <f t="shared" si="26"/>
        <v>6.3502889828189663E-2</v>
      </c>
      <c r="T131">
        <v>10</v>
      </c>
    </row>
    <row r="132" spans="1:20" ht="15.6" x14ac:dyDescent="0.25">
      <c r="A132" s="10">
        <v>8</v>
      </c>
      <c r="B132" s="11">
        <v>2.9120757160220099</v>
      </c>
      <c r="C132" s="11">
        <v>760.15360266886296</v>
      </c>
      <c r="D132" s="12">
        <v>0.12506164247858501</v>
      </c>
      <c r="E132" s="12">
        <v>0.117426829885781</v>
      </c>
      <c r="F132" s="10">
        <v>6.0999619704657601E-2</v>
      </c>
      <c r="G132" s="10">
        <v>3.29697299706018</v>
      </c>
      <c r="H132" s="13">
        <v>53837641.1464279</v>
      </c>
      <c r="I132" s="13">
        <v>1785461.22698828</v>
      </c>
      <c r="J132" s="13">
        <v>214581626.812529</v>
      </c>
      <c r="K132" s="13">
        <f t="shared" si="18"/>
        <v>120690859.64446481</v>
      </c>
      <c r="L132">
        <f t="shared" si="19"/>
        <v>586.35014199362581</v>
      </c>
      <c r="M132">
        <f t="shared" si="20"/>
        <v>66.907947568920022</v>
      </c>
      <c r="N132">
        <f t="shared" si="21"/>
        <v>121.244236182183</v>
      </c>
      <c r="O132">
        <f t="shared" si="22"/>
        <v>0.92297494125880775</v>
      </c>
      <c r="P132">
        <f t="shared" si="23"/>
        <v>264425305.7324442</v>
      </c>
      <c r="Q132">
        <f t="shared" si="24"/>
        <v>19.393069371393828</v>
      </c>
      <c r="R132">
        <f t="shared" si="25"/>
        <v>2.7393499540918103</v>
      </c>
      <c r="S132">
        <f t="shared" si="26"/>
        <v>6.2939394773591464E-2</v>
      </c>
      <c r="T132">
        <v>10</v>
      </c>
    </row>
    <row r="133" spans="1:20" ht="15.6" x14ac:dyDescent="0.25">
      <c r="A133" s="10">
        <v>9</v>
      </c>
      <c r="B133" s="11">
        <v>2.9809127479092599</v>
      </c>
      <c r="C133" s="11">
        <v>747.27217810983802</v>
      </c>
      <c r="D133" s="12">
        <v>0.117426829885781</v>
      </c>
      <c r="E133" s="12">
        <v>0.11019691805656301</v>
      </c>
      <c r="F133" s="10">
        <v>6.15171177189449E-2</v>
      </c>
      <c r="G133" s="10">
        <v>3.2974379785558998</v>
      </c>
      <c r="H133" s="13">
        <v>54880513.058104202</v>
      </c>
      <c r="I133" s="13">
        <v>1791347.5858970101</v>
      </c>
      <c r="J133" s="13">
        <v>221266743.05351001</v>
      </c>
      <c r="K133" s="13">
        <f t="shared" si="18"/>
        <v>126023417.86973251</v>
      </c>
      <c r="L133">
        <f t="shared" si="19"/>
        <v>588.36084941649722</v>
      </c>
      <c r="M133">
        <f t="shared" si="20"/>
        <v>65.221139709798678</v>
      </c>
      <c r="N133">
        <f t="shared" si="21"/>
        <v>113.81187397117201</v>
      </c>
      <c r="O133">
        <f t="shared" si="22"/>
        <v>0.92814899587355948</v>
      </c>
      <c r="P133">
        <f t="shared" si="23"/>
        <v>274938427.44622868</v>
      </c>
      <c r="Q133">
        <f t="shared" si="24"/>
        <v>19.432057730365923</v>
      </c>
      <c r="R133">
        <f t="shared" si="25"/>
        <v>2.901821805942622</v>
      </c>
      <c r="S133">
        <f t="shared" si="26"/>
        <v>6.3490662566714359E-2</v>
      </c>
      <c r="T133">
        <v>10</v>
      </c>
    </row>
    <row r="134" spans="1:20" ht="15.6" x14ac:dyDescent="0.25">
      <c r="A134" s="10">
        <v>10</v>
      </c>
      <c r="B134" s="11">
        <v>3.0528386735962099</v>
      </c>
      <c r="C134" s="11">
        <v>739.44813000241197</v>
      </c>
      <c r="D134" s="12">
        <v>0.11019691805656301</v>
      </c>
      <c r="E134" s="12">
        <v>0.103397375140436</v>
      </c>
      <c r="F134" s="10">
        <v>6.1647623849652999E-2</v>
      </c>
      <c r="G134" s="10">
        <v>3.2978665037474202</v>
      </c>
      <c r="H134" s="13">
        <v>54672891.479067802</v>
      </c>
      <c r="I134" s="13">
        <v>1741517.32548583</v>
      </c>
      <c r="J134" s="13">
        <v>222936666.10623801</v>
      </c>
      <c r="K134" s="13">
        <f t="shared" si="18"/>
        <v>129543561.04835051</v>
      </c>
      <c r="L134">
        <f t="shared" si="19"/>
        <v>590.03792717093518</v>
      </c>
      <c r="M134">
        <f t="shared" si="20"/>
        <v>63.340257403498121</v>
      </c>
      <c r="N134">
        <f t="shared" si="21"/>
        <v>106.79714659849951</v>
      </c>
      <c r="O134">
        <f t="shared" si="22"/>
        <v>0.93314550889815606</v>
      </c>
      <c r="P134">
        <f t="shared" si="23"/>
        <v>280485088.2031703</v>
      </c>
      <c r="Q134">
        <f t="shared" si="24"/>
        <v>19.452031120027879</v>
      </c>
      <c r="R134">
        <f t="shared" si="25"/>
        <v>3.0667906574096304</v>
      </c>
      <c r="S134">
        <f t="shared" si="26"/>
        <v>6.3629732983611395E-2</v>
      </c>
      <c r="T134">
        <v>10</v>
      </c>
    </row>
    <row r="135" spans="1:20" ht="15.6" x14ac:dyDescent="0.25">
      <c r="A135" s="10">
        <v>11</v>
      </c>
      <c r="B135" s="11">
        <v>3.2715812667302901</v>
      </c>
      <c r="C135" s="11">
        <v>733.70036190612302</v>
      </c>
      <c r="D135" s="12">
        <v>0.103397375140436</v>
      </c>
      <c r="E135" s="12">
        <v>9.7925948175450694E-2</v>
      </c>
      <c r="F135" s="10">
        <v>5.2865369363823002E-2</v>
      </c>
      <c r="G135" s="10">
        <v>3.29825865403008</v>
      </c>
      <c r="H135" s="13">
        <v>50688698.9164223</v>
      </c>
      <c r="I135" s="13">
        <v>1529663.8776050799</v>
      </c>
      <c r="J135" s="13">
        <v>224703115.79935101</v>
      </c>
      <c r="K135" s="13">
        <f t="shared" si="18"/>
        <v>123546925.01072627</v>
      </c>
      <c r="L135">
        <f t="shared" si="19"/>
        <v>594.6048152228492</v>
      </c>
      <c r="M135">
        <f t="shared" si="20"/>
        <v>57.038029590093657</v>
      </c>
      <c r="N135">
        <f t="shared" si="21"/>
        <v>100.66166165794336</v>
      </c>
      <c r="O135">
        <f t="shared" si="22"/>
        <v>0.92923375836192501</v>
      </c>
      <c r="P135">
        <f t="shared" si="23"/>
        <v>289959231.50966996</v>
      </c>
      <c r="Q135">
        <f t="shared" si="24"/>
        <v>19.48525089006122</v>
      </c>
      <c r="R135">
        <f t="shared" si="25"/>
        <v>3.1153384150043766</v>
      </c>
      <c r="S135">
        <f t="shared" si="26"/>
        <v>5.43140304980919E-2</v>
      </c>
      <c r="T135">
        <v>10</v>
      </c>
    </row>
    <row r="136" spans="1:20" ht="15.6" x14ac:dyDescent="0.25">
      <c r="A136" s="10">
        <v>12</v>
      </c>
      <c r="B136" s="11">
        <v>3.3317306764421701</v>
      </c>
      <c r="C136" s="11">
        <v>730.21398189829995</v>
      </c>
      <c r="D136" s="12">
        <v>9.7925948175450694E-2</v>
      </c>
      <c r="E136" s="12">
        <v>9.3533880330314109E-2</v>
      </c>
      <c r="F136" s="10">
        <v>4.4805155439817897E-2</v>
      </c>
      <c r="G136" s="10">
        <v>3.2985666822289699</v>
      </c>
      <c r="H136" s="13">
        <v>45886770.366441399</v>
      </c>
      <c r="I136" s="13">
        <v>1217456.1006173</v>
      </c>
      <c r="J136" s="13">
        <v>223043658.00312001</v>
      </c>
      <c r="K136" s="13">
        <f t="shared" si="18"/>
        <v>115743529.0993312</v>
      </c>
      <c r="L136">
        <f t="shared" si="19"/>
        <v>599.02149387791746</v>
      </c>
      <c r="M136">
        <f t="shared" si="20"/>
        <v>51.292719189051418</v>
      </c>
      <c r="N136">
        <f t="shared" si="21"/>
        <v>95.729914252882409</v>
      </c>
      <c r="O136">
        <f t="shared" si="22"/>
        <v>0.92402849845716517</v>
      </c>
      <c r="P136">
        <f t="shared" si="23"/>
        <v>293508805.68618095</v>
      </c>
      <c r="Q136">
        <f t="shared" si="24"/>
        <v>19.49741819912029</v>
      </c>
      <c r="R136">
        <f t="shared" si="25"/>
        <v>2.9775437016601765</v>
      </c>
      <c r="S136">
        <f t="shared" si="26"/>
        <v>4.583993359435487E-2</v>
      </c>
      <c r="T136">
        <v>10</v>
      </c>
    </row>
    <row r="137" spans="1:20" s="40" customFormat="1" ht="15.6" x14ac:dyDescent="0.25">
      <c r="A137" s="41">
        <v>13</v>
      </c>
      <c r="B137" s="42">
        <v>3.3831922515426198</v>
      </c>
      <c r="C137" s="42">
        <v>728.11538187342796</v>
      </c>
      <c r="D137" s="43">
        <v>9.3533880330314109E-2</v>
      </c>
      <c r="E137" s="43">
        <v>9.00172049288748E-2</v>
      </c>
      <c r="F137" s="41">
        <v>3.7557723646969E-2</v>
      </c>
      <c r="G137" s="41">
        <v>3.2988084474772901</v>
      </c>
      <c r="H137" s="44">
        <v>42203632.256798699</v>
      </c>
      <c r="I137" s="44">
        <v>1001552.07520527</v>
      </c>
      <c r="J137" s="44">
        <v>224241783.079357</v>
      </c>
      <c r="K137" s="44">
        <f t="shared" si="18"/>
        <v>107372253.61721539</v>
      </c>
      <c r="L137" s="40">
        <f t="shared" si="19"/>
        <v>604.8199281844096</v>
      </c>
      <c r="M137" s="40">
        <f t="shared" si="20"/>
        <v>46.11892630738928</v>
      </c>
      <c r="N137" s="40">
        <f t="shared" si="21"/>
        <v>91.775542629594455</v>
      </c>
      <c r="O137" s="40">
        <f t="shared" si="22"/>
        <v>0.91797693105320732</v>
      </c>
      <c r="P137" s="40">
        <f t="shared" si="23"/>
        <v>302191174.59009355</v>
      </c>
      <c r="Q137" s="40">
        <f t="shared" si="24"/>
        <v>19.526570403505172</v>
      </c>
      <c r="R137" s="40">
        <f t="shared" si="25"/>
        <v>2.8082313795235616</v>
      </c>
      <c r="S137" s="40">
        <f t="shared" si="26"/>
        <v>3.8281187238854653E-2</v>
      </c>
      <c r="T137" s="40">
        <v>10</v>
      </c>
    </row>
    <row r="138" spans="1:20" ht="15.6" x14ac:dyDescent="0.25">
      <c r="A138" s="28" t="s">
        <v>21</v>
      </c>
      <c r="B138" s="16">
        <v>1.66924039633837</v>
      </c>
      <c r="C138" s="16">
        <v>1141.44921838606</v>
      </c>
      <c r="D138" s="17">
        <v>0.25</v>
      </c>
      <c r="E138" s="17">
        <v>0.22281396388252001</v>
      </c>
      <c r="F138" s="18">
        <v>0.108700664204238</v>
      </c>
      <c r="G138" s="18">
        <v>4.0999999999999996</v>
      </c>
      <c r="H138" s="19">
        <v>43348470.918164201</v>
      </c>
      <c r="I138" s="19">
        <v>2669687.0830806899</v>
      </c>
      <c r="J138" s="19">
        <v>89441933.301712006</v>
      </c>
      <c r="K138" s="19">
        <f t="shared" si="18"/>
        <v>58670113.181088649</v>
      </c>
      <c r="L138">
        <f t="shared" si="19"/>
        <v>564.79131522327521</v>
      </c>
      <c r="M138">
        <f t="shared" si="20"/>
        <v>123.91302229587893</v>
      </c>
      <c r="N138">
        <f t="shared" si="21"/>
        <v>236.40698194126</v>
      </c>
      <c r="O138">
        <f t="shared" si="22"/>
        <v>0.90111919243651795</v>
      </c>
      <c r="P138">
        <f t="shared" si="23"/>
        <v>94687082.800004736</v>
      </c>
      <c r="Q138">
        <f t="shared" si="24"/>
        <v>18.3660881475857</v>
      </c>
      <c r="R138">
        <f t="shared" si="25"/>
        <v>1.5501821897785224</v>
      </c>
      <c r="S138">
        <f t="shared" si="26"/>
        <v>0.11507495305413309</v>
      </c>
      <c r="T138">
        <v>9</v>
      </c>
    </row>
    <row r="139" spans="1:20" ht="15.6" x14ac:dyDescent="0.25">
      <c r="A139" s="10">
        <v>1</v>
      </c>
      <c r="B139" s="11">
        <v>1.6872371570573801</v>
      </c>
      <c r="C139" s="11">
        <v>1110.7367148358201</v>
      </c>
      <c r="D139" s="12">
        <v>0.223516718263918</v>
      </c>
      <c r="E139" s="12">
        <v>0.20015016958690601</v>
      </c>
      <c r="F139" s="10">
        <v>0.104493746524954</v>
      </c>
      <c r="G139" s="10">
        <v>4.1019518336785703</v>
      </c>
      <c r="H139" s="13">
        <v>36701323.719891399</v>
      </c>
      <c r="I139" s="13">
        <v>1990615.17025921</v>
      </c>
      <c r="J139" s="13">
        <v>81339640.798553005</v>
      </c>
      <c r="K139" s="13">
        <f t="shared" si="18"/>
        <v>61993843.293762095</v>
      </c>
      <c r="L139">
        <f t="shared" si="19"/>
        <v>564.71745004013349</v>
      </c>
      <c r="M139">
        <f t="shared" si="20"/>
        <v>114.87165788444453</v>
      </c>
      <c r="N139">
        <f t="shared" si="21"/>
        <v>211.83344392541201</v>
      </c>
      <c r="O139">
        <f t="shared" si="22"/>
        <v>0.90702323617965941</v>
      </c>
      <c r="P139">
        <f t="shared" si="23"/>
        <v>85873639.562309161</v>
      </c>
      <c r="Q139">
        <f t="shared" si="24"/>
        <v>18.26838746631212</v>
      </c>
      <c r="R139">
        <f t="shared" si="25"/>
        <v>1.621059057038299</v>
      </c>
      <c r="S139">
        <f t="shared" si="26"/>
        <v>0.11036607428403791</v>
      </c>
      <c r="T139">
        <v>9</v>
      </c>
    </row>
    <row r="140" spans="1:20" ht="15.6" x14ac:dyDescent="0.25">
      <c r="A140" s="10">
        <v>2</v>
      </c>
      <c r="B140" s="11">
        <v>1.8724806886828</v>
      </c>
      <c r="C140" s="11">
        <v>1093.5836915069401</v>
      </c>
      <c r="D140" s="12">
        <v>0.20081352512253697</v>
      </c>
      <c r="E140" s="12">
        <v>0.18209428248645598</v>
      </c>
      <c r="F140" s="10">
        <v>9.3170644557971596E-2</v>
      </c>
      <c r="G140" s="10">
        <v>4.1035482877107299</v>
      </c>
      <c r="H140" s="13">
        <v>32618581.956500601</v>
      </c>
      <c r="I140" s="13">
        <v>1628548.8896878399</v>
      </c>
      <c r="J140" s="13">
        <v>80195630.429677993</v>
      </c>
      <c r="K140" s="13">
        <f t="shared" si="18"/>
        <v>61434858.363425523</v>
      </c>
      <c r="L140">
        <f t="shared" si="19"/>
        <v>565.23152087737333</v>
      </c>
      <c r="M140">
        <f t="shared" si="20"/>
        <v>102.86255871241309</v>
      </c>
      <c r="N140">
        <f t="shared" si="21"/>
        <v>191.45390380449649</v>
      </c>
      <c r="O140">
        <f t="shared" si="22"/>
        <v>0.90926880463495041</v>
      </c>
      <c r="P140">
        <f t="shared" si="23"/>
        <v>84987668.228635684</v>
      </c>
      <c r="Q140">
        <f t="shared" si="24"/>
        <v>18.258016724266408</v>
      </c>
      <c r="R140">
        <f t="shared" si="25"/>
        <v>1.7803413042851308</v>
      </c>
      <c r="S140">
        <f t="shared" si="26"/>
        <v>9.7800988307648079E-2</v>
      </c>
      <c r="T140">
        <v>9</v>
      </c>
    </row>
    <row r="141" spans="1:20" ht="15.6" x14ac:dyDescent="0.25">
      <c r="A141" s="10">
        <v>3</v>
      </c>
      <c r="B141" s="11">
        <v>2.36880008049781</v>
      </c>
      <c r="C141" s="11">
        <v>1089.5244203867501</v>
      </c>
      <c r="D141" s="12">
        <v>0.18198056071521401</v>
      </c>
      <c r="E141" s="12">
        <v>0.14680535332993999</v>
      </c>
      <c r="F141" s="10">
        <v>0.19318485865325499</v>
      </c>
      <c r="G141" s="10">
        <v>3.2931472160126498</v>
      </c>
      <c r="H141" s="13">
        <v>36701573.478476003</v>
      </c>
      <c r="I141" s="13">
        <v>2350513.6553457701</v>
      </c>
      <c r="J141" s="13">
        <v>77406970.323189005</v>
      </c>
      <c r="K141" s="13">
        <f t="shared" si="18"/>
        <v>83911093.423405468</v>
      </c>
      <c r="L141">
        <f t="shared" si="19"/>
        <v>563.90344063916859</v>
      </c>
      <c r="M141">
        <f t="shared" si="20"/>
        <v>140.83827771508822</v>
      </c>
      <c r="N141">
        <f t="shared" si="21"/>
        <v>164.39295702257701</v>
      </c>
      <c r="O141">
        <f t="shared" si="22"/>
        <v>0.96134838626202712</v>
      </c>
      <c r="P141">
        <f t="shared" si="23"/>
        <v>82313682.426525697</v>
      </c>
      <c r="Q141">
        <f t="shared" si="24"/>
        <v>18.226047902455267</v>
      </c>
      <c r="R141">
        <f t="shared" si="25"/>
        <v>3.6104410370689308</v>
      </c>
      <c r="S141">
        <f t="shared" si="26"/>
        <v>0.21466070591563174</v>
      </c>
      <c r="T141">
        <v>5</v>
      </c>
    </row>
    <row r="142" spans="1:20" s="40" customFormat="1" ht="15.6" x14ac:dyDescent="0.25">
      <c r="A142" s="41">
        <v>4</v>
      </c>
      <c r="B142" s="42">
        <v>2.6119445326216901</v>
      </c>
      <c r="C142" s="42">
        <v>1083.32286413887</v>
      </c>
      <c r="D142" s="43">
        <v>0.15998266223462401</v>
      </c>
      <c r="E142" s="43">
        <v>0.120019748689058</v>
      </c>
      <c r="F142" s="41">
        <v>0.24963923630277099</v>
      </c>
      <c r="G142" s="41">
        <v>3.2946975586890401</v>
      </c>
      <c r="H142" s="44">
        <v>35214492.137497</v>
      </c>
      <c r="I142" s="44">
        <v>1996155.60932732</v>
      </c>
      <c r="J142" s="44">
        <v>66779619.555348001</v>
      </c>
      <c r="K142" s="44">
        <f t="shared" si="18"/>
        <v>94846128.884196848</v>
      </c>
      <c r="L142" s="40">
        <f t="shared" si="19"/>
        <v>563.29503050531002</v>
      </c>
      <c r="M142" s="40">
        <f t="shared" si="20"/>
        <v>150.03636427456738</v>
      </c>
      <c r="N142" s="40">
        <f t="shared" si="21"/>
        <v>140.00120546184101</v>
      </c>
      <c r="O142" s="40">
        <f t="shared" si="22"/>
        <v>1.0022340087773638</v>
      </c>
      <c r="P142" s="40">
        <f t="shared" si="23"/>
        <v>71078819.792743668</v>
      </c>
      <c r="Q142" s="40">
        <f t="shared" si="24"/>
        <v>18.079299957184116</v>
      </c>
      <c r="R142" s="40">
        <f t="shared" si="25"/>
        <v>4.9998114054269456</v>
      </c>
      <c r="S142" s="40">
        <f t="shared" si="26"/>
        <v>0.28720116984100785</v>
      </c>
      <c r="T142" s="40">
        <v>5</v>
      </c>
    </row>
    <row r="143" spans="1:20" s="40" customFormat="1" ht="15.6" x14ac:dyDescent="0.25">
      <c r="A143" s="41">
        <v>8</v>
      </c>
      <c r="B143" s="42">
        <v>2.9637915366751102</v>
      </c>
      <c r="C143" s="42">
        <v>802.06811237897102</v>
      </c>
      <c r="D143" s="43">
        <v>0.12</v>
      </c>
      <c r="E143" s="43">
        <v>0.11184596786038099</v>
      </c>
      <c r="F143" s="41">
        <v>6.7893689755362197E-2</v>
      </c>
      <c r="G143" s="41">
        <v>3.2972825773840002</v>
      </c>
      <c r="H143" s="44">
        <v>60681978.555319101</v>
      </c>
      <c r="I143" s="44">
        <v>2016745.73534662</v>
      </c>
      <c r="J143" s="44">
        <v>228936260.207881</v>
      </c>
      <c r="K143" s="44">
        <f t="shared" si="18"/>
        <v>114273696.66834827</v>
      </c>
      <c r="L143" s="40">
        <f t="shared" si="19"/>
        <v>587.80621354757375</v>
      </c>
      <c r="M143" s="40">
        <f t="shared" si="20"/>
        <v>69.23142896932481</v>
      </c>
      <c r="N143" s="40">
        <f t="shared" si="21"/>
        <v>115.92298393019048</v>
      </c>
      <c r="O143" s="40">
        <f t="shared" si="22"/>
        <v>0.93224682873113041</v>
      </c>
      <c r="P143" s="40">
        <f t="shared" si="23"/>
        <v>285147359.56870192</v>
      </c>
      <c r="Q143" s="40">
        <f t="shared" si="24"/>
        <v>19.468516655726305</v>
      </c>
      <c r="R143" s="40">
        <f t="shared" si="25"/>
        <v>3.0098967460403658</v>
      </c>
      <c r="S143" s="40">
        <f t="shared" si="26"/>
        <v>7.0308404015574991E-2</v>
      </c>
      <c r="T143" s="40">
        <v>7</v>
      </c>
    </row>
    <row r="144" spans="1:20" ht="15.6" x14ac:dyDescent="0.25">
      <c r="A144" s="10">
        <v>9</v>
      </c>
      <c r="B144" s="11">
        <v>3.05087958853112</v>
      </c>
      <c r="C144" s="11">
        <v>782.32191929795204</v>
      </c>
      <c r="D144" s="12">
        <v>0.11184596786038099</v>
      </c>
      <c r="E144" s="12">
        <v>0.103660521993042</v>
      </c>
      <c r="F144" s="10">
        <v>7.3119613182923093E-2</v>
      </c>
      <c r="G144" s="10">
        <v>3.2977693288254302</v>
      </c>
      <c r="H144" s="13">
        <v>55198823.192571104</v>
      </c>
      <c r="I144" s="13">
        <v>1787442.92144342</v>
      </c>
      <c r="J144" s="13">
        <v>210297161.32303101</v>
      </c>
      <c r="K144" s="13">
        <f t="shared" si="18"/>
        <v>125383756.30773984</v>
      </c>
      <c r="L144">
        <f t="shared" si="19"/>
        <v>585.19288542339723</v>
      </c>
      <c r="M144">
        <f t="shared" si="20"/>
        <v>69.210293205455557</v>
      </c>
      <c r="N144">
        <f t="shared" si="21"/>
        <v>107.7532449267115</v>
      </c>
      <c r="O144">
        <f t="shared" si="22"/>
        <v>0.94199273922381366</v>
      </c>
      <c r="P144">
        <f t="shared" si="23"/>
        <v>256738677.64358407</v>
      </c>
      <c r="Q144">
        <f t="shared" si="24"/>
        <v>19.363569307041395</v>
      </c>
      <c r="R144">
        <f t="shared" si="25"/>
        <v>3.3471262396258119</v>
      </c>
      <c r="S144">
        <f t="shared" si="26"/>
        <v>7.5930754301486381E-2</v>
      </c>
      <c r="T144">
        <v>10</v>
      </c>
    </row>
    <row r="145" spans="1:20" ht="15.6" x14ac:dyDescent="0.25">
      <c r="A145" s="10">
        <v>10</v>
      </c>
      <c r="B145" s="11">
        <v>3.2963099870944799</v>
      </c>
      <c r="C145" s="11">
        <v>769.76030017579399</v>
      </c>
      <c r="D145" s="12">
        <v>0.103660521993042</v>
      </c>
      <c r="E145" s="12">
        <v>9.6169019687061388E-2</v>
      </c>
      <c r="F145" s="10">
        <v>7.2199928856207601E-2</v>
      </c>
      <c r="G145" s="10">
        <v>3.29824298465237</v>
      </c>
      <c r="H145" s="13">
        <v>55365328.439868003</v>
      </c>
      <c r="I145" s="13">
        <v>1766247.24491685</v>
      </c>
      <c r="J145" s="13">
        <v>214251149.35442001</v>
      </c>
      <c r="K145" s="13">
        <f t="shared" si="18"/>
        <v>130348742.2952902</v>
      </c>
      <c r="L145">
        <f t="shared" si="19"/>
        <v>587.60558936378163</v>
      </c>
      <c r="M145">
        <f t="shared" si="20"/>
        <v>66.347936122579341</v>
      </c>
      <c r="N145">
        <f t="shared" si="21"/>
        <v>99.914770840051702</v>
      </c>
      <c r="O145">
        <f t="shared" si="22"/>
        <v>0.94775462614332995</v>
      </c>
      <c r="P145">
        <f t="shared" si="23"/>
        <v>266951215.34000492</v>
      </c>
      <c r="Q145">
        <f t="shared" si="24"/>
        <v>19.402576485587893</v>
      </c>
      <c r="R145">
        <f t="shared" si="25"/>
        <v>3.7231332498146825</v>
      </c>
      <c r="S145">
        <f t="shared" si="26"/>
        <v>7.4939009984401547E-2</v>
      </c>
      <c r="T145">
        <v>10</v>
      </c>
    </row>
    <row r="146" spans="1:20" ht="15.6" x14ac:dyDescent="0.25">
      <c r="A146" s="10">
        <v>11</v>
      </c>
      <c r="B146" s="11">
        <v>3.3832525789766699</v>
      </c>
      <c r="C146" s="11">
        <v>757.24518779720404</v>
      </c>
      <c r="D146" s="12">
        <v>9.6169019687061388E-2</v>
      </c>
      <c r="E146" s="12">
        <v>9.0023571325663104E-2</v>
      </c>
      <c r="F146" s="10">
        <v>6.3836199655664005E-2</v>
      </c>
      <c r="G146" s="10">
        <v>3.2986631828224899</v>
      </c>
      <c r="H146" s="13">
        <v>52666873.460178003</v>
      </c>
      <c r="I146" s="13">
        <v>1565004.0696242801</v>
      </c>
      <c r="J146" s="13">
        <v>218456486.415272</v>
      </c>
      <c r="K146" s="13">
        <f t="shared" si="18"/>
        <v>127975805.75298159</v>
      </c>
      <c r="L146">
        <f t="shared" si="19"/>
        <v>592.00786438583305</v>
      </c>
      <c r="M146">
        <f t="shared" si="20"/>
        <v>60.31711001137915</v>
      </c>
      <c r="N146">
        <f t="shared" si="21"/>
        <v>93.096295506362253</v>
      </c>
      <c r="O146">
        <f t="shared" si="22"/>
        <v>0.94625664419644606</v>
      </c>
      <c r="P146">
        <f t="shared" si="23"/>
        <v>279737118.74991262</v>
      </c>
      <c r="Q146">
        <f t="shared" si="24"/>
        <v>19.449360858519459</v>
      </c>
      <c r="R146">
        <f t="shared" si="25"/>
        <v>3.7000386575000515</v>
      </c>
      <c r="S146">
        <f t="shared" si="26"/>
        <v>6.5964817447442842E-2</v>
      </c>
      <c r="T146">
        <v>10</v>
      </c>
    </row>
    <row r="147" spans="1:20" ht="15.6" x14ac:dyDescent="0.25">
      <c r="A147" s="28" t="s">
        <v>21</v>
      </c>
      <c r="B147" s="16">
        <v>2.0243908591710702</v>
      </c>
      <c r="C147" s="16">
        <v>1002.04135918212</v>
      </c>
      <c r="D147" s="17">
        <v>0.25</v>
      </c>
      <c r="E147" s="17">
        <v>0.23057976902399901</v>
      </c>
      <c r="F147" s="18">
        <v>7.7649863958420606E-2</v>
      </c>
      <c r="G147" s="18">
        <v>2</v>
      </c>
      <c r="H147" s="19">
        <v>23186697.649935201</v>
      </c>
      <c r="I147" s="19">
        <v>1282554.98307732</v>
      </c>
      <c r="J147" s="19">
        <v>115616436.79370201</v>
      </c>
      <c r="K147" s="19">
        <f t="shared" si="18"/>
        <v>70793023.97218965</v>
      </c>
      <c r="L147">
        <f t="shared" si="19"/>
        <v>567.35470436474759</v>
      </c>
      <c r="M147">
        <f t="shared" si="20"/>
        <v>104.96742067939057</v>
      </c>
      <c r="N147">
        <f t="shared" si="21"/>
        <v>240.2898845119995</v>
      </c>
      <c r="O147">
        <f t="shared" si="22"/>
        <v>0.88876422185346782</v>
      </c>
      <c r="P147">
        <f t="shared" si="23"/>
        <v>124270433.8043651</v>
      </c>
      <c r="Q147">
        <f t="shared" si="24"/>
        <v>18.637970666597401</v>
      </c>
      <c r="R147">
        <f t="shared" si="25"/>
        <v>1.5588861949986754</v>
      </c>
      <c r="S147">
        <f t="shared" si="26"/>
        <v>8.0830370420030023E-2</v>
      </c>
      <c r="T147">
        <v>3</v>
      </c>
    </row>
    <row r="148" spans="1:20" ht="15.6" x14ac:dyDescent="0.25">
      <c r="A148" s="10">
        <v>1</v>
      </c>
      <c r="B148" s="11">
        <v>1.6457353203846901</v>
      </c>
      <c r="C148" s="11">
        <v>968.82815452798297</v>
      </c>
      <c r="D148" s="12">
        <v>0.23164261599820901</v>
      </c>
      <c r="E148" s="12">
        <v>0.20323220760934002</v>
      </c>
      <c r="F148" s="10">
        <v>0.1225946650619</v>
      </c>
      <c r="G148" s="10">
        <v>3.5596659653751099</v>
      </c>
      <c r="H148" s="13">
        <v>45637842.761451699</v>
      </c>
      <c r="I148" s="13">
        <v>2606105.651261</v>
      </c>
      <c r="J148" s="13">
        <v>103911553.40421601</v>
      </c>
      <c r="K148" s="13">
        <f t="shared" si="18"/>
        <v>93159969.965168312</v>
      </c>
      <c r="L148">
        <f t="shared" si="19"/>
        <v>565.55967100349915</v>
      </c>
      <c r="M148">
        <f t="shared" si="20"/>
        <v>126.75875205083</v>
      </c>
      <c r="N148">
        <f t="shared" si="21"/>
        <v>217.43741180377452</v>
      </c>
      <c r="O148">
        <f t="shared" si="22"/>
        <v>0.91179579410117984</v>
      </c>
      <c r="P148">
        <f t="shared" si="23"/>
        <v>110927780.13036378</v>
      </c>
      <c r="Q148">
        <f t="shared" si="24"/>
        <v>18.524389918069229</v>
      </c>
      <c r="R148">
        <f t="shared" si="25"/>
        <v>1.6980246454513463</v>
      </c>
      <c r="S148">
        <f t="shared" si="26"/>
        <v>0.13078620987404802</v>
      </c>
      <c r="T148">
        <v>8</v>
      </c>
    </row>
    <row r="149" spans="1:20" ht="15.6" x14ac:dyDescent="0.25">
      <c r="A149" s="10">
        <v>2</v>
      </c>
      <c r="B149" s="11">
        <v>1.665779533105</v>
      </c>
      <c r="C149" s="11">
        <v>950.75557329166804</v>
      </c>
      <c r="D149" s="12">
        <v>0.20323220760934002</v>
      </c>
      <c r="E149" s="12">
        <v>0.17653075123359302</v>
      </c>
      <c r="F149" s="10">
        <v>0.131319364943149</v>
      </c>
      <c r="G149" s="10">
        <v>3.5618110995519601</v>
      </c>
      <c r="H149" s="13">
        <v>46883006.777371801</v>
      </c>
      <c r="I149" s="13">
        <v>2700196.6725774501</v>
      </c>
      <c r="J149" s="13">
        <v>107681369.88819399</v>
      </c>
      <c r="K149" s="13">
        <f t="shared" si="18"/>
        <v>100580867.0414155</v>
      </c>
      <c r="L149">
        <f t="shared" si="19"/>
        <v>566.0732384366537</v>
      </c>
      <c r="M149">
        <f t="shared" si="20"/>
        <v>122.94299443886236</v>
      </c>
      <c r="N149">
        <f t="shared" si="21"/>
        <v>189.88147942146651</v>
      </c>
      <c r="O149">
        <f t="shared" si="22"/>
        <v>0.92559326640569828</v>
      </c>
      <c r="P149">
        <f t="shared" si="23"/>
        <v>115669964.046894</v>
      </c>
      <c r="Q149">
        <f t="shared" si="24"/>
        <v>18.566251556446723</v>
      </c>
      <c r="R149">
        <f t="shared" si="25"/>
        <v>1.9074530736525801</v>
      </c>
      <c r="S149">
        <f t="shared" si="26"/>
        <v>0.14077972982975664</v>
      </c>
      <c r="T149">
        <v>8</v>
      </c>
    </row>
    <row r="150" spans="1:20" ht="15.6" x14ac:dyDescent="0.25">
      <c r="A150" s="10">
        <v>3</v>
      </c>
      <c r="B150" s="11">
        <v>1.82353700698036</v>
      </c>
      <c r="C150" s="11">
        <v>944.80828035876095</v>
      </c>
      <c r="D150" s="12">
        <v>0.17653075123359302</v>
      </c>
      <c r="E150" s="12">
        <v>0.15302327727826601</v>
      </c>
      <c r="F150" s="10">
        <v>0.13308822949090299</v>
      </c>
      <c r="G150" s="10">
        <v>3.5637134443360798</v>
      </c>
      <c r="H150" s="13">
        <v>45240482.580806002</v>
      </c>
      <c r="I150" s="13">
        <v>2480082.4632896502</v>
      </c>
      <c r="J150" s="13">
        <v>108491384.459245</v>
      </c>
      <c r="K150" s="13">
        <f t="shared" si="18"/>
        <v>103303994.66192828</v>
      </c>
      <c r="L150">
        <f t="shared" si="19"/>
        <v>566.65317884085039</v>
      </c>
      <c r="M150">
        <f t="shared" si="20"/>
        <v>115.41483805518487</v>
      </c>
      <c r="N150">
        <f t="shared" si="21"/>
        <v>164.77701425592949</v>
      </c>
      <c r="O150">
        <f t="shared" si="22"/>
        <v>0.93858191341874875</v>
      </c>
      <c r="P150">
        <f t="shared" si="23"/>
        <v>117190019.32289276</v>
      </c>
      <c r="Q150">
        <f t="shared" si="24"/>
        <v>18.579307272119937</v>
      </c>
      <c r="R150">
        <f t="shared" si="25"/>
        <v>2.2565039559189501</v>
      </c>
      <c r="S150">
        <f t="shared" si="26"/>
        <v>0.14281807149860307</v>
      </c>
      <c r="T150">
        <v>8</v>
      </c>
    </row>
    <row r="151" spans="1:20" ht="15.6" x14ac:dyDescent="0.25">
      <c r="A151" s="10">
        <v>4</v>
      </c>
      <c r="B151" s="11">
        <v>2.0043424459939101</v>
      </c>
      <c r="C151" s="11">
        <v>949.28828963937406</v>
      </c>
      <c r="D151" s="12">
        <v>0.15302327727826601</v>
      </c>
      <c r="E151" s="12">
        <v>0.13370860982139801</v>
      </c>
      <c r="F151" s="10">
        <v>0.12613802290665499</v>
      </c>
      <c r="G151" s="10">
        <v>3.56528979020114</v>
      </c>
      <c r="H151" s="13">
        <v>42269834.708298899</v>
      </c>
      <c r="I151" s="13">
        <v>2115386.71322353</v>
      </c>
      <c r="J151" s="13">
        <v>109785466.614948</v>
      </c>
      <c r="K151" s="13">
        <f t="shared" si="18"/>
        <v>100380489.96581821</v>
      </c>
      <c r="L151">
        <f t="shared" si="19"/>
        <v>567.56239202088113</v>
      </c>
      <c r="M151">
        <f t="shared" si="20"/>
        <v>104.70090192022163</v>
      </c>
      <c r="N151">
        <f t="shared" si="21"/>
        <v>143.365943549832</v>
      </c>
      <c r="O151">
        <f t="shared" si="22"/>
        <v>0.94827216822760918</v>
      </c>
      <c r="P151">
        <f t="shared" si="23"/>
        <v>119413186.37534511</v>
      </c>
      <c r="Q151">
        <f t="shared" si="24"/>
        <v>18.598100191479357</v>
      </c>
      <c r="R151">
        <f t="shared" si="25"/>
        <v>2.5811733503900331</v>
      </c>
      <c r="S151">
        <f t="shared" si="26"/>
        <v>0.13483283674325672</v>
      </c>
      <c r="T151">
        <v>8</v>
      </c>
    </row>
    <row r="152" spans="1:20" ht="15.6" x14ac:dyDescent="0.25">
      <c r="A152" s="10">
        <v>5</v>
      </c>
      <c r="B152" s="11">
        <v>2.0615903607016701</v>
      </c>
      <c r="C152" s="11">
        <v>960.77967354055795</v>
      </c>
      <c r="D152" s="12">
        <v>0.13370860982139801</v>
      </c>
      <c r="E152" s="12">
        <v>0.11804806937300601</v>
      </c>
      <c r="F152" s="10">
        <v>0.11703686683013199</v>
      </c>
      <c r="G152" s="10">
        <v>3.5665102572415099</v>
      </c>
      <c r="H152" s="13">
        <v>40326268.212442502</v>
      </c>
      <c r="I152" s="13">
        <v>1898162.2039357</v>
      </c>
      <c r="J152" s="13">
        <v>113846619.483878</v>
      </c>
      <c r="K152" s="13">
        <f t="shared" si="18"/>
        <v>94626775.684628308</v>
      </c>
      <c r="L152">
        <f t="shared" si="19"/>
        <v>568.89505257137421</v>
      </c>
      <c r="M152">
        <f t="shared" si="20"/>
        <v>94.38857972066377</v>
      </c>
      <c r="N152">
        <f t="shared" si="21"/>
        <v>125.87833959720201</v>
      </c>
      <c r="O152">
        <f t="shared" si="22"/>
        <v>0.95595027855827486</v>
      </c>
      <c r="P152">
        <f t="shared" si="23"/>
        <v>125311174.81642894</v>
      </c>
      <c r="Q152">
        <f t="shared" si="24"/>
        <v>18.646310600378257</v>
      </c>
      <c r="R152">
        <f t="shared" si="25"/>
        <v>2.7186543945141408</v>
      </c>
      <c r="S152">
        <f t="shared" si="26"/>
        <v>0.1244718310393112</v>
      </c>
      <c r="T152">
        <v>8</v>
      </c>
    </row>
    <row r="153" spans="1:20" s="40" customFormat="1" ht="15.6" x14ac:dyDescent="0.25">
      <c r="A153" s="41">
        <v>6</v>
      </c>
      <c r="B153" s="42">
        <v>2.05385390455627</v>
      </c>
      <c r="C153" s="42">
        <v>995.84338592477002</v>
      </c>
      <c r="D153" s="43">
        <v>0.118136967274227</v>
      </c>
      <c r="E153" s="43">
        <v>0.112352015523297</v>
      </c>
      <c r="F153" s="41">
        <v>4.8926760253525103E-2</v>
      </c>
      <c r="G153" s="41">
        <v>3.9224197694249998</v>
      </c>
      <c r="H153" s="44">
        <v>28588895.344583299</v>
      </c>
      <c r="I153" s="44">
        <v>914794.14139823196</v>
      </c>
      <c r="J153" s="44">
        <v>122034206.29646599</v>
      </c>
      <c r="K153" s="44">
        <f t="shared" si="18"/>
        <v>59264484.908603474</v>
      </c>
      <c r="L153" s="40">
        <f t="shared" si="19"/>
        <v>575.52223565249926</v>
      </c>
      <c r="M153" s="40">
        <f t="shared" si="20"/>
        <v>57.700679067382481</v>
      </c>
      <c r="N153" s="40">
        <f t="shared" si="21"/>
        <v>115.24449139876199</v>
      </c>
      <c r="O153" s="40">
        <f t="shared" si="22"/>
        <v>0.91391893197201668</v>
      </c>
      <c r="P153" s="40">
        <f t="shared" si="23"/>
        <v>138214850.23469985</v>
      </c>
      <c r="Q153" s="40">
        <f t="shared" si="24"/>
        <v>18.744319918189984</v>
      </c>
      <c r="R153" s="40">
        <f t="shared" si="25"/>
        <v>1.7855933764570497</v>
      </c>
      <c r="S153" s="40">
        <f t="shared" si="26"/>
        <v>5.0164205998893312E-2</v>
      </c>
      <c r="T153" s="40">
        <v>3</v>
      </c>
    </row>
    <row r="154" spans="1:20" s="40" customFormat="1" ht="15.6" x14ac:dyDescent="0.25">
      <c r="A154" s="41">
        <v>7</v>
      </c>
      <c r="B154" s="42">
        <v>2.07600663913149</v>
      </c>
      <c r="C154" s="42">
        <v>979.43772708530298</v>
      </c>
      <c r="D154" s="43">
        <v>0.112352015523297</v>
      </c>
      <c r="E154" s="43">
        <v>0.10737395688757601</v>
      </c>
      <c r="F154" s="41">
        <v>4.4268291791441303E-2</v>
      </c>
      <c r="G154" s="41">
        <v>3.9227400386996001</v>
      </c>
      <c r="H154" s="44">
        <v>25491975.893234201</v>
      </c>
      <c r="I154" s="44">
        <v>770417.38396765199</v>
      </c>
      <c r="J154" s="44">
        <v>116153765.40116601</v>
      </c>
      <c r="K154" s="44">
        <f t="shared" si="18"/>
        <v>59091354.135670893</v>
      </c>
      <c r="L154" s="40">
        <f t="shared" si="19"/>
        <v>576.08291145445924</v>
      </c>
      <c r="M154" s="40">
        <f t="shared" si="20"/>
        <v>53.551606066085128</v>
      </c>
      <c r="N154" s="40">
        <f t="shared" si="21"/>
        <v>109.8629862054365</v>
      </c>
      <c r="O154" s="40">
        <f t="shared" si="22"/>
        <v>0.9120727658846669</v>
      </c>
      <c r="P154" s="40">
        <f t="shared" si="23"/>
        <v>133049112.67363778</v>
      </c>
      <c r="Q154" s="40">
        <f t="shared" si="24"/>
        <v>18.706228886246137</v>
      </c>
      <c r="R154" s="40">
        <f t="shared" si="25"/>
        <v>1.755269906649894</v>
      </c>
      <c r="S154" s="40">
        <f t="shared" si="26"/>
        <v>4.527804526670183E-2</v>
      </c>
      <c r="T154" s="40">
        <v>3</v>
      </c>
    </row>
    <row r="155" spans="1:20" ht="15.6" x14ac:dyDescent="0.25">
      <c r="A155" s="10">
        <v>8</v>
      </c>
      <c r="B155" s="11">
        <v>2.24817083401161</v>
      </c>
      <c r="C155" s="11">
        <v>969.50083378413001</v>
      </c>
      <c r="D155" s="12">
        <v>0.10737395688757601</v>
      </c>
      <c r="E155" s="12">
        <v>0.10329268407162599</v>
      </c>
      <c r="F155" s="10">
        <v>3.7974528287064498E-2</v>
      </c>
      <c r="G155" s="10">
        <v>3.9259365123150798</v>
      </c>
      <c r="H155" s="13">
        <v>24426530.343901899</v>
      </c>
      <c r="I155" s="13">
        <v>659340.87652531103</v>
      </c>
      <c r="J155" s="13">
        <v>121103617.27825899</v>
      </c>
      <c r="K155" s="13">
        <f t="shared" si="18"/>
        <v>56764806.603575788</v>
      </c>
      <c r="L155">
        <f t="shared" si="19"/>
        <v>578.78164343481353</v>
      </c>
      <c r="M155">
        <f t="shared" si="20"/>
        <v>48.602117111514573</v>
      </c>
      <c r="N155">
        <f t="shared" si="21"/>
        <v>105.333320479601</v>
      </c>
      <c r="O155">
        <f t="shared" si="22"/>
        <v>0.90755200555263338</v>
      </c>
      <c r="P155">
        <f t="shared" si="23"/>
        <v>141056077.10766387</v>
      </c>
      <c r="Q155">
        <f t="shared" si="24"/>
        <v>18.764668079260222</v>
      </c>
      <c r="R155">
        <f t="shared" si="25"/>
        <v>1.7907959465029777</v>
      </c>
      <c r="S155">
        <f t="shared" si="26"/>
        <v>3.8714350794888858E-2</v>
      </c>
      <c r="T155">
        <v>8</v>
      </c>
    </row>
    <row r="156" spans="1:20" s="40" customFormat="1" ht="15.6" x14ac:dyDescent="0.25">
      <c r="A156" s="41">
        <v>9</v>
      </c>
      <c r="B156" s="42">
        <v>2.26837971062265</v>
      </c>
      <c r="C156" s="42">
        <v>964.24139222264</v>
      </c>
      <c r="D156" s="43">
        <v>0.10329268407162599</v>
      </c>
      <c r="E156" s="43">
        <v>0.100013772943691</v>
      </c>
      <c r="F156" s="41">
        <v>3.1713183165488899E-2</v>
      </c>
      <c r="G156" s="41">
        <v>3.9261535649295198</v>
      </c>
      <c r="H156" s="44">
        <v>23454061.469194401</v>
      </c>
      <c r="I156" s="44">
        <v>560102.01062028599</v>
      </c>
      <c r="J156" s="44">
        <v>127291375.00609501</v>
      </c>
      <c r="K156" s="44">
        <f t="shared" si="18"/>
        <v>53159549.92203857</v>
      </c>
      <c r="L156" s="40">
        <f t="shared" si="19"/>
        <v>582.44563203116081</v>
      </c>
      <c r="M156" s="40">
        <f t="shared" si="20"/>
        <v>43.701115137763964</v>
      </c>
      <c r="N156" s="40">
        <f t="shared" si="21"/>
        <v>101.6532285076585</v>
      </c>
      <c r="O156" s="40">
        <f t="shared" si="22"/>
        <v>0.90166724729290715</v>
      </c>
      <c r="P156" s="40">
        <f t="shared" si="23"/>
        <v>151604454.880393</v>
      </c>
      <c r="Q156" s="40">
        <f t="shared" si="24"/>
        <v>18.836785416495363</v>
      </c>
      <c r="R156" s="40">
        <f t="shared" si="25"/>
        <v>1.6727932519193576</v>
      </c>
      <c r="S156" s="40">
        <f t="shared" si="26"/>
        <v>3.2226937210497415E-2</v>
      </c>
      <c r="T156" s="40">
        <v>8</v>
      </c>
    </row>
    <row r="157" spans="1:20" s="40" customFormat="1" ht="15.6" x14ac:dyDescent="0.25">
      <c r="A157" s="49" t="s">
        <v>21</v>
      </c>
      <c r="B157" s="54">
        <v>2.0243908591710702</v>
      </c>
      <c r="C157" s="54">
        <v>982.51141188627901</v>
      </c>
      <c r="D157" s="55">
        <v>0.25</v>
      </c>
      <c r="E157" s="55">
        <v>0.23057399846029999</v>
      </c>
      <c r="F157" s="56">
        <v>7.7672936984006402E-2</v>
      </c>
      <c r="G157" s="56">
        <v>2</v>
      </c>
      <c r="H157" s="57">
        <v>24236825.498831101</v>
      </c>
      <c r="I157" s="57">
        <v>1341018.2880669199</v>
      </c>
      <c r="J157" s="57">
        <v>120494816.855446</v>
      </c>
      <c r="K157" s="57">
        <f t="shared" si="18"/>
        <v>74165954.017613202</v>
      </c>
      <c r="L157" s="40">
        <f t="shared" si="19"/>
        <v>567.68551597031865</v>
      </c>
      <c r="M157" s="40">
        <f t="shared" si="20"/>
        <v>105.01361677089692</v>
      </c>
      <c r="N157" s="40">
        <f t="shared" si="21"/>
        <v>240.28699923015</v>
      </c>
      <c r="O157" s="40">
        <f t="shared" si="22"/>
        <v>0.88880673177675551</v>
      </c>
      <c r="P157" s="40">
        <f t="shared" si="23"/>
        <v>129835300.91171807</v>
      </c>
      <c r="Q157" s="40">
        <f t="shared" si="24"/>
        <v>18.681777289139514</v>
      </c>
      <c r="R157" s="40">
        <f t="shared" si="25"/>
        <v>1.5586826716821434</v>
      </c>
      <c r="S157" s="40">
        <f t="shared" si="26"/>
        <v>8.085538620663886E-2</v>
      </c>
      <c r="T157" s="40">
        <v>3</v>
      </c>
    </row>
    <row r="158" spans="1:20" ht="15.6" x14ac:dyDescent="0.25">
      <c r="A158" s="10">
        <v>1</v>
      </c>
      <c r="B158" s="11">
        <v>1.6443731920839599</v>
      </c>
      <c r="C158" s="11">
        <v>950.21246137711501</v>
      </c>
      <c r="D158" s="12">
        <v>0.231653439270954</v>
      </c>
      <c r="E158" s="12">
        <v>0.20556952766730299</v>
      </c>
      <c r="F158" s="10">
        <v>0.112550267584832</v>
      </c>
      <c r="G158" s="10">
        <v>3.5595989488271398</v>
      </c>
      <c r="H158" s="13">
        <v>46577084.122860298</v>
      </c>
      <c r="I158" s="13">
        <v>2577695.71647052</v>
      </c>
      <c r="J158" s="13">
        <v>110627700.951894</v>
      </c>
      <c r="K158" s="13">
        <f t="shared" si="18"/>
        <v>93789881.956151232</v>
      </c>
      <c r="L158">
        <f t="shared" si="19"/>
        <v>566.18029513595411</v>
      </c>
      <c r="M158">
        <f t="shared" si="20"/>
        <v>121.52446984066732</v>
      </c>
      <c r="N158">
        <f t="shared" si="21"/>
        <v>218.6114834691285</v>
      </c>
      <c r="O158">
        <f t="shared" si="22"/>
        <v>0.90799202953919089</v>
      </c>
      <c r="P158">
        <f t="shared" si="23"/>
        <v>118583825.24613294</v>
      </c>
      <c r="Q158">
        <f t="shared" si="24"/>
        <v>18.591130654503196</v>
      </c>
      <c r="R158">
        <f t="shared" si="25"/>
        <v>1.6156725327552335</v>
      </c>
      <c r="S158">
        <f t="shared" si="26"/>
        <v>0.11940339876885006</v>
      </c>
      <c r="T158">
        <v>8</v>
      </c>
    </row>
    <row r="159" spans="1:20" ht="15.6" x14ac:dyDescent="0.25">
      <c r="A159" s="10">
        <v>2</v>
      </c>
      <c r="B159" s="11">
        <v>1.66189404914922</v>
      </c>
      <c r="C159" s="11">
        <v>933.85370463152003</v>
      </c>
      <c r="D159" s="12">
        <v>0.20556952766730299</v>
      </c>
      <c r="E159" s="12">
        <v>0.181271542628685</v>
      </c>
      <c r="F159" s="10">
        <v>0.118140909420102</v>
      </c>
      <c r="G159" s="10">
        <v>3.56157300120883</v>
      </c>
      <c r="H159" s="13">
        <v>48440294.2542172</v>
      </c>
      <c r="I159" s="13">
        <v>2700757.6872012601</v>
      </c>
      <c r="J159" s="13">
        <v>116794710.73379301</v>
      </c>
      <c r="K159" s="13">
        <f t="shared" si="18"/>
        <v>99948852.9338357</v>
      </c>
      <c r="L159">
        <f t="shared" si="19"/>
        <v>566.89612888598595</v>
      </c>
      <c r="M159">
        <f t="shared" si="20"/>
        <v>117.36453322073983</v>
      </c>
      <c r="N159">
        <f t="shared" si="21"/>
        <v>193.420535147994</v>
      </c>
      <c r="O159">
        <f t="shared" si="22"/>
        <v>0.91921990561353994</v>
      </c>
      <c r="P159">
        <f t="shared" si="23"/>
        <v>126069092.30825397</v>
      </c>
      <c r="Q159">
        <f t="shared" si="24"/>
        <v>18.652340666278732</v>
      </c>
      <c r="R159">
        <f t="shared" si="25"/>
        <v>1.7802507691055032</v>
      </c>
      <c r="S159">
        <f t="shared" si="26"/>
        <v>0.12572299698581452</v>
      </c>
      <c r="T159">
        <v>8</v>
      </c>
    </row>
    <row r="160" spans="1:20" ht="15.6" x14ac:dyDescent="0.25">
      <c r="A160" s="10">
        <v>3</v>
      </c>
      <c r="B160" s="11">
        <v>1.68378732874556</v>
      </c>
      <c r="C160" s="11">
        <v>923.51068373845499</v>
      </c>
      <c r="D160" s="12">
        <v>0.181271542628685</v>
      </c>
      <c r="E160" s="12">
        <v>0.15782814891584102</v>
      </c>
      <c r="F160" s="10">
        <v>0.129256185248635</v>
      </c>
      <c r="G160" s="10">
        <v>3.5633178828580299</v>
      </c>
      <c r="H160" s="13">
        <v>49135312.076766603</v>
      </c>
      <c r="I160" s="13">
        <v>2714203.91155848</v>
      </c>
      <c r="J160" s="13">
        <v>117784217.819314</v>
      </c>
      <c r="K160" s="13">
        <f t="shared" si="18"/>
        <v>107063656.37651938</v>
      </c>
      <c r="L160">
        <f t="shared" si="19"/>
        <v>567.24651804406722</v>
      </c>
      <c r="M160">
        <f t="shared" si="20"/>
        <v>115.31774995527327</v>
      </c>
      <c r="N160">
        <f t="shared" si="21"/>
        <v>169.54984577226301</v>
      </c>
      <c r="O160">
        <f t="shared" si="22"/>
        <v>0.93454912600767748</v>
      </c>
      <c r="P160">
        <f t="shared" si="23"/>
        <v>127950166.60289925</v>
      </c>
      <c r="Q160">
        <f t="shared" si="24"/>
        <v>18.667151422663004</v>
      </c>
      <c r="R160">
        <f t="shared" si="25"/>
        <v>2.0209269564452943</v>
      </c>
      <c r="S160">
        <f t="shared" si="26"/>
        <v>0.13840747311886101</v>
      </c>
      <c r="T160">
        <v>8</v>
      </c>
    </row>
    <row r="161" spans="1:20" ht="15.6" x14ac:dyDescent="0.25">
      <c r="A161" s="10">
        <v>4</v>
      </c>
      <c r="B161" s="11">
        <v>1.9976757031372001</v>
      </c>
      <c r="C161" s="11">
        <v>933.01912910496105</v>
      </c>
      <c r="D161" s="12">
        <v>0.15782814891584102</v>
      </c>
      <c r="E161" s="12">
        <v>0.13563650578057901</v>
      </c>
      <c r="F161" s="10">
        <v>0.140517338344083</v>
      </c>
      <c r="G161" s="10">
        <v>3.5649092618723501</v>
      </c>
      <c r="H161" s="13">
        <v>49747877.136225</v>
      </c>
      <c r="I161" s="13">
        <v>2627079.4363768101</v>
      </c>
      <c r="J161" s="13">
        <v>119431897.67923599</v>
      </c>
      <c r="K161" s="13">
        <f t="shared" si="18"/>
        <v>109690290.13597612</v>
      </c>
      <c r="L161">
        <f t="shared" si="19"/>
        <v>567.74724554357601</v>
      </c>
      <c r="M161">
        <f t="shared" si="20"/>
        <v>112.24635523762458</v>
      </c>
      <c r="N161">
        <f t="shared" si="21"/>
        <v>146.73232734821002</v>
      </c>
      <c r="O161">
        <f t="shared" si="22"/>
        <v>0.95287798318663952</v>
      </c>
      <c r="P161">
        <f t="shared" si="23"/>
        <v>130471763.52569912</v>
      </c>
      <c r="Q161">
        <f t="shared" si="24"/>
        <v>18.686667389864763</v>
      </c>
      <c r="R161">
        <f t="shared" si="25"/>
        <v>2.6949409402787787</v>
      </c>
      <c r="S161">
        <f t="shared" si="26"/>
        <v>0.15142462695616735</v>
      </c>
      <c r="T161">
        <v>8</v>
      </c>
    </row>
    <row r="162" spans="1:20" ht="15.6" x14ac:dyDescent="0.25">
      <c r="A162" s="10">
        <v>5</v>
      </c>
      <c r="B162" s="11">
        <v>2.0616094595913599</v>
      </c>
      <c r="C162" s="11">
        <v>936.38261614437602</v>
      </c>
      <c r="D162" s="12">
        <v>0.13563650578057901</v>
      </c>
      <c r="E162" s="12">
        <v>0.11810215845490199</v>
      </c>
      <c r="F162" s="10">
        <v>0.129179303864074</v>
      </c>
      <c r="G162" s="10">
        <v>3.5663251584556801</v>
      </c>
      <c r="H162" s="13">
        <v>45579675.218982503</v>
      </c>
      <c r="I162" s="13">
        <v>2187989.7565919701</v>
      </c>
      <c r="J162" s="13">
        <v>120793084.03264999</v>
      </c>
      <c r="K162" s="13">
        <f t="shared" si="18"/>
        <v>105228559.95387904</v>
      </c>
      <c r="L162">
        <f t="shared" si="19"/>
        <v>568.97989775566202</v>
      </c>
      <c r="M162">
        <f t="shared" si="20"/>
        <v>99.883387750796558</v>
      </c>
      <c r="N162">
        <f t="shared" si="21"/>
        <v>126.86933211774048</v>
      </c>
      <c r="O162">
        <f t="shared" si="22"/>
        <v>0.96190663568170054</v>
      </c>
      <c r="P162">
        <f t="shared" si="23"/>
        <v>133022193.31015462</v>
      </c>
      <c r="Q162">
        <f t="shared" si="24"/>
        <v>18.706026539258925</v>
      </c>
      <c r="R162">
        <f t="shared" si="25"/>
        <v>2.8549305618929433</v>
      </c>
      <c r="S162">
        <f t="shared" si="26"/>
        <v>0.13831918309672245</v>
      </c>
      <c r="T162">
        <v>8</v>
      </c>
    </row>
    <row r="163" spans="1:20" ht="15.6" x14ac:dyDescent="0.25">
      <c r="A163" s="10">
        <v>6</v>
      </c>
      <c r="B163" s="11">
        <v>2.05521545007577</v>
      </c>
      <c r="C163" s="11">
        <v>961.37142443861001</v>
      </c>
      <c r="D163" s="12">
        <v>0.118200810896864</v>
      </c>
      <c r="E163" s="12">
        <v>0.112026779352384</v>
      </c>
      <c r="F163" s="10">
        <v>5.21892580251423E-2</v>
      </c>
      <c r="G163" s="10">
        <v>3.9203175462639601</v>
      </c>
      <c r="H163" s="13">
        <v>32134859.054125201</v>
      </c>
      <c r="I163" s="13">
        <v>1030059.7579821401</v>
      </c>
      <c r="J163" s="13">
        <v>130274910.542201</v>
      </c>
      <c r="K163" s="13">
        <f t="shared" si="18"/>
        <v>66308369.231059499</v>
      </c>
      <c r="L163">
        <f t="shared" si="19"/>
        <v>576.35675003512029</v>
      </c>
      <c r="M163">
        <f t="shared" si="20"/>
        <v>59.65270115921664</v>
      </c>
      <c r="N163">
        <f t="shared" si="21"/>
        <v>115.11379512462399</v>
      </c>
      <c r="O163">
        <f t="shared" si="22"/>
        <v>0.9172881068677361</v>
      </c>
      <c r="P163">
        <f t="shared" si="23"/>
        <v>149802574.23961988</v>
      </c>
      <c r="Q163">
        <f t="shared" si="24"/>
        <v>18.824828813409887</v>
      </c>
      <c r="R163">
        <f t="shared" si="25"/>
        <v>1.8466966608811921</v>
      </c>
      <c r="S163">
        <f t="shared" si="26"/>
        <v>5.360043592471421E-2</v>
      </c>
      <c r="T163">
        <v>8</v>
      </c>
    </row>
    <row r="164" spans="1:20" ht="15.6" x14ac:dyDescent="0.25">
      <c r="A164" s="10">
        <v>7</v>
      </c>
      <c r="B164" s="11">
        <v>2.0782159364038102</v>
      </c>
      <c r="C164" s="11">
        <v>962.964528497321</v>
      </c>
      <c r="D164" s="12">
        <v>0.112026779352384</v>
      </c>
      <c r="E164" s="12">
        <v>0.106943956920422</v>
      </c>
      <c r="F164" s="10">
        <v>4.53310302973036E-2</v>
      </c>
      <c r="G164" s="10">
        <v>3.9206587374739801</v>
      </c>
      <c r="H164" s="13">
        <v>27670451.8949867</v>
      </c>
      <c r="I164" s="13">
        <v>792863.678621131</v>
      </c>
      <c r="J164" s="13">
        <v>123650797.088864</v>
      </c>
      <c r="K164" s="13">
        <f t="shared" si="18"/>
        <v>62153055.906920999</v>
      </c>
      <c r="L164">
        <f t="shared" si="19"/>
        <v>577.10657160813935</v>
      </c>
      <c r="M164">
        <f t="shared" si="20"/>
        <v>54.160227361067641</v>
      </c>
      <c r="N164">
        <f t="shared" si="21"/>
        <v>109.485368136403</v>
      </c>
      <c r="O164">
        <f t="shared" si="22"/>
        <v>0.91355126421528132</v>
      </c>
      <c r="P164">
        <f t="shared" si="23"/>
        <v>142640813.82769519</v>
      </c>
      <c r="Q164">
        <f t="shared" si="24"/>
        <v>18.775840236969056</v>
      </c>
      <c r="R164">
        <f t="shared" si="25"/>
        <v>1.7800837513324195</v>
      </c>
      <c r="S164">
        <f t="shared" si="26"/>
        <v>4.6390627174544494E-2</v>
      </c>
      <c r="T164">
        <v>8</v>
      </c>
    </row>
    <row r="165" spans="1:20" s="40" customFormat="1" ht="15.6" x14ac:dyDescent="0.25">
      <c r="A165" s="41">
        <v>8</v>
      </c>
      <c r="B165" s="42">
        <v>2.2488220485191102</v>
      </c>
      <c r="C165" s="42">
        <v>959.21520820983903</v>
      </c>
      <c r="D165" s="43">
        <v>0.106943956920422</v>
      </c>
      <c r="E165" s="43">
        <v>0.103251034063642</v>
      </c>
      <c r="F165" s="41">
        <v>3.4499125060608198E-2</v>
      </c>
      <c r="G165" s="41">
        <v>3.92397424016489</v>
      </c>
      <c r="H165" s="44">
        <v>24810980.340955701</v>
      </c>
      <c r="I165" s="44">
        <v>632101.06181439699</v>
      </c>
      <c r="J165" s="44">
        <v>129487871.59136599</v>
      </c>
      <c r="K165" s="44">
        <f t="shared" si="18"/>
        <v>55795578.310895436</v>
      </c>
      <c r="L165" s="40">
        <f t="shared" si="19"/>
        <v>581.09396636587508</v>
      </c>
      <c r="M165" s="40">
        <f t="shared" si="20"/>
        <v>46.324239770658792</v>
      </c>
      <c r="N165" s="40">
        <f t="shared" si="21"/>
        <v>105.097495492032</v>
      </c>
      <c r="O165" s="40">
        <f t="shared" si="22"/>
        <v>0.90349501857131098</v>
      </c>
      <c r="P165" s="40">
        <f t="shared" si="23"/>
        <v>151071907.79755786</v>
      </c>
      <c r="Q165" s="40">
        <f t="shared" si="24"/>
        <v>18.833266492006778</v>
      </c>
      <c r="R165" s="40">
        <f t="shared" si="25"/>
        <v>1.7043399762186109</v>
      </c>
      <c r="S165" s="40">
        <f t="shared" si="26"/>
        <v>3.5108270910569075E-2</v>
      </c>
      <c r="T165" s="40">
        <v>8</v>
      </c>
    </row>
    <row r="166" spans="1:20" s="40" customFormat="1" ht="15.6" x14ac:dyDescent="0.25">
      <c r="A166" s="41">
        <v>9</v>
      </c>
      <c r="B166" s="42">
        <v>2.2683791082644298</v>
      </c>
      <c r="C166" s="42">
        <v>971.25451261595003</v>
      </c>
      <c r="D166" s="43">
        <v>0.103251034063642</v>
      </c>
      <c r="E166" s="43">
        <v>0.10006256457266199</v>
      </c>
      <c r="F166" s="41">
        <v>3.0850871690520199E-2</v>
      </c>
      <c r="G166" s="41">
        <v>3.9241711561879602</v>
      </c>
      <c r="H166" s="44">
        <v>26093306.945549</v>
      </c>
      <c r="I166" s="44">
        <v>601807.94139073696</v>
      </c>
      <c r="J166" s="44">
        <v>140826385.94946599</v>
      </c>
      <c r="K166" s="44">
        <f t="shared" si="18"/>
        <v>51638339.092416316</v>
      </c>
      <c r="L166" s="40">
        <f t="shared" si="19"/>
        <v>585.69269278065076</v>
      </c>
      <c r="M166" s="40">
        <f t="shared" si="20"/>
        <v>43.214156037356908</v>
      </c>
      <c r="N166" s="40">
        <f t="shared" si="21"/>
        <v>101.656799318152</v>
      </c>
      <c r="O166" s="40">
        <f t="shared" si="22"/>
        <v>0.90074183647370287</v>
      </c>
      <c r="P166" s="40">
        <f t="shared" si="23"/>
        <v>170826330.24641642</v>
      </c>
      <c r="Q166" s="40">
        <f t="shared" si="24"/>
        <v>18.956157985788952</v>
      </c>
      <c r="R166" s="40">
        <f t="shared" si="25"/>
        <v>1.6449169212100136</v>
      </c>
      <c r="S166" s="40">
        <f t="shared" si="26"/>
        <v>3.1336779748445773E-2</v>
      </c>
      <c r="T166" s="40">
        <v>8</v>
      </c>
    </row>
    <row r="167" spans="1:20" ht="15.6" x14ac:dyDescent="0.25">
      <c r="A167" s="28" t="s">
        <v>21</v>
      </c>
      <c r="B167" s="16">
        <v>2.0243908591710702</v>
      </c>
      <c r="C167" s="16">
        <v>991.91588102726996</v>
      </c>
      <c r="D167" s="17">
        <v>0.25</v>
      </c>
      <c r="E167" s="17">
        <v>0.230606209237006</v>
      </c>
      <c r="F167" s="18">
        <v>7.75441453938185E-2</v>
      </c>
      <c r="G167" s="18">
        <v>2</v>
      </c>
      <c r="H167" s="19">
        <v>23584085.748557702</v>
      </c>
      <c r="I167" s="19">
        <v>1304083.4771425701</v>
      </c>
      <c r="J167" s="19">
        <v>117465830.079346</v>
      </c>
      <c r="K167" s="19">
        <f t="shared" si="18"/>
        <v>72474241.446389511</v>
      </c>
      <c r="L167">
        <f t="shared" si="19"/>
        <v>567.49095264492212</v>
      </c>
      <c r="M167">
        <f t="shared" si="20"/>
        <v>104.90853537957601</v>
      </c>
      <c r="N167">
        <f t="shared" si="21"/>
        <v>240.30310461850303</v>
      </c>
      <c r="O167">
        <f t="shared" si="22"/>
        <v>0.88872986748161797</v>
      </c>
      <c r="P167">
        <f t="shared" si="23"/>
        <v>126476095.52527921</v>
      </c>
      <c r="Q167">
        <f t="shared" si="24"/>
        <v>18.655563880095503</v>
      </c>
      <c r="R167">
        <f t="shared" si="25"/>
        <v>1.5575495616081108</v>
      </c>
      <c r="S167">
        <f t="shared" si="26"/>
        <v>8.0715758297938228E-2</v>
      </c>
      <c r="T167">
        <v>3</v>
      </c>
    </row>
    <row r="168" spans="1:20" ht="15.6" x14ac:dyDescent="0.25">
      <c r="A168" s="10">
        <v>1</v>
      </c>
      <c r="B168" s="11">
        <v>1.6452941722539101</v>
      </c>
      <c r="C168" s="11">
        <v>950.18040430598001</v>
      </c>
      <c r="D168" s="12">
        <v>0.231681901318503</v>
      </c>
      <c r="E168" s="12">
        <v>0.203861078719831</v>
      </c>
      <c r="F168" s="10">
        <v>0.12003017681886199</v>
      </c>
      <c r="G168" s="10">
        <v>3.5591986834284701</v>
      </c>
      <c r="H168" s="13">
        <v>45973470.6916131</v>
      </c>
      <c r="I168" s="13">
        <v>2609479.9225212801</v>
      </c>
      <c r="J168" s="13">
        <v>105813125.86954799</v>
      </c>
      <c r="K168" s="13">
        <f t="shared" si="18"/>
        <v>96510046.103014678</v>
      </c>
      <c r="L168">
        <f t="shared" si="19"/>
        <v>565.71999698824334</v>
      </c>
      <c r="M168">
        <f t="shared" si="20"/>
        <v>125.45435694598723</v>
      </c>
      <c r="N168">
        <f t="shared" si="21"/>
        <v>217.771490019167</v>
      </c>
      <c r="O168">
        <f t="shared" si="22"/>
        <v>0.9108281324351416</v>
      </c>
      <c r="P168">
        <f t="shared" si="23"/>
        <v>113040188.88316554</v>
      </c>
      <c r="Q168">
        <f t="shared" si="24"/>
        <v>18.543253967280105</v>
      </c>
      <c r="R168">
        <f t="shared" si="25"/>
        <v>1.6769439293896544</v>
      </c>
      <c r="S168">
        <f t="shared" si="26"/>
        <v>0.12786766393747928</v>
      </c>
      <c r="T168">
        <v>8</v>
      </c>
    </row>
    <row r="169" spans="1:20" ht="15.6" x14ac:dyDescent="0.25">
      <c r="A169" s="10">
        <v>2</v>
      </c>
      <c r="B169" s="11">
        <v>1.6645566695041101</v>
      </c>
      <c r="C169" s="11">
        <v>938.41326484278795</v>
      </c>
      <c r="D169" s="12">
        <v>0.203861078719831</v>
      </c>
      <c r="E169" s="12">
        <v>0.17822013538678999</v>
      </c>
      <c r="F169" s="10">
        <v>0.12571488390813201</v>
      </c>
      <c r="G169" s="10">
        <v>3.5613010524403901</v>
      </c>
      <c r="H169" s="13">
        <v>47003777.4478103</v>
      </c>
      <c r="I169" s="13">
        <v>2686439.0812870902</v>
      </c>
      <c r="J169" s="13">
        <v>110181375.56568401</v>
      </c>
      <c r="K169" s="13">
        <f t="shared" si="18"/>
        <v>101649669.63024163</v>
      </c>
      <c r="L169">
        <f t="shared" si="19"/>
        <v>566.34162828469164</v>
      </c>
      <c r="M169">
        <f t="shared" si="20"/>
        <v>120.50532601503534</v>
      </c>
      <c r="N169">
        <f t="shared" si="21"/>
        <v>191.04060705331051</v>
      </c>
      <c r="O169">
        <f t="shared" si="22"/>
        <v>0.9230301392284268</v>
      </c>
      <c r="P169">
        <f t="shared" si="23"/>
        <v>118659345.6876522</v>
      </c>
      <c r="Q169">
        <f t="shared" si="24"/>
        <v>18.591767304601685</v>
      </c>
      <c r="R169">
        <f t="shared" si="25"/>
        <v>1.8557776089668485</v>
      </c>
      <c r="S169">
        <f t="shared" si="26"/>
        <v>0.13434873673996034</v>
      </c>
      <c r="T169">
        <v>8</v>
      </c>
    </row>
    <row r="170" spans="1:20" ht="15.6" x14ac:dyDescent="0.25">
      <c r="A170" s="10">
        <v>3</v>
      </c>
      <c r="B170" s="11">
        <v>1.8217282265836401</v>
      </c>
      <c r="C170" s="11">
        <v>934.35940136497504</v>
      </c>
      <c r="D170" s="12">
        <v>0.17822013538678999</v>
      </c>
      <c r="E170" s="12">
        <v>0.153900171922881</v>
      </c>
      <c r="F170" s="10">
        <v>0.13638372027453399</v>
      </c>
      <c r="G170" s="10">
        <v>3.5631329164057601</v>
      </c>
      <c r="H170" s="13">
        <v>46814283.671118401</v>
      </c>
      <c r="I170" s="13">
        <v>2606927.9405464102</v>
      </c>
      <c r="J170" s="13">
        <v>110288045.02611201</v>
      </c>
      <c r="K170" s="13">
        <f t="shared" si="18"/>
        <v>107167874.4104756</v>
      </c>
      <c r="L170">
        <f t="shared" si="19"/>
        <v>566.65570629211584</v>
      </c>
      <c r="M170">
        <f t="shared" si="20"/>
        <v>117.39270025704241</v>
      </c>
      <c r="N170">
        <f t="shared" si="21"/>
        <v>166.06015365483552</v>
      </c>
      <c r="O170">
        <f t="shared" si="22"/>
        <v>0.93926045986770079</v>
      </c>
      <c r="P170">
        <f t="shared" si="23"/>
        <v>119156908.39776449</v>
      </c>
      <c r="Q170">
        <f t="shared" si="24"/>
        <v>18.595951740506049</v>
      </c>
      <c r="R170">
        <f t="shared" si="25"/>
        <v>2.2753889411172525</v>
      </c>
      <c r="S170">
        <f t="shared" si="26"/>
        <v>0.14662672951700181</v>
      </c>
      <c r="T170">
        <v>8</v>
      </c>
    </row>
    <row r="171" spans="1:20" ht="15.6" x14ac:dyDescent="0.25">
      <c r="A171" s="10">
        <v>4</v>
      </c>
      <c r="B171" s="11">
        <v>2.0031565493232</v>
      </c>
      <c r="C171" s="11">
        <v>938.02325883452602</v>
      </c>
      <c r="D171" s="12">
        <v>0.153900171922881</v>
      </c>
      <c r="E171" s="12">
        <v>0.13400230586960399</v>
      </c>
      <c r="F171" s="10">
        <v>0.12920677817971099</v>
      </c>
      <c r="G171" s="10">
        <v>3.56476899950087</v>
      </c>
      <c r="H171" s="13">
        <v>44113157.149456501</v>
      </c>
      <c r="I171" s="13">
        <v>2223270.0469883601</v>
      </c>
      <c r="J171" s="13">
        <v>112558096.61093201</v>
      </c>
      <c r="K171" s="13">
        <f t="shared" si="18"/>
        <v>104393827.39017212</v>
      </c>
      <c r="L171">
        <f t="shared" si="19"/>
        <v>567.66197893238882</v>
      </c>
      <c r="M171">
        <f t="shared" si="20"/>
        <v>106.2791702090999</v>
      </c>
      <c r="N171">
        <f t="shared" si="21"/>
        <v>143.9512388962425</v>
      </c>
      <c r="O171">
        <f t="shared" si="22"/>
        <v>0.94940031151095361</v>
      </c>
      <c r="P171">
        <f t="shared" si="23"/>
        <v>122641999.89750585</v>
      </c>
      <c r="Q171">
        <f t="shared" si="24"/>
        <v>18.624780099452163</v>
      </c>
      <c r="R171">
        <f t="shared" si="25"/>
        <v>2.6076434110298639</v>
      </c>
      <c r="S171">
        <f t="shared" si="26"/>
        <v>0.13835073350563468</v>
      </c>
      <c r="T171">
        <v>8</v>
      </c>
    </row>
    <row r="172" spans="1:20" ht="15.6" x14ac:dyDescent="0.25">
      <c r="A172" s="10">
        <v>5</v>
      </c>
      <c r="B172" s="11">
        <v>2.0615937880845498</v>
      </c>
      <c r="C172" s="11">
        <v>942.34086188736899</v>
      </c>
      <c r="D172" s="12">
        <v>0.13400230586960399</v>
      </c>
      <c r="E172" s="12">
        <v>0.118046307105971</v>
      </c>
      <c r="F172" s="10">
        <v>0.118983776305443</v>
      </c>
      <c r="G172" s="10">
        <v>3.56602868735978</v>
      </c>
      <c r="H172" s="13">
        <v>40467532.075323798</v>
      </c>
      <c r="I172" s="13">
        <v>1904894.6063441101</v>
      </c>
      <c r="J172" s="13">
        <v>113170417.866914</v>
      </c>
      <c r="K172" s="13">
        <f t="shared" si="18"/>
        <v>99932491.851404116</v>
      </c>
      <c r="L172">
        <f t="shared" si="19"/>
        <v>568.76210797920999</v>
      </c>
      <c r="M172">
        <f t="shared" si="20"/>
        <v>95.263673515761326</v>
      </c>
      <c r="N172">
        <f t="shared" si="21"/>
        <v>126.02430648778751</v>
      </c>
      <c r="O172">
        <f t="shared" si="22"/>
        <v>0.95691853902465196</v>
      </c>
      <c r="P172">
        <f t="shared" si="23"/>
        <v>124485736.73861447</v>
      </c>
      <c r="Q172">
        <f t="shared" si="24"/>
        <v>18.639701702957563</v>
      </c>
      <c r="R172">
        <f t="shared" si="25"/>
        <v>2.7414555912019063</v>
      </c>
      <c r="S172">
        <f t="shared" si="26"/>
        <v>0.12667923812521023</v>
      </c>
      <c r="T172">
        <v>8</v>
      </c>
    </row>
    <row r="173" spans="1:20" ht="15.6" x14ac:dyDescent="0.25">
      <c r="A173" s="10">
        <v>6</v>
      </c>
      <c r="B173" s="11">
        <v>2.0554853576446401</v>
      </c>
      <c r="C173" s="11">
        <v>953.73827367724698</v>
      </c>
      <c r="D173" s="12">
        <v>0.118195920724079</v>
      </c>
      <c r="E173" s="12">
        <v>0.111974116734218</v>
      </c>
      <c r="F173" s="10">
        <v>5.2595253934183697E-2</v>
      </c>
      <c r="G173" s="10">
        <v>3.9205145049085202</v>
      </c>
      <c r="H173" s="13">
        <v>29165927.012159199</v>
      </c>
      <c r="I173" s="13">
        <v>941890.68641577696</v>
      </c>
      <c r="J173" s="13">
        <v>119679760.09165999</v>
      </c>
      <c r="K173" s="13">
        <f t="shared" si="18"/>
        <v>67788890.759881765</v>
      </c>
      <c r="L173">
        <f t="shared" si="19"/>
        <v>574.73082609268681</v>
      </c>
      <c r="M173">
        <f t="shared" si="20"/>
        <v>59.798516259850338</v>
      </c>
      <c r="N173">
        <f t="shared" si="21"/>
        <v>115.0850187291485</v>
      </c>
      <c r="O173">
        <f t="shared" si="22"/>
        <v>0.91751087700100298</v>
      </c>
      <c r="P173">
        <f t="shared" si="23"/>
        <v>135591070.62259394</v>
      </c>
      <c r="Q173">
        <f t="shared" si="24"/>
        <v>18.725154080436479</v>
      </c>
      <c r="R173">
        <f t="shared" si="25"/>
        <v>1.8571626269132042</v>
      </c>
      <c r="S173">
        <f t="shared" si="26"/>
        <v>5.4028878935879682E-2</v>
      </c>
      <c r="T173">
        <v>8</v>
      </c>
    </row>
    <row r="174" spans="1:20" ht="15.6" x14ac:dyDescent="0.25">
      <c r="A174" s="10">
        <v>7</v>
      </c>
      <c r="B174" s="11">
        <v>2.0778568937205102</v>
      </c>
      <c r="C174" s="11">
        <v>966.08619347399804</v>
      </c>
      <c r="D174" s="12">
        <v>0.111974116734218</v>
      </c>
      <c r="E174" s="12">
        <v>0.10696561263639801</v>
      </c>
      <c r="F174" s="10">
        <v>4.4689213207877297E-2</v>
      </c>
      <c r="G174" s="10">
        <v>3.9208583021987802</v>
      </c>
      <c r="H174" s="13">
        <v>24767858.634189699</v>
      </c>
      <c r="I174" s="13">
        <v>713227.68050643103</v>
      </c>
      <c r="J174" s="13">
        <v>113255674.55160099</v>
      </c>
      <c r="K174" s="13">
        <f t="shared" si="18"/>
        <v>61297244.379348561</v>
      </c>
      <c r="L174">
        <f t="shared" si="19"/>
        <v>575.53853202477342</v>
      </c>
      <c r="M174">
        <f t="shared" si="20"/>
        <v>53.68972989408109</v>
      </c>
      <c r="N174">
        <f t="shared" si="21"/>
        <v>109.46986468530801</v>
      </c>
      <c r="O174">
        <f t="shared" si="22"/>
        <v>0.91269451679260105</v>
      </c>
      <c r="P174">
        <f t="shared" si="23"/>
        <v>128911200.34032591</v>
      </c>
      <c r="Q174">
        <f t="shared" si="24"/>
        <v>18.674634355836069</v>
      </c>
      <c r="R174">
        <f t="shared" si="25"/>
        <v>1.7693630749683082</v>
      </c>
      <c r="S174">
        <f t="shared" si="26"/>
        <v>4.5718560246713065E-2</v>
      </c>
      <c r="T174">
        <v>8</v>
      </c>
    </row>
    <row r="175" spans="1:20" ht="15.6" x14ac:dyDescent="0.25">
      <c r="A175" s="10">
        <v>8</v>
      </c>
      <c r="B175" s="11">
        <v>2.24915108785224</v>
      </c>
      <c r="C175" s="11">
        <v>963.04913140760095</v>
      </c>
      <c r="D175" s="12">
        <v>0.10696561263639801</v>
      </c>
      <c r="E175" s="12">
        <v>0.10312714730719801</v>
      </c>
      <c r="F175" s="10">
        <v>3.5851523516104898E-2</v>
      </c>
      <c r="G175" s="10">
        <v>3.9241531096242599</v>
      </c>
      <c r="H175" s="13">
        <v>23079340.9295629</v>
      </c>
      <c r="I175" s="13">
        <v>594111.04469796503</v>
      </c>
      <c r="J175" s="13">
        <v>117805165.843923</v>
      </c>
      <c r="K175" s="13">
        <f t="shared" si="18"/>
        <v>56224969.187974788</v>
      </c>
      <c r="L175">
        <f t="shared" si="19"/>
        <v>578.87689430933995</v>
      </c>
      <c r="M175">
        <f t="shared" si="20"/>
        <v>47.138083209665773</v>
      </c>
      <c r="N175">
        <f t="shared" si="21"/>
        <v>105.046379971798</v>
      </c>
      <c r="O175">
        <f t="shared" si="22"/>
        <v>0.90505554622467232</v>
      </c>
      <c r="P175">
        <f t="shared" si="23"/>
        <v>137857470.60028008</v>
      </c>
      <c r="Q175">
        <f t="shared" si="24"/>
        <v>18.74173088765648</v>
      </c>
      <c r="R175">
        <f t="shared" si="25"/>
        <v>1.7420404980142947</v>
      </c>
      <c r="S175">
        <f t="shared" si="26"/>
        <v>3.6509974982792327E-2</v>
      </c>
      <c r="T175">
        <v>8</v>
      </c>
    </row>
    <row r="176" spans="1:20" ht="15.6" x14ac:dyDescent="0.25">
      <c r="A176" s="10">
        <v>9</v>
      </c>
      <c r="B176" s="11">
        <v>2.2683783055646698</v>
      </c>
      <c r="C176" s="11">
        <v>961.89061189597703</v>
      </c>
      <c r="D176" s="12">
        <v>0.10312714730719801</v>
      </c>
      <c r="E176" s="12">
        <v>0.100014007761454</v>
      </c>
      <c r="F176" s="10">
        <v>3.0158147608976098E-2</v>
      </c>
      <c r="G176" s="10">
        <v>3.9243578005201099</v>
      </c>
      <c r="H176" s="13">
        <v>22177871.452533901</v>
      </c>
      <c r="I176" s="13">
        <v>514549.870622524</v>
      </c>
      <c r="J176" s="13">
        <v>124559291.731328</v>
      </c>
      <c r="K176" s="13">
        <f t="shared" si="18"/>
        <v>52291664.735255569</v>
      </c>
      <c r="L176">
        <f t="shared" si="19"/>
        <v>582.36471583638956</v>
      </c>
      <c r="M176">
        <f t="shared" si="20"/>
        <v>42.579133703214715</v>
      </c>
      <c r="N176">
        <f t="shared" si="21"/>
        <v>101.57057753432599</v>
      </c>
      <c r="O176">
        <f t="shared" si="22"/>
        <v>0.89949089204479304</v>
      </c>
      <c r="P176">
        <f t="shared" si="23"/>
        <v>147556271.73252457</v>
      </c>
      <c r="Q176">
        <f t="shared" si="24"/>
        <v>18.809720164261631</v>
      </c>
      <c r="R176">
        <f t="shared" si="25"/>
        <v>1.6313828673159856</v>
      </c>
      <c r="S176">
        <f t="shared" si="26"/>
        <v>3.0622259549114173E-2</v>
      </c>
      <c r="T176">
        <v>8</v>
      </c>
    </row>
    <row r="177" spans="1:20" ht="15.6" x14ac:dyDescent="0.25">
      <c r="A177" s="28" t="s">
        <v>21</v>
      </c>
      <c r="B177" s="16">
        <v>1.2078621580534601</v>
      </c>
      <c r="C177" s="16">
        <v>1114.24185127235</v>
      </c>
      <c r="D177" s="17">
        <v>0.25</v>
      </c>
      <c r="E177" s="17">
        <v>0.21756887244826001</v>
      </c>
      <c r="F177" s="18">
        <v>0.12967264115050001</v>
      </c>
      <c r="G177" s="18">
        <v>4.05</v>
      </c>
      <c r="H177" s="19">
        <v>44651592.224434704</v>
      </c>
      <c r="I177" s="19">
        <v>2922143.84950299</v>
      </c>
      <c r="J177" s="19">
        <v>84988528.084040999</v>
      </c>
      <c r="K177" s="19">
        <f t="shared" si="18"/>
        <v>67760286.119352922</v>
      </c>
      <c r="L177">
        <f t="shared" si="19"/>
        <v>564.1882306072024</v>
      </c>
      <c r="M177">
        <f t="shared" si="20"/>
        <v>135.26736661151008</v>
      </c>
      <c r="N177">
        <f t="shared" si="21"/>
        <v>233.78443622412999</v>
      </c>
      <c r="O177">
        <f t="shared" si="22"/>
        <v>0.90851821430745039</v>
      </c>
      <c r="P177">
        <f t="shared" si="23"/>
        <v>89712973.793365687</v>
      </c>
      <c r="Q177">
        <f t="shared" si="24"/>
        <v>18.312125951947881</v>
      </c>
      <c r="R177">
        <f t="shared" si="25"/>
        <v>1.2401733181765098</v>
      </c>
      <c r="S177">
        <f t="shared" si="26"/>
        <v>0.13888586356736415</v>
      </c>
      <c r="T177">
        <v>9</v>
      </c>
    </row>
    <row r="178" spans="1:20" s="40" customFormat="1" ht="15.6" x14ac:dyDescent="0.25">
      <c r="A178" s="41">
        <v>1</v>
      </c>
      <c r="B178" s="42">
        <v>1.24686398335096</v>
      </c>
      <c r="C178" s="42">
        <v>1078.9539548119301</v>
      </c>
      <c r="D178" s="43">
        <v>0.21756887244826001</v>
      </c>
      <c r="E178" s="43">
        <v>0.17996603280195397</v>
      </c>
      <c r="F178" s="41">
        <v>0.17275248970311199</v>
      </c>
      <c r="G178" s="41">
        <v>4.0523896265839303</v>
      </c>
      <c r="H178" s="44">
        <v>42695314.252133802</v>
      </c>
      <c r="I178" s="44">
        <v>2741220.7603628598</v>
      </c>
      <c r="J178" s="44">
        <v>73339631.322701007</v>
      </c>
      <c r="K178" s="44">
        <f t="shared" si="18"/>
        <v>82802965.690849379</v>
      </c>
      <c r="L178" s="40">
        <f t="shared" si="19"/>
        <v>563.45190698430758</v>
      </c>
      <c r="M178" s="40">
        <f t="shared" si="20"/>
        <v>145.55889428934344</v>
      </c>
      <c r="N178" s="40">
        <f t="shared" si="21"/>
        <v>198.76745262510698</v>
      </c>
      <c r="O178" s="40">
        <f t="shared" si="22"/>
        <v>0.93505469977043687</v>
      </c>
      <c r="P178" s="40">
        <f t="shared" si="23"/>
        <v>77409320.314978018</v>
      </c>
      <c r="Q178" s="40">
        <f t="shared" si="24"/>
        <v>18.164617748816525</v>
      </c>
      <c r="R178" s="40">
        <f t="shared" si="25"/>
        <v>1.6245618561317527</v>
      </c>
      <c r="S178" s="40">
        <f t="shared" si="26"/>
        <v>0.18965134179886028</v>
      </c>
      <c r="T178" s="40">
        <v>5</v>
      </c>
    </row>
    <row r="179" spans="1:20" s="40" customFormat="1" ht="15.6" x14ac:dyDescent="0.25">
      <c r="A179" s="41">
        <v>2</v>
      </c>
      <c r="B179" s="42">
        <v>1.29999995231628</v>
      </c>
      <c r="C179" s="42">
        <v>1071.3312435221801</v>
      </c>
      <c r="D179" s="43">
        <v>0.17996603280195397</v>
      </c>
      <c r="E179" s="43">
        <v>0.14787899157161899</v>
      </c>
      <c r="F179" s="41">
        <v>0.178195969173298</v>
      </c>
      <c r="G179" s="41">
        <v>4.0552278102049302</v>
      </c>
      <c r="H179" s="44">
        <v>38024595.762401201</v>
      </c>
      <c r="I179" s="44">
        <v>2312913.8054108499</v>
      </c>
      <c r="J179" s="44">
        <v>68903756.222239003</v>
      </c>
      <c r="K179" s="44">
        <f t="shared" si="18"/>
        <v>85365989.838567987</v>
      </c>
      <c r="L179" s="40">
        <f t="shared" si="19"/>
        <v>563.60023114611306</v>
      </c>
      <c r="M179" s="40">
        <f t="shared" si="20"/>
        <v>134.47774482869519</v>
      </c>
      <c r="N179" s="40">
        <f t="shared" si="21"/>
        <v>163.92251218678649</v>
      </c>
      <c r="O179" s="40">
        <f t="shared" si="22"/>
        <v>0.95619914600364508</v>
      </c>
      <c r="P179" s="40">
        <f t="shared" si="23"/>
        <v>72920658.242367417</v>
      </c>
      <c r="Q179" s="40">
        <f t="shared" si="24"/>
        <v>18.104882534645231</v>
      </c>
      <c r="R179" s="40">
        <f t="shared" si="25"/>
        <v>1.8971860655236805</v>
      </c>
      <c r="S179" s="40">
        <f t="shared" si="26"/>
        <v>0.1962533176693369</v>
      </c>
      <c r="T179" s="40">
        <v>5</v>
      </c>
    </row>
    <row r="180" spans="1:20" s="40" customFormat="1" ht="15.6" x14ac:dyDescent="0.25">
      <c r="A180" s="41">
        <v>3</v>
      </c>
      <c r="B180" s="42">
        <v>2.3616260653653902</v>
      </c>
      <c r="C180" s="42">
        <v>1074.51838142303</v>
      </c>
      <c r="D180" s="43">
        <v>0.14797100782525499</v>
      </c>
      <c r="E180" s="43">
        <v>0.13000320424637499</v>
      </c>
      <c r="F180" s="41">
        <v>0.121345858603762</v>
      </c>
      <c r="G180" s="41">
        <v>3.3733354356850498</v>
      </c>
      <c r="H180" s="44">
        <v>24675924.479315002</v>
      </c>
      <c r="I180" s="44">
        <v>1158733.2522824199</v>
      </c>
      <c r="J180" s="44">
        <v>71893969.838495001</v>
      </c>
      <c r="K180" s="44">
        <f t="shared" si="18"/>
        <v>71737765.582264364</v>
      </c>
      <c r="L180" s="40">
        <f t="shared" si="19"/>
        <v>565.0156776871645</v>
      </c>
      <c r="M180" s="40">
        <f t="shared" si="20"/>
        <v>100.75758391143937</v>
      </c>
      <c r="N180" s="40">
        <f t="shared" si="21"/>
        <v>138.98710603581497</v>
      </c>
      <c r="O180" s="40">
        <f t="shared" si="22"/>
        <v>0.94833146130185553</v>
      </c>
      <c r="P180" s="40">
        <f t="shared" si="23"/>
        <v>76555430.027790159</v>
      </c>
      <c r="Q180" s="40">
        <f t="shared" si="24"/>
        <v>18.153525611945319</v>
      </c>
      <c r="R180" s="40">
        <f t="shared" si="25"/>
        <v>3.03212135540219</v>
      </c>
      <c r="S180" s="40">
        <f t="shared" si="26"/>
        <v>0.12936392698957408</v>
      </c>
      <c r="T180" s="40">
        <v>5</v>
      </c>
    </row>
    <row r="181" spans="1:20" s="40" customFormat="1" ht="15.6" x14ac:dyDescent="0.25">
      <c r="A181" s="41">
        <v>6</v>
      </c>
      <c r="B181" s="42">
        <v>2.6088372167265201</v>
      </c>
      <c r="C181" s="42">
        <v>836.26431675295498</v>
      </c>
      <c r="D181" s="43">
        <v>0.13000320424637499</v>
      </c>
      <c r="E181" s="43">
        <v>0.11208094786829299</v>
      </c>
      <c r="F181" s="41">
        <v>0.13775415049842099</v>
      </c>
      <c r="G181" s="41">
        <v>3.3744830178651801</v>
      </c>
      <c r="H181" s="44">
        <v>55970494.3908571</v>
      </c>
      <c r="I181" s="44">
        <v>2562544.7675430798</v>
      </c>
      <c r="J181" s="44">
        <v>149813596.57069901</v>
      </c>
      <c r="K181" s="44">
        <f t="shared" si="18"/>
        <v>143123410.89939258</v>
      </c>
      <c r="L181" s="40">
        <f t="shared" si="19"/>
        <v>571.4017081037025</v>
      </c>
      <c r="M181" s="40">
        <f t="shared" si="20"/>
        <v>101.19687696519358</v>
      </c>
      <c r="N181" s="40">
        <f t="shared" si="21"/>
        <v>121.042076057334</v>
      </c>
      <c r="O181" s="40">
        <f t="shared" si="22"/>
        <v>0.97185599404395828</v>
      </c>
      <c r="P181" s="40">
        <f t="shared" si="23"/>
        <v>168648649.82781065</v>
      </c>
      <c r="Q181" s="40">
        <f t="shared" si="24"/>
        <v>18.943328113675349</v>
      </c>
      <c r="R181" s="40">
        <f t="shared" si="25"/>
        <v>3.8209518336951538</v>
      </c>
      <c r="S181" s="40">
        <f t="shared" si="26"/>
        <v>0.14821484074409119</v>
      </c>
      <c r="T181" s="40">
        <v>7</v>
      </c>
    </row>
    <row r="182" spans="1:20" s="40" customFormat="1" ht="15.6" x14ac:dyDescent="0.25">
      <c r="A182" s="41">
        <v>7</v>
      </c>
      <c r="B182" s="42">
        <v>2.8915004732023299</v>
      </c>
      <c r="C182" s="42">
        <v>857.831039070771</v>
      </c>
      <c r="D182" s="43">
        <v>0.11208094786829299</v>
      </c>
      <c r="E182" s="43">
        <v>9.6450686604712899E-2</v>
      </c>
      <c r="F182" s="41">
        <v>0.13933080046650101</v>
      </c>
      <c r="G182" s="41">
        <v>3.3755621204373698</v>
      </c>
      <c r="H182" s="44">
        <v>53494791.221259199</v>
      </c>
      <c r="I182" s="44">
        <v>2288793.0761169801</v>
      </c>
      <c r="J182" s="44">
        <v>148919144.64844501</v>
      </c>
      <c r="K182" s="44">
        <f t="shared" si="18"/>
        <v>137477209.62089095</v>
      </c>
      <c r="L182" s="40">
        <f t="shared" si="19"/>
        <v>572.49136396131587</v>
      </c>
      <c r="M182" s="40">
        <f t="shared" si="20"/>
        <v>94.594870843289854</v>
      </c>
      <c r="N182" s="40">
        <f t="shared" si="21"/>
        <v>104.26581723650294</v>
      </c>
      <c r="O182" s="40">
        <f t="shared" si="22"/>
        <v>0.98960520863424706</v>
      </c>
      <c r="P182" s="40">
        <f t="shared" si="23"/>
        <v>169291764.32541358</v>
      </c>
      <c r="Q182" s="40">
        <f t="shared" si="24"/>
        <v>18.947134200470718</v>
      </c>
      <c r="R182" s="40">
        <f t="shared" si="25"/>
        <v>4.5864573718749329</v>
      </c>
      <c r="S182" s="40">
        <f t="shared" si="26"/>
        <v>0.15004505333532597</v>
      </c>
      <c r="T182" s="40">
        <v>1</v>
      </c>
    </row>
    <row r="183" spans="1:20" s="40" customFormat="1" ht="15.6" x14ac:dyDescent="0.25">
      <c r="A183" s="41">
        <v>8</v>
      </c>
      <c r="B183" s="42">
        <v>3.0437109811228402</v>
      </c>
      <c r="C183" s="42">
        <v>836.95204823174902</v>
      </c>
      <c r="D183" s="43">
        <v>9.6450686604712899E-2</v>
      </c>
      <c r="E183" s="43">
        <v>8.3930828164337598E-2</v>
      </c>
      <c r="F183" s="41">
        <v>0.129671355850971</v>
      </c>
      <c r="G183" s="41">
        <v>3.3764453154865701</v>
      </c>
      <c r="H183" s="44">
        <v>53224146.307931803</v>
      </c>
      <c r="I183" s="44">
        <v>2067163.2363143801</v>
      </c>
      <c r="J183" s="44">
        <v>158806462.71965301</v>
      </c>
      <c r="K183" s="44">
        <f t="shared" si="18"/>
        <v>142197548.84213245</v>
      </c>
      <c r="L183" s="40">
        <f t="shared" si="19"/>
        <v>575.51173130811992</v>
      </c>
      <c r="M183" s="40">
        <f t="shared" si="20"/>
        <v>84.884188202238036</v>
      </c>
      <c r="N183" s="40">
        <f t="shared" si="21"/>
        <v>90.190757384525256</v>
      </c>
      <c r="O183" s="40">
        <f t="shared" si="22"/>
        <v>1.0010184798538835</v>
      </c>
      <c r="P183" s="40">
        <f t="shared" si="23"/>
        <v>185515452.18646342</v>
      </c>
      <c r="Q183" s="40">
        <f t="shared" si="24"/>
        <v>19.038648736739063</v>
      </c>
      <c r="R183" s="40">
        <f t="shared" si="25"/>
        <v>4.9800079622156588</v>
      </c>
      <c r="S183" s="40">
        <f t="shared" si="26"/>
        <v>0.13888438676835635</v>
      </c>
      <c r="T183" s="40">
        <v>7</v>
      </c>
    </row>
    <row r="184" spans="1:20" s="40" customFormat="1" ht="15.6" x14ac:dyDescent="0.25">
      <c r="A184" s="41">
        <v>9</v>
      </c>
      <c r="B184" s="42">
        <v>3.3546133280321602</v>
      </c>
      <c r="C184" s="42">
        <v>826.18507756427402</v>
      </c>
      <c r="D184" s="43">
        <v>8.3930828164337598E-2</v>
      </c>
      <c r="E184" s="43">
        <v>7.4053035711113699E-2</v>
      </c>
      <c r="F184" s="41">
        <v>0.117549626357437</v>
      </c>
      <c r="G184" s="41">
        <v>3.3771102903127401</v>
      </c>
      <c r="H184" s="44">
        <v>46666843.498021297</v>
      </c>
      <c r="I184" s="44">
        <v>1634884.7170066901</v>
      </c>
      <c r="J184" s="44">
        <v>154577733.58588701</v>
      </c>
      <c r="K184" s="44">
        <f t="shared" si="18"/>
        <v>141875851.99470598</v>
      </c>
      <c r="L184" s="40">
        <f t="shared" si="19"/>
        <v>577.23510737956292</v>
      </c>
      <c r="M184" s="40">
        <f t="shared" si="20"/>
        <v>75.510321065465845</v>
      </c>
      <c r="N184" s="40">
        <f t="shared" si="21"/>
        <v>78.991931937725653</v>
      </c>
      <c r="O184" s="40">
        <f t="shared" si="22"/>
        <v>1.0082323959736634</v>
      </c>
      <c r="P184" s="40">
        <f t="shared" si="23"/>
        <v>181508186.54675692</v>
      </c>
      <c r="Q184" s="40">
        <f t="shared" si="24"/>
        <v>19.016811315592793</v>
      </c>
      <c r="R184" s="40">
        <f t="shared" si="25"/>
        <v>5.5555788142226854</v>
      </c>
      <c r="S184" s="40">
        <f t="shared" si="26"/>
        <v>0.12505272558865635</v>
      </c>
      <c r="T184" s="40">
        <v>7</v>
      </c>
    </row>
    <row r="185" spans="1:20" s="40" customFormat="1" ht="15.6" x14ac:dyDescent="0.25">
      <c r="A185" s="41">
        <v>10</v>
      </c>
      <c r="B185" s="42">
        <v>3.4452945556547898</v>
      </c>
      <c r="C185" s="42">
        <v>820.50879196154801</v>
      </c>
      <c r="D185" s="43">
        <v>7.4053035711113699E-2</v>
      </c>
      <c r="E185" s="43">
        <v>6.9267690335069007E-2</v>
      </c>
      <c r="F185" s="41">
        <v>6.4533371158094002E-2</v>
      </c>
      <c r="G185" s="41">
        <v>3.3776067735341102</v>
      </c>
      <c r="H185" s="44">
        <v>31131060.2083323</v>
      </c>
      <c r="I185" s="44">
        <v>776973.494989992</v>
      </c>
      <c r="J185" s="44">
        <v>147761201.641747</v>
      </c>
      <c r="K185" s="44">
        <f t="shared" si="18"/>
        <v>109860882.95744216</v>
      </c>
      <c r="L185" s="40">
        <f t="shared" si="19"/>
        <v>583.72915342928297</v>
      </c>
      <c r="M185" s="40">
        <f t="shared" si="20"/>
        <v>52.852110697921063</v>
      </c>
      <c r="N185" s="40">
        <f t="shared" si="21"/>
        <v>71.66036302309135</v>
      </c>
      <c r="O185" s="40">
        <f t="shared" si="22"/>
        <v>0.96859817523031055</v>
      </c>
      <c r="P185" s="40">
        <f t="shared" si="23"/>
        <v>180044078.35571772</v>
      </c>
      <c r="Q185" s="40">
        <f t="shared" si="24"/>
        <v>19.008712258630318</v>
      </c>
      <c r="R185" s="40">
        <f t="shared" si="25"/>
        <v>4.3486424300451931</v>
      </c>
      <c r="S185" s="40">
        <f t="shared" si="26"/>
        <v>6.6709805906492101E-2</v>
      </c>
      <c r="T185" s="40">
        <v>7</v>
      </c>
    </row>
    <row r="186" spans="1:20" s="40" customFormat="1" ht="15.6" x14ac:dyDescent="0.25">
      <c r="A186" s="41">
        <v>11</v>
      </c>
      <c r="B186" s="42">
        <v>3.5261221029541101</v>
      </c>
      <c r="C186" s="42">
        <v>816.38316825329298</v>
      </c>
      <c r="D186" s="43">
        <v>6.9267690335069007E-2</v>
      </c>
      <c r="E186" s="43">
        <v>6.5464640837675697E-2</v>
      </c>
      <c r="F186" s="41">
        <v>5.4824508053004303E-2</v>
      </c>
      <c r="G186" s="41">
        <v>3.3778375736033199</v>
      </c>
      <c r="H186" s="44">
        <v>27819953.755612001</v>
      </c>
      <c r="I186" s="44">
        <v>602139.85714949504</v>
      </c>
      <c r="J186" s="44">
        <v>146521898.48180699</v>
      </c>
      <c r="K186" s="44">
        <f t="shared" si="18"/>
        <v>103471269.97471489</v>
      </c>
      <c r="L186" s="40">
        <f t="shared" si="19"/>
        <v>586.68064788988067</v>
      </c>
      <c r="M186" s="40">
        <f t="shared" si="20"/>
        <v>47.235320927119695</v>
      </c>
      <c r="N186" s="40">
        <f t="shared" si="21"/>
        <v>67.366165586372347</v>
      </c>
      <c r="O186" s="40">
        <f t="shared" si="22"/>
        <v>0.96241485012621386</v>
      </c>
      <c r="P186" s="40">
        <f t="shared" si="23"/>
        <v>181170905.71779385</v>
      </c>
      <c r="Q186" s="40">
        <f t="shared" si="24"/>
        <v>19.014951374209961</v>
      </c>
      <c r="R186" s="40">
        <f t="shared" si="25"/>
        <v>4.2091215312633663</v>
      </c>
      <c r="S186" s="40">
        <f t="shared" si="26"/>
        <v>5.6384662965558704E-2</v>
      </c>
      <c r="T186" s="40">
        <v>7</v>
      </c>
    </row>
    <row r="187" spans="1:20" s="40" customFormat="1" ht="15.6" x14ac:dyDescent="0.25">
      <c r="A187" s="41">
        <v>12</v>
      </c>
      <c r="B187" s="42">
        <v>3.5942470407662199</v>
      </c>
      <c r="C187" s="42">
        <v>812.26367270907099</v>
      </c>
      <c r="D187" s="43">
        <v>6.5464640837675697E-2</v>
      </c>
      <c r="E187" s="43">
        <v>6.2467096713006799E-2</v>
      </c>
      <c r="F187" s="41">
        <v>4.5718913218638503E-2</v>
      </c>
      <c r="G187" s="41">
        <v>3.37801707094378</v>
      </c>
      <c r="H187" s="44">
        <v>24871899.160782099</v>
      </c>
      <c r="I187" s="44">
        <v>469820.93782898103</v>
      </c>
      <c r="J187" s="44">
        <v>145501736.25951999</v>
      </c>
      <c r="K187" s="44">
        <f t="shared" si="18"/>
        <v>96526824.159790188</v>
      </c>
      <c r="L187" s="40">
        <f t="shared" si="19"/>
        <v>590.26162403505305</v>
      </c>
      <c r="M187" s="40">
        <f t="shared" si="20"/>
        <v>42.0634670842026</v>
      </c>
      <c r="N187" s="40">
        <f t="shared" si="21"/>
        <v>63.965868775341242</v>
      </c>
      <c r="O187" s="40">
        <f t="shared" si="22"/>
        <v>0.95427869930082765</v>
      </c>
      <c r="P187" s="40">
        <f t="shared" si="23"/>
        <v>183428498.8083441</v>
      </c>
      <c r="Q187" s="40">
        <f t="shared" si="24"/>
        <v>19.027335497254121</v>
      </c>
      <c r="R187" s="40">
        <f t="shared" si="25"/>
        <v>3.9987197652415709</v>
      </c>
      <c r="S187" s="40">
        <f t="shared" si="26"/>
        <v>4.6797010699724292E-2</v>
      </c>
      <c r="T187" s="40">
        <v>7</v>
      </c>
    </row>
    <row r="188" spans="1:20" ht="15.6" x14ac:dyDescent="0.25">
      <c r="A188" s="10">
        <v>13</v>
      </c>
      <c r="B188" s="11">
        <v>3.6485657637311499</v>
      </c>
      <c r="C188" s="11">
        <v>808.43208155615503</v>
      </c>
      <c r="D188" s="12">
        <v>6.2467096713006799E-2</v>
      </c>
      <c r="E188" s="12">
        <v>6.0258747292787199E-2</v>
      </c>
      <c r="F188" s="10">
        <v>3.5295699117208902E-2</v>
      </c>
      <c r="G188" s="10">
        <v>3.3781551595942099</v>
      </c>
      <c r="H188" s="13">
        <v>22894224.691640802</v>
      </c>
      <c r="I188" s="13">
        <v>380085.144253693</v>
      </c>
      <c r="J188" s="13">
        <v>151638263.68457299</v>
      </c>
      <c r="K188" s="13">
        <f t="shared" si="18"/>
        <v>86713214.742825881</v>
      </c>
      <c r="L188">
        <f t="shared" si="19"/>
        <v>597.80848402194624</v>
      </c>
      <c r="M188">
        <f t="shared" si="20"/>
        <v>36.334143984580443</v>
      </c>
      <c r="N188">
        <f t="shared" si="21"/>
        <v>61.362922002897001</v>
      </c>
      <c r="O188">
        <f t="shared" si="22"/>
        <v>0.9411186806843066</v>
      </c>
      <c r="P188">
        <f t="shared" si="23"/>
        <v>198192411.0500477</v>
      </c>
      <c r="Q188">
        <f t="shared" si="24"/>
        <v>19.104748889773159</v>
      </c>
      <c r="R188">
        <f t="shared" si="25"/>
        <v>3.6083492140014308</v>
      </c>
      <c r="S188">
        <f t="shared" si="26"/>
        <v>3.5933648556221123E-2</v>
      </c>
      <c r="T188">
        <v>7</v>
      </c>
    </row>
    <row r="189" spans="1:20" ht="15.6" x14ac:dyDescent="0.25">
      <c r="A189" s="28" t="s">
        <v>21</v>
      </c>
      <c r="B189" s="16">
        <v>1.2068031677094599</v>
      </c>
      <c r="C189" s="16">
        <v>1110.42619203142</v>
      </c>
      <c r="D189" s="17">
        <v>0.25</v>
      </c>
      <c r="E189" s="17">
        <v>0.21876107827652799</v>
      </c>
      <c r="F189" s="18">
        <v>0.124905724604046</v>
      </c>
      <c r="G189" s="18">
        <v>4.05</v>
      </c>
      <c r="H189" s="19">
        <v>45299915.822723702</v>
      </c>
      <c r="I189" s="19">
        <v>2925999.2298561898</v>
      </c>
      <c r="J189" s="19">
        <v>87894864.018205002</v>
      </c>
      <c r="K189" s="19">
        <f t="shared" si="18"/>
        <v>67300951.73060368</v>
      </c>
      <c r="L189">
        <f t="shared" si="19"/>
        <v>564.41120300617627</v>
      </c>
      <c r="M189">
        <f t="shared" si="20"/>
        <v>132.78402535907927</v>
      </c>
      <c r="N189">
        <f t="shared" si="21"/>
        <v>234.380539138264</v>
      </c>
      <c r="O189">
        <f t="shared" si="22"/>
        <v>0.90690057798992818</v>
      </c>
      <c r="P189">
        <f t="shared" si="23"/>
        <v>92883134.484580979</v>
      </c>
      <c r="Q189">
        <f t="shared" si="24"/>
        <v>18.346852642465144</v>
      </c>
      <c r="R189">
        <f t="shared" si="25"/>
        <v>1.2126164213598876</v>
      </c>
      <c r="S189">
        <f t="shared" si="26"/>
        <v>0.13342365511875437</v>
      </c>
      <c r="T189">
        <v>9</v>
      </c>
    </row>
    <row r="190" spans="1:20" ht="15.6" x14ac:dyDescent="0.25">
      <c r="A190" s="10">
        <v>1</v>
      </c>
      <c r="B190" s="11">
        <v>1.2469848636195</v>
      </c>
      <c r="C190" s="11">
        <v>1074.0667112673</v>
      </c>
      <c r="D190" s="12">
        <v>0.21876107827652799</v>
      </c>
      <c r="E190" s="12">
        <v>0.17987866747781001</v>
      </c>
      <c r="F190" s="10">
        <v>0.17765795135849</v>
      </c>
      <c r="G190" s="10">
        <v>4.05230445064407</v>
      </c>
      <c r="H190" s="13">
        <v>44673940.819185399</v>
      </c>
      <c r="I190" s="13">
        <v>2904071.3642071201</v>
      </c>
      <c r="J190" s="13">
        <v>75269804.403640002</v>
      </c>
      <c r="K190" s="13">
        <f t="shared" si="18"/>
        <v>84763393.593591183</v>
      </c>
      <c r="L190">
        <f t="shared" si="19"/>
        <v>563.49308956584935</v>
      </c>
      <c r="M190">
        <f t="shared" si="20"/>
        <v>148.02016683796211</v>
      </c>
      <c r="N190">
        <f t="shared" si="21"/>
        <v>199.31987287716902</v>
      </c>
      <c r="O190">
        <f t="shared" si="22"/>
        <v>0.93628678608902272</v>
      </c>
      <c r="P190">
        <f t="shared" si="23"/>
        <v>79546745.203903496</v>
      </c>
      <c r="Q190">
        <f t="shared" si="24"/>
        <v>18.19185539681239</v>
      </c>
      <c r="R190">
        <f t="shared" si="25"/>
        <v>1.647807958406496</v>
      </c>
      <c r="S190">
        <f t="shared" si="26"/>
        <v>0.19559885291011569</v>
      </c>
      <c r="T190">
        <v>5</v>
      </c>
    </row>
    <row r="191" spans="1:20" s="40" customFormat="1" ht="15.6" x14ac:dyDescent="0.25">
      <c r="A191" s="41">
        <v>2</v>
      </c>
      <c r="B191" s="42">
        <v>1.29999995231628</v>
      </c>
      <c r="C191" s="42">
        <v>1065.4285935574601</v>
      </c>
      <c r="D191" s="43">
        <v>0.17987866747781001</v>
      </c>
      <c r="E191" s="43">
        <v>0.14788365349562699</v>
      </c>
      <c r="F191" s="41">
        <v>0.17777114605055999</v>
      </c>
      <c r="G191" s="41">
        <v>4.05522492442622</v>
      </c>
      <c r="H191" s="44">
        <v>38747937.448426597</v>
      </c>
      <c r="I191" s="44">
        <v>2343595.5384961502</v>
      </c>
      <c r="J191" s="44">
        <v>70280317.244537994</v>
      </c>
      <c r="K191" s="44">
        <f t="shared" si="18"/>
        <v>86508946.521453574</v>
      </c>
      <c r="L191" s="40">
        <f t="shared" si="19"/>
        <v>563.67927327589553</v>
      </c>
      <c r="M191" s="40">
        <f t="shared" si="20"/>
        <v>134.29417794502129</v>
      </c>
      <c r="N191" s="40">
        <f t="shared" si="21"/>
        <v>163.8811604867185</v>
      </c>
      <c r="O191" s="40">
        <f t="shared" si="22"/>
        <v>0.95608483494765861</v>
      </c>
      <c r="P191" s="40">
        <f t="shared" si="23"/>
        <v>74418348.472882882</v>
      </c>
      <c r="Q191" s="40">
        <f t="shared" si="24"/>
        <v>18.125213088656967</v>
      </c>
      <c r="R191" s="40">
        <f t="shared" si="25"/>
        <v>1.8947765239569607</v>
      </c>
      <c r="S191" s="40">
        <f t="shared" si="26"/>
        <v>0.19573651154443847</v>
      </c>
      <c r="T191" s="40">
        <v>5</v>
      </c>
    </row>
    <row r="192" spans="1:20" s="40" customFormat="1" ht="15.6" x14ac:dyDescent="0.25">
      <c r="A192" s="41">
        <v>3</v>
      </c>
      <c r="B192" s="42">
        <v>2.3616249844414501</v>
      </c>
      <c r="C192" s="42">
        <v>1068.0857252604501</v>
      </c>
      <c r="D192" s="43">
        <v>0.147976805037557</v>
      </c>
      <c r="E192" s="43">
        <v>0.13002163746443901</v>
      </c>
      <c r="F192" s="41">
        <v>0.12125577377607499</v>
      </c>
      <c r="G192" s="41">
        <v>3.37314606799207</v>
      </c>
      <c r="H192" s="44">
        <v>25024783.690848298</v>
      </c>
      <c r="I192" s="44">
        <v>1176091.50125045</v>
      </c>
      <c r="J192" s="44">
        <v>72863533.525883004</v>
      </c>
      <c r="K192" s="44">
        <f t="shared" si="18"/>
        <v>72924597.008952573</v>
      </c>
      <c r="L192" s="40">
        <f t="shared" si="19"/>
        <v>565.09045297004525</v>
      </c>
      <c r="M192" s="40">
        <f t="shared" si="20"/>
        <v>100.72881304297353</v>
      </c>
      <c r="N192" s="40">
        <f t="shared" si="21"/>
        <v>138.999221250998</v>
      </c>
      <c r="O192" s="40">
        <f t="shared" si="22"/>
        <v>0.94828950377982313</v>
      </c>
      <c r="P192" s="40">
        <f t="shared" si="23"/>
        <v>77667714.287971884</v>
      </c>
      <c r="Q192" s="40">
        <f t="shared" si="24"/>
        <v>18.167950211457228</v>
      </c>
      <c r="R192" s="40">
        <f t="shared" si="25"/>
        <v>3.0305823872020348</v>
      </c>
      <c r="S192" s="40">
        <f t="shared" si="26"/>
        <v>0.12926140632103836</v>
      </c>
      <c r="T192" s="40">
        <v>5</v>
      </c>
    </row>
    <row r="193" spans="1:20" s="40" customFormat="1" ht="15.6" x14ac:dyDescent="0.25">
      <c r="A193" s="41">
        <v>6</v>
      </c>
      <c r="B193" s="42">
        <v>2.61272590615572</v>
      </c>
      <c r="C193" s="42">
        <v>835.23773188039002</v>
      </c>
      <c r="D193" s="43">
        <v>0.13002163746443901</v>
      </c>
      <c r="E193" s="43">
        <v>0.111610140990876</v>
      </c>
      <c r="F193" s="41">
        <v>0.141494503391834</v>
      </c>
      <c r="G193" s="41">
        <v>3.3742929108078901</v>
      </c>
      <c r="H193" s="44">
        <v>51272722.158257402</v>
      </c>
      <c r="I193" s="44">
        <v>2402788.3247288801</v>
      </c>
      <c r="J193" s="44">
        <v>136514595.20450401</v>
      </c>
      <c r="K193" s="44">
        <f t="shared" si="18"/>
        <v>145324319.8537682</v>
      </c>
      <c r="L193" s="40">
        <f t="shared" si="19"/>
        <v>570.16775831817995</v>
      </c>
      <c r="M193" s="40">
        <f t="shared" si="20"/>
        <v>102.45799954915427</v>
      </c>
      <c r="N193" s="40">
        <f t="shared" si="21"/>
        <v>120.81588922765751</v>
      </c>
      <c r="O193" s="40">
        <f t="shared" si="22"/>
        <v>0.97384454464026227</v>
      </c>
      <c r="P193" s="40">
        <f t="shared" si="23"/>
        <v>152288843.31073406</v>
      </c>
      <c r="Q193" s="40">
        <f t="shared" si="24"/>
        <v>18.841289560492271</v>
      </c>
      <c r="R193" s="40">
        <f t="shared" si="25"/>
        <v>3.8904058617786408</v>
      </c>
      <c r="S193" s="40">
        <f t="shared" si="26"/>
        <v>0.15256219609298202</v>
      </c>
      <c r="T193" s="40">
        <v>7</v>
      </c>
    </row>
    <row r="194" spans="1:20" s="40" customFormat="1" ht="15.6" x14ac:dyDescent="0.25">
      <c r="A194" s="41">
        <v>7</v>
      </c>
      <c r="B194" s="42">
        <v>2.8945155538910701</v>
      </c>
      <c r="C194" s="42">
        <v>841.41512063303605</v>
      </c>
      <c r="D194" s="43">
        <v>0.111610140990876</v>
      </c>
      <c r="E194" s="43">
        <v>9.6366843183435288E-2</v>
      </c>
      <c r="F194" s="41">
        <v>0.136454019950487</v>
      </c>
      <c r="G194" s="41">
        <v>3.37540021527479</v>
      </c>
      <c r="H194" s="44">
        <v>55640975.141351402</v>
      </c>
      <c r="I194" s="44">
        <v>2410653.7924638898</v>
      </c>
      <c r="J194" s="44">
        <v>156046570.43872401</v>
      </c>
      <c r="K194" s="44">
        <f t="shared" ref="K194:K257" si="27">3583.195*EXP(-2.23341*(C194+273)*0.001)*POWER(B194*(D194-E194)/D194/SQRT(0.56*(D194-E194)),(-0.3486*(C194+273)*0.001+0.46339))*POWER(((D194-E194)/D194),0.42437)*1000000</f>
        <v>142463290.7985248</v>
      </c>
      <c r="L194" s="40">
        <f t="shared" ref="L194:L257" si="28">560*(1+2.2*10^(-5)*H194/(G194*1000)/((D194-E194)*1000))</f>
        <v>573.32297559125425</v>
      </c>
      <c r="M194" s="40">
        <f t="shared" ref="M194:M257" si="29">(L194*(D194-E194)*1000)^(1/2)</f>
        <v>93.484399002109171</v>
      </c>
      <c r="N194" s="40">
        <f t="shared" ref="N194:N257" si="30">(D194+E194)/2*1000</f>
        <v>103.98849208715565</v>
      </c>
      <c r="O194" s="40">
        <f t="shared" ref="O194:O257" si="31">0.8049-0.3393*F194+(0.2488+0.0393*F194+0.0732*F194*F194)*M194/N194</f>
        <v>0.9883155851269938</v>
      </c>
      <c r="P194" s="40">
        <f t="shared" ref="P194:P257" si="32">H194/1000/(O194*G194*M194)*10^6</f>
        <v>178416359.91544637</v>
      </c>
      <c r="Q194" s="40">
        <f t="shared" ref="Q194:Q257" si="33">LN(P194)</f>
        <v>18.999630477467587</v>
      </c>
      <c r="R194" s="40">
        <f t="shared" ref="R194:R257" si="34">S194*B194*1000/M194</f>
        <v>4.542458220683943</v>
      </c>
      <c r="S194" s="40">
        <f t="shared" ref="S194:S257" si="35">LN(1/(1-F194))</f>
        <v>0.14670813434806973</v>
      </c>
      <c r="T194" s="40">
        <v>1</v>
      </c>
    </row>
    <row r="195" spans="1:20" s="40" customFormat="1" ht="15.6" x14ac:dyDescent="0.25">
      <c r="A195" s="41">
        <v>8</v>
      </c>
      <c r="B195" s="42">
        <v>3.0445934112964599</v>
      </c>
      <c r="C195" s="42">
        <v>843.88928123070104</v>
      </c>
      <c r="D195" s="43">
        <v>9.6366843183435288E-2</v>
      </c>
      <c r="E195" s="43">
        <v>8.3738654136090204E-2</v>
      </c>
      <c r="F195" s="41">
        <v>0.13090704153480101</v>
      </c>
      <c r="G195" s="41">
        <v>3.37626050096685</v>
      </c>
      <c r="H195" s="44">
        <v>54218091.121041499</v>
      </c>
      <c r="I195" s="44">
        <v>2148847.7933132099</v>
      </c>
      <c r="J195" s="44">
        <v>160701609.79385099</v>
      </c>
      <c r="K195" s="44">
        <f t="shared" si="27"/>
        <v>140106327.66930565</v>
      </c>
      <c r="L195" s="40">
        <f t="shared" si="28"/>
        <v>575.66671374346413</v>
      </c>
      <c r="M195" s="40">
        <f t="shared" si="29"/>
        <v>85.262114033234909</v>
      </c>
      <c r="N195" s="40">
        <f t="shared" si="30"/>
        <v>90.052748659762742</v>
      </c>
      <c r="O195" s="40">
        <f t="shared" si="31"/>
        <v>1.0021061874303558</v>
      </c>
      <c r="P195" s="40">
        <f t="shared" si="32"/>
        <v>187948314.31923684</v>
      </c>
      <c r="Q195" s="40">
        <f t="shared" si="33"/>
        <v>19.051677559161892</v>
      </c>
      <c r="R195" s="40">
        <f t="shared" si="34"/>
        <v>5.0101062447021398</v>
      </c>
      <c r="S195" s="40">
        <f t="shared" si="35"/>
        <v>0.14030518767118927</v>
      </c>
      <c r="T195" s="40">
        <v>1</v>
      </c>
    </row>
    <row r="196" spans="1:20" s="40" customFormat="1" ht="15.6" x14ac:dyDescent="0.25">
      <c r="A196" s="41">
        <v>9</v>
      </c>
      <c r="B196" s="42">
        <v>3.3567109638621999</v>
      </c>
      <c r="C196" s="42">
        <v>831.21276428986698</v>
      </c>
      <c r="D196" s="43">
        <v>8.3738654136090204E-2</v>
      </c>
      <c r="E196" s="43">
        <v>7.3949220443514707E-2</v>
      </c>
      <c r="F196" s="41">
        <v>0.11676515795071001</v>
      </c>
      <c r="G196" s="41">
        <v>3.3769308359372801</v>
      </c>
      <c r="H196" s="44">
        <v>46446959.838715598</v>
      </c>
      <c r="I196" s="44">
        <v>1607315.14509016</v>
      </c>
      <c r="J196" s="44">
        <v>153868727.38849199</v>
      </c>
      <c r="K196" s="44">
        <f t="shared" si="27"/>
        <v>139467817.89780626</v>
      </c>
      <c r="L196" s="40">
        <f t="shared" si="28"/>
        <v>577.30964916793243</v>
      </c>
      <c r="M196" s="40">
        <f t="shared" si="29"/>
        <v>75.176688744673356</v>
      </c>
      <c r="N196" s="40">
        <f t="shared" si="30"/>
        <v>78.843937289802469</v>
      </c>
      <c r="O196" s="40">
        <f t="shared" si="31"/>
        <v>1.0078362345634919</v>
      </c>
      <c r="P196" s="40">
        <f t="shared" si="32"/>
        <v>181535667.23591557</v>
      </c>
      <c r="Q196" s="40">
        <f t="shared" si="33"/>
        <v>19.016962706059395</v>
      </c>
      <c r="R196" s="40">
        <f t="shared" si="34"/>
        <v>5.5440481023022095</v>
      </c>
      <c r="S196" s="40">
        <f t="shared" si="35"/>
        <v>0.12416415445335913</v>
      </c>
      <c r="T196" s="40">
        <v>7</v>
      </c>
    </row>
    <row r="197" spans="1:20" s="40" customFormat="1" ht="15.6" x14ac:dyDescent="0.25">
      <c r="A197" s="41">
        <v>10</v>
      </c>
      <c r="B197" s="42">
        <v>3.4470799053261798</v>
      </c>
      <c r="C197" s="42">
        <v>825.66526446833495</v>
      </c>
      <c r="D197" s="43">
        <v>7.3949220443514707E-2</v>
      </c>
      <c r="E197" s="43">
        <v>6.9169449609720907E-2</v>
      </c>
      <c r="F197" s="41">
        <v>6.4548563849363499E-2</v>
      </c>
      <c r="G197" s="41">
        <v>3.3774224715598198</v>
      </c>
      <c r="H197" s="44">
        <v>31047740.491975199</v>
      </c>
      <c r="I197" s="44">
        <v>773614.33634148003</v>
      </c>
      <c r="J197" s="44">
        <v>148676976.222417</v>
      </c>
      <c r="K197" s="44">
        <f t="shared" si="27"/>
        <v>108341077.7396823</v>
      </c>
      <c r="L197" s="40">
        <f t="shared" si="28"/>
        <v>583.6945379424634</v>
      </c>
      <c r="M197" s="40">
        <f t="shared" si="29"/>
        <v>52.819751308597958</v>
      </c>
      <c r="N197" s="40">
        <f t="shared" si="30"/>
        <v>71.559335026617802</v>
      </c>
      <c r="O197" s="40">
        <f t="shared" si="31"/>
        <v>0.96874179752192169</v>
      </c>
      <c r="P197" s="40">
        <f t="shared" si="32"/>
        <v>179655377.33101815</v>
      </c>
      <c r="Q197" s="40">
        <f t="shared" si="33"/>
        <v>19.006551003338675</v>
      </c>
      <c r="R197" s="40">
        <f t="shared" si="34"/>
        <v>4.3546213185488378</v>
      </c>
      <c r="S197" s="40">
        <f t="shared" si="35"/>
        <v>6.6726046800793221E-2</v>
      </c>
      <c r="T197" s="40">
        <v>7</v>
      </c>
    </row>
    <row r="198" spans="1:20" s="40" customFormat="1" ht="15.6" x14ac:dyDescent="0.25">
      <c r="A198" s="41">
        <v>11</v>
      </c>
      <c r="B198" s="42">
        <v>3.52843861634768</v>
      </c>
      <c r="C198" s="42">
        <v>819.265125824557</v>
      </c>
      <c r="D198" s="43">
        <v>6.9169449609720907E-2</v>
      </c>
      <c r="E198" s="43">
        <v>6.5345640069478808E-2</v>
      </c>
      <c r="F198" s="41">
        <v>5.5201962218355598E-2</v>
      </c>
      <c r="G198" s="41">
        <v>3.3776528690885099</v>
      </c>
      <c r="H198" s="44">
        <v>27825334.707609199</v>
      </c>
      <c r="I198" s="44">
        <v>604698.22824636695</v>
      </c>
      <c r="J198" s="44">
        <v>144961777.14094299</v>
      </c>
      <c r="K198" s="44">
        <f t="shared" si="27"/>
        <v>102999672.44363092</v>
      </c>
      <c r="L198" s="40">
        <f t="shared" si="28"/>
        <v>586.54237854022847</v>
      </c>
      <c r="M198" s="40">
        <f t="shared" si="29"/>
        <v>47.358487547834741</v>
      </c>
      <c r="N198" s="40">
        <f t="shared" si="30"/>
        <v>67.257544839599859</v>
      </c>
      <c r="O198" s="40">
        <f t="shared" si="31"/>
        <v>0.96304376193393582</v>
      </c>
      <c r="P198" s="40">
        <f t="shared" si="32"/>
        <v>180626529.07289475</v>
      </c>
      <c r="Q198" s="40">
        <f t="shared" si="33"/>
        <v>19.011942082250613</v>
      </c>
      <c r="R198" s="40">
        <f t="shared" si="34"/>
        <v>4.2306921044079644</v>
      </c>
      <c r="S198" s="40">
        <f t="shared" si="35"/>
        <v>5.6784090962228785E-2</v>
      </c>
      <c r="T198" s="40">
        <v>7</v>
      </c>
    </row>
    <row r="199" spans="1:20" s="40" customFormat="1" ht="15.6" x14ac:dyDescent="0.25">
      <c r="A199" s="41">
        <v>12</v>
      </c>
      <c r="B199" s="42">
        <v>3.5953828571693398</v>
      </c>
      <c r="C199" s="42">
        <v>814.88799479015495</v>
      </c>
      <c r="D199" s="43">
        <v>6.5345640069478808E-2</v>
      </c>
      <c r="E199" s="43">
        <v>6.2409700381815904E-2</v>
      </c>
      <c r="F199" s="41">
        <v>4.4860737622032999E-2</v>
      </c>
      <c r="G199" s="41">
        <v>3.3778332407148501</v>
      </c>
      <c r="H199" s="44">
        <v>24499640.831159499</v>
      </c>
      <c r="I199" s="44">
        <v>464869.45034196897</v>
      </c>
      <c r="J199" s="44">
        <v>145591388.65909401</v>
      </c>
      <c r="K199" s="44">
        <f t="shared" si="27"/>
        <v>95007265.668002978</v>
      </c>
      <c r="L199" s="40">
        <f t="shared" si="28"/>
        <v>590.43582585179024</v>
      </c>
      <c r="M199" s="40">
        <f t="shared" si="29"/>
        <v>41.635129087542097</v>
      </c>
      <c r="N199" s="40">
        <f t="shared" si="30"/>
        <v>63.877670225647357</v>
      </c>
      <c r="O199" s="40">
        <f t="shared" si="31"/>
        <v>0.95309043176989472</v>
      </c>
      <c r="P199" s="40">
        <f t="shared" si="32"/>
        <v>182779500.96553838</v>
      </c>
      <c r="Q199" s="40">
        <f t="shared" si="33"/>
        <v>19.023791071558069</v>
      </c>
      <c r="R199" s="40">
        <f t="shared" si="34"/>
        <v>3.9635119230066653</v>
      </c>
      <c r="S199" s="40">
        <f t="shared" si="35"/>
        <v>4.5898124653216126E-2</v>
      </c>
      <c r="T199" s="40">
        <v>7</v>
      </c>
    </row>
    <row r="200" spans="1:20" ht="15.6" x14ac:dyDescent="0.25">
      <c r="A200" s="10">
        <v>13</v>
      </c>
      <c r="B200" s="11">
        <v>3.64856289317092</v>
      </c>
      <c r="C200" s="11">
        <v>810.98999527774697</v>
      </c>
      <c r="D200" s="12">
        <v>6.2409700381815904E-2</v>
      </c>
      <c r="E200" s="12">
        <v>6.0244146592870099E-2</v>
      </c>
      <c r="F200" s="10">
        <v>3.4643483742816998E-2</v>
      </c>
      <c r="G200" s="10">
        <v>3.3779683889508001</v>
      </c>
      <c r="H200" s="13">
        <v>22374950.888323098</v>
      </c>
      <c r="I200" s="13">
        <v>373494.56923843903</v>
      </c>
      <c r="J200" s="13">
        <v>148974025.68909201</v>
      </c>
      <c r="K200" s="13">
        <f t="shared" si="27"/>
        <v>85375734.707417473</v>
      </c>
      <c r="L200">
        <f t="shared" si="28"/>
        <v>597.68324049842079</v>
      </c>
      <c r="M200">
        <f t="shared" si="29"/>
        <v>35.976592474145768</v>
      </c>
      <c r="N200">
        <f t="shared" si="30"/>
        <v>61.326923487343002</v>
      </c>
      <c r="O200">
        <f t="shared" si="31"/>
        <v>0.93995078508919083</v>
      </c>
      <c r="P200">
        <f t="shared" si="32"/>
        <v>195876063.71300682</v>
      </c>
      <c r="Q200">
        <f t="shared" si="33"/>
        <v>19.092992689196265</v>
      </c>
      <c r="R200">
        <f t="shared" si="34"/>
        <v>3.5756665148597966</v>
      </c>
      <c r="S200">
        <f t="shared" si="35"/>
        <v>3.525779897321718E-2</v>
      </c>
      <c r="T200">
        <v>7</v>
      </c>
    </row>
    <row r="201" spans="1:20" ht="15.6" x14ac:dyDescent="0.25">
      <c r="A201" s="28" t="s">
        <v>21</v>
      </c>
      <c r="B201" s="16">
        <v>1.2070387740680899</v>
      </c>
      <c r="C201" s="16">
        <v>1080.34273214882</v>
      </c>
      <c r="D201" s="17">
        <v>0.25</v>
      </c>
      <c r="E201" s="17">
        <v>0.21850506449145998</v>
      </c>
      <c r="F201" s="18">
        <v>0.12592937028604601</v>
      </c>
      <c r="G201" s="18">
        <v>4.05</v>
      </c>
      <c r="H201" s="19">
        <v>45633152.445229799</v>
      </c>
      <c r="I201" s="19">
        <v>2955997.86288979</v>
      </c>
      <c r="J201" s="19">
        <v>88071563.926813006</v>
      </c>
      <c r="K201" s="19">
        <f t="shared" si="27"/>
        <v>72324729.674114749</v>
      </c>
      <c r="L201">
        <f t="shared" si="28"/>
        <v>564.40753158412542</v>
      </c>
      <c r="M201">
        <f t="shared" si="29"/>
        <v>133.32658702515525</v>
      </c>
      <c r="N201">
        <f t="shared" si="30"/>
        <v>234.25253224573001</v>
      </c>
      <c r="O201">
        <f t="shared" si="31"/>
        <v>0.90725601626830987</v>
      </c>
      <c r="P201">
        <f t="shared" si="32"/>
        <v>93149135.779426023</v>
      </c>
      <c r="Q201">
        <f t="shared" si="33"/>
        <v>18.349712377238571</v>
      </c>
      <c r="R201">
        <f t="shared" si="34"/>
        <v>1.2185138352509963</v>
      </c>
      <c r="S201">
        <f t="shared" si="35"/>
        <v>0.13459409456202204</v>
      </c>
      <c r="T201">
        <v>5</v>
      </c>
    </row>
    <row r="202" spans="1:20" s="40" customFormat="1" ht="15.6" x14ac:dyDescent="0.25">
      <c r="A202" s="41">
        <v>1</v>
      </c>
      <c r="B202" s="42">
        <v>1.2346137854033901</v>
      </c>
      <c r="C202" s="42">
        <v>1040.11561938057</v>
      </c>
      <c r="D202" s="43">
        <v>0.21850506449145998</v>
      </c>
      <c r="E202" s="43">
        <v>0.19040515414880699</v>
      </c>
      <c r="F202" s="41">
        <v>0.128541900015087</v>
      </c>
      <c r="G202" s="41">
        <v>4.0523228219504004</v>
      </c>
      <c r="H202" s="44">
        <v>38532583.073305897</v>
      </c>
      <c r="I202" s="44">
        <v>2213142.8568452899</v>
      </c>
      <c r="J202" s="44">
        <v>77867678.731895</v>
      </c>
      <c r="K202" s="44">
        <f t="shared" si="27"/>
        <v>80014826.092899576</v>
      </c>
      <c r="L202" s="40">
        <f t="shared" si="28"/>
        <v>564.16898047868779</v>
      </c>
      <c r="M202" s="40">
        <f t="shared" si="29"/>
        <v>125.90908533365285</v>
      </c>
      <c r="N202" s="40">
        <f t="shared" si="30"/>
        <v>204.45510932013349</v>
      </c>
      <c r="O202" s="40">
        <f t="shared" si="31"/>
        <v>0.91835943132959508</v>
      </c>
      <c r="P202" s="40">
        <f t="shared" si="32"/>
        <v>82234551.558545142</v>
      </c>
      <c r="Q202" s="40">
        <f t="shared" si="33"/>
        <v>18.225086106972395</v>
      </c>
      <c r="R202" s="40">
        <f t="shared" si="34"/>
        <v>1.3491275500912543</v>
      </c>
      <c r="S202" s="40">
        <f t="shared" si="35"/>
        <v>0.13758749322155051</v>
      </c>
      <c r="T202" s="40">
        <v>6</v>
      </c>
    </row>
    <row r="203" spans="1:20" s="40" customFormat="1" ht="15.6" x14ac:dyDescent="0.25">
      <c r="A203" s="41">
        <v>2</v>
      </c>
      <c r="B203" s="42">
        <v>1.26407652083994</v>
      </c>
      <c r="C203" s="42">
        <v>1032.76503424272</v>
      </c>
      <c r="D203" s="43">
        <v>0.19040515414880699</v>
      </c>
      <c r="E203" s="43">
        <v>0.166921811306491</v>
      </c>
      <c r="F203" s="41">
        <v>0.12326880575615699</v>
      </c>
      <c r="G203" s="41">
        <v>4.0545247194489198</v>
      </c>
      <c r="H203" s="44">
        <v>33562204.284534499</v>
      </c>
      <c r="I203" s="44">
        <v>1831736.9813198801</v>
      </c>
      <c r="J203" s="44">
        <v>73324354.932365999</v>
      </c>
      <c r="K203" s="44">
        <f t="shared" si="27"/>
        <v>80003607.91649659</v>
      </c>
      <c r="L203" s="40">
        <f t="shared" si="28"/>
        <v>564.34271484413966</v>
      </c>
      <c r="M203" s="40">
        <f t="shared" si="29"/>
        <v>115.12016961961227</v>
      </c>
      <c r="N203" s="40">
        <f t="shared" si="30"/>
        <v>178.66348272764898</v>
      </c>
      <c r="O203" s="40">
        <f t="shared" si="31"/>
        <v>0.92722506145245109</v>
      </c>
      <c r="P203" s="40">
        <f t="shared" si="32"/>
        <v>77548596.410057709</v>
      </c>
      <c r="Q203" s="40">
        <f t="shared" si="33"/>
        <v>18.166415348261943</v>
      </c>
      <c r="R203" s="40">
        <f t="shared" si="34"/>
        <v>1.4445373427856041</v>
      </c>
      <c r="S203" s="40">
        <f t="shared" si="35"/>
        <v>0.13155483958585401</v>
      </c>
      <c r="T203" s="40">
        <v>6</v>
      </c>
    </row>
    <row r="204" spans="1:20" s="40" customFormat="1" ht="15.6" x14ac:dyDescent="0.25">
      <c r="A204" s="41">
        <v>3</v>
      </c>
      <c r="B204" s="42">
        <v>1.29999995231628</v>
      </c>
      <c r="C204" s="42">
        <v>1032.4445651961701</v>
      </c>
      <c r="D204" s="43">
        <v>0.166921811306491</v>
      </c>
      <c r="E204" s="43">
        <v>0.14793695873336901</v>
      </c>
      <c r="F204" s="41">
        <v>0.113666906283779</v>
      </c>
      <c r="G204" s="41">
        <v>4.0560670017554497</v>
      </c>
      <c r="H204" s="44">
        <v>29811366.2824242</v>
      </c>
      <c r="I204" s="44">
        <v>1492537.7646093899</v>
      </c>
      <c r="J204" s="44">
        <v>71698609.207955003</v>
      </c>
      <c r="K204" s="44">
        <f t="shared" si="27"/>
        <v>77391893.912898958</v>
      </c>
      <c r="L204" s="40">
        <f t="shared" si="28"/>
        <v>564.76958111380509</v>
      </c>
      <c r="M204" s="40">
        <f t="shared" si="29"/>
        <v>103.54741539618192</v>
      </c>
      <c r="N204" s="40">
        <f t="shared" si="30"/>
        <v>157.42938501993001</v>
      </c>
      <c r="O204" s="40">
        <f t="shared" si="31"/>
        <v>0.93353848480373403</v>
      </c>
      <c r="P204" s="40">
        <f t="shared" si="32"/>
        <v>76033550.456192851</v>
      </c>
      <c r="Q204" s="40">
        <f t="shared" si="33"/>
        <v>18.146685254209693</v>
      </c>
      <c r="R204" s="40">
        <f t="shared" si="34"/>
        <v>1.5148729152349161</v>
      </c>
      <c r="S204" s="40">
        <f t="shared" si="35"/>
        <v>0.12066244675376098</v>
      </c>
      <c r="T204" s="40">
        <v>6</v>
      </c>
    </row>
    <row r="205" spans="1:20" s="40" customFormat="1" ht="15.6" x14ac:dyDescent="0.25">
      <c r="A205" s="41">
        <v>4</v>
      </c>
      <c r="B205" s="42">
        <v>2.3616259689361199</v>
      </c>
      <c r="C205" s="42">
        <v>1036.6922390678801</v>
      </c>
      <c r="D205" s="43">
        <v>0.148034087599035</v>
      </c>
      <c r="E205" s="43">
        <v>0.13000877423510201</v>
      </c>
      <c r="F205" s="41">
        <v>0.121682413927059</v>
      </c>
      <c r="G205" s="41">
        <v>3.3718704311496199</v>
      </c>
      <c r="H205" s="44">
        <v>24509330.4379084</v>
      </c>
      <c r="I205" s="44">
        <v>1195188.94017036</v>
      </c>
      <c r="J205" s="44">
        <v>71461869.817309007</v>
      </c>
      <c r="K205" s="44">
        <f t="shared" si="27"/>
        <v>79244086.547749221</v>
      </c>
      <c r="L205" s="40">
        <f t="shared" si="28"/>
        <v>564.96807854603924</v>
      </c>
      <c r="M205" s="40">
        <f t="shared" si="29"/>
        <v>100.91445216821751</v>
      </c>
      <c r="N205" s="40">
        <f t="shared" si="30"/>
        <v>139.0214309170685</v>
      </c>
      <c r="O205" s="40">
        <f t="shared" si="31"/>
        <v>0.94847297276239528</v>
      </c>
      <c r="P205" s="40">
        <f t="shared" si="32"/>
        <v>75942037.041277483</v>
      </c>
      <c r="Q205" s="40">
        <f t="shared" si="33"/>
        <v>18.145480936759988</v>
      </c>
      <c r="R205" s="40">
        <f t="shared" si="34"/>
        <v>3.0363734987595801</v>
      </c>
      <c r="S205" s="40">
        <f t="shared" si="35"/>
        <v>0.12974703540520949</v>
      </c>
      <c r="T205" s="40">
        <v>6</v>
      </c>
    </row>
    <row r="206" spans="1:20" s="40" customFormat="1" ht="15.6" x14ac:dyDescent="0.25">
      <c r="A206" s="41">
        <v>6</v>
      </c>
      <c r="B206" s="42">
        <v>2.6012390734678101</v>
      </c>
      <c r="C206" s="42">
        <v>833.54200946291405</v>
      </c>
      <c r="D206" s="43">
        <v>0.13000877423510201</v>
      </c>
      <c r="E206" s="43">
        <v>0.113100336344644</v>
      </c>
      <c r="F206" s="41">
        <v>0.129956169288822</v>
      </c>
      <c r="G206" s="41">
        <v>3.37302158448006</v>
      </c>
      <c r="H206" s="44">
        <v>55520819.440661997</v>
      </c>
      <c r="I206" s="44">
        <v>2522458.9541358398</v>
      </c>
      <c r="J206" s="44">
        <v>153154390.23521301</v>
      </c>
      <c r="K206" s="44">
        <f t="shared" si="27"/>
        <v>140299608.64042068</v>
      </c>
      <c r="L206" s="40">
        <f t="shared" si="28"/>
        <v>571.99344556361507</v>
      </c>
      <c r="M206" s="40">
        <f t="shared" si="29"/>
        <v>98.343864313242548</v>
      </c>
      <c r="N206" s="40">
        <f t="shared" si="30"/>
        <v>121.55455528987301</v>
      </c>
      <c r="O206" s="40">
        <f t="shared" si="31"/>
        <v>0.96723005707002718</v>
      </c>
      <c r="P206" s="40">
        <f t="shared" si="32"/>
        <v>173045254.38626593</v>
      </c>
      <c r="Q206" s="40">
        <f t="shared" si="33"/>
        <v>18.969063704302169</v>
      </c>
      <c r="R206" s="40">
        <f t="shared" si="34"/>
        <v>3.6822112500128141</v>
      </c>
      <c r="S206" s="40">
        <f t="shared" si="35"/>
        <v>0.13921168847475282</v>
      </c>
      <c r="T206" s="40">
        <v>7</v>
      </c>
    </row>
    <row r="207" spans="1:20" s="40" customFormat="1" ht="15.6" x14ac:dyDescent="0.25">
      <c r="A207" s="41">
        <v>7</v>
      </c>
      <c r="B207" s="42">
        <v>2.8849581092697001</v>
      </c>
      <c r="C207" s="42">
        <v>857.80068049951603</v>
      </c>
      <c r="D207" s="43">
        <v>0.113100336344644</v>
      </c>
      <c r="E207" s="43">
        <v>9.6977446736176004E-2</v>
      </c>
      <c r="F207" s="41">
        <v>0.142427930243785</v>
      </c>
      <c r="G207" s="41">
        <v>3.37404146476571</v>
      </c>
      <c r="H207" s="44">
        <v>55579640.383934997</v>
      </c>
      <c r="I207" s="44">
        <v>2399903.0797150298</v>
      </c>
      <c r="J207" s="44">
        <v>151995368.21938199</v>
      </c>
      <c r="K207" s="44">
        <f t="shared" si="27"/>
        <v>138817234.62467566</v>
      </c>
      <c r="L207" s="40">
        <f t="shared" si="28"/>
        <v>572.58731626718338</v>
      </c>
      <c r="M207" s="40">
        <f t="shared" si="29"/>
        <v>96.082059154582808</v>
      </c>
      <c r="N207" s="40">
        <f t="shared" si="30"/>
        <v>105.03889154041001</v>
      </c>
      <c r="O207" s="40">
        <f t="shared" si="31"/>
        <v>0.99063704419472953</v>
      </c>
      <c r="P207" s="40">
        <f t="shared" si="32"/>
        <v>173064682.87868586</v>
      </c>
      <c r="Q207" s="40">
        <f t="shared" si="33"/>
        <v>18.969175972054973</v>
      </c>
      <c r="R207" s="40">
        <f t="shared" si="34"/>
        <v>4.6134937380807743</v>
      </c>
      <c r="S207" s="40">
        <f t="shared" si="35"/>
        <v>0.1536500571108067</v>
      </c>
      <c r="T207" s="40">
        <v>1</v>
      </c>
    </row>
    <row r="208" spans="1:20" ht="15.6" x14ac:dyDescent="0.25">
      <c r="A208" s="10">
        <v>8</v>
      </c>
      <c r="B208" s="11">
        <v>3.03838506151344</v>
      </c>
      <c r="C208" s="11">
        <v>835.32876604154501</v>
      </c>
      <c r="D208" s="12">
        <v>9.6977446736176004E-2</v>
      </c>
      <c r="E208" s="12">
        <v>8.4279214926659088E-2</v>
      </c>
      <c r="F208" s="10">
        <v>0.13080516882594201</v>
      </c>
      <c r="G208" s="10">
        <v>3.3749551143572099</v>
      </c>
      <c r="H208" s="13">
        <v>55426364.222221099</v>
      </c>
      <c r="I208" s="13">
        <v>2206863.6361949798</v>
      </c>
      <c r="J208" s="13">
        <v>164100899.32429999</v>
      </c>
      <c r="K208" s="13">
        <f t="shared" si="27"/>
        <v>143366337.68263596</v>
      </c>
      <c r="L208">
        <f t="shared" si="28"/>
        <v>575.93367104960555</v>
      </c>
      <c r="M208">
        <f t="shared" si="29"/>
        <v>85.518063950804873</v>
      </c>
      <c r="N208">
        <f t="shared" si="30"/>
        <v>90.628330831417557</v>
      </c>
      <c r="O208">
        <f t="shared" si="31"/>
        <v>1.0013213075116927</v>
      </c>
      <c r="P208">
        <f t="shared" si="32"/>
        <v>191786075.35163942</v>
      </c>
      <c r="Q208">
        <f t="shared" si="33"/>
        <v>19.071891117943078</v>
      </c>
      <c r="R208">
        <f t="shared" si="34"/>
        <v>4.9807612128672254</v>
      </c>
      <c r="S208">
        <f t="shared" si="35"/>
        <v>0.14018797726496909</v>
      </c>
      <c r="T208">
        <v>7</v>
      </c>
    </row>
    <row r="209" spans="1:20" ht="15.6" x14ac:dyDescent="0.25">
      <c r="A209" s="10">
        <v>9</v>
      </c>
      <c r="B209" s="11">
        <v>3.3503011894039099</v>
      </c>
      <c r="C209" s="11">
        <v>825.30023289161397</v>
      </c>
      <c r="D209" s="12">
        <v>8.4279214926659088E-2</v>
      </c>
      <c r="E209" s="12">
        <v>7.4257028127956995E-2</v>
      </c>
      <c r="F209" s="10">
        <v>0.11877553977497</v>
      </c>
      <c r="G209" s="10">
        <v>3.3756311213519199</v>
      </c>
      <c r="H209" s="13">
        <v>48436425.858628698</v>
      </c>
      <c r="I209" s="13">
        <v>1692924.86150069</v>
      </c>
      <c r="J209" s="13">
        <v>158258943.110502</v>
      </c>
      <c r="K209" s="13">
        <f t="shared" si="27"/>
        <v>142878037.51890039</v>
      </c>
      <c r="L209">
        <f t="shared" si="28"/>
        <v>577.63864913788302</v>
      </c>
      <c r="M209">
        <f t="shared" si="29"/>
        <v>76.086808605761632</v>
      </c>
      <c r="N209">
        <f t="shared" si="30"/>
        <v>79.26812152730804</v>
      </c>
      <c r="O209">
        <f t="shared" si="31"/>
        <v>1.0088859998758413</v>
      </c>
      <c r="P209">
        <f t="shared" si="32"/>
        <v>186924248.32353458</v>
      </c>
      <c r="Q209">
        <f t="shared" si="33"/>
        <v>19.046214003569116</v>
      </c>
      <c r="R209">
        <f t="shared" si="34"/>
        <v>5.5676118905642085</v>
      </c>
      <c r="S209">
        <f t="shared" si="35"/>
        <v>0.12644290658055521</v>
      </c>
      <c r="T209">
        <v>7</v>
      </c>
    </row>
    <row r="210" spans="1:20" s="40" customFormat="1" ht="15.6" x14ac:dyDescent="0.25">
      <c r="A210" s="41">
        <v>10</v>
      </c>
      <c r="B210" s="42">
        <v>3.4423703424736201</v>
      </c>
      <c r="C210" s="42">
        <v>819.99451121054199</v>
      </c>
      <c r="D210" s="43">
        <v>7.4257028127956995E-2</v>
      </c>
      <c r="E210" s="43">
        <v>6.9309919604480699E-2</v>
      </c>
      <c r="F210" s="41">
        <v>6.6531821510713005E-2</v>
      </c>
      <c r="G210" s="41">
        <v>3.3761350661657801</v>
      </c>
      <c r="H210" s="44">
        <v>32313836.718503699</v>
      </c>
      <c r="I210" s="44">
        <v>825849.27508959197</v>
      </c>
      <c r="J210" s="44">
        <v>149864650.340666</v>
      </c>
      <c r="K210" s="44">
        <f t="shared" si="27"/>
        <v>111568471.97593464</v>
      </c>
      <c r="L210" s="40">
        <f t="shared" si="28"/>
        <v>583.83570401066049</v>
      </c>
      <c r="M210" s="40">
        <f t="shared" si="29"/>
        <v>53.742893368527547</v>
      </c>
      <c r="N210" s="40">
        <f t="shared" si="30"/>
        <v>71.783473866218841</v>
      </c>
      <c r="O210" s="40">
        <f t="shared" si="31"/>
        <v>0.97079764505475352</v>
      </c>
      <c r="P210" s="40">
        <f t="shared" si="32"/>
        <v>183450523.46025956</v>
      </c>
      <c r="Q210" s="40">
        <f t="shared" si="33"/>
        <v>19.027455562183459</v>
      </c>
      <c r="R210" s="40">
        <f t="shared" si="34"/>
        <v>4.4099171544400821</v>
      </c>
      <c r="S210" s="40">
        <f t="shared" si="35"/>
        <v>6.8848404969933871E-2</v>
      </c>
      <c r="T210" s="40">
        <v>7</v>
      </c>
    </row>
    <row r="211" spans="1:20" s="40" customFormat="1" ht="15.6" x14ac:dyDescent="0.25">
      <c r="A211" s="41">
        <v>11</v>
      </c>
      <c r="B211" s="42">
        <v>3.5262340034299999</v>
      </c>
      <c r="C211" s="42">
        <v>817.82953734980595</v>
      </c>
      <c r="D211" s="43">
        <v>6.9309919604480699E-2</v>
      </c>
      <c r="E211" s="43">
        <v>6.5425624237345895E-2</v>
      </c>
      <c r="F211" s="41">
        <v>5.5961675064151097E-2</v>
      </c>
      <c r="G211" s="41">
        <v>3.3763739421227901</v>
      </c>
      <c r="H211" s="44">
        <v>28621542.0004109</v>
      </c>
      <c r="I211" s="44">
        <v>631589.23179486999</v>
      </c>
      <c r="J211" s="44">
        <v>148385180.56012699</v>
      </c>
      <c r="K211" s="44">
        <f t="shared" si="27"/>
        <v>104051198.39308327</v>
      </c>
      <c r="L211" s="40">
        <f t="shared" si="28"/>
        <v>586.88691344144934</v>
      </c>
      <c r="M211" s="40">
        <f t="shared" si="29"/>
        <v>47.74559790088157</v>
      </c>
      <c r="N211" s="40">
        <f t="shared" si="30"/>
        <v>67.367771920913299</v>
      </c>
      <c r="O211" s="40">
        <f t="shared" si="31"/>
        <v>0.96396554085010366</v>
      </c>
      <c r="P211" s="40">
        <f t="shared" si="32"/>
        <v>184182194.19315228</v>
      </c>
      <c r="Q211" s="40">
        <f t="shared" si="33"/>
        <v>19.031436011494993</v>
      </c>
      <c r="R211" s="40">
        <f t="shared" si="34"/>
        <v>4.2531791301105244</v>
      </c>
      <c r="S211" s="40">
        <f t="shared" si="35"/>
        <v>5.7588515211738571E-2</v>
      </c>
      <c r="T211" s="40">
        <v>7</v>
      </c>
    </row>
    <row r="212" spans="1:20" s="40" customFormat="1" ht="15.6" x14ac:dyDescent="0.25">
      <c r="A212" s="41">
        <v>12</v>
      </c>
      <c r="B212" s="42">
        <v>3.59443798051081</v>
      </c>
      <c r="C212" s="42">
        <v>813.07789987891294</v>
      </c>
      <c r="D212" s="43">
        <v>6.5425624237345895E-2</v>
      </c>
      <c r="E212" s="43">
        <v>6.2491957884115004E-2</v>
      </c>
      <c r="F212" s="41">
        <v>4.4771284323894697E-2</v>
      </c>
      <c r="G212" s="41">
        <v>3.37655735636524</v>
      </c>
      <c r="H212" s="44">
        <v>24995858.1153672</v>
      </c>
      <c r="I212" s="44">
        <v>475224.62473207398</v>
      </c>
      <c r="J212" s="44">
        <v>147991635.480308</v>
      </c>
      <c r="K212" s="44">
        <f t="shared" si="27"/>
        <v>95379300.971267596</v>
      </c>
      <c r="L212" s="40">
        <f t="shared" si="28"/>
        <v>591.08808047224932</v>
      </c>
      <c r="M212" s="40">
        <f t="shared" si="29"/>
        <v>41.64198858696917</v>
      </c>
      <c r="N212" s="40">
        <f t="shared" si="30"/>
        <v>63.958791060730448</v>
      </c>
      <c r="O212" s="40">
        <f t="shared" si="31"/>
        <v>0.95293774076512761</v>
      </c>
      <c r="P212" s="40">
        <f t="shared" si="32"/>
        <v>186551150.30651143</v>
      </c>
      <c r="Q212" s="40">
        <f t="shared" si="33"/>
        <v>19.044216023822621</v>
      </c>
      <c r="R212" s="40">
        <f t="shared" si="34"/>
        <v>3.9537339056644178</v>
      </c>
      <c r="S212" s="40">
        <f t="shared" si="35"/>
        <v>4.5804474320681798E-2</v>
      </c>
      <c r="T212" s="40">
        <v>7</v>
      </c>
    </row>
    <row r="213" spans="1:20" ht="15.6" x14ac:dyDescent="0.25">
      <c r="A213" s="10">
        <v>13</v>
      </c>
      <c r="B213" s="11">
        <v>3.6485707037988901</v>
      </c>
      <c r="C213" s="11">
        <v>809.23497008695097</v>
      </c>
      <c r="D213" s="12">
        <v>6.2491957884115004E-2</v>
      </c>
      <c r="E213" s="12">
        <v>6.0224016484327299E-2</v>
      </c>
      <c r="F213" s="10">
        <v>3.62337507317897E-2</v>
      </c>
      <c r="G213" s="10">
        <v>3.37669249272246</v>
      </c>
      <c r="H213" s="13">
        <v>23624144.623347402</v>
      </c>
      <c r="I213" s="13">
        <v>405053.38931576302</v>
      </c>
      <c r="J213" s="13">
        <v>152932762.81527099</v>
      </c>
      <c r="K213" s="13">
        <f t="shared" si="27"/>
        <v>87592268.767797947</v>
      </c>
      <c r="L213">
        <f t="shared" si="28"/>
        <v>598.0052382444394</v>
      </c>
      <c r="M213">
        <f t="shared" si="29"/>
        <v>36.827175252854708</v>
      </c>
      <c r="N213">
        <f t="shared" si="30"/>
        <v>61.357987184221152</v>
      </c>
      <c r="O213">
        <f t="shared" si="31"/>
        <v>0.94284846038248271</v>
      </c>
      <c r="P213">
        <f t="shared" si="32"/>
        <v>201490361.29533067</v>
      </c>
      <c r="Q213">
        <f t="shared" si="33"/>
        <v>19.121252103444267</v>
      </c>
      <c r="R213">
        <f t="shared" si="34"/>
        <v>3.6564290116225804</v>
      </c>
      <c r="S213">
        <f t="shared" si="35"/>
        <v>3.6906493786852852E-2</v>
      </c>
      <c r="T213">
        <v>7</v>
      </c>
    </row>
    <row r="214" spans="1:20" ht="15.6" x14ac:dyDescent="0.25">
      <c r="A214" s="28" t="s">
        <v>21</v>
      </c>
      <c r="B214" s="16">
        <v>1.2051028889027899</v>
      </c>
      <c r="C214" s="16">
        <v>1066.04394718248</v>
      </c>
      <c r="D214" s="17">
        <v>0.25</v>
      </c>
      <c r="E214" s="17">
        <v>0.22074175475232399</v>
      </c>
      <c r="F214" s="18">
        <v>0.116986186516098</v>
      </c>
      <c r="G214" s="18">
        <v>4.05</v>
      </c>
      <c r="H214" s="19">
        <v>46338423.094201103</v>
      </c>
      <c r="I214" s="19">
        <v>2926339.4586032</v>
      </c>
      <c r="J214" s="19">
        <v>92806633.445470005</v>
      </c>
      <c r="K214" s="19">
        <f t="shared" si="27"/>
        <v>72431803.465409622</v>
      </c>
      <c r="L214">
        <f t="shared" si="28"/>
        <v>564.81779880169552</v>
      </c>
      <c r="M214">
        <f t="shared" si="29"/>
        <v>128.5518482076105</v>
      </c>
      <c r="N214">
        <f t="shared" si="30"/>
        <v>235.37087737616199</v>
      </c>
      <c r="O214">
        <f t="shared" si="31"/>
        <v>0.90415116525795747</v>
      </c>
      <c r="P214">
        <f t="shared" si="32"/>
        <v>98438923.577777892</v>
      </c>
      <c r="Q214">
        <f t="shared" si="33"/>
        <v>18.404946848622163</v>
      </c>
      <c r="R214">
        <f t="shared" si="34"/>
        <v>1.1663169122631787</v>
      </c>
      <c r="S214">
        <f t="shared" si="35"/>
        <v>0.12441443469091167</v>
      </c>
      <c r="T214">
        <v>5</v>
      </c>
    </row>
    <row r="215" spans="1:20" s="40" customFormat="1" ht="15.6" x14ac:dyDescent="0.25">
      <c r="A215" s="41">
        <v>1</v>
      </c>
      <c r="B215" s="42">
        <v>1.23311801094554</v>
      </c>
      <c r="C215" s="42">
        <v>1030.49000753579</v>
      </c>
      <c r="D215" s="43">
        <v>0.22074175475232399</v>
      </c>
      <c r="E215" s="43">
        <v>0.19174698485024699</v>
      </c>
      <c r="F215" s="41">
        <v>0.13129206446758601</v>
      </c>
      <c r="G215" s="41">
        <v>4.0521623102296402</v>
      </c>
      <c r="H215" s="44">
        <v>40909819.673295997</v>
      </c>
      <c r="I215" s="44">
        <v>2387944.86521219</v>
      </c>
      <c r="J215" s="44">
        <v>81230286.196962997</v>
      </c>
      <c r="K215" s="44">
        <f t="shared" si="27"/>
        <v>82559617.74769327</v>
      </c>
      <c r="L215" s="40">
        <f t="shared" si="28"/>
        <v>564.2897479325328</v>
      </c>
      <c r="M215" s="40">
        <f t="shared" si="29"/>
        <v>127.91188920270399</v>
      </c>
      <c r="N215" s="40">
        <f t="shared" si="30"/>
        <v>206.2443698012855</v>
      </c>
      <c r="O215" s="40">
        <f t="shared" si="31"/>
        <v>0.9186399455039469</v>
      </c>
      <c r="P215" s="40">
        <f t="shared" si="32"/>
        <v>85918066.084181488</v>
      </c>
      <c r="Q215" s="40">
        <f t="shared" si="33"/>
        <v>18.268904680140292</v>
      </c>
      <c r="R215" s="40">
        <f t="shared" si="34"/>
        <v>1.3568657947470923</v>
      </c>
      <c r="S215" s="40">
        <f t="shared" si="35"/>
        <v>0.1407483028064328</v>
      </c>
      <c r="T215" s="40">
        <v>2</v>
      </c>
    </row>
    <row r="216" spans="1:20" s="40" customFormat="1" ht="15.6" x14ac:dyDescent="0.25">
      <c r="A216" s="41">
        <v>2</v>
      </c>
      <c r="B216" s="42">
        <v>1.2630540317491199</v>
      </c>
      <c r="C216" s="42">
        <v>1023.6483292248899</v>
      </c>
      <c r="D216" s="43">
        <v>0.19174698485024699</v>
      </c>
      <c r="E216" s="43">
        <v>0.16764384292886</v>
      </c>
      <c r="F216" s="41">
        <v>0.12563732466372399</v>
      </c>
      <c r="G216" s="41">
        <v>4.0544176813857904</v>
      </c>
      <c r="H216" s="44">
        <v>34729162.678697802</v>
      </c>
      <c r="I216" s="44">
        <v>1928045.4606531099</v>
      </c>
      <c r="J216" s="44">
        <v>74835461.216257006</v>
      </c>
      <c r="K216" s="44">
        <f t="shared" si="27"/>
        <v>82396525.689184561</v>
      </c>
      <c r="L216" s="40">
        <f t="shared" si="28"/>
        <v>564.37827337814144</v>
      </c>
      <c r="M216" s="40">
        <f t="shared" si="29"/>
        <v>116.63314117599975</v>
      </c>
      <c r="N216" s="40">
        <f t="shared" si="30"/>
        <v>179.69541388955352</v>
      </c>
      <c r="O216" s="40">
        <f t="shared" si="31"/>
        <v>0.92771215042650523</v>
      </c>
      <c r="P216" s="40">
        <f t="shared" si="32"/>
        <v>79164524.674309835</v>
      </c>
      <c r="Q216" s="40">
        <f t="shared" si="33"/>
        <v>18.187038835659258</v>
      </c>
      <c r="R216" s="40">
        <f t="shared" si="34"/>
        <v>1.4539407007044169</v>
      </c>
      <c r="S216" s="40">
        <f t="shared" si="35"/>
        <v>0.13426002905984424</v>
      </c>
      <c r="T216" s="40">
        <v>2</v>
      </c>
    </row>
    <row r="217" spans="1:20" s="40" customFormat="1" ht="15.6" x14ac:dyDescent="0.25">
      <c r="A217" s="41">
        <v>3</v>
      </c>
      <c r="B217" s="42">
        <v>1.29999995231628</v>
      </c>
      <c r="C217" s="42">
        <v>1021.53507745175</v>
      </c>
      <c r="D217" s="43">
        <v>0.16764384292886</v>
      </c>
      <c r="E217" s="43">
        <v>0.147945398564752</v>
      </c>
      <c r="F217" s="41">
        <v>0.11743169835725099</v>
      </c>
      <c r="G217" s="41">
        <v>4.0560043219606801</v>
      </c>
      <c r="H217" s="44">
        <v>30227079.976879802</v>
      </c>
      <c r="I217" s="44">
        <v>1543461.50057825</v>
      </c>
      <c r="J217" s="44">
        <v>71311605.834272996</v>
      </c>
      <c r="K217" s="44">
        <f t="shared" si="27"/>
        <v>80528909.35686937</v>
      </c>
      <c r="L217" s="40">
        <f t="shared" si="28"/>
        <v>564.66097274763115</v>
      </c>
      <c r="M217" s="40">
        <f t="shared" si="29"/>
        <v>105.46536282710224</v>
      </c>
      <c r="N217" s="40">
        <f t="shared" si="30"/>
        <v>157.794620746806</v>
      </c>
      <c r="O217" s="40">
        <f t="shared" si="31"/>
        <v>0.93510541118645241</v>
      </c>
      <c r="P217" s="40">
        <f t="shared" si="32"/>
        <v>75566161.965074539</v>
      </c>
      <c r="Q217" s="40">
        <f t="shared" si="33"/>
        <v>18.140519147895521</v>
      </c>
      <c r="R217" s="40">
        <f t="shared" si="34"/>
        <v>1.5397929376314112</v>
      </c>
      <c r="S217" s="40">
        <f t="shared" si="35"/>
        <v>0.12491909754039514</v>
      </c>
      <c r="T217" s="40">
        <v>2</v>
      </c>
    </row>
    <row r="218" spans="1:20" s="40" customFormat="1" ht="15.6" x14ac:dyDescent="0.25">
      <c r="A218" s="41">
        <v>4</v>
      </c>
      <c r="B218" s="42">
        <v>2.3616253565119898</v>
      </c>
      <c r="C218" s="42">
        <v>1026.87524749616</v>
      </c>
      <c r="D218" s="43">
        <v>0.14802303647921097</v>
      </c>
      <c r="E218" s="43">
        <v>0.13002029930360101</v>
      </c>
      <c r="F218" s="41">
        <v>0.121539077266598</v>
      </c>
      <c r="G218" s="41">
        <v>3.3720910193223999</v>
      </c>
      <c r="H218" s="44">
        <v>24377695.684489299</v>
      </c>
      <c r="I218" s="44">
        <v>1197786.33310699</v>
      </c>
      <c r="J218" s="44">
        <v>71092343.043993995</v>
      </c>
      <c r="K218" s="44">
        <f t="shared" si="27"/>
        <v>81251644.879677147</v>
      </c>
      <c r="L218" s="40">
        <f t="shared" si="28"/>
        <v>564.94726904847153</v>
      </c>
      <c r="M218" s="40">
        <f t="shared" si="29"/>
        <v>100.84937879212862</v>
      </c>
      <c r="N218" s="40">
        <f t="shared" si="30"/>
        <v>139.021667891406</v>
      </c>
      <c r="O218" s="40">
        <f t="shared" si="31"/>
        <v>0.9483961498997443</v>
      </c>
      <c r="P218" s="40">
        <f t="shared" si="32"/>
        <v>75584083.79373765</v>
      </c>
      <c r="Q218" s="40">
        <f t="shared" si="33"/>
        <v>18.140756287155959</v>
      </c>
      <c r="R218" s="40">
        <f t="shared" si="34"/>
        <v>3.0345106675057587</v>
      </c>
      <c r="S218" s="40">
        <f t="shared" si="35"/>
        <v>0.12958385415036069</v>
      </c>
      <c r="T218" s="40">
        <v>2</v>
      </c>
    </row>
    <row r="219" spans="1:20" s="40" customFormat="1" ht="15.6" x14ac:dyDescent="0.25">
      <c r="A219" s="41">
        <v>6</v>
      </c>
      <c r="B219" s="42">
        <v>2.6117608249009798</v>
      </c>
      <c r="C219" s="42">
        <v>836.76086618385705</v>
      </c>
      <c r="D219" s="43">
        <v>0.13002029930360101</v>
      </c>
      <c r="E219" s="43">
        <v>0.111728081326202</v>
      </c>
      <c r="F219" s="41">
        <v>0.14057927990711899</v>
      </c>
      <c r="G219" s="41">
        <v>3.3732406955465701</v>
      </c>
      <c r="H219" s="44">
        <v>50170349.5090755</v>
      </c>
      <c r="I219" s="44">
        <v>2376995.7707296899</v>
      </c>
      <c r="J219" s="44">
        <v>134268873.027744</v>
      </c>
      <c r="K219" s="44">
        <f t="shared" si="27"/>
        <v>144293525.87944376</v>
      </c>
      <c r="L219" s="40">
        <f t="shared" si="28"/>
        <v>570.01714903559673</v>
      </c>
      <c r="M219" s="40">
        <f t="shared" si="29"/>
        <v>102.11208518591064</v>
      </c>
      <c r="N219" s="40">
        <f t="shared" si="30"/>
        <v>120.87419031490151</v>
      </c>
      <c r="O219" s="40">
        <f t="shared" si="31"/>
        <v>0.97327197125372134</v>
      </c>
      <c r="P219" s="40">
        <f t="shared" si="32"/>
        <v>149654036.10046712</v>
      </c>
      <c r="Q219" s="40">
        <f t="shared" si="33"/>
        <v>18.823836762166362</v>
      </c>
      <c r="R219" s="40">
        <f t="shared" si="34"/>
        <v>3.8748904222739928</v>
      </c>
      <c r="S219" s="40">
        <f t="shared" si="35"/>
        <v>0.15149669797972887</v>
      </c>
      <c r="T219" s="40">
        <v>7</v>
      </c>
    </row>
    <row r="220" spans="1:20" s="40" customFormat="1" ht="15.6" x14ac:dyDescent="0.25">
      <c r="A220" s="41">
        <v>7</v>
      </c>
      <c r="B220" s="42">
        <v>2.8949453044273499</v>
      </c>
      <c r="C220" s="42">
        <v>843.15517454312396</v>
      </c>
      <c r="D220" s="43">
        <v>0.111728081326202</v>
      </c>
      <c r="E220" s="43">
        <v>9.6036437875896899E-2</v>
      </c>
      <c r="F220" s="41">
        <v>0.14031934791524001</v>
      </c>
      <c r="G220" s="41">
        <v>3.3743411773206602</v>
      </c>
      <c r="H220" s="44">
        <v>54878416.765206501</v>
      </c>
      <c r="I220" s="44">
        <v>2364301.426434</v>
      </c>
      <c r="J220" s="44">
        <v>151744373.29442501</v>
      </c>
      <c r="K220" s="44">
        <f t="shared" si="27"/>
        <v>143621216.2239016</v>
      </c>
      <c r="L220" s="40">
        <f t="shared" si="28"/>
        <v>572.76894035288285</v>
      </c>
      <c r="M220" s="40">
        <f t="shared" si="29"/>
        <v>94.803407066552779</v>
      </c>
      <c r="N220" s="40">
        <f t="shared" si="30"/>
        <v>103.88225960104946</v>
      </c>
      <c r="O220" s="40">
        <f t="shared" si="31"/>
        <v>0.9906935345105784</v>
      </c>
      <c r="P220" s="40">
        <f t="shared" si="32"/>
        <v>173160690.02693239</v>
      </c>
      <c r="Q220" s="40">
        <f t="shared" si="33"/>
        <v>18.969730565439633</v>
      </c>
      <c r="R220" s="40">
        <f t="shared" si="34"/>
        <v>4.6169143442644724</v>
      </c>
      <c r="S220" s="40">
        <f t="shared" si="35"/>
        <v>0.15119429348158023</v>
      </c>
      <c r="T220" s="40">
        <v>1</v>
      </c>
    </row>
    <row r="221" spans="1:20" s="40" customFormat="1" ht="15.6" x14ac:dyDescent="0.25">
      <c r="A221" s="41">
        <v>8</v>
      </c>
      <c r="B221" s="42">
        <v>3.0459926916499001</v>
      </c>
      <c r="C221" s="42">
        <v>856.90434533087796</v>
      </c>
      <c r="D221" s="43">
        <v>9.6036437875896899E-2</v>
      </c>
      <c r="E221" s="43">
        <v>8.3728155877875202E-2</v>
      </c>
      <c r="F221" s="41">
        <v>0.12802931198585199</v>
      </c>
      <c r="G221" s="41">
        <v>3.3752266054529998</v>
      </c>
      <c r="H221" s="44">
        <v>52034216.829275303</v>
      </c>
      <c r="I221" s="44">
        <v>2036403.56780706</v>
      </c>
      <c r="J221" s="44">
        <v>157428807.88727999</v>
      </c>
      <c r="K221" s="44">
        <f t="shared" si="27"/>
        <v>133782733.9412639</v>
      </c>
      <c r="L221" s="40">
        <f t="shared" si="28"/>
        <v>575.43118779266263</v>
      </c>
      <c r="M221" s="40">
        <f t="shared" si="29"/>
        <v>84.158002173344585</v>
      </c>
      <c r="N221" s="40">
        <f t="shared" si="30"/>
        <v>89.882296876886045</v>
      </c>
      <c r="O221" s="40">
        <f t="shared" si="31"/>
        <v>1.0002489901837293</v>
      </c>
      <c r="P221" s="40">
        <f t="shared" si="32"/>
        <v>183139720.81118658</v>
      </c>
      <c r="Q221" s="40">
        <f t="shared" si="33"/>
        <v>19.025759921187017</v>
      </c>
      <c r="R221" s="40">
        <f t="shared" si="34"/>
        <v>4.9585229511112159</v>
      </c>
      <c r="S221" s="40">
        <f t="shared" si="35"/>
        <v>0.13699947030081719</v>
      </c>
      <c r="T221" s="40">
        <v>1</v>
      </c>
    </row>
    <row r="222" spans="1:20" s="40" customFormat="1" ht="15.6" x14ac:dyDescent="0.25">
      <c r="A222" s="41">
        <v>9</v>
      </c>
      <c r="B222" s="42">
        <v>3.3563552308215199</v>
      </c>
      <c r="C222" s="42">
        <v>840.98296781633405</v>
      </c>
      <c r="D222" s="43">
        <v>8.3728155877875202E-2</v>
      </c>
      <c r="E222" s="43">
        <v>7.3914392301035303E-2</v>
      </c>
      <c r="F222" s="41">
        <v>0.11707001632168899</v>
      </c>
      <c r="G222" s="41">
        <v>3.3758794438353599</v>
      </c>
      <c r="H222" s="44">
        <v>45733439.441305101</v>
      </c>
      <c r="I222" s="44">
        <v>1594317.98621673</v>
      </c>
      <c r="J222" s="44">
        <v>151893054.830706</v>
      </c>
      <c r="K222" s="44">
        <f t="shared" si="27"/>
        <v>135847672.65053898</v>
      </c>
      <c r="L222" s="40">
        <f t="shared" si="28"/>
        <v>577.00677835855709</v>
      </c>
      <c r="M222" s="40">
        <f t="shared" si="29"/>
        <v>75.250303022944294</v>
      </c>
      <c r="N222" s="40">
        <f t="shared" si="30"/>
        <v>78.821274089455244</v>
      </c>
      <c r="O222" s="40">
        <f t="shared" si="31"/>
        <v>1.0080565387955489</v>
      </c>
      <c r="P222" s="40">
        <f t="shared" si="32"/>
        <v>178588623.95652467</v>
      </c>
      <c r="Q222" s="40">
        <f t="shared" si="33"/>
        <v>19.00059552872586</v>
      </c>
      <c r="R222" s="40">
        <f t="shared" si="34"/>
        <v>5.553435347987552</v>
      </c>
      <c r="S222" s="40">
        <f t="shared" si="35"/>
        <v>0.12450937520463426</v>
      </c>
      <c r="T222" s="40">
        <v>1</v>
      </c>
    </row>
    <row r="223" spans="1:20" ht="15.6" x14ac:dyDescent="0.25">
      <c r="A223" s="10">
        <v>10</v>
      </c>
      <c r="B223" s="11">
        <v>3.4476361781614902</v>
      </c>
      <c r="C223" s="11">
        <v>833.09170017455403</v>
      </c>
      <c r="D223" s="12">
        <v>7.3914392301035303E-2</v>
      </c>
      <c r="E223" s="12">
        <v>6.9168905284968898E-2</v>
      </c>
      <c r="F223" s="10">
        <v>6.4115733015347898E-2</v>
      </c>
      <c r="G223" s="10">
        <v>3.3763723149767002</v>
      </c>
      <c r="H223" s="13">
        <v>29262621.204695702</v>
      </c>
      <c r="I223" s="13">
        <v>724406.49337718997</v>
      </c>
      <c r="J223" s="13">
        <v>141658416.48289701</v>
      </c>
      <c r="K223" s="13">
        <f t="shared" si="27"/>
        <v>105829812.79075259</v>
      </c>
      <c r="L223">
        <f t="shared" si="28"/>
        <v>582.5005333828957</v>
      </c>
      <c r="M223">
        <f t="shared" si="29"/>
        <v>52.576123079020263</v>
      </c>
      <c r="N223">
        <f t="shared" si="30"/>
        <v>71.541648793002096</v>
      </c>
      <c r="O223">
        <f t="shared" si="31"/>
        <v>0.96806213711911515</v>
      </c>
      <c r="P223">
        <f t="shared" si="32"/>
        <v>170282925.26303223</v>
      </c>
      <c r="Q223">
        <f t="shared" si="33"/>
        <v>18.952971877911221</v>
      </c>
      <c r="R223">
        <f t="shared" si="34"/>
        <v>4.3451718509352188</v>
      </c>
      <c r="S223">
        <f t="shared" si="35"/>
        <v>6.6263456533308104E-2</v>
      </c>
      <c r="T223">
        <v>7</v>
      </c>
    </row>
    <row r="224" spans="1:20" s="40" customFormat="1" ht="15.6" x14ac:dyDescent="0.25">
      <c r="A224" s="41">
        <v>11</v>
      </c>
      <c r="B224" s="42">
        <v>3.52687038134966</v>
      </c>
      <c r="C224" s="42">
        <v>829.66212012517497</v>
      </c>
      <c r="D224" s="43">
        <v>6.9168905284968898E-2</v>
      </c>
      <c r="E224" s="43">
        <v>6.5392453619485813E-2</v>
      </c>
      <c r="F224" s="41">
        <v>5.4518714420950701E-2</v>
      </c>
      <c r="G224" s="41">
        <v>3.3766010550917001</v>
      </c>
      <c r="H224" s="44">
        <v>26462471.614780299</v>
      </c>
      <c r="I224" s="44">
        <v>573597.10637940199</v>
      </c>
      <c r="J224" s="44">
        <v>140716992.496611</v>
      </c>
      <c r="K224" s="44">
        <f t="shared" si="27"/>
        <v>99531934.885545731</v>
      </c>
      <c r="L224" s="40">
        <f t="shared" si="28"/>
        <v>585.56686219464257</v>
      </c>
      <c r="M224" s="40">
        <f t="shared" si="29"/>
        <v>47.02515233347642</v>
      </c>
      <c r="N224" s="40">
        <f t="shared" si="30"/>
        <v>67.280679452227346</v>
      </c>
      <c r="O224" s="40">
        <f t="shared" si="31"/>
        <v>0.96194765890223732</v>
      </c>
      <c r="P224" s="40">
        <f t="shared" si="32"/>
        <v>173248307.35703927</v>
      </c>
      <c r="Q224" s="40">
        <f t="shared" si="33"/>
        <v>18.97023642604162</v>
      </c>
      <c r="R224" s="40">
        <f t="shared" si="34"/>
        <v>4.2045696905237158</v>
      </c>
      <c r="S224" s="40">
        <f t="shared" si="35"/>
        <v>5.606118422700071E-2</v>
      </c>
      <c r="T224" s="40">
        <v>7</v>
      </c>
    </row>
    <row r="225" spans="1:20" s="40" customFormat="1" ht="15.6" x14ac:dyDescent="0.25">
      <c r="A225" s="41">
        <v>12</v>
      </c>
      <c r="B225" s="42">
        <v>3.5948392444119199</v>
      </c>
      <c r="C225" s="42">
        <v>823.69353632294894</v>
      </c>
      <c r="D225" s="43">
        <v>6.5392453619485813E-2</v>
      </c>
      <c r="E225" s="43">
        <v>6.2482765190962505E-2</v>
      </c>
      <c r="F225" s="41">
        <v>4.4427842716486497E-2</v>
      </c>
      <c r="G225" s="41">
        <v>3.3767792158985501</v>
      </c>
      <c r="H225" s="44">
        <v>23399407.657224402</v>
      </c>
      <c r="I225" s="44">
        <v>434444.18356510898</v>
      </c>
      <c r="J225" s="44">
        <v>140475706.047878</v>
      </c>
      <c r="K225" s="44">
        <f t="shared" si="27"/>
        <v>92341541.958537459</v>
      </c>
      <c r="L225" s="40">
        <f t="shared" si="28"/>
        <v>589.34042622314234</v>
      </c>
      <c r="M225" s="40">
        <f t="shared" si="29"/>
        <v>41.41010768692194</v>
      </c>
      <c r="N225" s="40">
        <f t="shared" si="30"/>
        <v>63.937609405224165</v>
      </c>
      <c r="O225" s="40">
        <f t="shared" si="31"/>
        <v>0.95218892193446558</v>
      </c>
      <c r="P225" s="40">
        <f t="shared" si="32"/>
        <v>175740846.20343307</v>
      </c>
      <c r="Q225" s="40">
        <f t="shared" si="33"/>
        <v>18.984521003107627</v>
      </c>
      <c r="R225" s="40">
        <f t="shared" si="34"/>
        <v>3.9451109828192896</v>
      </c>
      <c r="S225" s="40">
        <f t="shared" si="35"/>
        <v>4.5445000326330455E-2</v>
      </c>
      <c r="T225" s="40">
        <v>7</v>
      </c>
    </row>
    <row r="226" spans="1:20" ht="15.6" x14ac:dyDescent="0.25">
      <c r="A226" s="10">
        <v>13</v>
      </c>
      <c r="B226" s="11">
        <v>3.64856998981845</v>
      </c>
      <c r="C226" s="11">
        <v>819.01772279440002</v>
      </c>
      <c r="D226" s="12">
        <v>6.2482765190962505E-2</v>
      </c>
      <c r="E226" s="12">
        <v>6.01834002971499E-2</v>
      </c>
      <c r="F226" s="10">
        <v>3.6741184043185202E-2</v>
      </c>
      <c r="G226" s="10">
        <v>3.3769132147654299</v>
      </c>
      <c r="H226" s="13">
        <v>23148501.0939712</v>
      </c>
      <c r="I226" s="13">
        <v>396340.033184334</v>
      </c>
      <c r="J226" s="13">
        <v>150571977.77109399</v>
      </c>
      <c r="K226" s="13">
        <f t="shared" si="27"/>
        <v>85871411.097126737</v>
      </c>
      <c r="L226">
        <f t="shared" si="28"/>
        <v>596.72871944233998</v>
      </c>
      <c r="M226">
        <f t="shared" si="29"/>
        <v>37.041828634875301</v>
      </c>
      <c r="N226">
        <f t="shared" si="30"/>
        <v>61.333082744056206</v>
      </c>
      <c r="O226">
        <f t="shared" si="31"/>
        <v>0.94362704528165886</v>
      </c>
      <c r="P226">
        <f t="shared" si="32"/>
        <v>196114713.3068116</v>
      </c>
      <c r="Q226">
        <f t="shared" si="33"/>
        <v>19.094210317963476</v>
      </c>
      <c r="R226">
        <f t="shared" si="34"/>
        <v>3.6871139462519205</v>
      </c>
      <c r="S226">
        <f t="shared" si="35"/>
        <v>3.743314321376591E-2</v>
      </c>
      <c r="T226">
        <v>7</v>
      </c>
    </row>
    <row r="227" spans="1:20" ht="15.6" x14ac:dyDescent="0.25">
      <c r="A227" s="28" t="s">
        <v>21</v>
      </c>
      <c r="B227" s="16">
        <v>2.0243908591710702</v>
      </c>
      <c r="C227" s="16">
        <v>996.83537491256902</v>
      </c>
      <c r="D227" s="17">
        <v>0.25</v>
      </c>
      <c r="E227" s="17">
        <v>0.23025516954237901</v>
      </c>
      <c r="F227" s="18">
        <v>7.89477427333906E-2</v>
      </c>
      <c r="G227" s="18">
        <v>2</v>
      </c>
      <c r="H227" s="19">
        <v>23358569.315871701</v>
      </c>
      <c r="I227" s="19">
        <v>1298715.5393968199</v>
      </c>
      <c r="J227" s="19">
        <v>115549262.730599</v>
      </c>
      <c r="K227" s="19">
        <f t="shared" si="27"/>
        <v>72192725.056337819</v>
      </c>
      <c r="L227">
        <f t="shared" si="28"/>
        <v>567.28741567543989</v>
      </c>
      <c r="M227">
        <f t="shared" si="29"/>
        <v>105.83474780644362</v>
      </c>
      <c r="N227">
        <f t="shared" si="30"/>
        <v>240.1275847711895</v>
      </c>
      <c r="O227">
        <f t="shared" si="31"/>
        <v>0.88933864787456507</v>
      </c>
      <c r="P227">
        <f t="shared" si="32"/>
        <v>124085432.42627442</v>
      </c>
      <c r="Q227">
        <f t="shared" si="33"/>
        <v>18.63648085751726</v>
      </c>
      <c r="R227">
        <f t="shared" si="34"/>
        <v>1.5730455309067097</v>
      </c>
      <c r="S227">
        <f t="shared" si="35"/>
        <v>8.2238504633307216E-2</v>
      </c>
      <c r="T227">
        <v>3</v>
      </c>
    </row>
    <row r="228" spans="1:20" s="40" customFormat="1" ht="15.6" x14ac:dyDescent="0.25">
      <c r="A228" s="41">
        <v>1</v>
      </c>
      <c r="B228" s="42">
        <v>1.64644950557965</v>
      </c>
      <c r="C228" s="42">
        <v>964.56762733473397</v>
      </c>
      <c r="D228" s="43">
        <v>0.23132229036451099</v>
      </c>
      <c r="E228" s="43">
        <v>0.201717024718609</v>
      </c>
      <c r="F228" s="41">
        <v>0.12792745936128699</v>
      </c>
      <c r="G228" s="41">
        <v>3.5646626095150502</v>
      </c>
      <c r="H228" s="44">
        <v>45685642.972471401</v>
      </c>
      <c r="I228" s="44">
        <v>2639073.7518015699</v>
      </c>
      <c r="J228" s="44">
        <v>101651585.82142401</v>
      </c>
      <c r="K228" s="44">
        <f t="shared" si="27"/>
        <v>95901201.779827729</v>
      </c>
      <c r="L228" s="40">
        <f t="shared" si="28"/>
        <v>565.33338648705069</v>
      </c>
      <c r="M228" s="40">
        <f t="shared" si="29"/>
        <v>129.37095920432265</v>
      </c>
      <c r="N228" s="40">
        <f t="shared" si="30"/>
        <v>216.51965754156001</v>
      </c>
      <c r="O228" s="40">
        <f t="shared" si="31"/>
        <v>0.9138724949915189</v>
      </c>
      <c r="P228" s="40">
        <f t="shared" si="32"/>
        <v>108402402.14838633</v>
      </c>
      <c r="Q228" s="40">
        <f t="shared" si="33"/>
        <v>18.501360806764755</v>
      </c>
      <c r="R228" s="40">
        <f t="shared" si="34"/>
        <v>1.7420478697926369</v>
      </c>
      <c r="S228" s="40">
        <f t="shared" si="35"/>
        <v>0.13688266972729077</v>
      </c>
      <c r="T228" s="40">
        <v>8</v>
      </c>
    </row>
    <row r="229" spans="1:20" s="40" customFormat="1" ht="15.6" x14ac:dyDescent="0.25">
      <c r="A229" s="41">
        <v>2</v>
      </c>
      <c r="B229" s="42">
        <v>1.6675477067816</v>
      </c>
      <c r="C229" s="42">
        <v>945.75541344250598</v>
      </c>
      <c r="D229" s="43">
        <v>0.201717024718609</v>
      </c>
      <c r="E229" s="43">
        <v>0.174602523547597</v>
      </c>
      <c r="F229" s="41">
        <v>0.13435190221844501</v>
      </c>
      <c r="G229" s="41">
        <v>3.5668927316710799</v>
      </c>
      <c r="H229" s="44">
        <v>44941006.880814001</v>
      </c>
      <c r="I229" s="44">
        <v>2597666.4928452498</v>
      </c>
      <c r="J229" s="44">
        <v>102397456.46532799</v>
      </c>
      <c r="K229" s="44">
        <f t="shared" si="27"/>
        <v>102869282.28258984</v>
      </c>
      <c r="L229" s="40">
        <f t="shared" si="28"/>
        <v>565.72482002794084</v>
      </c>
      <c r="M229" s="40">
        <f t="shared" si="29"/>
        <v>123.85211461706318</v>
      </c>
      <c r="N229" s="40">
        <f t="shared" si="30"/>
        <v>188.15977413310301</v>
      </c>
      <c r="O229" s="40">
        <f t="shared" si="31"/>
        <v>0.9274268130267812</v>
      </c>
      <c r="P229" s="40">
        <f t="shared" si="32"/>
        <v>109690666.60566734</v>
      </c>
      <c r="Q229" s="40">
        <f t="shared" si="33"/>
        <v>18.513174840547165</v>
      </c>
      <c r="R229" s="40">
        <f t="shared" si="34"/>
        <v>1.9425462273233747</v>
      </c>
      <c r="S229" s="40">
        <f t="shared" si="35"/>
        <v>0.14427680660467504</v>
      </c>
      <c r="T229" s="40">
        <v>8</v>
      </c>
    </row>
    <row r="230" spans="1:20" s="40" customFormat="1" ht="15.6" x14ac:dyDescent="0.25">
      <c r="A230" s="41">
        <v>3</v>
      </c>
      <c r="B230" s="42">
        <v>1.8257548282612099</v>
      </c>
      <c r="C230" s="42">
        <v>943.75247464728204</v>
      </c>
      <c r="D230" s="43">
        <v>0.174602523547597</v>
      </c>
      <c r="E230" s="43">
        <v>0.15180849688877798</v>
      </c>
      <c r="F230" s="41">
        <v>0.13047336807707199</v>
      </c>
      <c r="G230" s="41">
        <v>3.5688158849709302</v>
      </c>
      <c r="H230" s="44">
        <v>41356787.164048903</v>
      </c>
      <c r="I230" s="44">
        <v>2208584.3065828402</v>
      </c>
      <c r="J230" s="44">
        <v>100987252.023697</v>
      </c>
      <c r="K230" s="44">
        <f t="shared" si="27"/>
        <v>102695249.46243885</v>
      </c>
      <c r="L230" s="40">
        <f t="shared" si="28"/>
        <v>566.26343111643018</v>
      </c>
      <c r="M230" s="40">
        <f t="shared" si="29"/>
        <v>113.61084342958748</v>
      </c>
      <c r="N230" s="40">
        <f t="shared" si="30"/>
        <v>163.2055102181875</v>
      </c>
      <c r="O230" s="40">
        <f t="shared" si="31"/>
        <v>0.93826225814681208</v>
      </c>
      <c r="P230" s="40">
        <f t="shared" si="32"/>
        <v>108712283.58232705</v>
      </c>
      <c r="Q230" s="40">
        <f t="shared" si="33"/>
        <v>18.50421535014415</v>
      </c>
      <c r="R230" s="40">
        <f t="shared" si="34"/>
        <v>2.2467226713291151</v>
      </c>
      <c r="S230" s="40">
        <f t="shared" si="35"/>
        <v>0.13980631664831497</v>
      </c>
      <c r="T230" s="40">
        <v>8</v>
      </c>
    </row>
    <row r="231" spans="1:20" s="40" customFormat="1" ht="15.6" x14ac:dyDescent="0.25">
      <c r="A231" s="41">
        <v>4</v>
      </c>
      <c r="B231" s="42">
        <v>2.0062741992623399</v>
      </c>
      <c r="C231" s="42">
        <v>949.62575381073805</v>
      </c>
      <c r="D231" s="43">
        <v>0.15180849688877798</v>
      </c>
      <c r="E231" s="43">
        <v>0.133125634834768</v>
      </c>
      <c r="F231" s="41">
        <v>0.12298760396325201</v>
      </c>
      <c r="G231" s="41">
        <v>3.5703371127125898</v>
      </c>
      <c r="H231" s="44">
        <v>37815168.488951102</v>
      </c>
      <c r="I231" s="44">
        <v>1857019.1079856099</v>
      </c>
      <c r="J231" s="44">
        <v>100336600.16971201</v>
      </c>
      <c r="K231" s="44">
        <f t="shared" si="27"/>
        <v>99195436.835142836</v>
      </c>
      <c r="L231" s="40">
        <f t="shared" si="28"/>
        <v>566.9843197897759</v>
      </c>
      <c r="M231" s="40">
        <f t="shared" si="29"/>
        <v>102.92176559610249</v>
      </c>
      <c r="N231" s="40">
        <f t="shared" si="30"/>
        <v>142.46706586177299</v>
      </c>
      <c r="O231" s="40">
        <f t="shared" si="31"/>
        <v>0.94720129938470576</v>
      </c>
      <c r="P231" s="40">
        <f t="shared" si="32"/>
        <v>108644389.16128537</v>
      </c>
      <c r="Q231" s="40">
        <f t="shared" si="33"/>
        <v>18.503590621927685</v>
      </c>
      <c r="R231" s="40">
        <f t="shared" si="34"/>
        <v>2.5581731126761027</v>
      </c>
      <c r="S231" s="40">
        <f t="shared" si="35"/>
        <v>0.13123415211834349</v>
      </c>
      <c r="T231" s="40">
        <v>8</v>
      </c>
    </row>
    <row r="232" spans="1:20" s="40" customFormat="1" ht="15.6" x14ac:dyDescent="0.25">
      <c r="A232" s="41">
        <v>5</v>
      </c>
      <c r="B232" s="42">
        <v>2.0615852007886399</v>
      </c>
      <c r="C232" s="42">
        <v>959.19069821242203</v>
      </c>
      <c r="D232" s="43">
        <v>0.133125634834768</v>
      </c>
      <c r="E232" s="43">
        <v>0.11805324386798099</v>
      </c>
      <c r="F232" s="41">
        <v>0.113134315220043</v>
      </c>
      <c r="G232" s="41">
        <v>3.5715136748241298</v>
      </c>
      <c r="H232" s="44">
        <v>34277189.804098099</v>
      </c>
      <c r="I232" s="44">
        <v>1554655.02817949</v>
      </c>
      <c r="J232" s="44">
        <v>100129984.20019899</v>
      </c>
      <c r="K232" s="44">
        <f t="shared" si="27"/>
        <v>93608721.785608232</v>
      </c>
      <c r="L232" s="40">
        <f t="shared" si="28"/>
        <v>567.84479228802888</v>
      </c>
      <c r="M232" s="40">
        <f t="shared" si="29"/>
        <v>92.513667735200769</v>
      </c>
      <c r="N232" s="40">
        <f t="shared" si="30"/>
        <v>125.58943935137451</v>
      </c>
      <c r="O232" s="40">
        <f t="shared" si="31"/>
        <v>0.95375387368182496</v>
      </c>
      <c r="P232" s="40">
        <f t="shared" si="32"/>
        <v>108770388.09395607</v>
      </c>
      <c r="Q232" s="40">
        <f t="shared" si="33"/>
        <v>18.504749687087536</v>
      </c>
      <c r="R232" s="40">
        <f t="shared" si="34"/>
        <v>2.6754694865409863</v>
      </c>
      <c r="S232" s="40">
        <f t="shared" si="35"/>
        <v>0.12006173454234904</v>
      </c>
      <c r="T232" s="40">
        <v>8</v>
      </c>
    </row>
    <row r="233" spans="1:20" ht="15.6" x14ac:dyDescent="0.25">
      <c r="A233" s="10">
        <v>6</v>
      </c>
      <c r="B233" s="11">
        <v>2.0547533494855901</v>
      </c>
      <c r="C233" s="11">
        <v>965.69460057027902</v>
      </c>
      <c r="D233" s="12">
        <v>0.118151301426919</v>
      </c>
      <c r="E233" s="12">
        <v>0.112155133969061</v>
      </c>
      <c r="F233" s="10">
        <v>5.0706989145178398E-2</v>
      </c>
      <c r="G233" s="10">
        <v>3.9220263404255502</v>
      </c>
      <c r="H233" s="13">
        <v>24800853.610500298</v>
      </c>
      <c r="I233" s="13">
        <v>792687.772824588</v>
      </c>
      <c r="J233" s="13">
        <v>105197688.089048</v>
      </c>
      <c r="K233" s="13">
        <f t="shared" si="27"/>
        <v>64784790.608163662</v>
      </c>
      <c r="L233">
        <f t="shared" si="28"/>
        <v>572.99251053209105</v>
      </c>
      <c r="M233">
        <f t="shared" si="29"/>
        <v>58.615348205473289</v>
      </c>
      <c r="N233">
        <f t="shared" si="30"/>
        <v>115.15321769799</v>
      </c>
      <c r="O233">
        <f t="shared" si="31"/>
        <v>0.91544959034085061</v>
      </c>
      <c r="P233">
        <f t="shared" si="32"/>
        <v>117844776.99142602</v>
      </c>
      <c r="Q233">
        <f t="shared" si="33"/>
        <v>18.584878867241901</v>
      </c>
      <c r="R233">
        <f t="shared" si="34"/>
        <v>1.8241772264968343</v>
      </c>
      <c r="S233">
        <f t="shared" si="35"/>
        <v>5.2037770541352425E-2</v>
      </c>
      <c r="T233">
        <v>8</v>
      </c>
    </row>
    <row r="234" spans="1:20" ht="15.6" x14ac:dyDescent="0.25">
      <c r="A234" s="10">
        <v>7</v>
      </c>
      <c r="B234" s="11">
        <v>2.07681650624211</v>
      </c>
      <c r="C234" s="11">
        <v>979.22812706306502</v>
      </c>
      <c r="D234" s="12">
        <v>0.112155133969061</v>
      </c>
      <c r="E234" s="12">
        <v>0.10720772400753001</v>
      </c>
      <c r="F234" s="10">
        <v>4.40729059473981E-2</v>
      </c>
      <c r="G234" s="10">
        <v>3.9223582703821598</v>
      </c>
      <c r="H234" s="13">
        <v>21885341.308026601</v>
      </c>
      <c r="I234" s="13">
        <v>623256.31486364198</v>
      </c>
      <c r="J234" s="13">
        <v>101548023.62761401</v>
      </c>
      <c r="K234" s="13">
        <f t="shared" si="27"/>
        <v>59009086.0315383</v>
      </c>
      <c r="L234">
        <f t="shared" si="28"/>
        <v>573.89437041661631</v>
      </c>
      <c r="M234">
        <f t="shared" si="29"/>
        <v>53.28499530886463</v>
      </c>
      <c r="N234">
        <f t="shared" si="30"/>
        <v>109.68142898829549</v>
      </c>
      <c r="O234">
        <f t="shared" si="31"/>
        <v>0.91172762969193388</v>
      </c>
      <c r="P234">
        <f t="shared" si="32"/>
        <v>114851326.63113433</v>
      </c>
      <c r="Q234">
        <f t="shared" si="33"/>
        <v>18.559149038022085</v>
      </c>
      <c r="R234">
        <f t="shared" si="34"/>
        <v>1.7567733437904427</v>
      </c>
      <c r="S234">
        <f t="shared" si="35"/>
        <v>4.5073630290041321E-2</v>
      </c>
      <c r="T234">
        <v>3</v>
      </c>
    </row>
    <row r="235" spans="1:20" ht="15.6" x14ac:dyDescent="0.25">
      <c r="A235" s="10">
        <v>8</v>
      </c>
      <c r="B235" s="11">
        <v>2.24934678965576</v>
      </c>
      <c r="C235" s="11">
        <v>979.22965412398605</v>
      </c>
      <c r="D235" s="12">
        <v>0.10720772400753001</v>
      </c>
      <c r="E235" s="12">
        <v>0.103083910115344</v>
      </c>
      <c r="F235" s="10">
        <v>3.84297955280146E-2</v>
      </c>
      <c r="G235" s="10">
        <v>3.9256158856331602</v>
      </c>
      <c r="H235" s="13">
        <v>21398632.154395401</v>
      </c>
      <c r="I235" s="13">
        <v>551719.44293047395</v>
      </c>
      <c r="J235" s="13">
        <v>107997758.19537599</v>
      </c>
      <c r="K235" s="13">
        <f t="shared" si="27"/>
        <v>55727365.2459452</v>
      </c>
      <c r="L235">
        <f t="shared" si="28"/>
        <v>576.28507868492795</v>
      </c>
      <c r="M235">
        <f t="shared" si="29"/>
        <v>48.749281157165939</v>
      </c>
      <c r="N235">
        <f t="shared" si="30"/>
        <v>105.145817061437</v>
      </c>
      <c r="O235">
        <f t="shared" si="31"/>
        <v>0.90796350418575444</v>
      </c>
      <c r="P235">
        <f t="shared" si="32"/>
        <v>123152037.76702157</v>
      </c>
      <c r="Q235">
        <f t="shared" si="33"/>
        <v>18.628930229426171</v>
      </c>
      <c r="R235">
        <f t="shared" si="34"/>
        <v>1.8081647042261326</v>
      </c>
      <c r="S235">
        <f t="shared" si="35"/>
        <v>3.9187701047322054E-2</v>
      </c>
      <c r="T235">
        <v>3</v>
      </c>
    </row>
    <row r="236" spans="1:20" s="40" customFormat="1" ht="15.6" x14ac:dyDescent="0.25">
      <c r="A236" s="41">
        <v>9</v>
      </c>
      <c r="B236" s="42">
        <v>2.26837812078423</v>
      </c>
      <c r="C236" s="42">
        <v>972.04117329348503</v>
      </c>
      <c r="D236" s="43">
        <v>0.103083910115344</v>
      </c>
      <c r="E236" s="43">
        <v>9.9997187899243903E-2</v>
      </c>
      <c r="F236" s="41">
        <v>2.9914762995990499E-2</v>
      </c>
      <c r="G236" s="41">
        <v>3.92583505184888</v>
      </c>
      <c r="H236" s="44">
        <v>19711773.107278299</v>
      </c>
      <c r="I236" s="44">
        <v>451611.09213820897</v>
      </c>
      <c r="J236" s="44">
        <v>112717579.43984599</v>
      </c>
      <c r="K236" s="44">
        <f t="shared" si="27"/>
        <v>50849219.848590091</v>
      </c>
      <c r="L236" s="40">
        <f t="shared" si="28"/>
        <v>580.04041927553294</v>
      </c>
      <c r="M236" s="40">
        <f t="shared" si="29"/>
        <v>42.313397977635901</v>
      </c>
      <c r="N236" s="40">
        <f t="shared" si="30"/>
        <v>101.54054900729395</v>
      </c>
      <c r="O236" s="40">
        <f t="shared" si="31"/>
        <v>0.89894564432982726</v>
      </c>
      <c r="P236" s="40">
        <f t="shared" si="32"/>
        <v>132002546.08966731</v>
      </c>
      <c r="Q236" s="40">
        <f t="shared" si="33"/>
        <v>18.69833176892271</v>
      </c>
      <c r="R236" s="40">
        <f t="shared" si="34"/>
        <v>1.6281764698784327</v>
      </c>
      <c r="S236" s="40">
        <f t="shared" si="35"/>
        <v>3.0371338145322228E-2</v>
      </c>
      <c r="T236" s="40">
        <v>3</v>
      </c>
    </row>
    <row r="237" spans="1:20" ht="15.6" x14ac:dyDescent="0.25">
      <c r="A237" s="28" t="s">
        <v>22</v>
      </c>
      <c r="B237" s="16">
        <v>0.5</v>
      </c>
      <c r="C237" s="16">
        <v>1114.02955047347</v>
      </c>
      <c r="D237" s="17">
        <v>0.25</v>
      </c>
      <c r="E237" s="17">
        <v>0.22051414420601601</v>
      </c>
      <c r="F237" s="18">
        <v>0.117896264670068</v>
      </c>
      <c r="G237" s="18">
        <v>3.9</v>
      </c>
      <c r="H237" s="19">
        <v>43323999.3945935</v>
      </c>
      <c r="I237" s="19">
        <v>2742996.5973606398</v>
      </c>
      <c r="J237" s="19">
        <v>89908755.746895999</v>
      </c>
      <c r="K237" s="19">
        <f t="shared" si="27"/>
        <v>66338450.810777925</v>
      </c>
      <c r="L237">
        <f t="shared" si="28"/>
        <v>564.64152725198039</v>
      </c>
      <c r="M237">
        <f t="shared" si="29"/>
        <v>129.03076628404085</v>
      </c>
      <c r="N237">
        <f t="shared" si="30"/>
        <v>235.257072103008</v>
      </c>
      <c r="O237">
        <f t="shared" si="31"/>
        <v>0.90445567499355983</v>
      </c>
      <c r="P237">
        <f t="shared" si="32"/>
        <v>95188255.912560269</v>
      </c>
      <c r="Q237">
        <f t="shared" si="33"/>
        <v>18.371367129888821</v>
      </c>
      <c r="R237">
        <f t="shared" si="34"/>
        <v>0.48610738256949843</v>
      </c>
      <c r="S237">
        <f t="shared" si="35"/>
        <v>0.12544561613854358</v>
      </c>
      <c r="T237">
        <v>9</v>
      </c>
    </row>
    <row r="238" spans="1:20" s="40" customFormat="1" ht="15.6" x14ac:dyDescent="0.25">
      <c r="A238" s="41">
        <v>1</v>
      </c>
      <c r="B238" s="42">
        <v>0.5</v>
      </c>
      <c r="C238" s="42">
        <v>1056.270854293</v>
      </c>
      <c r="D238" s="43">
        <v>0.22051414420601601</v>
      </c>
      <c r="E238" s="43">
        <v>0.197762971550803</v>
      </c>
      <c r="F238" s="41">
        <v>0.103126536773487</v>
      </c>
      <c r="G238" s="41">
        <v>3.9022142523335499</v>
      </c>
      <c r="H238" s="44">
        <v>34118645.529221699</v>
      </c>
      <c r="I238" s="44">
        <v>1785667.5395998701</v>
      </c>
      <c r="J238" s="44">
        <v>80499102.371736005</v>
      </c>
      <c r="K238" s="44">
        <f t="shared" si="27"/>
        <v>70197152.007814109</v>
      </c>
      <c r="L238" s="40">
        <f t="shared" si="28"/>
        <v>564.73464686574744</v>
      </c>
      <c r="M238" s="40">
        <f t="shared" si="29"/>
        <v>113.35067470122694</v>
      </c>
      <c r="N238" s="40">
        <f t="shared" si="30"/>
        <v>209.13855787840953</v>
      </c>
      <c r="O238" s="40">
        <f t="shared" si="31"/>
        <v>0.90737442441463079</v>
      </c>
      <c r="P238" s="40">
        <f t="shared" si="32"/>
        <v>85010002.235878199</v>
      </c>
      <c r="Q238" s="40">
        <f t="shared" si="33"/>
        <v>18.258279480894895</v>
      </c>
      <c r="R238" s="40">
        <f t="shared" si="34"/>
        <v>0.48010518595574841</v>
      </c>
      <c r="S238" s="40">
        <f t="shared" si="35"/>
        <v>0.10884049351128421</v>
      </c>
      <c r="T238" s="40">
        <v>6</v>
      </c>
    </row>
    <row r="239" spans="1:20" s="40" customFormat="1" ht="15.6" x14ac:dyDescent="0.25">
      <c r="A239" s="41">
        <v>2</v>
      </c>
      <c r="B239" s="42">
        <v>1.29999995231628</v>
      </c>
      <c r="C239" s="42">
        <v>1035.2495237206001</v>
      </c>
      <c r="D239" s="43">
        <v>0.198639797527565</v>
      </c>
      <c r="E239" s="43">
        <v>0.15871308701915798</v>
      </c>
      <c r="F239" s="41">
        <v>0.200899422285409</v>
      </c>
      <c r="G239" s="41">
        <v>2.5157587583821601</v>
      </c>
      <c r="H239" s="44">
        <v>27165116.5657968</v>
      </c>
      <c r="I239" s="44">
        <v>1790567.9730346899</v>
      </c>
      <c r="J239" s="44">
        <v>71296222.261334002</v>
      </c>
      <c r="K239" s="44">
        <f t="shared" si="27"/>
        <v>98039157.684053466</v>
      </c>
      <c r="L239" s="40">
        <f t="shared" si="28"/>
        <v>563.3318831066756</v>
      </c>
      <c r="M239" s="40">
        <f t="shared" si="29"/>
        <v>149.97329434588019</v>
      </c>
      <c r="N239" s="40">
        <f t="shared" si="30"/>
        <v>178.67644227336149</v>
      </c>
      <c r="O239" s="40">
        <f t="shared" si="31"/>
        <v>0.9546736131792557</v>
      </c>
      <c r="P239" s="40">
        <f t="shared" si="32"/>
        <v>75417777.375149354</v>
      </c>
      <c r="Q239" s="40">
        <f t="shared" si="33"/>
        <v>18.138553579394038</v>
      </c>
      <c r="R239" s="40">
        <f t="shared" si="34"/>
        <v>1.9440060359859381</v>
      </c>
      <c r="S239" s="40">
        <f t="shared" si="35"/>
        <v>0.22426846164541647</v>
      </c>
      <c r="T239" s="40">
        <v>6</v>
      </c>
    </row>
    <row r="240" spans="1:20" ht="15.6" x14ac:dyDescent="0.25">
      <c r="A240" s="10">
        <v>3</v>
      </c>
      <c r="B240" s="11">
        <v>1.29999995231628</v>
      </c>
      <c r="C240" s="11">
        <v>1046.4632888654801</v>
      </c>
      <c r="D240" s="12">
        <v>0.15871308701915798</v>
      </c>
      <c r="E240" s="12">
        <v>0.124182620940416</v>
      </c>
      <c r="F240" s="10">
        <v>0.217428341246062</v>
      </c>
      <c r="G240" s="10">
        <v>2.5189750324777398</v>
      </c>
      <c r="H240" s="13">
        <v>30185899.466762699</v>
      </c>
      <c r="I240" s="13">
        <v>1914010.53087542</v>
      </c>
      <c r="J240" s="13">
        <v>81198385.599252999</v>
      </c>
      <c r="K240" s="13">
        <f t="shared" si="27"/>
        <v>98717915.393194184</v>
      </c>
      <c r="L240">
        <f t="shared" si="28"/>
        <v>564.27551590070198</v>
      </c>
      <c r="M240">
        <f t="shared" si="29"/>
        <v>139.58759458087178</v>
      </c>
      <c r="N240">
        <f t="shared" si="30"/>
        <v>141.447853979787</v>
      </c>
      <c r="O240">
        <f t="shared" si="31"/>
        <v>0.98850203595279817</v>
      </c>
      <c r="P240">
        <f t="shared" si="32"/>
        <v>86847209.147503123</v>
      </c>
      <c r="Q240">
        <f t="shared" si="33"/>
        <v>18.279660915967003</v>
      </c>
      <c r="R240">
        <f t="shared" si="34"/>
        <v>2.2833025281957764</v>
      </c>
      <c r="S240">
        <f t="shared" si="35"/>
        <v>0.2451697840783684</v>
      </c>
      <c r="T240">
        <v>6</v>
      </c>
    </row>
    <row r="241" spans="1:20" ht="15.6" x14ac:dyDescent="0.25">
      <c r="A241" s="10">
        <v>4</v>
      </c>
      <c r="B241" s="11">
        <v>1.29999995231628</v>
      </c>
      <c r="C241" s="11">
        <v>1055.42019034136</v>
      </c>
      <c r="D241" s="12">
        <v>0.124182620940416</v>
      </c>
      <c r="E241" s="12">
        <v>9.8749801053091502E-2</v>
      </c>
      <c r="F241" s="10">
        <v>0.20463697735757899</v>
      </c>
      <c r="G241" s="10">
        <v>2.52149127828782</v>
      </c>
      <c r="H241" s="13">
        <v>28027952.495147102</v>
      </c>
      <c r="I241" s="13">
        <v>1540613.53631428</v>
      </c>
      <c r="J241" s="13">
        <v>84398522.470388994</v>
      </c>
      <c r="K241" s="13">
        <f t="shared" si="27"/>
        <v>94105564.922087595</v>
      </c>
      <c r="L241">
        <f t="shared" si="28"/>
        <v>565.38455843735733</v>
      </c>
      <c r="M241">
        <f t="shared" si="29"/>
        <v>119.91381755999515</v>
      </c>
      <c r="N241">
        <f t="shared" si="30"/>
        <v>111.46621099675374</v>
      </c>
      <c r="O241">
        <f t="shared" si="31"/>
        <v>1.0150716730763807</v>
      </c>
      <c r="P241">
        <f t="shared" si="32"/>
        <v>91320433.560857534</v>
      </c>
      <c r="Q241">
        <f t="shared" si="33"/>
        <v>18.329885127324385</v>
      </c>
      <c r="R241">
        <f t="shared" si="34"/>
        <v>2.4821461139867234</v>
      </c>
      <c r="S241">
        <f t="shared" si="35"/>
        <v>0.22895663629796847</v>
      </c>
      <c r="T241">
        <v>6</v>
      </c>
    </row>
    <row r="242" spans="1:20" ht="15.6" x14ac:dyDescent="0.25">
      <c r="A242" s="10">
        <v>5</v>
      </c>
      <c r="B242" s="11">
        <v>1.29999995231628</v>
      </c>
      <c r="C242" s="11">
        <v>1064.1653019533701</v>
      </c>
      <c r="D242" s="12">
        <v>9.8749801053091502E-2</v>
      </c>
      <c r="E242" s="12">
        <v>9.0233643695647209E-2</v>
      </c>
      <c r="F242" s="10">
        <v>8.6152498707309802E-2</v>
      </c>
      <c r="G242" s="10">
        <v>2.5231657650865098</v>
      </c>
      <c r="H242" s="13">
        <v>14546167.3076986</v>
      </c>
      <c r="I242" s="13">
        <v>479020.87476547202</v>
      </c>
      <c r="J242" s="13">
        <v>79144021.934212998</v>
      </c>
      <c r="K242" s="13">
        <f t="shared" si="27"/>
        <v>63832976.649889231</v>
      </c>
      <c r="L242">
        <f t="shared" si="28"/>
        <v>568.34007248804198</v>
      </c>
      <c r="M242">
        <f t="shared" si="29"/>
        <v>69.570636692856723</v>
      </c>
      <c r="N242">
        <f t="shared" si="30"/>
        <v>94.49172237436936</v>
      </c>
      <c r="O242">
        <f t="shared" si="31"/>
        <v>0.96174321700438192</v>
      </c>
      <c r="P242">
        <f t="shared" si="32"/>
        <v>86162379.695084065</v>
      </c>
      <c r="Q242">
        <f t="shared" si="33"/>
        <v>18.271744209918971</v>
      </c>
      <c r="R242">
        <f t="shared" si="34"/>
        <v>1.6834549895759938</v>
      </c>
      <c r="S242">
        <f t="shared" si="35"/>
        <v>9.0091569049591952E-2</v>
      </c>
      <c r="T242">
        <v>5</v>
      </c>
    </row>
    <row r="243" spans="1:20" ht="15.6" x14ac:dyDescent="0.25">
      <c r="A243" s="10">
        <v>6</v>
      </c>
      <c r="B243" s="11">
        <v>1.29999995231628</v>
      </c>
      <c r="C243" s="11">
        <v>1073.0354405611499</v>
      </c>
      <c r="D243" s="12">
        <v>9.0233643695647209E-2</v>
      </c>
      <c r="E243" s="12">
        <v>8.4552133171462304E-2</v>
      </c>
      <c r="F243" s="10">
        <v>6.2894734361951393E-2</v>
      </c>
      <c r="G243" s="10">
        <v>2.5236886317364999</v>
      </c>
      <c r="H243" s="13">
        <v>11352060.0230926</v>
      </c>
      <c r="I243" s="13">
        <v>325653.698614828</v>
      </c>
      <c r="J243" s="13">
        <v>76592001.596995994</v>
      </c>
      <c r="K243" s="13">
        <f t="shared" si="27"/>
        <v>54714331.242809452</v>
      </c>
      <c r="L243">
        <f t="shared" si="28"/>
        <v>569.75406846673206</v>
      </c>
      <c r="M243">
        <f t="shared" si="29"/>
        <v>56.895199588286047</v>
      </c>
      <c r="N243">
        <f t="shared" si="30"/>
        <v>87.392888433554745</v>
      </c>
      <c r="O243">
        <f t="shared" si="31"/>
        <v>0.94733323094435273</v>
      </c>
      <c r="P243">
        <f t="shared" si="32"/>
        <v>83456565.885356784</v>
      </c>
      <c r="Q243">
        <f t="shared" si="33"/>
        <v>18.239836885448593</v>
      </c>
      <c r="R243">
        <f t="shared" si="34"/>
        <v>1.4842650213144186</v>
      </c>
      <c r="S243">
        <f t="shared" si="35"/>
        <v>6.4959659790087471E-2</v>
      </c>
      <c r="T243">
        <v>5</v>
      </c>
    </row>
    <row r="244" spans="1:20" ht="15.6" x14ac:dyDescent="0.25">
      <c r="A244" s="10">
        <v>7</v>
      </c>
      <c r="B244" s="11">
        <v>1.29999995231628</v>
      </c>
      <c r="C244" s="11">
        <v>1074.5844090338801</v>
      </c>
      <c r="D244" s="12">
        <v>8.4552133171462304E-2</v>
      </c>
      <c r="E244" s="12">
        <v>8.0436219775878892E-2</v>
      </c>
      <c r="F244" s="10">
        <v>4.8621496486646702E-2</v>
      </c>
      <c r="G244" s="10">
        <v>2.5240266775893301</v>
      </c>
      <c r="H244" s="13">
        <v>9148034.7439380195</v>
      </c>
      <c r="I244" s="13">
        <v>237917.25693753801</v>
      </c>
      <c r="J244" s="13">
        <v>71707391.031020001</v>
      </c>
      <c r="K244" s="13">
        <f t="shared" si="27"/>
        <v>48904942.149973333</v>
      </c>
      <c r="L244">
        <f t="shared" si="28"/>
        <v>570.84871610031666</v>
      </c>
      <c r="M244">
        <f t="shared" si="29"/>
        <v>48.472300104790627</v>
      </c>
      <c r="N244">
        <f t="shared" si="30"/>
        <v>82.494176473670606</v>
      </c>
      <c r="O244">
        <f t="shared" si="31"/>
        <v>0.93581820350657174</v>
      </c>
      <c r="P244">
        <f t="shared" si="32"/>
        <v>79900362.077300176</v>
      </c>
      <c r="Q244">
        <f t="shared" si="33"/>
        <v>18.196290942357027</v>
      </c>
      <c r="R244">
        <f t="shared" si="34"/>
        <v>1.3367691290202486</v>
      </c>
      <c r="S244">
        <f t="shared" si="35"/>
        <v>4.9843289822617348E-2</v>
      </c>
      <c r="T244">
        <v>5</v>
      </c>
    </row>
    <row r="245" spans="1:20" ht="15.6" x14ac:dyDescent="0.25">
      <c r="A245" s="28" t="s">
        <v>22</v>
      </c>
      <c r="B245" s="16">
        <v>0.5</v>
      </c>
      <c r="C245" s="16">
        <v>1125.06571360775</v>
      </c>
      <c r="D245" s="17">
        <v>0.25</v>
      </c>
      <c r="E245" s="17">
        <v>0.220484024834184</v>
      </c>
      <c r="F245" s="18">
        <v>0.11801669398567</v>
      </c>
      <c r="G245" s="18">
        <v>3.9</v>
      </c>
      <c r="H245" s="19">
        <v>41737425.955851197</v>
      </c>
      <c r="I245" s="19">
        <v>2643182.7653733399</v>
      </c>
      <c r="J245" s="19">
        <v>86757104.116793007</v>
      </c>
      <c r="K245" s="19">
        <f t="shared" si="27"/>
        <v>64944878.629477091</v>
      </c>
      <c r="L245">
        <f t="shared" si="28"/>
        <v>564.46698635784276</v>
      </c>
      <c r="M245">
        <f t="shared" si="29"/>
        <v>129.07669639118086</v>
      </c>
      <c r="N245">
        <f t="shared" si="30"/>
        <v>235.24201241709201</v>
      </c>
      <c r="O245">
        <f t="shared" si="31"/>
        <v>0.90447716609091744</v>
      </c>
      <c r="P245">
        <f t="shared" si="32"/>
        <v>91667546.117832139</v>
      </c>
      <c r="Q245">
        <f t="shared" si="33"/>
        <v>18.333678960929429</v>
      </c>
      <c r="R245">
        <f t="shared" si="34"/>
        <v>0.4864632969659986</v>
      </c>
      <c r="S245">
        <f t="shared" si="35"/>
        <v>0.12558215057586611</v>
      </c>
      <c r="T245">
        <v>9</v>
      </c>
    </row>
    <row r="246" spans="1:20" ht="15.6" x14ac:dyDescent="0.25">
      <c r="A246" s="10">
        <v>1</v>
      </c>
      <c r="B246" s="11">
        <v>0.5</v>
      </c>
      <c r="C246" s="11">
        <v>1077.78248936764</v>
      </c>
      <c r="D246" s="12">
        <v>0.220484024834184</v>
      </c>
      <c r="E246" s="12">
        <v>0.19690035711856502</v>
      </c>
      <c r="F246" s="10">
        <v>0.10691466770246499</v>
      </c>
      <c r="G246" s="10">
        <v>3.9022164569826701</v>
      </c>
      <c r="H246" s="13">
        <v>33717381.5209831</v>
      </c>
      <c r="I246" s="13">
        <v>1795014.0702388601</v>
      </c>
      <c r="J246" s="13">
        <v>77998251.043812007</v>
      </c>
      <c r="K246" s="13">
        <f t="shared" si="27"/>
        <v>68327234.159368023</v>
      </c>
      <c r="L246">
        <f t="shared" si="28"/>
        <v>564.51379514003509</v>
      </c>
      <c r="M246">
        <f t="shared" si="29"/>
        <v>115.38329933515332</v>
      </c>
      <c r="N246">
        <f t="shared" si="30"/>
        <v>208.69219097637452</v>
      </c>
      <c r="O246">
        <f t="shared" si="31"/>
        <v>0.90896796887839526</v>
      </c>
      <c r="P246">
        <f t="shared" si="32"/>
        <v>82385532.157639802</v>
      </c>
      <c r="Q246">
        <f t="shared" si="33"/>
        <v>18.226920398852453</v>
      </c>
      <c r="R246">
        <f t="shared" si="34"/>
        <v>0.48998922044309656</v>
      </c>
      <c r="S246">
        <f t="shared" si="35"/>
        <v>0.11307314578676848</v>
      </c>
      <c r="T246">
        <v>5</v>
      </c>
    </row>
    <row r="247" spans="1:20" s="40" customFormat="1" ht="15.6" x14ac:dyDescent="0.25">
      <c r="A247" s="41">
        <v>2</v>
      </c>
      <c r="B247" s="42">
        <v>1.29999995231628</v>
      </c>
      <c r="C247" s="42">
        <v>1057.76968259822</v>
      </c>
      <c r="D247" s="43">
        <v>0.19778209858155901</v>
      </c>
      <c r="E247" s="43">
        <v>0.15786603403840499</v>
      </c>
      <c r="F247" s="41">
        <v>0.201716399963801</v>
      </c>
      <c r="G247" s="41">
        <v>2.5266824705262598</v>
      </c>
      <c r="H247" s="44">
        <v>27374058.216295499</v>
      </c>
      <c r="I247" s="44">
        <v>1830682.41751455</v>
      </c>
      <c r="J247" s="44">
        <v>71462192.148009002</v>
      </c>
      <c r="K247" s="44">
        <f t="shared" si="27"/>
        <v>92982305.358171359</v>
      </c>
      <c r="L247" s="40">
        <f t="shared" si="28"/>
        <v>563.34388636807068</v>
      </c>
      <c r="M247" s="40">
        <f t="shared" si="29"/>
        <v>149.9548963130552</v>
      </c>
      <c r="N247" s="40">
        <f t="shared" si="30"/>
        <v>177.82406630998199</v>
      </c>
      <c r="O247" s="40">
        <f t="shared" si="31"/>
        <v>0.95546158860679542</v>
      </c>
      <c r="P247" s="40">
        <f t="shared" si="32"/>
        <v>75616162.98713237</v>
      </c>
      <c r="Q247" s="40">
        <f t="shared" si="33"/>
        <v>18.141180614424716</v>
      </c>
      <c r="R247" s="40">
        <f t="shared" si="34"/>
        <v>1.9531122987979384</v>
      </c>
      <c r="S247" s="40">
        <f t="shared" si="35"/>
        <v>0.22529135615132898</v>
      </c>
      <c r="T247" s="40">
        <v>5</v>
      </c>
    </row>
    <row r="248" spans="1:20" ht="15.6" x14ac:dyDescent="0.25">
      <c r="A248" s="10">
        <v>3</v>
      </c>
      <c r="B248" s="11">
        <v>1.29999995231628</v>
      </c>
      <c r="C248" s="11">
        <v>1067.76281583227</v>
      </c>
      <c r="D248" s="12">
        <v>0.15786603403840499</v>
      </c>
      <c r="E248" s="12">
        <v>0.12371065124210701</v>
      </c>
      <c r="F248" s="10">
        <v>0.21621979056582599</v>
      </c>
      <c r="G248" s="10">
        <v>2.52988536850558</v>
      </c>
      <c r="H248" s="13">
        <v>30338215.535634901</v>
      </c>
      <c r="I248" s="13">
        <v>1932188.00208512</v>
      </c>
      <c r="J248" s="13">
        <v>81560695.258436993</v>
      </c>
      <c r="K248" s="13">
        <f t="shared" si="27"/>
        <v>93415826.455940098</v>
      </c>
      <c r="L248">
        <f t="shared" si="28"/>
        <v>564.32554405771168</v>
      </c>
      <c r="M248">
        <f t="shared" si="29"/>
        <v>138.83355134483978</v>
      </c>
      <c r="N248">
        <f t="shared" si="30"/>
        <v>140.78834264025599</v>
      </c>
      <c r="O248">
        <f t="shared" si="31"/>
        <v>0.98863624563517771</v>
      </c>
      <c r="P248">
        <f t="shared" si="32"/>
        <v>87369173.519051433</v>
      </c>
      <c r="Q248">
        <f t="shared" si="33"/>
        <v>18.285653072678791</v>
      </c>
      <c r="R248">
        <f t="shared" si="34"/>
        <v>2.2812542161016727</v>
      </c>
      <c r="S248">
        <f t="shared" si="35"/>
        <v>0.24362664304523726</v>
      </c>
      <c r="T248">
        <v>5</v>
      </c>
    </row>
    <row r="249" spans="1:20" ht="15.6" x14ac:dyDescent="0.25">
      <c r="A249" s="10">
        <v>4</v>
      </c>
      <c r="B249" s="11">
        <v>1.29999995231628</v>
      </c>
      <c r="C249" s="11">
        <v>1075.0302115740801</v>
      </c>
      <c r="D249" s="12">
        <v>0.12371065124210701</v>
      </c>
      <c r="E249" s="12">
        <v>9.8506467391160105E-2</v>
      </c>
      <c r="F249" s="10">
        <v>0.20357040043074401</v>
      </c>
      <c r="G249" s="10">
        <v>2.5323646756142999</v>
      </c>
      <c r="H249" s="13">
        <v>28497048.988741901</v>
      </c>
      <c r="I249" s="13">
        <v>1565960.5927964801</v>
      </c>
      <c r="J249" s="13">
        <v>85877963.626298994</v>
      </c>
      <c r="K249" s="13">
        <f t="shared" si="27"/>
        <v>89382319.801933005</v>
      </c>
      <c r="L249">
        <f t="shared" si="28"/>
        <v>565.50062085492561</v>
      </c>
      <c r="M249">
        <f t="shared" si="29"/>
        <v>119.38585182446101</v>
      </c>
      <c r="N249">
        <f t="shared" si="30"/>
        <v>111.10855931663355</v>
      </c>
      <c r="O249">
        <f t="shared" si="31"/>
        <v>1.0150192815239008</v>
      </c>
      <c r="P249">
        <f t="shared" si="32"/>
        <v>92863807.75970605</v>
      </c>
      <c r="Q249">
        <f t="shared" si="33"/>
        <v>18.346644545096638</v>
      </c>
      <c r="R249">
        <f t="shared" si="34"/>
        <v>2.4785306435117609</v>
      </c>
      <c r="S249">
        <f t="shared" si="35"/>
        <v>0.22761654077098809</v>
      </c>
      <c r="T249">
        <v>5</v>
      </c>
    </row>
    <row r="250" spans="1:20" ht="15.6" x14ac:dyDescent="0.25">
      <c r="A250" s="10">
        <v>5</v>
      </c>
      <c r="B250" s="11">
        <v>1.29999995231628</v>
      </c>
      <c r="C250" s="11">
        <v>1081.76561993732</v>
      </c>
      <c r="D250" s="12">
        <v>9.8506467391160105E-2</v>
      </c>
      <c r="E250" s="12">
        <v>9.0127205355131398E-2</v>
      </c>
      <c r="F250" s="10">
        <v>8.49767997751016E-2</v>
      </c>
      <c r="G250" s="10">
        <v>2.5340187408955699</v>
      </c>
      <c r="H250" s="13">
        <v>14752414.107061399</v>
      </c>
      <c r="I250" s="13">
        <v>486110.83579023398</v>
      </c>
      <c r="J250" s="13">
        <v>80318131.427438006</v>
      </c>
      <c r="K250" s="13">
        <f t="shared" si="27"/>
        <v>60837615.414739318</v>
      </c>
      <c r="L250">
        <f t="shared" si="28"/>
        <v>568.55969338529496</v>
      </c>
      <c r="M250">
        <f t="shared" si="29"/>
        <v>69.022537290362806</v>
      </c>
      <c r="N250">
        <f t="shared" si="30"/>
        <v>94.316836373145748</v>
      </c>
      <c r="O250">
        <f t="shared" si="31"/>
        <v>0.9609738935841996</v>
      </c>
      <c r="P250">
        <f t="shared" si="32"/>
        <v>87770942.655150488</v>
      </c>
      <c r="Q250">
        <f t="shared" si="33"/>
        <v>18.290241054571588</v>
      </c>
      <c r="R250">
        <f t="shared" si="34"/>
        <v>1.6726074767153061</v>
      </c>
      <c r="S250">
        <f t="shared" si="35"/>
        <v>8.8805858591011949E-2</v>
      </c>
      <c r="T250">
        <v>5</v>
      </c>
    </row>
    <row r="251" spans="1:20" ht="15.6" x14ac:dyDescent="0.25">
      <c r="A251" s="10">
        <v>6</v>
      </c>
      <c r="B251" s="11">
        <v>1.29999995231628</v>
      </c>
      <c r="C251" s="11">
        <v>1088.8480012427499</v>
      </c>
      <c r="D251" s="12">
        <v>9.0127205355131398E-2</v>
      </c>
      <c r="E251" s="12">
        <v>8.4681899557254789E-2</v>
      </c>
      <c r="F251" s="10">
        <v>6.0351041312252197E-2</v>
      </c>
      <c r="G251" s="10">
        <v>2.5345318144592399</v>
      </c>
      <c r="H251" s="13">
        <v>11449824.6922283</v>
      </c>
      <c r="I251" s="13">
        <v>327257.26730809198</v>
      </c>
      <c r="J251" s="13">
        <v>78271488.129458994</v>
      </c>
      <c r="K251" s="13">
        <f t="shared" si="27"/>
        <v>51803906.331969336</v>
      </c>
      <c r="L251">
        <f t="shared" si="28"/>
        <v>570.22090905880202</v>
      </c>
      <c r="M251">
        <f t="shared" si="29"/>
        <v>55.722771127864469</v>
      </c>
      <c r="N251">
        <f t="shared" si="30"/>
        <v>87.404552456193088</v>
      </c>
      <c r="O251">
        <f t="shared" si="31"/>
        <v>0.94472169186383959</v>
      </c>
      <c r="P251">
        <f t="shared" si="32"/>
        <v>85815254.905743554</v>
      </c>
      <c r="Q251">
        <f t="shared" si="33"/>
        <v>18.267707344758573</v>
      </c>
      <c r="R251">
        <f t="shared" si="34"/>
        <v>1.4522536041743681</v>
      </c>
      <c r="S251">
        <f t="shared" si="35"/>
        <v>6.2248921671757503E-2</v>
      </c>
      <c r="T251">
        <v>5</v>
      </c>
    </row>
    <row r="252" spans="1:20" ht="15.6" x14ac:dyDescent="0.25">
      <c r="A252" s="10">
        <v>7</v>
      </c>
      <c r="B252" s="11">
        <v>1.29999995231628</v>
      </c>
      <c r="C252" s="11">
        <v>1088.9823347246399</v>
      </c>
      <c r="D252" s="12">
        <v>8.4681899557254789E-2</v>
      </c>
      <c r="E252" s="12">
        <v>8.0402097917823698E-2</v>
      </c>
      <c r="F252" s="10">
        <v>5.0480133870330103E-2</v>
      </c>
      <c r="G252" s="10">
        <v>2.5348551370528098</v>
      </c>
      <c r="H252" s="13">
        <v>11966585.5957847</v>
      </c>
      <c r="I252" s="13">
        <v>329785.50906328898</v>
      </c>
      <c r="J252" s="13">
        <v>89883172.427224994</v>
      </c>
      <c r="K252" s="13">
        <f t="shared" si="27"/>
        <v>48040755.072012328</v>
      </c>
      <c r="L252">
        <f t="shared" si="28"/>
        <v>573.58952176495518</v>
      </c>
      <c r="M252">
        <f t="shared" si="29"/>
        <v>49.546436558143618</v>
      </c>
      <c r="N252">
        <f t="shared" si="30"/>
        <v>82.541998737539245</v>
      </c>
      <c r="O252">
        <f t="shared" si="31"/>
        <v>0.9384189034393603</v>
      </c>
      <c r="P252">
        <f t="shared" si="32"/>
        <v>101533167.26666524</v>
      </c>
      <c r="Q252">
        <f t="shared" si="33"/>
        <v>18.43589607416822</v>
      </c>
      <c r="R252">
        <f t="shared" si="34"/>
        <v>1.3590981772961066</v>
      </c>
      <c r="S252">
        <f t="shared" si="35"/>
        <v>5.1798826221269925E-2</v>
      </c>
      <c r="T252">
        <v>5</v>
      </c>
    </row>
    <row r="253" spans="1:20" ht="15.6" x14ac:dyDescent="0.25">
      <c r="A253" s="28" t="s">
        <v>22</v>
      </c>
      <c r="B253" s="16">
        <v>2.1281216353169699</v>
      </c>
      <c r="C253" s="16">
        <v>1074.58826363143</v>
      </c>
      <c r="D253" s="17">
        <v>0.25</v>
      </c>
      <c r="E253" s="17">
        <v>0.22650459946093801</v>
      </c>
      <c r="F253" s="18">
        <v>9.3944024546429403E-2</v>
      </c>
      <c r="G253" s="18">
        <v>3.7</v>
      </c>
      <c r="H253" s="19">
        <v>36521374.991748102</v>
      </c>
      <c r="I253" s="19">
        <v>2143609.1968016699</v>
      </c>
      <c r="J253" s="19">
        <v>90285704.790553004</v>
      </c>
      <c r="K253" s="19">
        <f t="shared" si="27"/>
        <v>64538193.67507346</v>
      </c>
      <c r="L253">
        <f t="shared" si="28"/>
        <v>565.17574952078201</v>
      </c>
      <c r="M253">
        <f t="shared" si="29"/>
        <v>115.23467624788705</v>
      </c>
      <c r="N253">
        <f t="shared" si="30"/>
        <v>238.25229973046902</v>
      </c>
      <c r="O253">
        <f t="shared" si="31"/>
        <v>0.89545919676645136</v>
      </c>
      <c r="P253">
        <f t="shared" si="32"/>
        <v>95656923.40192309</v>
      </c>
      <c r="Q253">
        <f t="shared" si="33"/>
        <v>18.376278633896202</v>
      </c>
      <c r="R253">
        <f t="shared" si="34"/>
        <v>1.8219179051932208</v>
      </c>
      <c r="S253">
        <f t="shared" si="35"/>
        <v>9.8654191786316278E-2</v>
      </c>
      <c r="T253">
        <v>5</v>
      </c>
    </row>
    <row r="254" spans="1:20" ht="15.6" x14ac:dyDescent="0.25">
      <c r="A254" s="10">
        <v>1</v>
      </c>
      <c r="B254" s="11">
        <v>2.1398556333903498</v>
      </c>
      <c r="C254" s="11">
        <v>1047.07548105453</v>
      </c>
      <c r="D254" s="12">
        <v>0.22650459946093801</v>
      </c>
      <c r="E254" s="12">
        <v>0.20686842105841299</v>
      </c>
      <c r="F254" s="10">
        <v>8.6653926924858696E-2</v>
      </c>
      <c r="G254" s="10">
        <v>3.7018146614450198</v>
      </c>
      <c r="H254" s="13">
        <v>31529173.830398399</v>
      </c>
      <c r="I254" s="13">
        <v>1742256.56267069</v>
      </c>
      <c r="J254" s="13">
        <v>84975092.920708001</v>
      </c>
      <c r="K254" s="13">
        <f t="shared" si="27"/>
        <v>66674438.213929154</v>
      </c>
      <c r="L254">
        <f t="shared" si="28"/>
        <v>565.34381799895414</v>
      </c>
      <c r="M254">
        <f t="shared" si="29"/>
        <v>105.36219468572253</v>
      </c>
      <c r="N254">
        <f t="shared" si="30"/>
        <v>216.68651025967552</v>
      </c>
      <c r="O254">
        <f t="shared" si="31"/>
        <v>0.89839862404319193</v>
      </c>
      <c r="P254">
        <f t="shared" si="32"/>
        <v>89979594.841395259</v>
      </c>
      <c r="Q254">
        <f t="shared" si="33"/>
        <v>18.315093478604275</v>
      </c>
      <c r="R254">
        <f t="shared" si="34"/>
        <v>1.840863446119879</v>
      </c>
      <c r="S254">
        <f t="shared" si="35"/>
        <v>9.0640419742994555E-2</v>
      </c>
      <c r="T254">
        <v>6</v>
      </c>
    </row>
    <row r="255" spans="1:20" ht="15.6" x14ac:dyDescent="0.25">
      <c r="A255" s="10">
        <v>2</v>
      </c>
      <c r="B255" s="11">
        <v>2.2249578835861499</v>
      </c>
      <c r="C255" s="11">
        <v>1039.5259173080001</v>
      </c>
      <c r="D255" s="12">
        <v>0.20686842105841299</v>
      </c>
      <c r="E255" s="12">
        <v>0.19067649044413401</v>
      </c>
      <c r="F255" s="10">
        <v>7.82338220076053E-2</v>
      </c>
      <c r="G255" s="10">
        <v>3.7034125736435102</v>
      </c>
      <c r="H255" s="13">
        <v>29438464.313293099</v>
      </c>
      <c r="I255" s="13">
        <v>1528073.5002506401</v>
      </c>
      <c r="J255" s="13">
        <v>86631326.411618993</v>
      </c>
      <c r="K255" s="13">
        <f t="shared" si="27"/>
        <v>65040949.738102131</v>
      </c>
      <c r="L255">
        <f t="shared" si="28"/>
        <v>566.04818585044723</v>
      </c>
      <c r="M255">
        <f t="shared" si="29"/>
        <v>95.736163228055759</v>
      </c>
      <c r="N255">
        <f t="shared" si="30"/>
        <v>198.7724557512735</v>
      </c>
      <c r="O255">
        <f t="shared" si="31"/>
        <v>0.89988316243050692</v>
      </c>
      <c r="P255">
        <f t="shared" si="32"/>
        <v>92267958.105818167</v>
      </c>
      <c r="Q255">
        <f t="shared" si="33"/>
        <v>18.340207489753336</v>
      </c>
      <c r="R255">
        <f t="shared" si="34"/>
        <v>1.8932582483898539</v>
      </c>
      <c r="S255">
        <f t="shared" si="35"/>
        <v>8.1463690633358399E-2</v>
      </c>
      <c r="T255">
        <v>6</v>
      </c>
    </row>
    <row r="256" spans="1:20" ht="15.6" x14ac:dyDescent="0.25">
      <c r="A256" s="10">
        <v>3</v>
      </c>
      <c r="B256" s="11">
        <v>2.3476287609080799</v>
      </c>
      <c r="C256" s="11">
        <v>1044.9223771664799</v>
      </c>
      <c r="D256" s="12">
        <v>0.19101022571558099</v>
      </c>
      <c r="E256" s="12">
        <v>0.156330743133728</v>
      </c>
      <c r="F256" s="10">
        <v>0.181463249556644</v>
      </c>
      <c r="G256" s="10">
        <v>3.1376150277883998</v>
      </c>
      <c r="H256" s="13">
        <v>36007748.191418603</v>
      </c>
      <c r="I256" s="13">
        <v>2415938.0208351901</v>
      </c>
      <c r="J256" s="13">
        <v>81104563.516256005</v>
      </c>
      <c r="K256" s="13">
        <f t="shared" si="27"/>
        <v>91920826.215074822</v>
      </c>
      <c r="L256">
        <f t="shared" si="28"/>
        <v>564.07694079855958</v>
      </c>
      <c r="M256">
        <f t="shared" si="29"/>
        <v>139.86384966548206</v>
      </c>
      <c r="N256">
        <f t="shared" si="30"/>
        <v>173.67048442465449</v>
      </c>
      <c r="O256">
        <f t="shared" si="31"/>
        <v>0.95138267861190384</v>
      </c>
      <c r="P256">
        <f t="shared" si="32"/>
        <v>86245330.051683992</v>
      </c>
      <c r="Q256">
        <f t="shared" si="33"/>
        <v>18.272706468081584</v>
      </c>
      <c r="R256">
        <f t="shared" si="34"/>
        <v>3.3609978734697417</v>
      </c>
      <c r="S256">
        <f t="shared" si="35"/>
        <v>0.20023698343137764</v>
      </c>
      <c r="T256">
        <v>6</v>
      </c>
    </row>
    <row r="257" spans="1:20" ht="15.6" x14ac:dyDescent="0.25">
      <c r="A257" s="10">
        <v>4</v>
      </c>
      <c r="B257" s="11">
        <v>2.6589025848946699</v>
      </c>
      <c r="C257" s="11">
        <v>1040.71528022967</v>
      </c>
      <c r="D257" s="12">
        <v>0.156330743133728</v>
      </c>
      <c r="E257" s="12">
        <v>0.124786127571146</v>
      </c>
      <c r="F257" s="10">
        <v>0.20165227710780301</v>
      </c>
      <c r="G257" s="10">
        <v>3.1401257610769702</v>
      </c>
      <c r="H257" s="13">
        <v>37475498.053766601</v>
      </c>
      <c r="I257" s="13">
        <v>2409422.1464976901</v>
      </c>
      <c r="J257" s="13">
        <v>84919639.811121002</v>
      </c>
      <c r="K257" s="13">
        <f t="shared" si="27"/>
        <v>97347451.568840742</v>
      </c>
      <c r="L257">
        <f t="shared" si="28"/>
        <v>564.66107230990076</v>
      </c>
      <c r="M257">
        <f t="shared" si="29"/>
        <v>133.46166659071486</v>
      </c>
      <c r="N257">
        <f t="shared" si="30"/>
        <v>140.55843535243702</v>
      </c>
      <c r="O257">
        <f t="shared" si="31"/>
        <v>0.98306861520708455</v>
      </c>
      <c r="P257">
        <f t="shared" si="32"/>
        <v>90961999.121350899</v>
      </c>
      <c r="Q257">
        <f t="shared" si="33"/>
        <v>18.325952385192206</v>
      </c>
      <c r="R257">
        <f t="shared" si="34"/>
        <v>4.4867879619050006</v>
      </c>
      <c r="S257">
        <f t="shared" si="35"/>
        <v>0.22521103346805002</v>
      </c>
      <c r="T257">
        <v>6</v>
      </c>
    </row>
    <row r="258" spans="1:20" ht="15.6" x14ac:dyDescent="0.25">
      <c r="A258" s="10">
        <v>5</v>
      </c>
      <c r="B258" s="11">
        <v>3.07113804428533</v>
      </c>
      <c r="C258" s="11">
        <v>1047.5188440319901</v>
      </c>
      <c r="D258" s="12">
        <v>0.124786127571146</v>
      </c>
      <c r="E258" s="12">
        <v>9.6509828341605999E-2</v>
      </c>
      <c r="F258" s="10">
        <v>0.226416654751596</v>
      </c>
      <c r="G258" s="10">
        <v>3.1422120031744201</v>
      </c>
      <c r="H258" s="13">
        <v>39947742.4411337</v>
      </c>
      <c r="I258" s="13">
        <v>2329980.72797168</v>
      </c>
      <c r="J258" s="13">
        <v>90205455.082431003</v>
      </c>
      <c r="K258" s="13">
        <f t="shared" ref="K258:K321" si="36">3583.195*EXP(-2.23341*(C258+273)*0.001)*POWER(B258*(D258-E258)/D258/SQRT(0.56*(D258-E258)),(-0.3486*(C258+273)*0.001+0.46339))*POWER(((D258-E258)/D258),0.42437)*1000000</f>
        <v>100480985.97480664</v>
      </c>
      <c r="L258">
        <f t="shared" ref="L258:L321" si="37">560*(1+2.2*10^(-5)*H258/(G258*1000)/((D258-E258)*1000))</f>
        <v>565.53917258595015</v>
      </c>
      <c r="M258">
        <f t="shared" ref="M258:M321" si="38">(L258*(D258-E258)*1000)^(1/2)</f>
        <v>126.4569289128389</v>
      </c>
      <c r="N258">
        <f t="shared" ref="N258:N321" si="39">(D258+E258)/2*1000</f>
        <v>110.647977956376</v>
      </c>
      <c r="O258">
        <f t="shared" ref="O258:O321" si="40">0.8049-0.3393*F258+(0.2488+0.0393*F258+0.0732*F258*F258)*M258/N258</f>
        <v>1.0268826251622745</v>
      </c>
      <c r="P258">
        <f t="shared" ref="P258:P321" si="41">H258/1000/(O258*G258*M258)*10^6</f>
        <v>97902396.25607425</v>
      </c>
      <c r="Q258">
        <f t="shared" ref="Q258:Q321" si="42">LN(P258)</f>
        <v>18.399481583769877</v>
      </c>
      <c r="R258">
        <f t="shared" ref="R258:R321" si="43">S258*B258*1000/M258</f>
        <v>6.2347574783717477</v>
      </c>
      <c r="S258">
        <f t="shared" ref="S258:S321" si="44">LN(1/(1-F258))</f>
        <v>0.25672186396776514</v>
      </c>
      <c r="T258">
        <v>6</v>
      </c>
    </row>
    <row r="259" spans="1:20" ht="15.6" x14ac:dyDescent="0.25">
      <c r="A259" s="10">
        <v>6</v>
      </c>
      <c r="B259" s="11">
        <v>3.5498561955726902</v>
      </c>
      <c r="C259" s="11">
        <v>1057.0062041234301</v>
      </c>
      <c r="D259" s="12">
        <v>9.6509828341605999E-2</v>
      </c>
      <c r="E259" s="12">
        <v>7.5793643754863402E-2</v>
      </c>
      <c r="F259" s="10">
        <v>0.21443143976502599</v>
      </c>
      <c r="G259" s="10">
        <v>3.1439001800714199</v>
      </c>
      <c r="H259" s="13">
        <v>36995373.802407503</v>
      </c>
      <c r="I259" s="13">
        <v>1783880.7185088301</v>
      </c>
      <c r="J259" s="13">
        <v>93219595.172233</v>
      </c>
      <c r="K259" s="13">
        <f t="shared" si="36"/>
        <v>95591209.107973441</v>
      </c>
      <c r="L259">
        <f t="shared" si="37"/>
        <v>566.99809134569364</v>
      </c>
      <c r="M259">
        <f t="shared" si="38"/>
        <v>108.37913600249878</v>
      </c>
      <c r="N259">
        <f t="shared" si="39"/>
        <v>86.151736048234696</v>
      </c>
      <c r="O259">
        <f t="shared" si="40"/>
        <v>1.0599701100838959</v>
      </c>
      <c r="P259">
        <f t="shared" si="41"/>
        <v>102432876.31580923</v>
      </c>
      <c r="Q259">
        <f t="shared" si="42"/>
        <v>18.444718276813237</v>
      </c>
      <c r="R259">
        <f t="shared" si="43"/>
        <v>7.905110722706719</v>
      </c>
      <c r="S259">
        <f t="shared" si="44"/>
        <v>0.24134754281020265</v>
      </c>
      <c r="T259">
        <v>6</v>
      </c>
    </row>
    <row r="260" spans="1:20" s="40" customFormat="1" ht="15.6" x14ac:dyDescent="0.25">
      <c r="A260" s="41">
        <v>7</v>
      </c>
      <c r="B260" s="42">
        <v>4.0820771886304401</v>
      </c>
      <c r="C260" s="42">
        <v>1071.9306656296901</v>
      </c>
      <c r="D260" s="43">
        <v>7.5793643754863402E-2</v>
      </c>
      <c r="E260" s="43">
        <v>6.0794355266123805E-2</v>
      </c>
      <c r="F260" s="41">
        <v>0.19763563516843799</v>
      </c>
      <c r="G260" s="41">
        <v>3.14501236410708</v>
      </c>
      <c r="H260" s="44">
        <v>33610791.458891802</v>
      </c>
      <c r="I260" s="44">
        <v>1335946.8829633801</v>
      </c>
      <c r="J260" s="44">
        <v>95191083.613294005</v>
      </c>
      <c r="K260" s="44">
        <f t="shared" si="36"/>
        <v>88312067.311352521</v>
      </c>
      <c r="L260" s="40">
        <f t="shared" si="37"/>
        <v>568.77801728585996</v>
      </c>
      <c r="M260" s="40">
        <f t="shared" si="38"/>
        <v>92.364850280417457</v>
      </c>
      <c r="N260" s="40">
        <f t="shared" si="39"/>
        <v>68.293999510493606</v>
      </c>
      <c r="O260" s="40">
        <f t="shared" si="40"/>
        <v>1.0887056713649779</v>
      </c>
      <c r="P260" s="40">
        <f t="shared" si="41"/>
        <v>106276970.54482412</v>
      </c>
      <c r="Q260" s="40">
        <f t="shared" si="42"/>
        <v>18.481559173978646</v>
      </c>
      <c r="R260" s="40">
        <f t="shared" si="43"/>
        <v>9.7314356170442355</v>
      </c>
      <c r="S260" s="40">
        <f t="shared" si="44"/>
        <v>0.22019245404895921</v>
      </c>
      <c r="T260" s="40">
        <v>5</v>
      </c>
    </row>
    <row r="261" spans="1:20" s="40" customFormat="1" ht="15.6" x14ac:dyDescent="0.25">
      <c r="A261" s="41">
        <v>8</v>
      </c>
      <c r="B261" s="42">
        <v>4.4455157012933704</v>
      </c>
      <c r="C261" s="42">
        <v>1078.3200073824901</v>
      </c>
      <c r="D261" s="43">
        <v>6.0794355266123805E-2</v>
      </c>
      <c r="E261" s="43">
        <v>5.0012599737637699E-2</v>
      </c>
      <c r="F261" s="41">
        <v>0.177056731799969</v>
      </c>
      <c r="G261" s="41">
        <v>3.14574237872846</v>
      </c>
      <c r="H261" s="44">
        <v>30044655.497994699</v>
      </c>
      <c r="I261" s="44">
        <v>991828.62184142903</v>
      </c>
      <c r="J261" s="44">
        <v>96400841.737388998</v>
      </c>
      <c r="K261" s="44">
        <f t="shared" si="36"/>
        <v>82611983.694144025</v>
      </c>
      <c r="L261" s="40">
        <f t="shared" si="37"/>
        <v>570.91353142142634</v>
      </c>
      <c r="M261" s="40">
        <f t="shared" si="38"/>
        <v>78.456676731113774</v>
      </c>
      <c r="N261" s="40">
        <f t="shared" si="39"/>
        <v>55.403477501880751</v>
      </c>
      <c r="O261" s="40">
        <f t="shared" si="40"/>
        <v>1.1102527467489816</v>
      </c>
      <c r="P261" s="40">
        <f t="shared" si="41"/>
        <v>109645878.33682095</v>
      </c>
      <c r="Q261" s="40">
        <f t="shared" si="42"/>
        <v>18.512766442854197</v>
      </c>
      <c r="R261" s="40">
        <f t="shared" si="43"/>
        <v>11.041620041453447</v>
      </c>
      <c r="S261" s="40">
        <f t="shared" si="44"/>
        <v>0.19486801360932404</v>
      </c>
      <c r="T261" s="40">
        <v>5</v>
      </c>
    </row>
    <row r="262" spans="1:20" s="40" customFormat="1" ht="15.6" x14ac:dyDescent="0.25">
      <c r="A262" s="41">
        <v>9</v>
      </c>
      <c r="B262" s="42">
        <v>5.1946214843498497</v>
      </c>
      <c r="C262" s="42">
        <v>892.19142630066096</v>
      </c>
      <c r="D262" s="43">
        <v>5.0012599737637699E-2</v>
      </c>
      <c r="E262" s="43">
        <v>3.89127056517551E-2</v>
      </c>
      <c r="F262" s="41">
        <v>0.221499066981071</v>
      </c>
      <c r="G262" s="41">
        <v>3.1462228726628099</v>
      </c>
      <c r="H262" s="44">
        <v>37281478.640734702</v>
      </c>
      <c r="I262" s="44">
        <v>1222937.7937789501</v>
      </c>
      <c r="J262" s="44">
        <v>105957680.04411399</v>
      </c>
      <c r="K262" s="44">
        <f t="shared" si="36"/>
        <v>163415402.99826264</v>
      </c>
      <c r="L262" s="40">
        <f t="shared" si="37"/>
        <v>573.15211258369459</v>
      </c>
      <c r="M262" s="40">
        <f t="shared" si="38"/>
        <v>79.761693467346021</v>
      </c>
      <c r="N262" s="40">
        <f t="shared" si="39"/>
        <v>44.462652694696402</v>
      </c>
      <c r="O262" s="40">
        <f t="shared" si="40"/>
        <v>1.1981267379133711</v>
      </c>
      <c r="P262" s="40">
        <f t="shared" si="41"/>
        <v>123995669.67254569</v>
      </c>
      <c r="Q262" s="40">
        <f t="shared" si="42"/>
        <v>18.635757200963926</v>
      </c>
      <c r="R262" s="40">
        <f t="shared" si="43"/>
        <v>16.30677217737691</v>
      </c>
      <c r="S262" s="40">
        <f t="shared" si="44"/>
        <v>0.2503850892259134</v>
      </c>
      <c r="T262" s="40">
        <v>4</v>
      </c>
    </row>
    <row r="263" spans="1:20" ht="15.6" x14ac:dyDescent="0.25">
      <c r="A263" s="10">
        <v>10</v>
      </c>
      <c r="B263" s="11">
        <v>5.7605829982931702</v>
      </c>
      <c r="C263" s="11">
        <v>895.61093011911896</v>
      </c>
      <c r="D263" s="12">
        <v>3.89127056517551E-2</v>
      </c>
      <c r="E263" s="12">
        <v>3.1249293387999099E-2</v>
      </c>
      <c r="F263" s="10">
        <v>0.19643375499672</v>
      </c>
      <c r="G263" s="10">
        <v>3.14667391321075</v>
      </c>
      <c r="H263" s="13">
        <v>58018777.854201898</v>
      </c>
      <c r="I263" s="13">
        <v>1596085.2139119301</v>
      </c>
      <c r="J263" s="13">
        <v>165905426.81841001</v>
      </c>
      <c r="K263" s="13">
        <f t="shared" si="36"/>
        <v>155121927.81639594</v>
      </c>
      <c r="L263">
        <f t="shared" si="37"/>
        <v>589.64185337940785</v>
      </c>
      <c r="M263">
        <f t="shared" si="38"/>
        <v>67.22104291374518</v>
      </c>
      <c r="N263">
        <f t="shared" si="39"/>
        <v>35.080999519877103</v>
      </c>
      <c r="O263">
        <f t="shared" si="40"/>
        <v>1.2351970480885335</v>
      </c>
      <c r="P263">
        <f t="shared" si="41"/>
        <v>222062561.61637476</v>
      </c>
      <c r="Q263">
        <f t="shared" si="42"/>
        <v>19.218469709218603</v>
      </c>
      <c r="R263">
        <f t="shared" si="43"/>
        <v>18.741370232858706</v>
      </c>
      <c r="S263">
        <f t="shared" si="44"/>
        <v>0.21869565164821994</v>
      </c>
      <c r="T263">
        <v>4</v>
      </c>
    </row>
    <row r="264" spans="1:20" ht="15.6" x14ac:dyDescent="0.25">
      <c r="A264" s="10">
        <v>11</v>
      </c>
      <c r="B264" s="11">
        <v>6.2618385487272903</v>
      </c>
      <c r="C264" s="11">
        <v>891.56468266102797</v>
      </c>
      <c r="D264" s="12">
        <v>3.1249293387999099E-2</v>
      </c>
      <c r="E264" s="12">
        <v>2.61603001221484E-2</v>
      </c>
      <c r="F264" s="10">
        <v>0.16233199271403101</v>
      </c>
      <c r="G264" s="10">
        <v>3.1469565961438599</v>
      </c>
      <c r="H264" s="13">
        <v>47843005.780824699</v>
      </c>
      <c r="I264" s="13">
        <v>1039385.1500768</v>
      </c>
      <c r="J264" s="13">
        <v>160061961.56019101</v>
      </c>
      <c r="K264" s="13">
        <f t="shared" si="36"/>
        <v>145801976.48430201</v>
      </c>
      <c r="L264">
        <f t="shared" si="37"/>
        <v>596.80497570686782</v>
      </c>
      <c r="M264">
        <f t="shared" si="38"/>
        <v>55.110221396746724</v>
      </c>
      <c r="N264">
        <f t="shared" si="39"/>
        <v>28.704796755073751</v>
      </c>
      <c r="O264">
        <f t="shared" si="40"/>
        <v>1.2434424808178846</v>
      </c>
      <c r="P264">
        <f t="shared" si="41"/>
        <v>221855320.0888606</v>
      </c>
      <c r="Q264">
        <f t="shared" si="42"/>
        <v>19.217536016068987</v>
      </c>
      <c r="R264">
        <f t="shared" si="43"/>
        <v>20.12659194919453</v>
      </c>
      <c r="S264">
        <f t="shared" si="44"/>
        <v>0.17713342968696152</v>
      </c>
      <c r="T264">
        <v>4</v>
      </c>
    </row>
    <row r="265" spans="1:20" ht="15.6" x14ac:dyDescent="0.25">
      <c r="A265" s="10">
        <v>12</v>
      </c>
      <c r="B265" s="11">
        <v>7</v>
      </c>
      <c r="C265" s="11">
        <v>876.27394962405003</v>
      </c>
      <c r="D265" s="12">
        <v>2.61603001221484E-2</v>
      </c>
      <c r="E265" s="12">
        <v>2.24306298848213E-2</v>
      </c>
      <c r="F265" s="10">
        <v>0.142026946378325</v>
      </c>
      <c r="G265" s="10">
        <v>3.1471294287920002</v>
      </c>
      <c r="H265" s="13">
        <v>43087746.836618401</v>
      </c>
      <c r="I265" s="13">
        <v>810619.38878032705</v>
      </c>
      <c r="J265" s="13">
        <v>154813271.21904701</v>
      </c>
      <c r="K265" s="13">
        <f t="shared" si="36"/>
        <v>146068601.81729797</v>
      </c>
      <c r="L265">
        <f t="shared" si="37"/>
        <v>605.22509139730369</v>
      </c>
      <c r="M265">
        <f t="shared" si="38"/>
        <v>47.510946215247046</v>
      </c>
      <c r="N265">
        <f t="shared" si="39"/>
        <v>24.29546500348485</v>
      </c>
      <c r="O265">
        <f t="shared" si="40"/>
        <v>1.257053276616698</v>
      </c>
      <c r="P265">
        <f t="shared" si="41"/>
        <v>229240747.589847</v>
      </c>
      <c r="Q265">
        <f t="shared" si="42"/>
        <v>19.250283308809163</v>
      </c>
      <c r="R265">
        <f t="shared" si="43"/>
        <v>22.569074867525522</v>
      </c>
      <c r="S265">
        <f t="shared" si="44"/>
        <v>0.15318258602269844</v>
      </c>
      <c r="T265">
        <v>4</v>
      </c>
    </row>
    <row r="266" spans="1:20" ht="15.6" x14ac:dyDescent="0.25">
      <c r="A266" s="10">
        <v>13</v>
      </c>
      <c r="B266" s="11">
        <v>7</v>
      </c>
      <c r="C266" s="11">
        <v>855.39580761408695</v>
      </c>
      <c r="D266" s="12">
        <v>2.24306298848213E-2</v>
      </c>
      <c r="E266" s="12">
        <v>1.9718359618926703E-2</v>
      </c>
      <c r="F266" s="10">
        <v>0.120381466464097</v>
      </c>
      <c r="G266" s="10">
        <v>3.1472489346188199</v>
      </c>
      <c r="H266" s="13">
        <v>38476325.756335601</v>
      </c>
      <c r="I266" s="13">
        <v>619468.64023428794</v>
      </c>
      <c r="J266" s="13">
        <v>153426484.24138501</v>
      </c>
      <c r="K266" s="13">
        <f t="shared" si="36"/>
        <v>145891838.01612079</v>
      </c>
      <c r="L266">
        <f t="shared" si="37"/>
        <v>615.53160715900071</v>
      </c>
      <c r="M266">
        <f t="shared" si="38"/>
        <v>40.859369498508805</v>
      </c>
      <c r="N266">
        <f t="shared" si="39"/>
        <v>21.074494751873999</v>
      </c>
      <c r="O266">
        <f t="shared" si="40"/>
        <v>1.2576587991155037</v>
      </c>
      <c r="P266">
        <f t="shared" si="41"/>
        <v>237907428.81473312</v>
      </c>
      <c r="Q266">
        <f t="shared" si="42"/>
        <v>19.287392201413358</v>
      </c>
      <c r="R266">
        <f t="shared" si="43"/>
        <v>21.974608560744727</v>
      </c>
      <c r="S266">
        <f t="shared" si="44"/>
        <v>0.1282669501097948</v>
      </c>
      <c r="T266">
        <v>1</v>
      </c>
    </row>
    <row r="267" spans="1:20" ht="15.6" x14ac:dyDescent="0.25">
      <c r="A267" s="28" t="s">
        <v>22</v>
      </c>
      <c r="B267" s="16">
        <v>2.12820053218412</v>
      </c>
      <c r="C267" s="16">
        <v>1050.34584926046</v>
      </c>
      <c r="D267" s="17">
        <v>0.25</v>
      </c>
      <c r="E267" s="17">
        <v>0.226320991643717</v>
      </c>
      <c r="F267" s="18">
        <v>9.4678162160267906E-2</v>
      </c>
      <c r="G267" s="18">
        <v>4.05</v>
      </c>
      <c r="H267" s="19">
        <v>42308093.5327911</v>
      </c>
      <c r="I267" s="19">
        <v>2489944.1058748499</v>
      </c>
      <c r="J267" s="19">
        <v>94876275.754694998</v>
      </c>
      <c r="K267" s="19">
        <f t="shared" si="36"/>
        <v>68676730.192361519</v>
      </c>
      <c r="L267">
        <f t="shared" si="37"/>
        <v>565.43520125277189</v>
      </c>
      <c r="M267">
        <f t="shared" si="38"/>
        <v>115.71060822327807</v>
      </c>
      <c r="N267">
        <f t="shared" si="39"/>
        <v>238.16049582185849</v>
      </c>
      <c r="O267">
        <f t="shared" si="40"/>
        <v>0.89578210367804734</v>
      </c>
      <c r="P267">
        <f t="shared" si="41"/>
        <v>100784297.85024635</v>
      </c>
      <c r="Q267">
        <f t="shared" si="42"/>
        <v>18.428493126172135</v>
      </c>
      <c r="R267">
        <f t="shared" si="43"/>
        <v>1.8294000325289099</v>
      </c>
      <c r="S267">
        <f t="shared" si="44"/>
        <v>9.9464776578343336E-2</v>
      </c>
      <c r="T267">
        <v>6</v>
      </c>
    </row>
    <row r="268" spans="1:20" ht="15.6" x14ac:dyDescent="0.25">
      <c r="A268" s="10">
        <v>1</v>
      </c>
      <c r="B268" s="11">
        <v>2.0739895576160499</v>
      </c>
      <c r="C268" s="11">
        <v>1009.56301769084</v>
      </c>
      <c r="D268" s="12">
        <v>0.226320991643717</v>
      </c>
      <c r="E268" s="12">
        <v>0.206619925484401</v>
      </c>
      <c r="F268" s="10">
        <v>8.7010775883874097E-2</v>
      </c>
      <c r="G268" s="10">
        <v>4.0517590461171498</v>
      </c>
      <c r="H268" s="13">
        <v>35908651.948469102</v>
      </c>
      <c r="I268" s="13">
        <v>1934178.1559019401</v>
      </c>
      <c r="J268" s="13">
        <v>88004318.691815004</v>
      </c>
      <c r="K268" s="13">
        <f t="shared" si="36"/>
        <v>73137189.57490477</v>
      </c>
      <c r="L268">
        <f t="shared" si="37"/>
        <v>565.54212694779699</v>
      </c>
      <c r="M268">
        <f t="shared" si="38"/>
        <v>105.55464394747791</v>
      </c>
      <c r="N268">
        <f t="shared" si="39"/>
        <v>216.47045856405899</v>
      </c>
      <c r="O268">
        <f t="shared" si="40"/>
        <v>0.89863396569459031</v>
      </c>
      <c r="P268">
        <f t="shared" si="41"/>
        <v>93431929.205119625</v>
      </c>
      <c r="Q268">
        <f t="shared" si="42"/>
        <v>18.352743699224689</v>
      </c>
      <c r="R268">
        <f t="shared" si="43"/>
        <v>1.7886258112251616</v>
      </c>
      <c r="S268">
        <f t="shared" si="44"/>
        <v>9.1031201177384238E-2</v>
      </c>
      <c r="T268">
        <v>2</v>
      </c>
    </row>
    <row r="269" spans="1:20" ht="15.6" x14ac:dyDescent="0.25">
      <c r="A269" s="10">
        <v>2</v>
      </c>
      <c r="B269" s="11">
        <v>1.9356330472463901</v>
      </c>
      <c r="C269" s="11">
        <v>1006.08478222673</v>
      </c>
      <c r="D269" s="12">
        <v>0.206619925484401</v>
      </c>
      <c r="E269" s="12">
        <v>0.19040387235009501</v>
      </c>
      <c r="F269" s="10">
        <v>7.8444557757591002E-2</v>
      </c>
      <c r="G269" s="10">
        <v>4.0533207331199304</v>
      </c>
      <c r="H269" s="13">
        <v>33659115.322620101</v>
      </c>
      <c r="I269" s="13">
        <v>1721735.2235139001</v>
      </c>
      <c r="J269" s="13">
        <v>90260236.953465</v>
      </c>
      <c r="K269" s="13">
        <f t="shared" si="36"/>
        <v>70490674.216306865</v>
      </c>
      <c r="L269">
        <f t="shared" si="37"/>
        <v>566.30895276671367</v>
      </c>
      <c r="M269">
        <f t="shared" si="38"/>
        <v>95.82951564365861</v>
      </c>
      <c r="N269">
        <f t="shared" si="39"/>
        <v>198.51189891724803</v>
      </c>
      <c r="O269">
        <f t="shared" si="40"/>
        <v>0.9000949934957494</v>
      </c>
      <c r="P269">
        <f t="shared" si="41"/>
        <v>96272907.444532588</v>
      </c>
      <c r="Q269">
        <f t="shared" si="42"/>
        <v>18.382697502238514</v>
      </c>
      <c r="R269">
        <f t="shared" si="43"/>
        <v>1.6500802387285674</v>
      </c>
      <c r="S269">
        <f t="shared" si="44"/>
        <v>8.1692338470600104E-2</v>
      </c>
      <c r="T269">
        <v>3</v>
      </c>
    </row>
    <row r="270" spans="1:20" ht="15.6" x14ac:dyDescent="0.25">
      <c r="A270" s="10">
        <v>3</v>
      </c>
      <c r="B270" s="11">
        <v>2.85753910882109</v>
      </c>
      <c r="C270" s="11">
        <v>1008.27690078608</v>
      </c>
      <c r="D270" s="12">
        <v>0.19072730476806099</v>
      </c>
      <c r="E270" s="12">
        <v>0.15607090819241901</v>
      </c>
      <c r="F270" s="10">
        <v>0.181611308810156</v>
      </c>
      <c r="G270" s="10">
        <v>3.1426155801579498</v>
      </c>
      <c r="H270" s="13">
        <v>36992685.991015203</v>
      </c>
      <c r="I270" s="13">
        <v>2416799.3495995798</v>
      </c>
      <c r="J270" s="13">
        <v>83207879.460307002</v>
      </c>
      <c r="K270" s="13">
        <f t="shared" si="36"/>
        <v>101565979.93651308</v>
      </c>
      <c r="L270">
        <f t="shared" si="37"/>
        <v>564.18458033628156</v>
      </c>
      <c r="M270">
        <f t="shared" si="38"/>
        <v>139.8306281112844</v>
      </c>
      <c r="N270">
        <f t="shared" si="39"/>
        <v>173.39910648023999</v>
      </c>
      <c r="O270">
        <f t="shared" si="40"/>
        <v>0.95161642503699395</v>
      </c>
      <c r="P270">
        <f t="shared" si="41"/>
        <v>88462736.33043085</v>
      </c>
      <c r="Q270">
        <f t="shared" si="42"/>
        <v>18.298091962894961</v>
      </c>
      <c r="R270">
        <f t="shared" si="43"/>
        <v>4.0956830808139211</v>
      </c>
      <c r="S270">
        <f t="shared" si="44"/>
        <v>0.20041788263442026</v>
      </c>
      <c r="T270">
        <v>2</v>
      </c>
    </row>
    <row r="271" spans="1:20" ht="15.6" x14ac:dyDescent="0.25">
      <c r="A271" s="10">
        <v>4</v>
      </c>
      <c r="B271" s="11">
        <v>3.33958664839788</v>
      </c>
      <c r="C271" s="11">
        <v>1011.60750226903</v>
      </c>
      <c r="D271" s="12">
        <v>0.15607090819241901</v>
      </c>
      <c r="E271" s="12">
        <v>0.12541047316305001</v>
      </c>
      <c r="F271" s="10">
        <v>0.19632616205056699</v>
      </c>
      <c r="G271" s="10">
        <v>3.1451212525812702</v>
      </c>
      <c r="H271" s="13">
        <v>38686097.305399299</v>
      </c>
      <c r="I271" s="13">
        <v>2417923.3333737701</v>
      </c>
      <c r="J271" s="13">
        <v>88658986.060422003</v>
      </c>
      <c r="K271" s="13">
        <f t="shared" si="36"/>
        <v>104527628.88530241</v>
      </c>
      <c r="L271">
        <f t="shared" si="37"/>
        <v>564.94253691628251</v>
      </c>
      <c r="M271">
        <f t="shared" si="38"/>
        <v>131.61072885007732</v>
      </c>
      <c r="N271">
        <f t="shared" si="39"/>
        <v>140.74069067773451</v>
      </c>
      <c r="O271">
        <f t="shared" si="40"/>
        <v>0.98080016722726004</v>
      </c>
      <c r="P271">
        <f t="shared" si="41"/>
        <v>95289643.271669611</v>
      </c>
      <c r="Q271">
        <f t="shared" si="42"/>
        <v>18.372431687710161</v>
      </c>
      <c r="R271">
        <f t="shared" si="43"/>
        <v>5.5459457065140665</v>
      </c>
      <c r="S271">
        <f t="shared" si="44"/>
        <v>0.2185617663034542</v>
      </c>
      <c r="T271">
        <v>2</v>
      </c>
    </row>
    <row r="272" spans="1:20" ht="15.6" x14ac:dyDescent="0.25">
      <c r="A272" s="10">
        <v>5</v>
      </c>
      <c r="B272" s="11">
        <v>3.8017302097443801</v>
      </c>
      <c r="C272" s="11">
        <v>1016.50209302244</v>
      </c>
      <c r="D272" s="12">
        <v>0.12541047316305001</v>
      </c>
      <c r="E272" s="12">
        <v>9.7609537089531406E-2</v>
      </c>
      <c r="F272" s="10">
        <v>0.221502918225816</v>
      </c>
      <c r="G272" s="10">
        <v>3.1471486379226299</v>
      </c>
      <c r="H272" s="13">
        <v>41595696.9680553</v>
      </c>
      <c r="I272" s="13">
        <v>2426628.8011892899</v>
      </c>
      <c r="J272" s="13">
        <v>94690232.250640005</v>
      </c>
      <c r="K272" s="13">
        <f t="shared" si="36"/>
        <v>108983205.7630585</v>
      </c>
      <c r="L272">
        <f t="shared" si="37"/>
        <v>565.85709731027396</v>
      </c>
      <c r="M272">
        <f t="shared" si="38"/>
        <v>125.42470645399065</v>
      </c>
      <c r="N272">
        <f t="shared" si="39"/>
        <v>111.51000512629071</v>
      </c>
      <c r="O272">
        <f t="shared" si="40"/>
        <v>1.0234213297969887</v>
      </c>
      <c r="P272">
        <f t="shared" si="41"/>
        <v>102965941.12107551</v>
      </c>
      <c r="Q272">
        <f t="shared" si="42"/>
        <v>18.449908822783527</v>
      </c>
      <c r="R272">
        <f t="shared" si="43"/>
        <v>7.5895363194477721</v>
      </c>
      <c r="S272">
        <f t="shared" si="44"/>
        <v>0.25039003623895817</v>
      </c>
      <c r="T272">
        <v>2</v>
      </c>
    </row>
    <row r="273" spans="1:20" ht="15.6" x14ac:dyDescent="0.25">
      <c r="A273" s="10">
        <v>6</v>
      </c>
      <c r="B273" s="11">
        <v>4.3543461063167301</v>
      </c>
      <c r="C273" s="11">
        <v>1027.28536607453</v>
      </c>
      <c r="D273" s="12">
        <v>9.7609537089531406E-2</v>
      </c>
      <c r="E273" s="12">
        <v>7.6413588970369109E-2</v>
      </c>
      <c r="F273" s="10">
        <v>0.216928139775551</v>
      </c>
      <c r="G273" s="10">
        <v>3.1488132361546599</v>
      </c>
      <c r="H273" s="13">
        <v>39645361.432566702</v>
      </c>
      <c r="I273" s="13">
        <v>1933152.3939338699</v>
      </c>
      <c r="J273" s="13">
        <v>98204871.078657001</v>
      </c>
      <c r="K273" s="13">
        <f t="shared" si="36"/>
        <v>104973134.34177959</v>
      </c>
      <c r="L273">
        <f t="shared" si="37"/>
        <v>567.31818424422227</v>
      </c>
      <c r="M273">
        <f t="shared" si="38"/>
        <v>109.657862464567</v>
      </c>
      <c r="N273">
        <f t="shared" si="39"/>
        <v>87.011563029950253</v>
      </c>
      <c r="O273">
        <f t="shared" si="40"/>
        <v>1.0599361747118103</v>
      </c>
      <c r="P273">
        <f t="shared" si="41"/>
        <v>108324324.28921339</v>
      </c>
      <c r="Q273">
        <f t="shared" si="42"/>
        <v>18.500640287760621</v>
      </c>
      <c r="R273">
        <f t="shared" si="43"/>
        <v>9.7099447667135905</v>
      </c>
      <c r="S273">
        <f t="shared" si="44"/>
        <v>0.24453081169229654</v>
      </c>
      <c r="T273">
        <v>2</v>
      </c>
    </row>
    <row r="274" spans="1:20" ht="15.6" x14ac:dyDescent="0.25">
      <c r="A274" s="10">
        <v>7</v>
      </c>
      <c r="B274" s="11">
        <v>4.7639885659621299</v>
      </c>
      <c r="C274" s="11">
        <v>1047.3190408435801</v>
      </c>
      <c r="D274" s="12">
        <v>7.6413588970369109E-2</v>
      </c>
      <c r="E274" s="12">
        <v>6.1131898453891206E-2</v>
      </c>
      <c r="F274" s="10">
        <v>0.199725182443029</v>
      </c>
      <c r="G274" s="10">
        <v>3.1499553272643999</v>
      </c>
      <c r="H274" s="13">
        <v>35344792.007767998</v>
      </c>
      <c r="I274" s="13">
        <v>1415389.74979973</v>
      </c>
      <c r="J274" s="13">
        <v>98615422.743830994</v>
      </c>
      <c r="K274" s="13">
        <f t="shared" si="36"/>
        <v>95532115.275164738</v>
      </c>
      <c r="L274">
        <f t="shared" si="37"/>
        <v>569.04607831695034</v>
      </c>
      <c r="M274">
        <f t="shared" si="38"/>
        <v>93.252271063256586</v>
      </c>
      <c r="N274">
        <f t="shared" si="39"/>
        <v>68.772743712130165</v>
      </c>
      <c r="O274">
        <f t="shared" si="40"/>
        <v>1.0890955525421906</v>
      </c>
      <c r="P274">
        <f t="shared" si="41"/>
        <v>110483044.61278197</v>
      </c>
      <c r="Q274">
        <f t="shared" si="42"/>
        <v>18.520372624730328</v>
      </c>
      <c r="R274">
        <f t="shared" si="43"/>
        <v>11.38221151432958</v>
      </c>
      <c r="S274">
        <f t="shared" si="44"/>
        <v>0.22280008835815068</v>
      </c>
      <c r="T274">
        <v>6</v>
      </c>
    </row>
    <row r="275" spans="1:20" ht="15.6" x14ac:dyDescent="0.25">
      <c r="A275" s="10">
        <v>9</v>
      </c>
      <c r="B275" s="11">
        <v>6.0161688999556802</v>
      </c>
      <c r="C275" s="11">
        <v>877.55409600612802</v>
      </c>
      <c r="D275" s="12">
        <v>0.05</v>
      </c>
      <c r="E275" s="12">
        <v>3.9286753694204299E-2</v>
      </c>
      <c r="F275" s="10">
        <v>0.21383725161268899</v>
      </c>
      <c r="G275" s="10">
        <v>3.1511973610734101</v>
      </c>
      <c r="H275" s="13">
        <v>60912388.643298902</v>
      </c>
      <c r="I275" s="13">
        <v>2008757.86678611</v>
      </c>
      <c r="J275" s="13">
        <v>162736298.18179801</v>
      </c>
      <c r="K275" s="13">
        <f t="shared" si="36"/>
        <v>169999470.18642959</v>
      </c>
      <c r="L275">
        <f t="shared" si="37"/>
        <v>582.2289855926731</v>
      </c>
      <c r="M275">
        <f t="shared" si="38"/>
        <v>78.978240858022943</v>
      </c>
      <c r="N275">
        <f t="shared" si="39"/>
        <v>44.643376847102154</v>
      </c>
      <c r="O275">
        <f t="shared" si="40"/>
        <v>1.193283664873152</v>
      </c>
      <c r="P275">
        <f t="shared" si="41"/>
        <v>205106240.68816143</v>
      </c>
      <c r="Q275">
        <f t="shared" si="42"/>
        <v>19.139038650118273</v>
      </c>
      <c r="R275">
        <f t="shared" si="43"/>
        <v>18.327057897999218</v>
      </c>
      <c r="S275">
        <f t="shared" si="44"/>
        <v>0.24059144896975496</v>
      </c>
      <c r="T275">
        <v>4</v>
      </c>
    </row>
    <row r="276" spans="1:20" ht="15.6" x14ac:dyDescent="0.25">
      <c r="A276" s="10">
        <v>10</v>
      </c>
      <c r="B276" s="11">
        <v>6.62768860536635</v>
      </c>
      <c r="C276" s="11">
        <v>883.92130861924102</v>
      </c>
      <c r="D276" s="12">
        <v>3.9286753694204299E-2</v>
      </c>
      <c r="E276" s="12">
        <v>3.1670419191590603E-2</v>
      </c>
      <c r="F276" s="10">
        <v>0.19337299442716999</v>
      </c>
      <c r="G276" s="10">
        <v>3.1516329953930899</v>
      </c>
      <c r="H276" s="13">
        <v>56727298.245949402</v>
      </c>
      <c r="I276" s="13">
        <v>1548857.9807498499</v>
      </c>
      <c r="J276" s="13">
        <v>164838736.62979299</v>
      </c>
      <c r="K276" s="13">
        <f t="shared" si="36"/>
        <v>161245894.52803868</v>
      </c>
      <c r="L276">
        <f t="shared" si="37"/>
        <v>589.11529263429543</v>
      </c>
      <c r="M276">
        <f t="shared" si="38"/>
        <v>66.984320025719072</v>
      </c>
      <c r="N276">
        <f t="shared" si="39"/>
        <v>35.478586442897445</v>
      </c>
      <c r="O276">
        <f t="shared" si="40"/>
        <v>1.2285441675154121</v>
      </c>
      <c r="P276">
        <f t="shared" si="41"/>
        <v>218722032.88497186</v>
      </c>
      <c r="Q276">
        <f t="shared" si="42"/>
        <v>19.203312225359831</v>
      </c>
      <c r="R276">
        <f t="shared" si="43"/>
        <v>21.262438138234405</v>
      </c>
      <c r="S276">
        <f t="shared" si="44"/>
        <v>0.21489391635348584</v>
      </c>
      <c r="T276">
        <v>4</v>
      </c>
    </row>
    <row r="277" spans="1:20" ht="15.6" x14ac:dyDescent="0.25">
      <c r="A277" s="10">
        <v>11</v>
      </c>
      <c r="B277" s="11">
        <v>7</v>
      </c>
      <c r="C277" s="11">
        <v>887.44883508028204</v>
      </c>
      <c r="D277" s="12">
        <v>3.1670419191590603E-2</v>
      </c>
      <c r="E277" s="12">
        <v>2.6401705479251098E-2</v>
      </c>
      <c r="F277" s="10">
        <v>0.16583708513780299</v>
      </c>
      <c r="G277" s="10">
        <v>3.1519150427035001</v>
      </c>
      <c r="H277" s="13">
        <v>50453721.535552703</v>
      </c>
      <c r="I277" s="13">
        <v>1114864.41370905</v>
      </c>
      <c r="J277" s="13">
        <v>162799529.57316601</v>
      </c>
      <c r="K277" s="13">
        <f t="shared" si="36"/>
        <v>150131856.42209291</v>
      </c>
      <c r="L277">
        <f t="shared" si="37"/>
        <v>597.4304294554114</v>
      </c>
      <c r="M277">
        <f t="shared" si="38"/>
        <v>56.104276983493918</v>
      </c>
      <c r="N277">
        <f t="shared" si="39"/>
        <v>29.036062335420851</v>
      </c>
      <c r="O277">
        <f t="shared" si="40"/>
        <v>1.2458526115507746</v>
      </c>
      <c r="P277">
        <f t="shared" si="41"/>
        <v>229010853.91149852</v>
      </c>
      <c r="Q277">
        <f t="shared" si="42"/>
        <v>19.249279957388755</v>
      </c>
      <c r="R277">
        <f t="shared" si="43"/>
        <v>22.623691939639471</v>
      </c>
      <c r="S277">
        <f t="shared" si="44"/>
        <v>0.18132655413868165</v>
      </c>
      <c r="T277">
        <v>4</v>
      </c>
    </row>
    <row r="278" spans="1:20" ht="15.6" x14ac:dyDescent="0.25">
      <c r="A278" s="10">
        <v>12</v>
      </c>
      <c r="B278" s="11">
        <v>7</v>
      </c>
      <c r="C278" s="11">
        <v>876.49572313208705</v>
      </c>
      <c r="D278" s="12">
        <v>2.6401705479251098E-2</v>
      </c>
      <c r="E278" s="12">
        <v>2.2421581884051398E-2</v>
      </c>
      <c r="F278" s="10">
        <v>0.15018367773786701</v>
      </c>
      <c r="G278" s="10">
        <v>3.1520948156330699</v>
      </c>
      <c r="H278" s="13">
        <v>46123969.536929399</v>
      </c>
      <c r="I278" s="13">
        <v>858467.11494161398</v>
      </c>
      <c r="J278" s="13">
        <v>158899815.79724699</v>
      </c>
      <c r="K278" s="13">
        <f t="shared" si="36"/>
        <v>149678059.03191575</v>
      </c>
      <c r="L278">
        <f t="shared" si="37"/>
        <v>605.2940915229002</v>
      </c>
      <c r="M278">
        <f t="shared" si="38"/>
        <v>49.083044890320956</v>
      </c>
      <c r="N278">
        <f t="shared" si="39"/>
        <v>24.411643681651245</v>
      </c>
      <c r="O278">
        <f t="shared" si="40"/>
        <v>1.2693769711317335</v>
      </c>
      <c r="P278">
        <f t="shared" si="41"/>
        <v>234857964.33917946</v>
      </c>
      <c r="Q278">
        <f t="shared" si="42"/>
        <v>19.274491482313529</v>
      </c>
      <c r="R278">
        <f t="shared" si="43"/>
        <v>23.208529802541236</v>
      </c>
      <c r="S278">
        <f t="shared" si="44"/>
        <v>0.16273504430521191</v>
      </c>
      <c r="T278">
        <v>4</v>
      </c>
    </row>
    <row r="279" spans="1:20" ht="15.6" x14ac:dyDescent="0.25">
      <c r="A279" s="10">
        <v>13</v>
      </c>
      <c r="B279" s="11">
        <v>7</v>
      </c>
      <c r="C279" s="11">
        <v>857.12798915886401</v>
      </c>
      <c r="D279" s="12">
        <v>2.2421581884051398E-2</v>
      </c>
      <c r="E279" s="12">
        <v>1.9720166939512201E-2</v>
      </c>
      <c r="F279" s="10">
        <v>0.119947833080597</v>
      </c>
      <c r="G279" s="10">
        <v>3.1522227636902</v>
      </c>
      <c r="H279" s="13">
        <v>39008704.696247697</v>
      </c>
      <c r="I279" s="13">
        <v>605748.83465839399</v>
      </c>
      <c r="J279" s="13">
        <v>154612891.27529001</v>
      </c>
      <c r="K279" s="13">
        <f t="shared" si="36"/>
        <v>144820678.33954898</v>
      </c>
      <c r="L279">
        <f t="shared" si="37"/>
        <v>616.43701537098354</v>
      </c>
      <c r="M279">
        <f t="shared" si="38"/>
        <v>40.80750134093379</v>
      </c>
      <c r="N279">
        <f t="shared" si="39"/>
        <v>21.070874411781798</v>
      </c>
      <c r="O279">
        <f t="shared" si="40"/>
        <v>1.257216257932078</v>
      </c>
      <c r="P279">
        <f t="shared" si="41"/>
        <v>241209626.6803965</v>
      </c>
      <c r="Q279">
        <f t="shared" si="42"/>
        <v>19.301176933631126</v>
      </c>
      <c r="R279">
        <f t="shared" si="43"/>
        <v>21.917995940603362</v>
      </c>
      <c r="S279">
        <f t="shared" si="44"/>
        <v>0.12777409267667902</v>
      </c>
      <c r="T279">
        <v>1</v>
      </c>
    </row>
    <row r="280" spans="1:20" ht="15.6" x14ac:dyDescent="0.25">
      <c r="A280" s="28" t="s">
        <v>22</v>
      </c>
      <c r="B280" s="16">
        <v>2.1281877200712098</v>
      </c>
      <c r="C280" s="16">
        <v>1064.2537241524201</v>
      </c>
      <c r="D280" s="17">
        <v>0.25</v>
      </c>
      <c r="E280" s="17">
        <v>0.22635126039036099</v>
      </c>
      <c r="F280" s="18">
        <v>9.4557135584322299E-2</v>
      </c>
      <c r="G280" s="18">
        <v>4.05</v>
      </c>
      <c r="H280" s="19">
        <v>41545775.103947103</v>
      </c>
      <c r="I280" s="19">
        <v>2443927.6769891698</v>
      </c>
      <c r="J280" s="19">
        <v>93451927.038356006</v>
      </c>
      <c r="K280" s="19">
        <f t="shared" si="36"/>
        <v>66359894.327989109</v>
      </c>
      <c r="L280">
        <f t="shared" si="37"/>
        <v>565.34409969117712</v>
      </c>
      <c r="M280">
        <f t="shared" si="38"/>
        <v>115.62731253230115</v>
      </c>
      <c r="N280">
        <f t="shared" si="39"/>
        <v>238.1756301951805</v>
      </c>
      <c r="O280">
        <f t="shared" si="40"/>
        <v>0.895723686837958</v>
      </c>
      <c r="P280">
        <f t="shared" si="41"/>
        <v>99046093.695227414</v>
      </c>
      <c r="Q280">
        <f t="shared" si="42"/>
        <v>18.411095892625216</v>
      </c>
      <c r="R280">
        <f t="shared" si="43"/>
        <v>1.8282465183480741</v>
      </c>
      <c r="S280">
        <f t="shared" si="44"/>
        <v>9.9331102030816548E-2</v>
      </c>
      <c r="T280">
        <v>5</v>
      </c>
    </row>
    <row r="281" spans="1:20" ht="15.6" x14ac:dyDescent="0.25">
      <c r="A281" s="10">
        <v>1</v>
      </c>
      <c r="B281" s="11">
        <v>2.0739874176510198</v>
      </c>
      <c r="C281" s="11">
        <v>1029.59966526281</v>
      </c>
      <c r="D281" s="12">
        <v>0.22635126039036099</v>
      </c>
      <c r="E281" s="12">
        <v>0.20664192083566399</v>
      </c>
      <c r="F281" s="10">
        <v>8.7035680528877002E-2</v>
      </c>
      <c r="G281" s="10">
        <v>4.0517568414361698</v>
      </c>
      <c r="H281" s="13">
        <v>35042817.010251202</v>
      </c>
      <c r="I281" s="13">
        <v>1897596.2694907601</v>
      </c>
      <c r="J281" s="13">
        <v>85772943.421697006</v>
      </c>
      <c r="K281" s="13">
        <f t="shared" si="36"/>
        <v>69680869.076337248</v>
      </c>
      <c r="L281">
        <f t="shared" si="37"/>
        <v>565.40622694689932</v>
      </c>
      <c r="M281">
        <f t="shared" si="38"/>
        <v>105.56411944044488</v>
      </c>
      <c r="N281">
        <f t="shared" si="39"/>
        <v>216.4965906130125</v>
      </c>
      <c r="O281">
        <f t="shared" si="40"/>
        <v>0.89862233314481255</v>
      </c>
      <c r="P281">
        <f t="shared" si="41"/>
        <v>91172129.679690346</v>
      </c>
      <c r="Q281">
        <f t="shared" si="42"/>
        <v>18.328259812723275</v>
      </c>
      <c r="R281">
        <f t="shared" si="43"/>
        <v>1.7889993507344177</v>
      </c>
      <c r="S281">
        <f t="shared" si="44"/>
        <v>9.105847968629481E-2</v>
      </c>
      <c r="T281">
        <v>2</v>
      </c>
    </row>
    <row r="282" spans="1:20" ht="15.6" x14ac:dyDescent="0.25">
      <c r="A282" s="10">
        <v>2</v>
      </c>
      <c r="B282" s="11">
        <v>1.93530813249119</v>
      </c>
      <c r="C282" s="11">
        <v>1025.40434964529</v>
      </c>
      <c r="D282" s="12">
        <v>0.20664192083566399</v>
      </c>
      <c r="E282" s="12">
        <v>0.19043453189206899</v>
      </c>
      <c r="F282" s="10">
        <v>7.8394303768116805E-2</v>
      </c>
      <c r="G282" s="10">
        <v>4.0533190778227901</v>
      </c>
      <c r="H282" s="13">
        <v>33014171.533611301</v>
      </c>
      <c r="I282" s="13">
        <v>1678861.98565998</v>
      </c>
      <c r="J282" s="13">
        <v>88629002.243365005</v>
      </c>
      <c r="K282" s="13">
        <f t="shared" si="36"/>
        <v>67283389.040961251</v>
      </c>
      <c r="L282">
        <f t="shared" si="37"/>
        <v>566.19137720746892</v>
      </c>
      <c r="M282">
        <f t="shared" si="38"/>
        <v>95.793965712414035</v>
      </c>
      <c r="N282">
        <f t="shared" si="39"/>
        <v>198.53822636386647</v>
      </c>
      <c r="O282">
        <f t="shared" si="40"/>
        <v>0.90004947803375068</v>
      </c>
      <c r="P282">
        <f t="shared" si="41"/>
        <v>94468076.703785405</v>
      </c>
      <c r="Q282">
        <f t="shared" si="42"/>
        <v>18.363772522734067</v>
      </c>
      <c r="R282">
        <f t="shared" si="43"/>
        <v>1.6493138482650964</v>
      </c>
      <c r="S282">
        <f t="shared" si="44"/>
        <v>8.1637808252446584E-2</v>
      </c>
      <c r="T282">
        <v>2</v>
      </c>
    </row>
    <row r="283" spans="1:20" s="40" customFormat="1" ht="15.6" x14ac:dyDescent="0.25">
      <c r="A283" s="41">
        <v>3</v>
      </c>
      <c r="B283" s="42">
        <v>3.0035539544918302</v>
      </c>
      <c r="C283" s="42">
        <v>1025.15285142734</v>
      </c>
      <c r="D283" s="43">
        <v>0.19077450379063601</v>
      </c>
      <c r="E283" s="43">
        <v>0.154302944867175</v>
      </c>
      <c r="F283" s="41">
        <v>0.19107611650147599</v>
      </c>
      <c r="G283" s="41">
        <v>3.1418454868152499</v>
      </c>
      <c r="H283" s="44">
        <v>36906370.744304799</v>
      </c>
      <c r="I283" s="44">
        <v>2524317.7955584</v>
      </c>
      <c r="J283" s="44">
        <v>80602243.556525007</v>
      </c>
      <c r="K283" s="44">
        <f t="shared" si="36"/>
        <v>99251038.428545773</v>
      </c>
      <c r="L283" s="40">
        <f t="shared" si="37"/>
        <v>563.96801127915887</v>
      </c>
      <c r="M283" s="40">
        <f t="shared" si="38"/>
        <v>143.41824345010983</v>
      </c>
      <c r="N283" s="40">
        <f t="shared" si="39"/>
        <v>172.53872432890549</v>
      </c>
      <c r="O283" s="40">
        <f t="shared" si="40"/>
        <v>0.95533965803652732</v>
      </c>
      <c r="P283" s="40">
        <f t="shared" si="41"/>
        <v>85734241.810147703</v>
      </c>
      <c r="Q283" s="40">
        <f t="shared" si="42"/>
        <v>18.266762858144865</v>
      </c>
      <c r="R283" s="40">
        <f t="shared" si="43"/>
        <v>4.4408923357993446</v>
      </c>
      <c r="S283" s="40">
        <f t="shared" si="44"/>
        <v>0.21205045349656618</v>
      </c>
      <c r="T283" s="40">
        <v>2</v>
      </c>
    </row>
    <row r="284" spans="1:20" ht="15.6" x14ac:dyDescent="0.25">
      <c r="A284" s="10">
        <v>4</v>
      </c>
      <c r="B284" s="11">
        <v>3.36655261968526</v>
      </c>
      <c r="C284" s="11">
        <v>1014.68700189355</v>
      </c>
      <c r="D284" s="12">
        <v>0.154302944867175</v>
      </c>
      <c r="E284" s="12">
        <v>0.122424698160953</v>
      </c>
      <c r="F284" s="10">
        <v>0.20646139057545301</v>
      </c>
      <c r="G284" s="10">
        <v>3.1444768954476801</v>
      </c>
      <c r="H284" s="13">
        <v>40105681.942909397</v>
      </c>
      <c r="I284" s="13">
        <v>2518710.2224336201</v>
      </c>
      <c r="J284" s="13">
        <v>89509351.721269995</v>
      </c>
      <c r="K284" s="13">
        <f t="shared" si="36"/>
        <v>105929410.08070689</v>
      </c>
      <c r="L284">
        <f t="shared" si="37"/>
        <v>564.92916978669393</v>
      </c>
      <c r="M284">
        <f t="shared" si="38"/>
        <v>134.1974345730998</v>
      </c>
      <c r="N284">
        <f t="shared" si="39"/>
        <v>138.363821514064</v>
      </c>
      <c r="O284">
        <f t="shared" si="40"/>
        <v>0.9870517251915869</v>
      </c>
      <c r="P284">
        <f t="shared" si="41"/>
        <v>96288267.326240107</v>
      </c>
      <c r="Q284">
        <f t="shared" si="42"/>
        <v>18.382857034727433</v>
      </c>
      <c r="R284">
        <f t="shared" si="43"/>
        <v>5.8013454216062428</v>
      </c>
      <c r="S284">
        <f t="shared" si="44"/>
        <v>0.23125308307961051</v>
      </c>
      <c r="T284">
        <v>2</v>
      </c>
    </row>
    <row r="285" spans="1:20" ht="15.6" x14ac:dyDescent="0.25">
      <c r="A285" s="10">
        <v>5</v>
      </c>
      <c r="B285" s="11">
        <v>3.8360302431004198</v>
      </c>
      <c r="C285" s="11">
        <v>1019.7999908832099</v>
      </c>
      <c r="D285" s="12">
        <v>0.122424698160953</v>
      </c>
      <c r="E285" s="12">
        <v>9.52199506265798E-2</v>
      </c>
      <c r="F285" s="10">
        <v>0.22203480557557501</v>
      </c>
      <c r="G285" s="10">
        <v>3.14656989732251</v>
      </c>
      <c r="H285" s="13">
        <v>41374262.688374601</v>
      </c>
      <c r="I285" s="13">
        <v>2389947.6831669798</v>
      </c>
      <c r="J285" s="13">
        <v>94763587.231298998</v>
      </c>
      <c r="K285" s="13">
        <f t="shared" si="36"/>
        <v>108087503.94798225</v>
      </c>
      <c r="L285">
        <f t="shared" si="37"/>
        <v>565.95468636313137</v>
      </c>
      <c r="M285">
        <f t="shared" si="38"/>
        <v>124.08325575356393</v>
      </c>
      <c r="N285">
        <f t="shared" si="39"/>
        <v>108.82232439376641</v>
      </c>
      <c r="O285">
        <f t="shared" si="40"/>
        <v>1.0273190597837725</v>
      </c>
      <c r="P285">
        <f t="shared" si="41"/>
        <v>103151217.4573383</v>
      </c>
      <c r="Q285">
        <f t="shared" si="42"/>
        <v>18.451706600197518</v>
      </c>
      <c r="R285">
        <f t="shared" si="43"/>
        <v>7.7619297360024673</v>
      </c>
      <c r="S285">
        <f t="shared" si="44"/>
        <v>0.25107349304815541</v>
      </c>
      <c r="T285">
        <v>2</v>
      </c>
    </row>
    <row r="286" spans="1:20" ht="15.6" x14ac:dyDescent="0.25">
      <c r="A286" s="10">
        <v>6</v>
      </c>
      <c r="B286" s="11">
        <v>4.5320766052284904</v>
      </c>
      <c r="C286" s="11">
        <v>1030.4773419548101</v>
      </c>
      <c r="D286" s="12">
        <v>9.52199506265798E-2</v>
      </c>
      <c r="E286" s="12">
        <v>6.9168128855087108E-2</v>
      </c>
      <c r="F286" s="10">
        <v>0.27330922435694399</v>
      </c>
      <c r="G286" s="10">
        <v>3.1481819847581698</v>
      </c>
      <c r="H286" s="13">
        <v>47015110.232521199</v>
      </c>
      <c r="I286" s="13">
        <v>2532674.7005877299</v>
      </c>
      <c r="J286" s="13">
        <v>100570387.26258101</v>
      </c>
      <c r="K286" s="13">
        <f t="shared" si="36"/>
        <v>114862798.67840521</v>
      </c>
      <c r="L286">
        <f t="shared" si="37"/>
        <v>567.06236629440446</v>
      </c>
      <c r="M286">
        <f t="shared" si="38"/>
        <v>121.54426230811033</v>
      </c>
      <c r="N286">
        <f t="shared" si="39"/>
        <v>82.194039740833446</v>
      </c>
      <c r="O286">
        <f t="shared" si="40"/>
        <v>1.1040475910235703</v>
      </c>
      <c r="P286">
        <f t="shared" si="41"/>
        <v>111289802.77322185</v>
      </c>
      <c r="Q286">
        <f t="shared" si="42"/>
        <v>18.527648192760257</v>
      </c>
      <c r="R286">
        <f t="shared" si="43"/>
        <v>11.904178953055858</v>
      </c>
      <c r="S286">
        <f t="shared" si="44"/>
        <v>0.31925423492702876</v>
      </c>
      <c r="T286">
        <v>2</v>
      </c>
    </row>
    <row r="287" spans="1:20" s="40" customFormat="1" ht="15.6" x14ac:dyDescent="0.25">
      <c r="A287" s="41">
        <v>7</v>
      </c>
      <c r="B287" s="42">
        <v>5.4143688624247996</v>
      </c>
      <c r="C287" s="42">
        <v>1051.25690664531</v>
      </c>
      <c r="D287" s="43">
        <v>6.9168128855087108E-2</v>
      </c>
      <c r="E287" s="43">
        <v>5.0032480191646002E-2</v>
      </c>
      <c r="F287" s="41">
        <v>0.27625473619294599</v>
      </c>
      <c r="G287" s="41">
        <v>3.14955137747208</v>
      </c>
      <c r="H287" s="44">
        <v>46529827.231279403</v>
      </c>
      <c r="I287" s="44">
        <v>2051962.9606314099</v>
      </c>
      <c r="J287" s="44">
        <v>105672653.83948</v>
      </c>
      <c r="K287" s="44">
        <f t="shared" si="36"/>
        <v>108394619.86675724</v>
      </c>
      <c r="L287" s="40">
        <f t="shared" si="37"/>
        <v>569.51152737035818</v>
      </c>
      <c r="M287" s="40">
        <f t="shared" si="38"/>
        <v>104.39335466177383</v>
      </c>
      <c r="N287" s="40">
        <f t="shared" si="39"/>
        <v>59.600304523366553</v>
      </c>
      <c r="O287" s="40">
        <f t="shared" si="40"/>
        <v>1.1757554448838561</v>
      </c>
      <c r="P287" s="40">
        <f t="shared" si="41"/>
        <v>120362968.54590365</v>
      </c>
      <c r="Q287" s="40">
        <f t="shared" si="42"/>
        <v>18.606022473312827</v>
      </c>
      <c r="R287" s="40">
        <f t="shared" si="43"/>
        <v>16.768796958991629</v>
      </c>
      <c r="S287" s="40">
        <f t="shared" si="44"/>
        <v>0.32331579407896338</v>
      </c>
      <c r="T287" s="40">
        <v>6</v>
      </c>
    </row>
    <row r="288" spans="1:20" ht="15.6" x14ac:dyDescent="0.25">
      <c r="A288" s="10">
        <v>9</v>
      </c>
      <c r="B288" s="11">
        <v>6.8533563815875196</v>
      </c>
      <c r="C288" s="11">
        <v>871.88341419015399</v>
      </c>
      <c r="D288" s="12">
        <v>3.7659480506908399E-2</v>
      </c>
      <c r="E288" s="12">
        <v>2.9424913604294202E-2</v>
      </c>
      <c r="F288" s="10">
        <v>0.21807945427394401</v>
      </c>
      <c r="G288" s="10">
        <v>3.15092873500021</v>
      </c>
      <c r="H288" s="13">
        <v>66859595.371568903</v>
      </c>
      <c r="I288" s="13">
        <v>1896782.6702685601</v>
      </c>
      <c r="J288" s="13">
        <v>174322317.49628699</v>
      </c>
      <c r="K288" s="13">
        <f t="shared" si="36"/>
        <v>177819834.42933977</v>
      </c>
      <c r="L288">
        <f t="shared" si="37"/>
        <v>591.74644565956169</v>
      </c>
      <c r="M288">
        <f t="shared" si="38"/>
        <v>69.805269830921915</v>
      </c>
      <c r="N288">
        <f t="shared" si="39"/>
        <v>33.542197055601299</v>
      </c>
      <c r="O288">
        <f t="shared" si="40"/>
        <v>1.2737690482531112</v>
      </c>
      <c r="P288">
        <f t="shared" si="41"/>
        <v>238641660.02000347</v>
      </c>
      <c r="Q288">
        <f t="shared" si="42"/>
        <v>19.290473654314873</v>
      </c>
      <c r="R288">
        <f t="shared" si="43"/>
        <v>24.152050292774319</v>
      </c>
      <c r="S288">
        <f t="shared" si="44"/>
        <v>0.24600214752972976</v>
      </c>
      <c r="T288">
        <v>1</v>
      </c>
    </row>
    <row r="289" spans="1:20" ht="15.6" x14ac:dyDescent="0.25">
      <c r="A289" s="10">
        <v>10</v>
      </c>
      <c r="B289" s="11">
        <v>7</v>
      </c>
      <c r="C289" s="11">
        <v>870.78348076564396</v>
      </c>
      <c r="D289" s="12">
        <v>2.9424913604294202E-2</v>
      </c>
      <c r="E289" s="12">
        <v>2.3642842252810901E-2</v>
      </c>
      <c r="F289" s="10">
        <v>0.19583702865238301</v>
      </c>
      <c r="G289" s="10">
        <v>3.1512257752909298</v>
      </c>
      <c r="H289" s="13">
        <v>59646821.552047499</v>
      </c>
      <c r="I289" s="13">
        <v>1361170.1233602499</v>
      </c>
      <c r="J289" s="13">
        <v>168579859.97696501</v>
      </c>
      <c r="K289" s="13">
        <f t="shared" si="36"/>
        <v>171566127.64676222</v>
      </c>
      <c r="L289">
        <f t="shared" si="37"/>
        <v>600.33063380828821</v>
      </c>
      <c r="M289">
        <f t="shared" si="38"/>
        <v>58.916504980868609</v>
      </c>
      <c r="N289">
        <f t="shared" si="39"/>
        <v>26.533877928552553</v>
      </c>
      <c r="O289">
        <f t="shared" si="40"/>
        <v>1.3142172606064788</v>
      </c>
      <c r="P289">
        <f t="shared" si="41"/>
        <v>244457656.01267201</v>
      </c>
      <c r="Q289">
        <f t="shared" si="42"/>
        <v>19.314552665838526</v>
      </c>
      <c r="R289">
        <f t="shared" si="43"/>
        <v>25.895516173894777</v>
      </c>
      <c r="S289">
        <f t="shared" si="44"/>
        <v>0.21795332966306219</v>
      </c>
      <c r="T289">
        <v>1</v>
      </c>
    </row>
    <row r="290" spans="1:20" s="40" customFormat="1" ht="15.6" x14ac:dyDescent="0.25">
      <c r="A290" s="41">
        <v>11</v>
      </c>
      <c r="B290" s="42">
        <v>7</v>
      </c>
      <c r="C290" s="42">
        <v>857.21714135073898</v>
      </c>
      <c r="D290" s="43">
        <v>2.3642842252810901E-2</v>
      </c>
      <c r="E290" s="43">
        <v>1.97893782638035E-2</v>
      </c>
      <c r="F290" s="41">
        <v>0.16230002911935201</v>
      </c>
      <c r="G290" s="41">
        <v>3.1514162922466902</v>
      </c>
      <c r="H290" s="44">
        <v>54190643.467822097</v>
      </c>
      <c r="I290" s="44">
        <v>1018430.47293078</v>
      </c>
      <c r="J290" s="44">
        <v>170037299.30934799</v>
      </c>
      <c r="K290" s="44">
        <f t="shared" si="36"/>
        <v>166014224.39487579</v>
      </c>
      <c r="L290" s="40">
        <f t="shared" si="37"/>
        <v>614.97660726727645</v>
      </c>
      <c r="M290" s="40">
        <f t="shared" si="38"/>
        <v>48.680491063529722</v>
      </c>
      <c r="N290" s="40">
        <f t="shared" si="39"/>
        <v>21.7161102583072</v>
      </c>
      <c r="O290" s="40">
        <f t="shared" si="40"/>
        <v>1.3261813304339389</v>
      </c>
      <c r="P290" s="40">
        <f t="shared" si="41"/>
        <v>266354888.37315261</v>
      </c>
      <c r="Q290" s="40">
        <f t="shared" si="42"/>
        <v>19.400340144352604</v>
      </c>
      <c r="R290" s="40">
        <f t="shared" si="43"/>
        <v>25.4653739311366</v>
      </c>
      <c r="S290" s="40">
        <f t="shared" si="44"/>
        <v>0.17709527258344829</v>
      </c>
      <c r="T290" s="40">
        <v>1</v>
      </c>
    </row>
    <row r="291" spans="1:20" ht="15.6" x14ac:dyDescent="0.25">
      <c r="A291" s="28" t="s">
        <v>22</v>
      </c>
      <c r="B291" s="16">
        <v>2.12819147948036</v>
      </c>
      <c r="C291" s="16">
        <v>1048.4462440511199</v>
      </c>
      <c r="D291" s="17">
        <v>0.25</v>
      </c>
      <c r="E291" s="17">
        <v>0.226327754518823</v>
      </c>
      <c r="F291" s="18">
        <v>9.4651121476117595E-2</v>
      </c>
      <c r="G291" s="18">
        <v>4.05</v>
      </c>
      <c r="H291" s="19">
        <v>42393415.895287603</v>
      </c>
      <c r="I291" s="19">
        <v>2494752.1718339701</v>
      </c>
      <c r="J291" s="19">
        <v>95057933.262549996</v>
      </c>
      <c r="K291" s="19">
        <f t="shared" si="36"/>
        <v>68985902.075220048</v>
      </c>
      <c r="L291">
        <f t="shared" si="37"/>
        <v>565.44771827856368</v>
      </c>
      <c r="M291">
        <f t="shared" si="38"/>
        <v>115.69536375266544</v>
      </c>
      <c r="N291">
        <f t="shared" si="39"/>
        <v>238.16387725941152</v>
      </c>
      <c r="O291">
        <f t="shared" si="40"/>
        <v>0.8957726284211015</v>
      </c>
      <c r="P291">
        <f t="shared" si="41"/>
        <v>101001923.53629416</v>
      </c>
      <c r="Q291">
        <f t="shared" si="42"/>
        <v>18.430650119537987</v>
      </c>
      <c r="R291">
        <f t="shared" si="43"/>
        <v>1.8290838805918632</v>
      </c>
      <c r="S291">
        <f t="shared" si="44"/>
        <v>9.9434908437319197E-2</v>
      </c>
      <c r="T291">
        <v>6</v>
      </c>
    </row>
    <row r="292" spans="1:20" ht="15.6" x14ac:dyDescent="0.25">
      <c r="A292" s="10">
        <v>1</v>
      </c>
      <c r="B292" s="11">
        <v>2.0739847854345701</v>
      </c>
      <c r="C292" s="11">
        <v>1011.50025876673</v>
      </c>
      <c r="D292" s="12">
        <v>0.226327754518823</v>
      </c>
      <c r="E292" s="12">
        <v>0.206634950300426</v>
      </c>
      <c r="F292" s="10">
        <v>8.6971688873767994E-2</v>
      </c>
      <c r="G292" s="10">
        <v>4.0517585535403802</v>
      </c>
      <c r="H292" s="13">
        <v>35987889.235977598</v>
      </c>
      <c r="I292" s="13">
        <v>1958357.9797435999</v>
      </c>
      <c r="J292" s="13">
        <v>88188513.873807997</v>
      </c>
      <c r="K292" s="13">
        <f t="shared" si="36"/>
        <v>72780647.475699291</v>
      </c>
      <c r="L292">
        <f t="shared" si="37"/>
        <v>565.55668735536437</v>
      </c>
      <c r="M292">
        <f t="shared" si="38"/>
        <v>105.53386716355254</v>
      </c>
      <c r="N292">
        <f t="shared" si="39"/>
        <v>216.48135240962452</v>
      </c>
      <c r="O292">
        <f t="shared" si="40"/>
        <v>0.89861577388616665</v>
      </c>
      <c r="P292">
        <f t="shared" si="41"/>
        <v>93658441.588276356</v>
      </c>
      <c r="Q292">
        <f t="shared" si="42"/>
        <v>18.355165122549383</v>
      </c>
      <c r="R292">
        <f t="shared" si="43"/>
        <v>1.7881324878488691</v>
      </c>
      <c r="S292">
        <f t="shared" si="44"/>
        <v>9.0988389967351882E-2</v>
      </c>
      <c r="T292">
        <v>2</v>
      </c>
    </row>
    <row r="293" spans="1:20" ht="15.6" x14ac:dyDescent="0.25">
      <c r="A293" s="10">
        <v>2</v>
      </c>
      <c r="B293" s="11">
        <v>1.9353082778206401</v>
      </c>
      <c r="C293" s="11">
        <v>1007.41963668697</v>
      </c>
      <c r="D293" s="12">
        <v>0.206634950300426</v>
      </c>
      <c r="E293" s="12">
        <v>0.19039070842782199</v>
      </c>
      <c r="F293" s="10">
        <v>7.8575208734652596E-2</v>
      </c>
      <c r="G293" s="10">
        <v>4.0533197129673297</v>
      </c>
      <c r="H293" s="13">
        <v>33872502.631106399</v>
      </c>
      <c r="I293" s="13">
        <v>1714231.2913996801</v>
      </c>
      <c r="J293" s="13">
        <v>90799206.082039997</v>
      </c>
      <c r="K293" s="13">
        <f t="shared" si="36"/>
        <v>70315976.234180152</v>
      </c>
      <c r="L293">
        <f t="shared" si="37"/>
        <v>566.33793359709841</v>
      </c>
      <c r="M293">
        <f t="shared" si="38"/>
        <v>95.915224938390338</v>
      </c>
      <c r="N293">
        <f t="shared" si="39"/>
        <v>198.512829364124</v>
      </c>
      <c r="O293">
        <f t="shared" si="40"/>
        <v>0.90016224577854975</v>
      </c>
      <c r="P293">
        <f t="shared" si="41"/>
        <v>96789463.079028398</v>
      </c>
      <c r="Q293">
        <f t="shared" si="42"/>
        <v>18.388048693832566</v>
      </c>
      <c r="R293">
        <f t="shared" si="43"/>
        <v>1.6511899066530167</v>
      </c>
      <c r="S293">
        <f t="shared" si="44"/>
        <v>8.1834120758771223E-2</v>
      </c>
      <c r="T293">
        <v>2</v>
      </c>
    </row>
    <row r="294" spans="1:20" ht="15.6" x14ac:dyDescent="0.25">
      <c r="A294" s="10">
        <v>3</v>
      </c>
      <c r="B294" s="11">
        <v>2.8568365115362</v>
      </c>
      <c r="C294" s="11">
        <v>1010.64746965202</v>
      </c>
      <c r="D294" s="12">
        <v>0.19069160663179999</v>
      </c>
      <c r="E294" s="12">
        <v>0.15622483816367302</v>
      </c>
      <c r="F294" s="10">
        <v>0.18065138753531701</v>
      </c>
      <c r="G294" s="10">
        <v>3.1432093399662202</v>
      </c>
      <c r="H294" s="13">
        <v>36988668.7459407</v>
      </c>
      <c r="I294" s="13">
        <v>2513978.1893670298</v>
      </c>
      <c r="J294" s="13">
        <v>83318359.403209001</v>
      </c>
      <c r="K294" s="13">
        <f t="shared" si="36"/>
        <v>100688684.99181008</v>
      </c>
      <c r="L294">
        <f t="shared" si="37"/>
        <v>564.20635125222339</v>
      </c>
      <c r="M294">
        <f t="shared" si="38"/>
        <v>139.45024086338861</v>
      </c>
      <c r="N294">
        <f t="shared" si="39"/>
        <v>173.45822239773651</v>
      </c>
      <c r="O294">
        <f t="shared" si="40"/>
        <v>0.951253775290408</v>
      </c>
      <c r="P294">
        <f t="shared" si="41"/>
        <v>88711461.161093041</v>
      </c>
      <c r="Q294">
        <f t="shared" si="42"/>
        <v>18.300899651571729</v>
      </c>
      <c r="R294">
        <f t="shared" si="43"/>
        <v>4.0818300882984166</v>
      </c>
      <c r="S294">
        <f t="shared" si="44"/>
        <v>0.199245629449954</v>
      </c>
      <c r="T294">
        <v>2</v>
      </c>
    </row>
    <row r="295" spans="1:20" ht="15.6" x14ac:dyDescent="0.25">
      <c r="A295" s="10">
        <v>4</v>
      </c>
      <c r="B295" s="11">
        <v>3.3396101061052099</v>
      </c>
      <c r="C295" s="11">
        <v>1011.68335797856</v>
      </c>
      <c r="D295" s="12">
        <v>0.15622483816367302</v>
      </c>
      <c r="E295" s="12">
        <v>0.12541307595238499</v>
      </c>
      <c r="F295" s="10">
        <v>0.19710087388050199</v>
      </c>
      <c r="G295" s="10">
        <v>3.1457014414746198</v>
      </c>
      <c r="H295" s="13">
        <v>39245702.502415299</v>
      </c>
      <c r="I295" s="13">
        <v>2511177.37279802</v>
      </c>
      <c r="J295" s="13">
        <v>89707831.284195006</v>
      </c>
      <c r="K295" s="13">
        <f t="shared" si="36"/>
        <v>104682660.67856516</v>
      </c>
      <c r="L295">
        <f t="shared" si="37"/>
        <v>564.98848621374691</v>
      </c>
      <c r="M295">
        <f t="shared" si="38"/>
        <v>131.94048237494644</v>
      </c>
      <c r="N295">
        <f t="shared" si="39"/>
        <v>140.81895705802899</v>
      </c>
      <c r="O295">
        <f t="shared" si="40"/>
        <v>0.98105923595654776</v>
      </c>
      <c r="P295">
        <f t="shared" si="41"/>
        <v>96383192.60919331</v>
      </c>
      <c r="Q295">
        <f t="shared" si="42"/>
        <v>18.383842393852913</v>
      </c>
      <c r="R295">
        <f t="shared" si="43"/>
        <v>5.5565349125566144</v>
      </c>
      <c r="S295">
        <f t="shared" si="44"/>
        <v>0.21952619419724986</v>
      </c>
      <c r="T295">
        <v>2</v>
      </c>
    </row>
    <row r="296" spans="1:20" ht="15.6" x14ac:dyDescent="0.25">
      <c r="A296" s="10">
        <v>5</v>
      </c>
      <c r="B296" s="11">
        <v>3.8096837802851802</v>
      </c>
      <c r="C296" s="11">
        <v>1017.47553867053</v>
      </c>
      <c r="D296" s="12">
        <v>0.12541307595238499</v>
      </c>
      <c r="E296" s="12">
        <v>9.7038065933389012E-2</v>
      </c>
      <c r="F296" s="10">
        <v>0.22607214271252801</v>
      </c>
      <c r="G296" s="10">
        <v>3.1477391760406901</v>
      </c>
      <c r="H296" s="13">
        <v>42617286.551451802</v>
      </c>
      <c r="I296" s="13">
        <v>2521530.6593154101</v>
      </c>
      <c r="J296" s="13">
        <v>95641097.538074002</v>
      </c>
      <c r="K296" s="13">
        <f t="shared" si="36"/>
        <v>109640047.15046166</v>
      </c>
      <c r="L296">
        <f t="shared" si="37"/>
        <v>565.87843526151983</v>
      </c>
      <c r="M296">
        <f t="shared" si="38"/>
        <v>126.7154539512817</v>
      </c>
      <c r="N296">
        <f t="shared" si="39"/>
        <v>111.225570942887</v>
      </c>
      <c r="O296">
        <f t="shared" si="40"/>
        <v>1.026027096378918</v>
      </c>
      <c r="P296">
        <f t="shared" si="41"/>
        <v>104135460.40209109</v>
      </c>
      <c r="Q296">
        <f t="shared" si="42"/>
        <v>18.461203113449599</v>
      </c>
      <c r="R296">
        <f t="shared" si="43"/>
        <v>7.7049234488551335</v>
      </c>
      <c r="S296">
        <f t="shared" si="44"/>
        <v>0.25627661737543694</v>
      </c>
      <c r="T296">
        <v>2</v>
      </c>
    </row>
    <row r="297" spans="1:20" ht="15.6" x14ac:dyDescent="0.25">
      <c r="A297" s="10">
        <v>6</v>
      </c>
      <c r="B297" s="11">
        <v>4.3601472354083297</v>
      </c>
      <c r="C297" s="11">
        <v>1036.5624303690599</v>
      </c>
      <c r="D297" s="12">
        <v>9.7038065933389012E-2</v>
      </c>
      <c r="E297" s="12">
        <v>7.6157747097088807E-2</v>
      </c>
      <c r="F297" s="10">
        <v>0.21495506046639401</v>
      </c>
      <c r="G297" s="10">
        <v>3.1494357462720699</v>
      </c>
      <c r="H297" s="13">
        <v>39437104.815035596</v>
      </c>
      <c r="I297" s="13">
        <v>1913972.89604597</v>
      </c>
      <c r="J297" s="13">
        <v>98620038.115014002</v>
      </c>
      <c r="K297" s="13">
        <f t="shared" si="36"/>
        <v>101709391.82632782</v>
      </c>
      <c r="L297">
        <f t="shared" si="37"/>
        <v>567.38832267071689</v>
      </c>
      <c r="M297">
        <f t="shared" si="38"/>
        <v>108.84506916419387</v>
      </c>
      <c r="N297">
        <f t="shared" si="39"/>
        <v>86.597906515238904</v>
      </c>
      <c r="O297">
        <f t="shared" si="40"/>
        <v>1.0595520647407768</v>
      </c>
      <c r="P297">
        <f t="shared" si="41"/>
        <v>108577843.18014641</v>
      </c>
      <c r="Q297">
        <f t="shared" si="42"/>
        <v>18.502977922366469</v>
      </c>
      <c r="R297">
        <f t="shared" si="43"/>
        <v>9.6946793702971039</v>
      </c>
      <c r="S297">
        <f t="shared" si="44"/>
        <v>0.24201431502481138</v>
      </c>
      <c r="T297">
        <v>6</v>
      </c>
    </row>
    <row r="298" spans="1:20" ht="15.6" x14ac:dyDescent="0.25">
      <c r="A298" s="10">
        <v>7</v>
      </c>
      <c r="B298" s="11">
        <v>4.7706614104230098</v>
      </c>
      <c r="C298" s="11">
        <v>1045.4957047451501</v>
      </c>
      <c r="D298" s="12">
        <v>7.6157747097088807E-2</v>
      </c>
      <c r="E298" s="12">
        <v>6.09200374586268E-2</v>
      </c>
      <c r="F298" s="10">
        <v>0.199818513115289</v>
      </c>
      <c r="G298" s="10">
        <v>3.15055839295843</v>
      </c>
      <c r="H298" s="13">
        <v>35650053.595723398</v>
      </c>
      <c r="I298" s="13">
        <v>1425285.0301916599</v>
      </c>
      <c r="J298" s="13">
        <v>99278711.929994002</v>
      </c>
      <c r="K298" s="13">
        <f t="shared" si="36"/>
        <v>96084652.34750998</v>
      </c>
      <c r="L298">
        <f t="shared" si="37"/>
        <v>569.14879018972363</v>
      </c>
      <c r="M298">
        <f t="shared" si="38"/>
        <v>93.126387270166035</v>
      </c>
      <c r="N298">
        <f t="shared" si="39"/>
        <v>68.538892277857812</v>
      </c>
      <c r="O298">
        <f t="shared" si="40"/>
        <v>1.0897967119388841</v>
      </c>
      <c r="P298">
        <f t="shared" si="41"/>
        <v>111494746.70153837</v>
      </c>
      <c r="Q298">
        <f t="shared" si="42"/>
        <v>18.529488032970104</v>
      </c>
      <c r="R298">
        <f t="shared" si="43"/>
        <v>11.419536584186494</v>
      </c>
      <c r="S298">
        <f t="shared" si="44"/>
        <v>0.22291671843684341</v>
      </c>
      <c r="T298">
        <v>6</v>
      </c>
    </row>
    <row r="299" spans="1:20" ht="15.6" x14ac:dyDescent="0.25">
      <c r="A299" s="10">
        <v>9</v>
      </c>
      <c r="B299" s="11">
        <v>6.0253782425963403</v>
      </c>
      <c r="C299" s="11">
        <v>892.53218188021106</v>
      </c>
      <c r="D299" s="12">
        <v>0.05</v>
      </c>
      <c r="E299" s="12">
        <v>3.9139954205615099E-2</v>
      </c>
      <c r="F299" s="10">
        <v>0.216767381125447</v>
      </c>
      <c r="G299" s="10">
        <v>3.1517871855347499</v>
      </c>
      <c r="H299" s="13">
        <v>58591522.341822602</v>
      </c>
      <c r="I299" s="13">
        <v>1950415.05504772</v>
      </c>
      <c r="J299" s="13">
        <v>156123594.340516</v>
      </c>
      <c r="K299" s="13">
        <f t="shared" si="36"/>
        <v>163026400.40891227</v>
      </c>
      <c r="L299">
        <f t="shared" si="37"/>
        <v>581.08904667065178</v>
      </c>
      <c r="M299">
        <f t="shared" si="38"/>
        <v>79.439622717248255</v>
      </c>
      <c r="N299">
        <f t="shared" si="39"/>
        <v>44.569977102807549</v>
      </c>
      <c r="O299">
        <f t="shared" si="40"/>
        <v>1.1961156123013752</v>
      </c>
      <c r="P299">
        <f t="shared" si="41"/>
        <v>195644464.54597899</v>
      </c>
      <c r="Q299">
        <f t="shared" si="42"/>
        <v>19.091809613585536</v>
      </c>
      <c r="R299">
        <f t="shared" si="43"/>
        <v>18.531731962560855</v>
      </c>
      <c r="S299">
        <f t="shared" si="44"/>
        <v>0.24432554042759194</v>
      </c>
      <c r="T299">
        <v>4</v>
      </c>
    </row>
    <row r="300" spans="1:20" ht="15.6" x14ac:dyDescent="0.25">
      <c r="A300" s="10">
        <v>10</v>
      </c>
      <c r="B300" s="11">
        <v>6.6385198657638904</v>
      </c>
      <c r="C300" s="11">
        <v>896.806457792424</v>
      </c>
      <c r="D300" s="12">
        <v>3.9139954205615099E-2</v>
      </c>
      <c r="E300" s="12">
        <v>3.1561395156951499E-2</v>
      </c>
      <c r="F300" s="10">
        <v>0.19313373835638001</v>
      </c>
      <c r="G300" s="10">
        <v>3.15222850317938</v>
      </c>
      <c r="H300" s="13">
        <v>53910588.327266403</v>
      </c>
      <c r="I300" s="13">
        <v>1452065.77322347</v>
      </c>
      <c r="J300" s="13">
        <v>159281753.249762</v>
      </c>
      <c r="K300" s="13">
        <f t="shared" si="36"/>
        <v>154533314.1883263</v>
      </c>
      <c r="L300">
        <f t="shared" si="37"/>
        <v>587.80228229178294</v>
      </c>
      <c r="M300">
        <f t="shared" si="38"/>
        <v>66.743496351985542</v>
      </c>
      <c r="N300">
        <f t="shared" si="39"/>
        <v>35.350674681283301</v>
      </c>
      <c r="O300">
        <f t="shared" si="40"/>
        <v>1.2285997725234865</v>
      </c>
      <c r="P300">
        <f t="shared" si="41"/>
        <v>208562870.56998712</v>
      </c>
      <c r="Q300">
        <f t="shared" si="42"/>
        <v>19.155751091255766</v>
      </c>
      <c r="R300">
        <f t="shared" si="43"/>
        <v>21.344532893290385</v>
      </c>
      <c r="S300">
        <f t="shared" si="44"/>
        <v>0.21459734731609986</v>
      </c>
      <c r="T300">
        <v>4</v>
      </c>
    </row>
    <row r="301" spans="1:20" ht="15.6" x14ac:dyDescent="0.25">
      <c r="A301" s="10">
        <v>11</v>
      </c>
      <c r="B301" s="11">
        <v>7</v>
      </c>
      <c r="C301" s="11">
        <v>897.72921229405404</v>
      </c>
      <c r="D301" s="12">
        <v>3.1561395156951499E-2</v>
      </c>
      <c r="E301" s="12">
        <v>2.6273058345535401E-2</v>
      </c>
      <c r="F301" s="10">
        <v>0.16702791475867801</v>
      </c>
      <c r="G301" s="10">
        <v>3.1525086890735898</v>
      </c>
      <c r="H301" s="13">
        <v>48976132.9427993</v>
      </c>
      <c r="I301" s="13">
        <v>1067158.0194069</v>
      </c>
      <c r="J301" s="13">
        <v>159120571.270989</v>
      </c>
      <c r="K301" s="13">
        <f t="shared" si="36"/>
        <v>145605819.54342017</v>
      </c>
      <c r="L301">
        <f t="shared" si="37"/>
        <v>596.19260135898458</v>
      </c>
      <c r="M301">
        <f t="shared" si="38"/>
        <v>56.150398756025247</v>
      </c>
      <c r="N301">
        <f t="shared" si="39"/>
        <v>28.917226751243451</v>
      </c>
      <c r="O301">
        <f t="shared" si="40"/>
        <v>1.2480495437491976</v>
      </c>
      <c r="P301">
        <f t="shared" si="41"/>
        <v>221688685.48533309</v>
      </c>
      <c r="Q301">
        <f t="shared" si="42"/>
        <v>19.21678463803536</v>
      </c>
      <c r="R301">
        <f t="shared" si="43"/>
        <v>22.783204888716355</v>
      </c>
      <c r="S301">
        <f t="shared" si="44"/>
        <v>0.18275514849166385</v>
      </c>
      <c r="T301">
        <v>4</v>
      </c>
    </row>
    <row r="302" spans="1:20" ht="15.6" x14ac:dyDescent="0.25">
      <c r="A302" s="10">
        <v>12</v>
      </c>
      <c r="B302" s="11">
        <v>7</v>
      </c>
      <c r="C302" s="11">
        <v>880.76998799051501</v>
      </c>
      <c r="D302" s="12">
        <v>2.6273058345535401E-2</v>
      </c>
      <c r="E302" s="12">
        <v>2.2490647076314301E-2</v>
      </c>
      <c r="F302" s="10">
        <v>0.14341951622237301</v>
      </c>
      <c r="G302" s="10">
        <v>3.1526888255869201</v>
      </c>
      <c r="H302" s="13">
        <v>42835451.398289099</v>
      </c>
      <c r="I302" s="13">
        <v>769278.34268746304</v>
      </c>
      <c r="J302" s="13">
        <v>154303704.222184</v>
      </c>
      <c r="K302" s="13">
        <f t="shared" si="36"/>
        <v>144532159.01417461</v>
      </c>
      <c r="L302">
        <f t="shared" si="37"/>
        <v>604.25518896000244</v>
      </c>
      <c r="M302">
        <f t="shared" si="38"/>
        <v>47.807338727517958</v>
      </c>
      <c r="N302">
        <f t="shared" si="39"/>
        <v>24.38185271092485</v>
      </c>
      <c r="O302">
        <f t="shared" si="40"/>
        <v>1.2580826504034794</v>
      </c>
      <c r="P302">
        <f t="shared" si="41"/>
        <v>225901179.48171827</v>
      </c>
      <c r="Q302">
        <f t="shared" si="42"/>
        <v>19.235608202680549</v>
      </c>
      <c r="R302">
        <f t="shared" si="43"/>
        <v>22.667000731585386</v>
      </c>
      <c r="S302">
        <f t="shared" si="44"/>
        <v>0.1548069974159714</v>
      </c>
      <c r="T302">
        <v>4</v>
      </c>
    </row>
    <row r="303" spans="1:20" ht="15.6" x14ac:dyDescent="0.25">
      <c r="A303" s="10">
        <v>13</v>
      </c>
      <c r="B303" s="11">
        <v>7</v>
      </c>
      <c r="C303" s="11">
        <v>860.20974205681296</v>
      </c>
      <c r="D303" s="12">
        <v>2.2490647076314301E-2</v>
      </c>
      <c r="E303" s="12">
        <v>1.9821808091539099E-2</v>
      </c>
      <c r="F303" s="10">
        <v>0.118139111985571</v>
      </c>
      <c r="G303" s="10">
        <v>3.15281015330071</v>
      </c>
      <c r="H303" s="13">
        <v>37613899.268760398</v>
      </c>
      <c r="I303" s="13">
        <v>583120.51219543803</v>
      </c>
      <c r="J303" s="13">
        <v>151386518.17890501</v>
      </c>
      <c r="K303" s="13">
        <f t="shared" si="36"/>
        <v>142341593.22833019</v>
      </c>
      <c r="L303">
        <f t="shared" si="37"/>
        <v>615.0730173867355</v>
      </c>
      <c r="M303">
        <f t="shared" si="38"/>
        <v>40.515809843628148</v>
      </c>
      <c r="N303">
        <f t="shared" si="39"/>
        <v>21.156227583926697</v>
      </c>
      <c r="O303">
        <f t="shared" si="40"/>
        <v>1.25213458688724</v>
      </c>
      <c r="P303">
        <f t="shared" si="41"/>
        <v>235166253.64020324</v>
      </c>
      <c r="Q303">
        <f t="shared" si="42"/>
        <v>19.275803284273685</v>
      </c>
      <c r="R303">
        <f t="shared" si="43"/>
        <v>21.721069248744378</v>
      </c>
      <c r="S303">
        <f t="shared" si="44"/>
        <v>0.12572095875462946</v>
      </c>
      <c r="T303">
        <v>1</v>
      </c>
    </row>
    <row r="304" spans="1:20" ht="15.6" x14ac:dyDescent="0.25">
      <c r="A304" s="28" t="s">
        <v>22</v>
      </c>
      <c r="B304" s="16">
        <v>2.1281893985786802</v>
      </c>
      <c r="C304" s="16">
        <v>1070.85293517225</v>
      </c>
      <c r="D304" s="17">
        <v>0.25</v>
      </c>
      <c r="E304" s="17">
        <v>0.22633297621944998</v>
      </c>
      <c r="F304" s="18">
        <v>9.4630243024989999E-2</v>
      </c>
      <c r="G304" s="18">
        <v>4.05</v>
      </c>
      <c r="H304" s="19">
        <v>42143488.343559697</v>
      </c>
      <c r="I304" s="19">
        <v>2479820.3274270101</v>
      </c>
      <c r="J304" s="19">
        <v>94525713.418781996</v>
      </c>
      <c r="K304" s="19">
        <f t="shared" si="36"/>
        <v>65326226.761514075</v>
      </c>
      <c r="L304">
        <f t="shared" si="37"/>
        <v>565.41679647385604</v>
      </c>
      <c r="M304">
        <f t="shared" si="38"/>
        <v>115.67943969465431</v>
      </c>
      <c r="N304">
        <f t="shared" si="39"/>
        <v>238.16648810972498</v>
      </c>
      <c r="O304">
        <f t="shared" si="40"/>
        <v>0.89576089763068123</v>
      </c>
      <c r="P304">
        <f t="shared" si="41"/>
        <v>100421610.16696753</v>
      </c>
      <c r="Q304">
        <f t="shared" si="42"/>
        <v>18.424887982767792</v>
      </c>
      <c r="R304">
        <f t="shared" si="43"/>
        <v>1.8289096183550895</v>
      </c>
      <c r="S304">
        <f t="shared" si="44"/>
        <v>9.9411847481608931E-2</v>
      </c>
      <c r="T304">
        <v>5</v>
      </c>
    </row>
    <row r="305" spans="1:20" ht="15.6" x14ac:dyDescent="0.25">
      <c r="A305" s="10">
        <v>1</v>
      </c>
      <c r="B305" s="11">
        <v>2.07398200554946</v>
      </c>
      <c r="C305" s="11">
        <v>1025.3179182501699</v>
      </c>
      <c r="D305" s="12">
        <v>0.22633297621944998</v>
      </c>
      <c r="E305" s="12">
        <v>0.206643852194759</v>
      </c>
      <c r="F305" s="10">
        <v>8.69534303413875E-2</v>
      </c>
      <c r="G305" s="10">
        <v>4.0517581732117698</v>
      </c>
      <c r="H305" s="13">
        <v>35084240.934325904</v>
      </c>
      <c r="I305" s="13">
        <v>1873023.9882018699</v>
      </c>
      <c r="J305" s="13">
        <v>86085567.662536994</v>
      </c>
      <c r="K305" s="13">
        <f t="shared" si="36"/>
        <v>70378750.087986618</v>
      </c>
      <c r="L305">
        <f t="shared" si="37"/>
        <v>565.41817316626293</v>
      </c>
      <c r="M305">
        <f t="shared" si="38"/>
        <v>105.51108253299626</v>
      </c>
      <c r="N305">
        <f t="shared" si="39"/>
        <v>216.48841420710448</v>
      </c>
      <c r="O305">
        <f t="shared" si="40"/>
        <v>0.89859088310090485</v>
      </c>
      <c r="P305">
        <f t="shared" si="41"/>
        <v>91328953.446702525</v>
      </c>
      <c r="Q305">
        <f t="shared" si="42"/>
        <v>18.329978419571248</v>
      </c>
      <c r="R305">
        <f t="shared" si="43"/>
        <v>1.788123146606406</v>
      </c>
      <c r="S305">
        <f t="shared" si="44"/>
        <v>9.0968392394882899E-2</v>
      </c>
      <c r="T305">
        <v>2</v>
      </c>
    </row>
    <row r="306" spans="1:20" ht="15.6" x14ac:dyDescent="0.25">
      <c r="A306" s="10">
        <v>2</v>
      </c>
      <c r="B306" s="11">
        <v>1.93563329219354</v>
      </c>
      <c r="C306" s="11">
        <v>1022.37218971287</v>
      </c>
      <c r="D306" s="12">
        <v>0.206643852194759</v>
      </c>
      <c r="E306" s="12">
        <v>0.19040400985886599</v>
      </c>
      <c r="F306" s="10">
        <v>7.8550545341462302E-2</v>
      </c>
      <c r="G306" s="10">
        <v>4.0533190464342104</v>
      </c>
      <c r="H306" s="13">
        <v>32236417.705474999</v>
      </c>
      <c r="I306" s="13">
        <v>1636974.53030719</v>
      </c>
      <c r="J306" s="13">
        <v>86657085.006938994</v>
      </c>
      <c r="K306" s="13">
        <f t="shared" si="36"/>
        <v>67832161.076438382</v>
      </c>
      <c r="L306">
        <f t="shared" si="37"/>
        <v>566.0334384178534</v>
      </c>
      <c r="M306">
        <f t="shared" si="38"/>
        <v>95.876450689151753</v>
      </c>
      <c r="N306">
        <f t="shared" si="39"/>
        <v>198.52393102681248</v>
      </c>
      <c r="O306">
        <f t="shared" si="40"/>
        <v>0.90011390571366678</v>
      </c>
      <c r="P306">
        <f t="shared" si="41"/>
        <v>92156625.913878337</v>
      </c>
      <c r="Q306">
        <f t="shared" si="42"/>
        <v>18.339000143064116</v>
      </c>
      <c r="R306">
        <f t="shared" si="43"/>
        <v>1.6515947121946486</v>
      </c>
      <c r="S306">
        <f t="shared" si="44"/>
        <v>8.1807354533950119E-2</v>
      </c>
      <c r="T306">
        <v>2</v>
      </c>
    </row>
    <row r="307" spans="1:20" s="40" customFormat="1" ht="15.6" x14ac:dyDescent="0.25">
      <c r="A307" s="41">
        <v>3</v>
      </c>
      <c r="B307" s="42">
        <v>3.0048086943722598</v>
      </c>
      <c r="C307" s="42">
        <v>1025.8854342335301</v>
      </c>
      <c r="D307" s="43">
        <v>0.19068917946056999</v>
      </c>
      <c r="E307" s="43">
        <v>0.154252213138658</v>
      </c>
      <c r="F307" s="41">
        <v>0.19098025592925399</v>
      </c>
      <c r="G307" s="41">
        <v>3.14324642532817</v>
      </c>
      <c r="H307" s="44">
        <v>35909699.271407001</v>
      </c>
      <c r="I307" s="44">
        <v>2495226.11599669</v>
      </c>
      <c r="J307" s="44">
        <v>78590593.263282999</v>
      </c>
      <c r="K307" s="44">
        <f t="shared" si="36"/>
        <v>99032921.890061423</v>
      </c>
      <c r="L307" s="40">
        <f t="shared" si="37"/>
        <v>563.86279654606255</v>
      </c>
      <c r="M307" s="40">
        <f t="shared" si="38"/>
        <v>143.33684009328513</v>
      </c>
      <c r="N307" s="40">
        <f t="shared" si="39"/>
        <v>172.47069629961399</v>
      </c>
      <c r="O307" s="40">
        <f t="shared" si="40"/>
        <v>0.95532949951978074</v>
      </c>
      <c r="P307" s="40">
        <f t="shared" si="41"/>
        <v>83430015.298751712</v>
      </c>
      <c r="Q307" s="40">
        <f t="shared" si="42"/>
        <v>18.239518698250549</v>
      </c>
      <c r="R307" s="40">
        <f t="shared" si="43"/>
        <v>4.4427865556307502</v>
      </c>
      <c r="S307" s="40">
        <f t="shared" si="44"/>
        <v>0.21193195669519321</v>
      </c>
      <c r="T307" s="40">
        <v>2</v>
      </c>
    </row>
    <row r="308" spans="1:20" ht="15.6" x14ac:dyDescent="0.25">
      <c r="A308" s="10">
        <v>4</v>
      </c>
      <c r="B308" s="11">
        <v>3.37388875387026</v>
      </c>
      <c r="C308" s="11">
        <v>1027.24408683352</v>
      </c>
      <c r="D308" s="12">
        <v>0.154252213138658</v>
      </c>
      <c r="E308" s="12">
        <v>0.12147835804160399</v>
      </c>
      <c r="F308" s="10">
        <v>0.212331617607663</v>
      </c>
      <c r="G308" s="10">
        <v>3.1458743892001801</v>
      </c>
      <c r="H308" s="13">
        <v>39780879.635980897</v>
      </c>
      <c r="I308" s="13">
        <v>2545598.7110036099</v>
      </c>
      <c r="J308" s="13">
        <v>87369974.594977006</v>
      </c>
      <c r="K308" s="13">
        <f t="shared" si="36"/>
        <v>103499794.82103279</v>
      </c>
      <c r="L308">
        <f t="shared" si="37"/>
        <v>564.75352938365074</v>
      </c>
      <c r="M308">
        <f t="shared" si="38"/>
        <v>136.04833823891272</v>
      </c>
      <c r="N308">
        <f t="shared" si="39"/>
        <v>137.86528559013101</v>
      </c>
      <c r="O308">
        <f t="shared" si="40"/>
        <v>0.98986827424867951</v>
      </c>
      <c r="P308">
        <f t="shared" si="41"/>
        <v>93899300.633642003</v>
      </c>
      <c r="Q308">
        <f t="shared" si="42"/>
        <v>18.357733496159721</v>
      </c>
      <c r="R308">
        <f t="shared" si="43"/>
        <v>5.9190241429119697</v>
      </c>
      <c r="S308">
        <f t="shared" si="44"/>
        <v>0.23867811222745022</v>
      </c>
      <c r="T308">
        <v>2</v>
      </c>
    </row>
    <row r="309" spans="1:20" ht="15.6" x14ac:dyDescent="0.25">
      <c r="A309" s="10">
        <v>5</v>
      </c>
      <c r="B309" s="11">
        <v>3.8744685328774202</v>
      </c>
      <c r="C309" s="11">
        <v>1030.9133376172001</v>
      </c>
      <c r="D309" s="12">
        <v>0.12147835804160399</v>
      </c>
      <c r="E309" s="12">
        <v>9.2628930163295195E-2</v>
      </c>
      <c r="F309" s="10">
        <v>0.237290816745827</v>
      </c>
      <c r="G309" s="10">
        <v>3.1480221378364801</v>
      </c>
      <c r="H309" s="13">
        <v>42755084.714729898</v>
      </c>
      <c r="I309" s="13">
        <v>2526518.7363771801</v>
      </c>
      <c r="J309" s="13">
        <v>94007049.477294996</v>
      </c>
      <c r="K309" s="13">
        <f t="shared" si="36"/>
        <v>107689658.21847536</v>
      </c>
      <c r="L309">
        <f t="shared" si="37"/>
        <v>565.79993994031724</v>
      </c>
      <c r="M309">
        <f t="shared" si="38"/>
        <v>127.76151439639258</v>
      </c>
      <c r="N309">
        <f t="shared" si="39"/>
        <v>107.0536441024496</v>
      </c>
      <c r="O309">
        <f t="shared" si="40"/>
        <v>1.0373620830339643</v>
      </c>
      <c r="P309">
        <f t="shared" si="41"/>
        <v>102475388.29516228</v>
      </c>
      <c r="Q309">
        <f t="shared" si="42"/>
        <v>18.44513321351717</v>
      </c>
      <c r="R309">
        <f t="shared" si="43"/>
        <v>8.2146028950976735</v>
      </c>
      <c r="S309">
        <f t="shared" si="44"/>
        <v>0.27087846943055138</v>
      </c>
      <c r="T309">
        <v>2</v>
      </c>
    </row>
    <row r="310" spans="1:20" ht="15.6" x14ac:dyDescent="0.25">
      <c r="A310" s="10">
        <v>6</v>
      </c>
      <c r="B310" s="11">
        <v>4.5822591777966704</v>
      </c>
      <c r="C310" s="11">
        <v>1042.9884323203701</v>
      </c>
      <c r="D310" s="12">
        <v>9.2628930163295195E-2</v>
      </c>
      <c r="E310" s="12">
        <v>6.7260359311554496E-2</v>
      </c>
      <c r="F310" s="10">
        <v>0.273577736819208</v>
      </c>
      <c r="G310" s="10">
        <v>3.1497191980464301</v>
      </c>
      <c r="H310" s="13">
        <v>46801304.353050597</v>
      </c>
      <c r="I310" s="13">
        <v>2468877.8691204898</v>
      </c>
      <c r="J310" s="13">
        <v>100743558.65458199</v>
      </c>
      <c r="K310" s="13">
        <f t="shared" si="36"/>
        <v>110629374.8717173</v>
      </c>
      <c r="L310">
        <f t="shared" si="37"/>
        <v>567.21607146382507</v>
      </c>
      <c r="M310">
        <f t="shared" si="38"/>
        <v>119.95607986749175</v>
      </c>
      <c r="N310">
        <f t="shared" si="39"/>
        <v>79.944644737424852</v>
      </c>
      <c r="O310">
        <f t="shared" si="40"/>
        <v>1.1097501036451145</v>
      </c>
      <c r="P310">
        <f t="shared" si="41"/>
        <v>111619137.04143082</v>
      </c>
      <c r="Q310">
        <f t="shared" si="42"/>
        <v>18.530603072076531</v>
      </c>
      <c r="R310">
        <f t="shared" si="43"/>
        <v>12.209461235365463</v>
      </c>
      <c r="S310">
        <f t="shared" si="44"/>
        <v>0.3196238035127425</v>
      </c>
      <c r="T310">
        <v>6</v>
      </c>
    </row>
    <row r="311" spans="1:20" s="40" customFormat="1" ht="15.6" x14ac:dyDescent="0.25">
      <c r="A311" s="41">
        <v>7</v>
      </c>
      <c r="B311" s="42">
        <v>5.4143018866044503</v>
      </c>
      <c r="C311" s="42">
        <v>1063.7183524469101</v>
      </c>
      <c r="D311" s="43">
        <v>6.7260359311554496E-2</v>
      </c>
      <c r="E311" s="43">
        <v>5.0020762614901501E-2</v>
      </c>
      <c r="F311" s="41">
        <v>0.25593088981186402</v>
      </c>
      <c r="G311" s="41">
        <v>3.1510372076867399</v>
      </c>
      <c r="H311" s="44">
        <v>42889035.054744802</v>
      </c>
      <c r="I311" s="44">
        <v>1768059.0110635001</v>
      </c>
      <c r="J311" s="44">
        <v>103650857.265187</v>
      </c>
      <c r="K311" s="44">
        <f t="shared" si="36"/>
        <v>100885955.13850573</v>
      </c>
      <c r="L311" s="40">
        <f t="shared" si="37"/>
        <v>569.72694253243048</v>
      </c>
      <c r="M311" s="40">
        <f t="shared" si="38"/>
        <v>99.105311242517672</v>
      </c>
      <c r="N311" s="40">
        <f t="shared" si="39"/>
        <v>58.640560963227998</v>
      </c>
      <c r="O311" s="40">
        <f t="shared" si="40"/>
        <v>1.1636481853767131</v>
      </c>
      <c r="P311" s="40">
        <f t="shared" si="41"/>
        <v>118025029.4711138</v>
      </c>
      <c r="Q311" s="40">
        <f t="shared" si="42"/>
        <v>18.586407274098892</v>
      </c>
      <c r="R311" s="40">
        <f t="shared" si="43"/>
        <v>16.150327954932795</v>
      </c>
      <c r="S311" s="40">
        <f t="shared" si="44"/>
        <v>0.29562135842524023</v>
      </c>
      <c r="T311" s="40">
        <v>5</v>
      </c>
    </row>
    <row r="312" spans="1:20" s="40" customFormat="1" ht="15.6" x14ac:dyDescent="0.25">
      <c r="A312" s="41">
        <v>9</v>
      </c>
      <c r="B312" s="42">
        <v>6.8500342984095104</v>
      </c>
      <c r="C312" s="42">
        <v>875.28126444571899</v>
      </c>
      <c r="D312" s="43">
        <v>3.8068497777646697E-2</v>
      </c>
      <c r="E312" s="43">
        <v>2.9460859232809798E-2</v>
      </c>
      <c r="F312" s="41">
        <v>0.225516827908222</v>
      </c>
      <c r="G312" s="41">
        <v>3.1523068499206501</v>
      </c>
      <c r="H312" s="44">
        <v>69684568.460913897</v>
      </c>
      <c r="I312" s="44">
        <v>2021092.0200978899</v>
      </c>
      <c r="J312" s="44">
        <v>177308639.42552599</v>
      </c>
      <c r="K312" s="44">
        <f t="shared" si="36"/>
        <v>178470293.16878662</v>
      </c>
      <c r="L312" s="40">
        <f t="shared" si="37"/>
        <v>591.6398791037193</v>
      </c>
      <c r="M312" s="40">
        <f t="shared" si="38"/>
        <v>71.362610854955534</v>
      </c>
      <c r="N312" s="40">
        <f t="shared" si="39"/>
        <v>33.764678505228247</v>
      </c>
      <c r="O312" s="40">
        <f t="shared" si="40"/>
        <v>1.2808280705586879</v>
      </c>
      <c r="P312" s="40">
        <f t="shared" si="41"/>
        <v>241850261.64599821</v>
      </c>
      <c r="Q312" s="40">
        <f t="shared" si="42"/>
        <v>19.303829339085063</v>
      </c>
      <c r="R312" s="40">
        <f t="shared" si="43"/>
        <v>24.530917099969574</v>
      </c>
      <c r="S312" s="40">
        <f t="shared" si="44"/>
        <v>0.25555934680893022</v>
      </c>
      <c r="T312" s="40">
        <v>4</v>
      </c>
    </row>
    <row r="313" spans="1:20" ht="15.6" x14ac:dyDescent="0.25">
      <c r="A313" s="10">
        <v>10</v>
      </c>
      <c r="B313" s="11">
        <v>7</v>
      </c>
      <c r="C313" s="11">
        <v>865.53276649215104</v>
      </c>
      <c r="D313" s="12">
        <v>2.9460859232809798E-2</v>
      </c>
      <c r="E313" s="12">
        <v>2.3678526278653699E-2</v>
      </c>
      <c r="F313" s="10">
        <v>0.19560774294876501</v>
      </c>
      <c r="G313" s="10">
        <v>3.15261831096712</v>
      </c>
      <c r="H313" s="13">
        <v>60241138.832559504</v>
      </c>
      <c r="I313" s="13">
        <v>1369164.23703183</v>
      </c>
      <c r="J313" s="13">
        <v>169995782.756064</v>
      </c>
      <c r="K313" s="13">
        <f t="shared" si="36"/>
        <v>174503962.82039821</v>
      </c>
      <c r="L313">
        <f t="shared" si="37"/>
        <v>600.71265193111378</v>
      </c>
      <c r="M313">
        <f t="shared" si="38"/>
        <v>58.936580858069647</v>
      </c>
      <c r="N313">
        <f t="shared" si="39"/>
        <v>26.569692755731747</v>
      </c>
      <c r="O313">
        <f t="shared" si="40"/>
        <v>1.3136803175287397</v>
      </c>
      <c r="P313">
        <f t="shared" si="41"/>
        <v>246801133.25793004</v>
      </c>
      <c r="Q313">
        <f t="shared" si="42"/>
        <v>19.324093441791813</v>
      </c>
      <c r="R313">
        <f t="shared" si="43"/>
        <v>25.852835470547792</v>
      </c>
      <c r="S313">
        <f t="shared" si="44"/>
        <v>0.21766824687433015</v>
      </c>
      <c r="T313">
        <v>1</v>
      </c>
    </row>
    <row r="314" spans="1:20" s="40" customFormat="1" ht="15.6" x14ac:dyDescent="0.25">
      <c r="A314" s="41">
        <v>11</v>
      </c>
      <c r="B314" s="42">
        <v>7</v>
      </c>
      <c r="C314" s="42">
        <v>852.48285145161901</v>
      </c>
      <c r="D314" s="43">
        <v>2.3678526278653699E-2</v>
      </c>
      <c r="E314" s="43">
        <v>1.9675328537592001E-2</v>
      </c>
      <c r="F314" s="41">
        <v>0.168353483901794</v>
      </c>
      <c r="G314" s="41">
        <v>3.15280890533132</v>
      </c>
      <c r="H314" s="44">
        <v>55859738.387135699</v>
      </c>
      <c r="I314" s="44">
        <v>1055739.79196249</v>
      </c>
      <c r="J314" s="44">
        <v>169899681.70279601</v>
      </c>
      <c r="K314" s="44">
        <f t="shared" si="36"/>
        <v>171522517.99020925</v>
      </c>
      <c r="L314" s="40">
        <f t="shared" si="37"/>
        <v>614.52616001408387</v>
      </c>
      <c r="M314" s="40">
        <f t="shared" si="38"/>
        <v>49.599090068182704</v>
      </c>
      <c r="N314" s="40">
        <f t="shared" si="39"/>
        <v>21.67692740812285</v>
      </c>
      <c r="O314" s="40">
        <f t="shared" si="40"/>
        <v>1.3369441373438247</v>
      </c>
      <c r="P314" s="40">
        <f t="shared" si="41"/>
        <v>267186357.0273788</v>
      </c>
      <c r="Q314" s="40">
        <f t="shared" si="42"/>
        <v>19.403456939293939</v>
      </c>
      <c r="R314" s="40">
        <f t="shared" si="43"/>
        <v>26.017302343978713</v>
      </c>
      <c r="S314" s="40">
        <f t="shared" si="44"/>
        <v>0.18434778889859157</v>
      </c>
      <c r="T314" s="40">
        <v>1</v>
      </c>
    </row>
    <row r="315" spans="1:20" ht="15.6" x14ac:dyDescent="0.25">
      <c r="A315" s="28" t="s">
        <v>22</v>
      </c>
      <c r="B315" s="16">
        <v>2.1281856397941201</v>
      </c>
      <c r="C315" s="16">
        <v>1066.5417865873001</v>
      </c>
      <c r="D315" s="17">
        <v>0.25</v>
      </c>
      <c r="E315" s="17">
        <v>0.22633979874472801</v>
      </c>
      <c r="F315" s="18">
        <v>9.4602963835553805E-2</v>
      </c>
      <c r="G315" s="18">
        <v>4.05</v>
      </c>
      <c r="H315" s="19">
        <v>41419307.548435502</v>
      </c>
      <c r="I315" s="19">
        <v>2436845.1265262701</v>
      </c>
      <c r="J315" s="19">
        <v>92981813.668476</v>
      </c>
      <c r="K315" s="19">
        <f t="shared" si="36"/>
        <v>66005718.72521843</v>
      </c>
      <c r="L315">
        <f t="shared" si="37"/>
        <v>565.32525101980332</v>
      </c>
      <c r="M315">
        <f t="shared" si="38"/>
        <v>115.65340122026548</v>
      </c>
      <c r="N315">
        <f t="shared" si="39"/>
        <v>238.169899372364</v>
      </c>
      <c r="O315">
        <f t="shared" si="40"/>
        <v>0.89574000923613506</v>
      </c>
      <c r="P315">
        <f t="shared" si="41"/>
        <v>98720518.701863557</v>
      </c>
      <c r="Q315">
        <f t="shared" si="42"/>
        <v>18.407803372380883</v>
      </c>
      <c r="R315">
        <f t="shared" si="43"/>
        <v>1.8287637181420735</v>
      </c>
      <c r="S315">
        <f t="shared" si="44"/>
        <v>9.9381717495194838E-2</v>
      </c>
      <c r="T315">
        <v>5</v>
      </c>
    </row>
    <row r="316" spans="1:20" ht="15.6" x14ac:dyDescent="0.25">
      <c r="A316" s="10">
        <v>1</v>
      </c>
      <c r="B316" s="11">
        <v>2.0739800068349399</v>
      </c>
      <c r="C316" s="11">
        <v>1031.7469045391799</v>
      </c>
      <c r="D316" s="12">
        <v>0.22633979874472801</v>
      </c>
      <c r="E316" s="12">
        <v>0.20663800952824701</v>
      </c>
      <c r="F316" s="10">
        <v>8.7006742302802503E-2</v>
      </c>
      <c r="G316" s="10">
        <v>4.0517576762801104</v>
      </c>
      <c r="H316" s="13">
        <v>34896445.886392899</v>
      </c>
      <c r="I316" s="13">
        <v>1851812.25131957</v>
      </c>
      <c r="J316" s="13">
        <v>85647871.836877003</v>
      </c>
      <c r="K316" s="13">
        <f t="shared" si="36"/>
        <v>69309522.069614395</v>
      </c>
      <c r="L316">
        <f t="shared" si="37"/>
        <v>565.38570762767426</v>
      </c>
      <c r="M316">
        <f t="shared" si="38"/>
        <v>105.54198234679596</v>
      </c>
      <c r="N316">
        <f t="shared" si="39"/>
        <v>216.48890413648752</v>
      </c>
      <c r="O316">
        <f t="shared" si="40"/>
        <v>0.89860994631850677</v>
      </c>
      <c r="P316">
        <f t="shared" si="41"/>
        <v>90811587.023155048</v>
      </c>
      <c r="Q316">
        <f t="shared" si="42"/>
        <v>18.32429744581718</v>
      </c>
      <c r="R316">
        <f t="shared" si="43"/>
        <v>1.7887453336662871</v>
      </c>
      <c r="S316">
        <f t="shared" si="44"/>
        <v>9.1026783192971167E-2</v>
      </c>
      <c r="T316">
        <v>2</v>
      </c>
    </row>
    <row r="317" spans="1:20" ht="15.6" x14ac:dyDescent="0.25">
      <c r="A317" s="10">
        <v>2</v>
      </c>
      <c r="B317" s="11">
        <v>1.9356326006331599</v>
      </c>
      <c r="C317" s="11">
        <v>1027.94078107517</v>
      </c>
      <c r="D317" s="12">
        <v>0.20663800952824701</v>
      </c>
      <c r="E317" s="12">
        <v>0.19040444490226802</v>
      </c>
      <c r="F317" s="10">
        <v>7.8522399741693297E-2</v>
      </c>
      <c r="G317" s="10">
        <v>4.0533192782021201</v>
      </c>
      <c r="H317" s="13">
        <v>32161984.883490201</v>
      </c>
      <c r="I317" s="13">
        <v>1619083.0095007599</v>
      </c>
      <c r="J317" s="13">
        <v>86468090.996379003</v>
      </c>
      <c r="K317" s="13">
        <f t="shared" si="36"/>
        <v>66922772.767512001</v>
      </c>
      <c r="L317">
        <f t="shared" si="37"/>
        <v>566.02183487797072</v>
      </c>
      <c r="M317">
        <f t="shared" si="38"/>
        <v>95.856935253568125</v>
      </c>
      <c r="N317">
        <f t="shared" si="39"/>
        <v>198.52122721525751</v>
      </c>
      <c r="O317">
        <f t="shared" si="40"/>
        <v>0.90009961904023184</v>
      </c>
      <c r="P317">
        <f t="shared" si="41"/>
        <v>91964012.486178771</v>
      </c>
      <c r="Q317">
        <f t="shared" si="42"/>
        <v>18.336907889858416</v>
      </c>
      <c r="R317">
        <f t="shared" si="43"/>
        <v>1.6513135867424205</v>
      </c>
      <c r="S317">
        <f t="shared" si="44"/>
        <v>8.1776810080553389E-2</v>
      </c>
      <c r="T317">
        <v>2</v>
      </c>
    </row>
    <row r="318" spans="1:20" s="40" customFormat="1" ht="15.6" x14ac:dyDescent="0.25">
      <c r="A318" s="41">
        <v>3</v>
      </c>
      <c r="B318" s="42">
        <v>3.00786029571944</v>
      </c>
      <c r="C318" s="42">
        <v>1030.08680231068</v>
      </c>
      <c r="D318" s="43">
        <v>0.19070131757311401</v>
      </c>
      <c r="E318" s="43">
        <v>0.15340183005517999</v>
      </c>
      <c r="F318" s="41">
        <v>0.19548862655857199</v>
      </c>
      <c r="G318" s="41">
        <v>3.1430483325810799</v>
      </c>
      <c r="H318" s="44">
        <v>36887217.4625514</v>
      </c>
      <c r="I318" s="44">
        <v>2517690.6632491499</v>
      </c>
      <c r="J318" s="44">
        <v>79544957.280561998</v>
      </c>
      <c r="K318" s="44">
        <f t="shared" si="36"/>
        <v>98893991.091798574</v>
      </c>
      <c r="L318" s="40">
        <f t="shared" si="37"/>
        <v>563.87643654839962</v>
      </c>
      <c r="M318" s="40">
        <f t="shared" si="38"/>
        <v>145.02517749237251</v>
      </c>
      <c r="N318" s="40">
        <f t="shared" si="39"/>
        <v>172.05157381414699</v>
      </c>
      <c r="O318" s="40">
        <f t="shared" si="40"/>
        <v>0.95712228434065949</v>
      </c>
      <c r="P318" s="40">
        <f t="shared" si="41"/>
        <v>84550076.139896914</v>
      </c>
      <c r="Q318" s="40">
        <f t="shared" si="42"/>
        <v>18.252854533839468</v>
      </c>
      <c r="R318" s="40">
        <f t="shared" si="43"/>
        <v>4.5114256043430148</v>
      </c>
      <c r="S318" s="40">
        <f t="shared" si="44"/>
        <v>0.21752017537004223</v>
      </c>
      <c r="T318" s="40">
        <v>2</v>
      </c>
    </row>
    <row r="319" spans="1:20" ht="15.6" x14ac:dyDescent="0.25">
      <c r="A319" s="10">
        <v>4</v>
      </c>
      <c r="B319" s="11">
        <v>3.3752954285261301</v>
      </c>
      <c r="C319" s="11">
        <v>1024.50498830128</v>
      </c>
      <c r="D319" s="12">
        <v>0.15340183005517999</v>
      </c>
      <c r="E319" s="12">
        <v>0.12134794239796499</v>
      </c>
      <c r="F319" s="10">
        <v>0.20881762546864999</v>
      </c>
      <c r="G319" s="10">
        <v>3.1457358758953098</v>
      </c>
      <c r="H319" s="13">
        <v>39648484.374495603</v>
      </c>
      <c r="I319" s="13">
        <v>2526866.7492620298</v>
      </c>
      <c r="J319" s="13">
        <v>88055800.434633002</v>
      </c>
      <c r="K319" s="13">
        <f t="shared" si="36"/>
        <v>103558892.32410781</v>
      </c>
      <c r="L319">
        <f t="shared" si="37"/>
        <v>564.84433683106715</v>
      </c>
      <c r="M319">
        <f t="shared" si="38"/>
        <v>134.55651941320841</v>
      </c>
      <c r="N319">
        <f t="shared" si="39"/>
        <v>137.37488622657247</v>
      </c>
      <c r="O319">
        <f t="shared" si="40"/>
        <v>0.98890838428554084</v>
      </c>
      <c r="P319">
        <f t="shared" si="41"/>
        <v>94720401.745898992</v>
      </c>
      <c r="Q319">
        <f t="shared" si="42"/>
        <v>18.36643997049616</v>
      </c>
      <c r="R319">
        <f t="shared" si="43"/>
        <v>5.8754831728325048</v>
      </c>
      <c r="S319">
        <f t="shared" si="44"/>
        <v>0.23422677580327717</v>
      </c>
      <c r="T319">
        <v>2</v>
      </c>
    </row>
    <row r="320" spans="1:20" ht="15.6" x14ac:dyDescent="0.25">
      <c r="A320" s="10">
        <v>5</v>
      </c>
      <c r="B320" s="11">
        <v>3.88387623659745</v>
      </c>
      <c r="C320" s="11">
        <v>1032.4624709329701</v>
      </c>
      <c r="D320" s="12">
        <v>0.12134794239796499</v>
      </c>
      <c r="E320" s="12">
        <v>9.202764176506921E-2</v>
      </c>
      <c r="F320" s="10">
        <v>0.241422786207592</v>
      </c>
      <c r="G320" s="10">
        <v>3.1478332004557799</v>
      </c>
      <c r="H320" s="13">
        <v>43298633.523211002</v>
      </c>
      <c r="I320" s="13">
        <v>2527149.9206200698</v>
      </c>
      <c r="J320" s="13">
        <v>94300586.431245998</v>
      </c>
      <c r="K320" s="13">
        <f t="shared" si="36"/>
        <v>108001745.72760947</v>
      </c>
      <c r="L320">
        <f t="shared" si="37"/>
        <v>565.77969296199876</v>
      </c>
      <c r="M320">
        <f t="shared" si="38"/>
        <v>128.79763464300606</v>
      </c>
      <c r="N320">
        <f t="shared" si="39"/>
        <v>106.6877920815171</v>
      </c>
      <c r="O320">
        <f t="shared" si="40"/>
        <v>1.0399510585608853</v>
      </c>
      <c r="P320">
        <f t="shared" si="41"/>
        <v>102693200.76934764</v>
      </c>
      <c r="Q320">
        <f t="shared" si="42"/>
        <v>18.447256467929623</v>
      </c>
      <c r="R320">
        <f t="shared" si="43"/>
        <v>8.3321135169797103</v>
      </c>
      <c r="S320">
        <f t="shared" si="44"/>
        <v>0.27631068736221265</v>
      </c>
      <c r="T320">
        <v>6</v>
      </c>
    </row>
    <row r="321" spans="1:20" ht="15.6" x14ac:dyDescent="0.25">
      <c r="A321" s="10">
        <v>6</v>
      </c>
      <c r="B321" s="11">
        <v>4.5912429517998996</v>
      </c>
      <c r="C321" s="11">
        <v>1045.3598302856999</v>
      </c>
      <c r="D321" s="12">
        <v>9.202764176506921E-2</v>
      </c>
      <c r="E321" s="12">
        <v>6.6930934759493493E-2</v>
      </c>
      <c r="F321" s="10">
        <v>0.27241234579273998</v>
      </c>
      <c r="G321" s="10">
        <v>3.14955556134686</v>
      </c>
      <c r="H321" s="13">
        <v>46913311.526565097</v>
      </c>
      <c r="I321" s="13">
        <v>2405236.1443599602</v>
      </c>
      <c r="J321" s="13">
        <v>101218221.21686</v>
      </c>
      <c r="K321" s="13">
        <f t="shared" si="36"/>
        <v>109633873.93328533</v>
      </c>
      <c r="L321">
        <f t="shared" si="37"/>
        <v>567.31207745797326</v>
      </c>
      <c r="M321">
        <f t="shared" si="38"/>
        <v>119.32168700067575</v>
      </c>
      <c r="N321">
        <f t="shared" si="39"/>
        <v>79.479288262281344</v>
      </c>
      <c r="O321">
        <f t="shared" si="40"/>
        <v>1.1102198149204832</v>
      </c>
      <c r="P321">
        <f t="shared" si="41"/>
        <v>112439383.78031974</v>
      </c>
      <c r="Q321">
        <f t="shared" si="42"/>
        <v>18.537924823556423</v>
      </c>
      <c r="R321">
        <f t="shared" si="43"/>
        <v>12.236759256917114</v>
      </c>
      <c r="S321">
        <f t="shared" si="44"/>
        <v>0.31802080031161933</v>
      </c>
      <c r="T321">
        <v>6</v>
      </c>
    </row>
    <row r="322" spans="1:20" s="40" customFormat="1" ht="15.6" x14ac:dyDescent="0.25">
      <c r="A322" s="41">
        <v>7</v>
      </c>
      <c r="B322" s="42">
        <v>5.4142901768925</v>
      </c>
      <c r="C322" s="42">
        <v>1067.9761013367699</v>
      </c>
      <c r="D322" s="43">
        <v>6.6930934759493493E-2</v>
      </c>
      <c r="E322" s="43">
        <v>5.0015502399051795E-2</v>
      </c>
      <c r="F322" s="41">
        <v>0.25235262526375501</v>
      </c>
      <c r="G322" s="41">
        <v>3.15085619230556</v>
      </c>
      <c r="H322" s="44">
        <v>42669085.171440698</v>
      </c>
      <c r="I322" s="44">
        <v>1721740.4043624301</v>
      </c>
      <c r="J322" s="44">
        <v>104442229.606437</v>
      </c>
      <c r="K322" s="44">
        <f t="shared" ref="K322:K385" si="45">3583.195*EXP(-2.23341*(C322+273)*0.001)*POWER(B322*(D322-E322)/D322/SQRT(0.56*(D322-E322)),(-0.3486*(C322+273)*0.001+0.46339))*POWER(((D322-E322)/D322),0.42437)*1000000</f>
        <v>98948346.383516967</v>
      </c>
      <c r="L322" s="40">
        <f t="shared" ref="L322:L385" si="46">560*(1+2.2*10^(-5)*H322/(G322*1000)/((D322-E322)*1000))</f>
        <v>569.86307543075065</v>
      </c>
      <c r="M322" s="40">
        <f t="shared" ref="M322:M385" si="47">(L322*(D322-E322)*1000)^(1/2)</f>
        <v>98.18085509488165</v>
      </c>
      <c r="N322" s="40">
        <f t="shared" ref="N322:N385" si="48">(D322+E322)/2*1000</f>
        <v>58.473218579272647</v>
      </c>
      <c r="O322" s="40">
        <f t="shared" ref="O322:O385" si="49">0.8049-0.3393*F322+(0.2488+0.0393*F322+0.0732*F322*F322)*M322/N322</f>
        <v>1.1615095072723807</v>
      </c>
      <c r="P322" s="40">
        <f t="shared" ref="P322:P385" si="50">H322/1000/(O322*G322*M322)*10^6</f>
        <v>118750424.39478885</v>
      </c>
      <c r="Q322" s="40">
        <f t="shared" ref="Q322:Q385" si="51">LN(P322)</f>
        <v>18.592534574723491</v>
      </c>
      <c r="R322" s="40">
        <f t="shared" ref="R322:R385" si="52">S322*B322*1000/M322</f>
        <v>16.037797171663829</v>
      </c>
      <c r="S322" s="40">
        <f t="shared" ref="S322:S385" si="53">LN(1/(1-F322))</f>
        <v>0.2908238363123648</v>
      </c>
      <c r="T322" s="40">
        <v>5</v>
      </c>
    </row>
    <row r="323" spans="1:20" s="40" customFormat="1" ht="15.6" x14ac:dyDescent="0.25">
      <c r="A323" s="41">
        <v>8</v>
      </c>
      <c r="B323" s="42">
        <v>6.1354018822386696</v>
      </c>
      <c r="C323" s="42">
        <v>892.86159666049502</v>
      </c>
      <c r="D323" s="43">
        <v>5.0015502399051795E-2</v>
      </c>
      <c r="E323" s="43">
        <v>3.7423639460795695E-2</v>
      </c>
      <c r="F323" s="41">
        <v>0.251256843401301</v>
      </c>
      <c r="G323" s="41">
        <v>3.1516263232210102</v>
      </c>
      <c r="H323" s="44">
        <v>51730088.468618199</v>
      </c>
      <c r="I323" s="44">
        <v>1771651.5339130701</v>
      </c>
      <c r="J323" s="44">
        <v>129519533.28311101</v>
      </c>
      <c r="K323" s="44">
        <f t="shared" si="45"/>
        <v>174293185.49982029</v>
      </c>
      <c r="L323" s="40">
        <f t="shared" si="46"/>
        <v>576.05939654593942</v>
      </c>
      <c r="M323" s="40">
        <f t="shared" si="47"/>
        <v>85.16842704665261</v>
      </c>
      <c r="N323" s="40">
        <f t="shared" si="48"/>
        <v>43.719570929923748</v>
      </c>
      <c r="O323" s="40">
        <f t="shared" si="49"/>
        <v>1.2325644843205463</v>
      </c>
      <c r="P323" s="40">
        <f t="shared" si="50"/>
        <v>156358042.93126109</v>
      </c>
      <c r="Q323" s="40">
        <f t="shared" si="51"/>
        <v>18.867659082382335</v>
      </c>
      <c r="R323" s="40">
        <f t="shared" si="52"/>
        <v>20.84499464708848</v>
      </c>
      <c r="S323" s="40">
        <f t="shared" si="53"/>
        <v>0.28935926936226053</v>
      </c>
      <c r="T323" s="40">
        <v>4</v>
      </c>
    </row>
    <row r="324" spans="1:20" s="40" customFormat="1" ht="15.6" x14ac:dyDescent="0.25">
      <c r="A324" s="41">
        <v>9</v>
      </c>
      <c r="B324" s="42">
        <v>6.87001170432658</v>
      </c>
      <c r="C324" s="42">
        <v>858.98757378937501</v>
      </c>
      <c r="D324" s="43">
        <v>3.7423639460795695E-2</v>
      </c>
      <c r="E324" s="43">
        <v>2.9271949152339102E-2</v>
      </c>
      <c r="F324" s="41">
        <v>0.21724146233132299</v>
      </c>
      <c r="G324" s="41">
        <v>3.1521336185400499</v>
      </c>
      <c r="H324" s="44">
        <v>72287936.669973806</v>
      </c>
      <c r="I324" s="44">
        <v>1984931.6335215699</v>
      </c>
      <c r="J324" s="44">
        <v>185979518.62060201</v>
      </c>
      <c r="K324" s="44">
        <f t="shared" si="45"/>
        <v>185324165.03903118</v>
      </c>
      <c r="L324" s="40">
        <f t="shared" si="46"/>
        <v>594.65965581746877</v>
      </c>
      <c r="M324" s="40">
        <f t="shared" si="47"/>
        <v>69.623856207175095</v>
      </c>
      <c r="N324" s="40">
        <f t="shared" si="48"/>
        <v>33.347794306567394</v>
      </c>
      <c r="O324" s="40">
        <f t="shared" si="49"/>
        <v>1.2756744747327211</v>
      </c>
      <c r="P324" s="40">
        <f t="shared" si="50"/>
        <v>258204181.13653347</v>
      </c>
      <c r="Q324" s="40">
        <f t="shared" si="51"/>
        <v>19.369261229648234</v>
      </c>
      <c r="R324" s="40">
        <f t="shared" si="52"/>
        <v>24.168137300104696</v>
      </c>
      <c r="S324" s="40">
        <f t="shared" si="53"/>
        <v>0.24493101156116526</v>
      </c>
      <c r="T324" s="40">
        <v>1</v>
      </c>
    </row>
    <row r="325" spans="1:20" s="40" customFormat="1" ht="15.6" x14ac:dyDescent="0.25">
      <c r="A325" s="41">
        <v>10</v>
      </c>
      <c r="B325" s="42">
        <v>7</v>
      </c>
      <c r="C325" s="42">
        <v>842.78220639299002</v>
      </c>
      <c r="D325" s="43">
        <v>2.9271949152339102E-2</v>
      </c>
      <c r="E325" s="43">
        <v>2.3533234853259401E-2</v>
      </c>
      <c r="F325" s="41">
        <v>0.19538077875988299</v>
      </c>
      <c r="G325" s="41">
        <v>3.1524268742269101</v>
      </c>
      <c r="H325" s="44">
        <v>64705083.512653902</v>
      </c>
      <c r="I325" s="44">
        <v>1442905.2063013399</v>
      </c>
      <c r="J325" s="44">
        <v>177783880.10674301</v>
      </c>
      <c r="K325" s="44">
        <f t="shared" si="45"/>
        <v>188241267.12106422</v>
      </c>
      <c r="L325" s="40">
        <f t="shared" si="46"/>
        <v>604.06456474981269</v>
      </c>
      <c r="M325" s="40">
        <f t="shared" si="47"/>
        <v>58.877448614024587</v>
      </c>
      <c r="N325" s="40">
        <f t="shared" si="48"/>
        <v>26.402592002799249</v>
      </c>
      <c r="O325" s="40">
        <f t="shared" si="49"/>
        <v>1.3167823357228747</v>
      </c>
      <c r="P325" s="40">
        <f t="shared" si="50"/>
        <v>264746609.4090811</v>
      </c>
      <c r="Q325" s="40">
        <f t="shared" si="51"/>
        <v>19.394283735599217</v>
      </c>
      <c r="R325" s="40">
        <f t="shared" si="52"/>
        <v>25.845259089383095</v>
      </c>
      <c r="S325" s="40">
        <f t="shared" si="53"/>
        <v>0.21738613056447217</v>
      </c>
      <c r="T325" s="40">
        <v>1</v>
      </c>
    </row>
    <row r="326" spans="1:20" s="40" customFormat="1" ht="15.6" x14ac:dyDescent="0.25">
      <c r="A326" s="41">
        <v>11</v>
      </c>
      <c r="B326" s="42">
        <v>7</v>
      </c>
      <c r="C326" s="42">
        <v>829.01007870493902</v>
      </c>
      <c r="D326" s="43">
        <v>2.3533234853259401E-2</v>
      </c>
      <c r="E326" s="43">
        <v>1.9657340581046602E-2</v>
      </c>
      <c r="F326" s="41">
        <v>0.164001851472239</v>
      </c>
      <c r="G326" s="41">
        <v>3.1526155194414001</v>
      </c>
      <c r="H326" s="44">
        <v>58328547.100818098</v>
      </c>
      <c r="I326" s="44">
        <v>1100114.10801294</v>
      </c>
      <c r="J326" s="44">
        <v>177470897.2942</v>
      </c>
      <c r="K326" s="44">
        <f t="shared" si="45"/>
        <v>183383763.8460173</v>
      </c>
      <c r="L326" s="40">
        <f t="shared" si="46"/>
        <v>618.80969617509402</v>
      </c>
      <c r="M326" s="40">
        <f t="shared" si="47"/>
        <v>48.973880354682834</v>
      </c>
      <c r="N326" s="40">
        <f t="shared" si="48"/>
        <v>21.595287717153003</v>
      </c>
      <c r="O326" s="40">
        <f t="shared" si="49"/>
        <v>1.3325653524662047</v>
      </c>
      <c r="P326" s="40">
        <f t="shared" si="50"/>
        <v>283502645.97531158</v>
      </c>
      <c r="Q326" s="40">
        <f t="shared" si="51"/>
        <v>19.462732014334776</v>
      </c>
      <c r="R326" s="40">
        <f t="shared" si="52"/>
        <v>25.603488124201704</v>
      </c>
      <c r="S326" s="40">
        <f t="shared" si="53"/>
        <v>0.17912888057959958</v>
      </c>
      <c r="T326" s="40">
        <v>7</v>
      </c>
    </row>
    <row r="327" spans="1:20" ht="15.6" x14ac:dyDescent="0.25">
      <c r="A327" s="28" t="s">
        <v>22</v>
      </c>
      <c r="B327" s="16">
        <v>2.12932153707506</v>
      </c>
      <c r="C327" s="16">
        <v>1070.1968783643299</v>
      </c>
      <c r="D327" s="17">
        <v>0.25</v>
      </c>
      <c r="E327" s="17">
        <v>0.22427978058022899</v>
      </c>
      <c r="F327" s="18">
        <v>0.102839741782371</v>
      </c>
      <c r="G327" s="18">
        <v>4.05</v>
      </c>
      <c r="H327" s="19">
        <v>43416859.315706797</v>
      </c>
      <c r="I327" s="19">
        <v>2625229.2549356301</v>
      </c>
      <c r="J327" s="19">
        <v>93309523.465215996</v>
      </c>
      <c r="K327" s="19">
        <f t="shared" si="45"/>
        <v>67767851.870684728</v>
      </c>
      <c r="L327">
        <f t="shared" si="46"/>
        <v>565.13498784211924</v>
      </c>
      <c r="M327">
        <f t="shared" si="47"/>
        <v>120.56282963288864</v>
      </c>
      <c r="N327">
        <f t="shared" si="48"/>
        <v>237.13989029011452</v>
      </c>
      <c r="O327">
        <f t="shared" si="49"/>
        <v>0.89894570362335424</v>
      </c>
      <c r="P327">
        <f t="shared" si="50"/>
        <v>98913709.119734883</v>
      </c>
      <c r="Q327">
        <f t="shared" si="51"/>
        <v>18.409758402959685</v>
      </c>
      <c r="R327">
        <f t="shared" si="52"/>
        <v>1.9166406358444488</v>
      </c>
      <c r="S327">
        <f t="shared" si="53"/>
        <v>0.10852077266085533</v>
      </c>
      <c r="T327">
        <v>5</v>
      </c>
    </row>
    <row r="328" spans="1:20" ht="15.6" x14ac:dyDescent="0.25">
      <c r="A328" s="10">
        <v>1</v>
      </c>
      <c r="B328" s="11">
        <v>2.07729747232157</v>
      </c>
      <c r="C328" s="11">
        <v>1035.0305805148701</v>
      </c>
      <c r="D328" s="12">
        <v>0.22427978058022899</v>
      </c>
      <c r="E328" s="12">
        <v>0.201295698080182</v>
      </c>
      <c r="F328" s="10">
        <v>0.102433839807722</v>
      </c>
      <c r="G328" s="10">
        <v>4.0519071138174496</v>
      </c>
      <c r="H328" s="13">
        <v>37571573.672710598</v>
      </c>
      <c r="I328" s="13">
        <v>2139303.5350251598</v>
      </c>
      <c r="J328" s="13">
        <v>84768053.932345003</v>
      </c>
      <c r="K328" s="13">
        <f t="shared" si="45"/>
        <v>73740443.230240852</v>
      </c>
      <c r="L328">
        <f t="shared" si="46"/>
        <v>564.97030958802429</v>
      </c>
      <c r="M328">
        <f t="shared" si="47"/>
        <v>113.95316672057973</v>
      </c>
      <c r="N328">
        <f t="shared" si="48"/>
        <v>212.78773933020551</v>
      </c>
      <c r="O328">
        <f t="shared" si="49"/>
        <v>0.90594998737353261</v>
      </c>
      <c r="P328">
        <f t="shared" si="50"/>
        <v>89819220.739165217</v>
      </c>
      <c r="Q328">
        <f t="shared" si="51"/>
        <v>18.3133095497809</v>
      </c>
      <c r="R328">
        <f t="shared" si="52"/>
        <v>1.9700225505401814</v>
      </c>
      <c r="S328">
        <f t="shared" si="53"/>
        <v>0.10806844524492609</v>
      </c>
      <c r="T328">
        <v>6</v>
      </c>
    </row>
    <row r="329" spans="1:20" s="40" customFormat="1" ht="15.6" x14ac:dyDescent="0.25">
      <c r="A329" s="41">
        <v>2</v>
      </c>
      <c r="B329" s="42">
        <v>3.0034765573725002</v>
      </c>
      <c r="C329" s="42">
        <v>1035.1540830178201</v>
      </c>
      <c r="D329" s="43">
        <v>0.20175015061285001</v>
      </c>
      <c r="E329" s="43">
        <v>0.162988305740463</v>
      </c>
      <c r="F329" s="41">
        <v>0.19203277656568399</v>
      </c>
      <c r="G329" s="41">
        <v>2.9717355995632402</v>
      </c>
      <c r="H329" s="44">
        <v>35464465.885291703</v>
      </c>
      <c r="I329" s="44">
        <v>2520238.1311570299</v>
      </c>
      <c r="J329" s="44">
        <v>80033885.509639993</v>
      </c>
      <c r="K329" s="44">
        <f t="shared" si="45"/>
        <v>96774747.854335785</v>
      </c>
      <c r="L329" s="40">
        <f t="shared" si="46"/>
        <v>563.79305836447588</v>
      </c>
      <c r="M329" s="40">
        <f t="shared" si="47"/>
        <v>147.82983145648396</v>
      </c>
      <c r="N329" s="40">
        <f t="shared" si="48"/>
        <v>182.36922817665652</v>
      </c>
      <c r="O329" s="40">
        <f t="shared" si="49"/>
        <v>0.94972806908995944</v>
      </c>
      <c r="P329" s="40">
        <f t="shared" si="50"/>
        <v>85000582.357412204</v>
      </c>
      <c r="Q329" s="40">
        <f t="shared" si="51"/>
        <v>18.258168665694793</v>
      </c>
      <c r="R329" s="40">
        <f t="shared" si="52"/>
        <v>4.3322966156637239</v>
      </c>
      <c r="S329" s="40">
        <f t="shared" si="53"/>
        <v>0.21323378634036547</v>
      </c>
      <c r="T329" s="40">
        <v>6</v>
      </c>
    </row>
    <row r="330" spans="1:20" ht="15.6" x14ac:dyDescent="0.25">
      <c r="A330" s="10">
        <v>3</v>
      </c>
      <c r="B330" s="11">
        <v>3.3782530025185702</v>
      </c>
      <c r="C330" s="11">
        <v>1037.62275889236</v>
      </c>
      <c r="D330" s="12">
        <v>0.162988305740463</v>
      </c>
      <c r="E330" s="12">
        <v>0.12794208884229</v>
      </c>
      <c r="F330" s="10">
        <v>0.21489104776123699</v>
      </c>
      <c r="G330" s="10">
        <v>2.97466827263644</v>
      </c>
      <c r="H330" s="13">
        <v>38105841.737135902</v>
      </c>
      <c r="I330" s="13">
        <v>2518615.8438446899</v>
      </c>
      <c r="J330" s="13">
        <v>86266424.640670002</v>
      </c>
      <c r="K330" s="13">
        <f t="shared" si="45"/>
        <v>101018126.50463358</v>
      </c>
      <c r="L330">
        <f t="shared" si="46"/>
        <v>564.50321395428148</v>
      </c>
      <c r="M330">
        <f t="shared" si="47"/>
        <v>140.65454872117542</v>
      </c>
      <c r="N330">
        <f t="shared" si="48"/>
        <v>145.46519729137648</v>
      </c>
      <c r="O330">
        <f t="shared" si="49"/>
        <v>0.98399383807024654</v>
      </c>
      <c r="P330">
        <f t="shared" si="50"/>
        <v>92556485.940585047</v>
      </c>
      <c r="Q330">
        <f t="shared" si="51"/>
        <v>18.343329674923563</v>
      </c>
      <c r="R330">
        <f t="shared" si="52"/>
        <v>5.8107621949689836</v>
      </c>
      <c r="S330">
        <f t="shared" si="53"/>
        <v>0.24193277816969433</v>
      </c>
      <c r="T330">
        <v>6</v>
      </c>
    </row>
    <row r="331" spans="1:20" ht="15.6" x14ac:dyDescent="0.25">
      <c r="A331" s="10">
        <v>4</v>
      </c>
      <c r="B331" s="11">
        <v>3.8977793698497498</v>
      </c>
      <c r="C331" s="11">
        <v>1038.0744906700299</v>
      </c>
      <c r="D331" s="12">
        <v>0.12794208884229</v>
      </c>
      <c r="E331" s="12">
        <v>9.6356847780633206E-2</v>
      </c>
      <c r="F331" s="10">
        <v>0.24667858316932401</v>
      </c>
      <c r="G331" s="10">
        <v>2.97707505246888</v>
      </c>
      <c r="H331" s="13">
        <v>41304782.7035252</v>
      </c>
      <c r="I331" s="13">
        <v>2523826.7584953201</v>
      </c>
      <c r="J331" s="13">
        <v>92554111.294586003</v>
      </c>
      <c r="K331" s="13">
        <f t="shared" si="45"/>
        <v>107207106.3277584</v>
      </c>
      <c r="L331">
        <f t="shared" si="46"/>
        <v>565.41174183239457</v>
      </c>
      <c r="M331">
        <f t="shared" si="47"/>
        <v>133.63632053026393</v>
      </c>
      <c r="N331">
        <f t="shared" si="48"/>
        <v>112.1494683114616</v>
      </c>
      <c r="O331">
        <f t="shared" si="49"/>
        <v>1.0345293303483585</v>
      </c>
      <c r="P331">
        <f t="shared" si="50"/>
        <v>100355976.42814051</v>
      </c>
      <c r="Q331">
        <f t="shared" si="51"/>
        <v>18.424234187269221</v>
      </c>
      <c r="R331">
        <f t="shared" si="52"/>
        <v>8.2619591644109054</v>
      </c>
      <c r="S331">
        <f t="shared" si="53"/>
        <v>0.28326329387538618</v>
      </c>
      <c r="T331">
        <v>6</v>
      </c>
    </row>
    <row r="332" spans="1:20" ht="15.6" x14ac:dyDescent="0.25">
      <c r="A332" s="10">
        <v>5</v>
      </c>
      <c r="B332" s="11">
        <v>4.66104281675082</v>
      </c>
      <c r="C332" s="11">
        <v>1051.2652245148199</v>
      </c>
      <c r="D332" s="12">
        <v>9.6356847780633206E-2</v>
      </c>
      <c r="E332" s="12">
        <v>6.8184715676297497E-2</v>
      </c>
      <c r="F332" s="10">
        <v>0.292069798594353</v>
      </c>
      <c r="G332" s="10">
        <v>2.9790160510148298</v>
      </c>
      <c r="H332" s="13">
        <v>45990048.483587697</v>
      </c>
      <c r="I332" s="13">
        <v>2520159.9060857301</v>
      </c>
      <c r="J332" s="13">
        <v>98953459.533645004</v>
      </c>
      <c r="K332" s="13">
        <f t="shared" si="45"/>
        <v>110907821.72921757</v>
      </c>
      <c r="L332">
        <f t="shared" si="46"/>
        <v>566.75121619726178</v>
      </c>
      <c r="M332">
        <f t="shared" si="47"/>
        <v>126.35897329830671</v>
      </c>
      <c r="N332">
        <f t="shared" si="48"/>
        <v>82.270781728465352</v>
      </c>
      <c r="O332">
        <f t="shared" si="49"/>
        <v>1.1151505249590399</v>
      </c>
      <c r="P332">
        <f t="shared" si="50"/>
        <v>109559853.42351709</v>
      </c>
      <c r="Q332">
        <f t="shared" si="51"/>
        <v>18.511981564493315</v>
      </c>
      <c r="R332">
        <f t="shared" si="52"/>
        <v>12.741238014157737</v>
      </c>
      <c r="S332">
        <f t="shared" si="53"/>
        <v>0.34540977573353993</v>
      </c>
      <c r="T332">
        <v>6</v>
      </c>
    </row>
    <row r="333" spans="1:20" s="40" customFormat="1" ht="15.6" x14ac:dyDescent="0.25">
      <c r="A333" s="41">
        <v>6</v>
      </c>
      <c r="B333" s="42">
        <v>4.4676914149962501</v>
      </c>
      <c r="C333" s="42">
        <v>1006.5660581191</v>
      </c>
      <c r="D333" s="43">
        <v>6.8184715676297497E-2</v>
      </c>
      <c r="E333" s="43">
        <v>5.7106941371117895E-2</v>
      </c>
      <c r="F333" s="41">
        <v>0.16222919280639</v>
      </c>
      <c r="G333" s="41">
        <v>2.9805327518959999</v>
      </c>
      <c r="H333" s="44">
        <v>36429845.868342601</v>
      </c>
      <c r="I333" s="44">
        <v>1201848.9339095</v>
      </c>
      <c r="J333" s="44">
        <v>122762227.01672</v>
      </c>
      <c r="K333" s="44">
        <f t="shared" si="45"/>
        <v>98840867.875242442</v>
      </c>
      <c r="L333" s="40">
        <f t="shared" si="46"/>
        <v>573.59319760783171</v>
      </c>
      <c r="M333" s="40">
        <f t="shared" si="47"/>
        <v>79.712834512930499</v>
      </c>
      <c r="N333" s="40">
        <f t="shared" si="48"/>
        <v>62.645828523707706</v>
      </c>
      <c r="O333" s="40">
        <f t="shared" si="49"/>
        <v>1.0770017233337135</v>
      </c>
      <c r="P333" s="40">
        <f t="shared" si="50"/>
        <v>142370098.19311833</v>
      </c>
      <c r="Q333" s="40">
        <f t="shared" si="51"/>
        <v>18.77394055029341</v>
      </c>
      <c r="R333" s="40">
        <f t="shared" si="52"/>
        <v>9.9209777148714764</v>
      </c>
      <c r="S333" s="40">
        <f t="shared" si="53"/>
        <v>0.17701071567689847</v>
      </c>
      <c r="T333" s="40">
        <v>3</v>
      </c>
    </row>
    <row r="334" spans="1:20" s="40" customFormat="1" ht="15.6" x14ac:dyDescent="0.25">
      <c r="A334" s="41">
        <v>7</v>
      </c>
      <c r="B334" s="42">
        <v>5.0056723102438498</v>
      </c>
      <c r="C334" s="42">
        <v>993.22085936594306</v>
      </c>
      <c r="D334" s="43">
        <v>5.7106941371117895E-2</v>
      </c>
      <c r="E334" s="43">
        <v>4.9020349855612898E-2</v>
      </c>
      <c r="F334" s="41">
        <v>0.141356823519806</v>
      </c>
      <c r="G334" s="41">
        <v>2.9810649656347299</v>
      </c>
      <c r="H334" s="44">
        <v>30249825.015010498</v>
      </c>
      <c r="I334" s="44">
        <v>860159.94030273799</v>
      </c>
      <c r="J334" s="44">
        <v>116612361.483815</v>
      </c>
      <c r="K334" s="44">
        <f t="shared" si="45"/>
        <v>97345006.040615991</v>
      </c>
      <c r="L334" s="40">
        <f t="shared" si="46"/>
        <v>575.45954216658856</v>
      </c>
      <c r="M334" s="40">
        <f t="shared" si="47"/>
        <v>68.216612721541111</v>
      </c>
      <c r="N334" s="40">
        <f t="shared" si="48"/>
        <v>53.063645613365395</v>
      </c>
      <c r="O334" s="40">
        <f t="shared" si="49"/>
        <v>1.0858075438322845</v>
      </c>
      <c r="P334" s="40">
        <f t="shared" si="50"/>
        <v>136996168.38694215</v>
      </c>
      <c r="Q334" s="40">
        <f t="shared" si="51"/>
        <v>18.735463515422765</v>
      </c>
      <c r="R334" s="40">
        <f t="shared" si="52"/>
        <v>11.183106680135783</v>
      </c>
      <c r="S334" s="40">
        <f t="shared" si="53"/>
        <v>0.15240183738382565</v>
      </c>
      <c r="T334" s="40">
        <v>3</v>
      </c>
    </row>
    <row r="335" spans="1:20" ht="15.6" x14ac:dyDescent="0.25">
      <c r="A335" s="10">
        <v>9</v>
      </c>
      <c r="B335" s="11">
        <v>6.2014692982003403</v>
      </c>
      <c r="C335" s="11">
        <v>852.21116411705702</v>
      </c>
      <c r="D335" s="12">
        <v>3.8170176329816299E-2</v>
      </c>
      <c r="E335" s="12">
        <v>3.0884922142696E-2</v>
      </c>
      <c r="F335" s="10">
        <v>0.190363747591211</v>
      </c>
      <c r="G335" s="10">
        <v>2.9818743613715899</v>
      </c>
      <c r="H335" s="13">
        <v>54070509.887447901</v>
      </c>
      <c r="I335" s="13">
        <v>1512261.4710635501</v>
      </c>
      <c r="J335" s="13">
        <v>166889936.001257</v>
      </c>
      <c r="K335" s="13">
        <f t="shared" si="45"/>
        <v>176938660.47542533</v>
      </c>
      <c r="L335">
        <f t="shared" si="46"/>
        <v>590.66458720609967</v>
      </c>
      <c r="M335">
        <f t="shared" si="47"/>
        <v>65.598335780162301</v>
      </c>
      <c r="N335">
        <f t="shared" si="48"/>
        <v>34.527549236256149</v>
      </c>
      <c r="O335">
        <f t="shared" si="49"/>
        <v>1.2322540164493367</v>
      </c>
      <c r="P335">
        <f t="shared" si="50"/>
        <v>224325198.23614129</v>
      </c>
      <c r="Q335">
        <f t="shared" si="51"/>
        <v>19.228607334848625</v>
      </c>
      <c r="R335">
        <f t="shared" si="52"/>
        <v>19.963395667769369</v>
      </c>
      <c r="S335">
        <f t="shared" si="53"/>
        <v>0.21117020327853708</v>
      </c>
      <c r="T335">
        <v>1</v>
      </c>
    </row>
    <row r="336" spans="1:20" ht="15.6" x14ac:dyDescent="0.25">
      <c r="A336" s="10">
        <v>10</v>
      </c>
      <c r="B336" s="11">
        <v>7</v>
      </c>
      <c r="C336" s="11">
        <v>848.31235024320301</v>
      </c>
      <c r="D336" s="12">
        <v>3.0884922142696E-2</v>
      </c>
      <c r="E336" s="12">
        <v>2.5500008828645001E-2</v>
      </c>
      <c r="F336" s="10">
        <v>0.17379141019789099</v>
      </c>
      <c r="G336" s="10">
        <v>2.9821473650202601</v>
      </c>
      <c r="H336" s="13">
        <v>50557232.389454201</v>
      </c>
      <c r="I336" s="13">
        <v>1159455.9782946</v>
      </c>
      <c r="J336" s="13">
        <v>165914130.59567001</v>
      </c>
      <c r="K336" s="13">
        <f t="shared" si="45"/>
        <v>174734491.49498713</v>
      </c>
      <c r="L336">
        <f t="shared" si="46"/>
        <v>598.78699931188135</v>
      </c>
      <c r="M336">
        <f t="shared" si="47"/>
        <v>56.783942139263246</v>
      </c>
      <c r="N336">
        <f t="shared" si="48"/>
        <v>28.1924654856705</v>
      </c>
      <c r="O336">
        <f t="shared" si="49"/>
        <v>1.2652636165577178</v>
      </c>
      <c r="P336">
        <f t="shared" si="50"/>
        <v>235965022.65195638</v>
      </c>
      <c r="Q336">
        <f t="shared" si="51"/>
        <v>19.27919414290395</v>
      </c>
      <c r="R336">
        <f t="shared" si="52"/>
        <v>23.534048550657186</v>
      </c>
      <c r="S336">
        <f t="shared" si="53"/>
        <v>0.19090800731473279</v>
      </c>
      <c r="T336">
        <v>1</v>
      </c>
    </row>
    <row r="337" spans="1:20" s="40" customFormat="1" ht="15.6" x14ac:dyDescent="0.25">
      <c r="A337" s="41">
        <v>11</v>
      </c>
      <c r="B337" s="42">
        <v>7</v>
      </c>
      <c r="C337" s="42">
        <v>835.52775674940995</v>
      </c>
      <c r="D337" s="43">
        <v>2.5500008828645001E-2</v>
      </c>
      <c r="E337" s="43">
        <v>2.1782896581498398E-2</v>
      </c>
      <c r="F337" s="41">
        <v>0.14519964707931499</v>
      </c>
      <c r="G337" s="41">
        <v>2.9823333317203602</v>
      </c>
      <c r="H337" s="44">
        <v>48890499.324071899</v>
      </c>
      <c r="I337" s="44">
        <v>951978.09993460902</v>
      </c>
      <c r="J337" s="44">
        <v>173837135.01054099</v>
      </c>
      <c r="K337" s="44">
        <f t="shared" si="45"/>
        <v>169039824.99474758</v>
      </c>
      <c r="L337" s="40">
        <f t="shared" si="46"/>
        <v>614.33420567214375</v>
      </c>
      <c r="M337" s="40">
        <f t="shared" si="47"/>
        <v>47.786495997771233</v>
      </c>
      <c r="N337" s="40">
        <f t="shared" si="48"/>
        <v>23.6414527050717</v>
      </c>
      <c r="O337" s="40">
        <f t="shared" si="49"/>
        <v>1.2731871503138863</v>
      </c>
      <c r="P337" s="40">
        <f t="shared" si="50"/>
        <v>269445451.71723205</v>
      </c>
      <c r="Q337" s="40">
        <f t="shared" si="51"/>
        <v>19.411876522324647</v>
      </c>
      <c r="R337" s="40">
        <f t="shared" si="52"/>
        <v>22.98162641443032</v>
      </c>
      <c r="S337" s="40">
        <f t="shared" si="53"/>
        <v>0.15688734266792118</v>
      </c>
      <c r="T337" s="40">
        <v>7</v>
      </c>
    </row>
    <row r="338" spans="1:20" ht="15.6" x14ac:dyDescent="0.25">
      <c r="A338" s="28" t="s">
        <v>22</v>
      </c>
      <c r="B338" s="16">
        <v>2.0572490772249901</v>
      </c>
      <c r="C338" s="16">
        <v>1093.15075693265</v>
      </c>
      <c r="D338" s="17">
        <v>0.25</v>
      </c>
      <c r="E338" s="17">
        <v>0.233068848610644</v>
      </c>
      <c r="F338" s="18">
        <v>6.7697526546805303E-2</v>
      </c>
      <c r="G338" s="18">
        <v>2.4</v>
      </c>
      <c r="H338" s="19">
        <v>20955882.018587701</v>
      </c>
      <c r="I338" s="19">
        <v>1110643.2683944199</v>
      </c>
      <c r="J338" s="19">
        <v>94795869.221474007</v>
      </c>
      <c r="K338" s="19">
        <f t="shared" si="45"/>
        <v>53822830.427958757</v>
      </c>
      <c r="L338">
        <f t="shared" si="46"/>
        <v>566.35358607466264</v>
      </c>
      <c r="M338">
        <f t="shared" si="47"/>
        <v>97.923532951659652</v>
      </c>
      <c r="N338">
        <f t="shared" si="48"/>
        <v>241.53442430532201</v>
      </c>
      <c r="O338">
        <f t="shared" si="49"/>
        <v>0.88401403164724135</v>
      </c>
      <c r="P338">
        <f t="shared" si="50"/>
        <v>100866852.86535726</v>
      </c>
      <c r="Q338">
        <f t="shared" si="51"/>
        <v>18.429311916637058</v>
      </c>
      <c r="R338">
        <f t="shared" si="52"/>
        <v>1.4726694314419189</v>
      </c>
      <c r="S338">
        <f t="shared" si="53"/>
        <v>7.009797461726279E-2</v>
      </c>
      <c r="T338">
        <v>9</v>
      </c>
    </row>
    <row r="339" spans="1:20" ht="15.6" x14ac:dyDescent="0.25">
      <c r="A339" s="10">
        <v>1</v>
      </c>
      <c r="B339" s="11">
        <v>2.1297600862083299</v>
      </c>
      <c r="C339" s="11">
        <v>1062.0135326939201</v>
      </c>
      <c r="D339" s="12">
        <v>0.233244539394903</v>
      </c>
      <c r="E339" s="12">
        <v>0.20875631033853198</v>
      </c>
      <c r="F339" s="10">
        <v>0.104944513035842</v>
      </c>
      <c r="G339" s="10">
        <v>3.6955789023971399</v>
      </c>
      <c r="H339" s="13">
        <v>35387707.081041701</v>
      </c>
      <c r="I339" s="13">
        <v>1924716.5994969001</v>
      </c>
      <c r="J339" s="13">
        <v>85243766.390257999</v>
      </c>
      <c r="K339" s="13">
        <f t="shared" si="45"/>
        <v>69727958.106259003</v>
      </c>
      <c r="L339">
        <f t="shared" si="46"/>
        <v>564.8175171968594</v>
      </c>
      <c r="M339">
        <f t="shared" si="47"/>
        <v>117.60689068318858</v>
      </c>
      <c r="N339">
        <f t="shared" si="48"/>
        <v>221.00042486671751</v>
      </c>
      <c r="O339">
        <f t="shared" si="49"/>
        <v>0.90431674941558626</v>
      </c>
      <c r="P339">
        <f t="shared" si="50"/>
        <v>90036084.846079469</v>
      </c>
      <c r="Q339">
        <f t="shared" si="51"/>
        <v>18.315721090672696</v>
      </c>
      <c r="R339">
        <f t="shared" si="52"/>
        <v>2.0077529055914911</v>
      </c>
      <c r="S339">
        <f t="shared" si="53"/>
        <v>0.11086956602099421</v>
      </c>
      <c r="T339">
        <v>5</v>
      </c>
    </row>
    <row r="340" spans="1:20" ht="15.6" x14ac:dyDescent="0.25">
      <c r="A340" s="10">
        <v>2</v>
      </c>
      <c r="B340" s="11">
        <v>2.0764182574897498</v>
      </c>
      <c r="C340" s="11">
        <v>1047.2350912766899</v>
      </c>
      <c r="D340" s="12">
        <v>0.20875631033853198</v>
      </c>
      <c r="E340" s="12">
        <v>0.18843881919206201</v>
      </c>
      <c r="F340" s="10">
        <v>9.7279757137994499E-2</v>
      </c>
      <c r="G340" s="10">
        <v>3.6974112303067801</v>
      </c>
      <c r="H340" s="13">
        <v>33395093.181490101</v>
      </c>
      <c r="I340" s="13">
        <v>1740690.5352532801</v>
      </c>
      <c r="J340" s="13">
        <v>87057438.377408996</v>
      </c>
      <c r="K340" s="13">
        <f t="shared" si="45"/>
        <v>70017975.464391455</v>
      </c>
      <c r="L340">
        <f t="shared" si="46"/>
        <v>565.47678298140545</v>
      </c>
      <c r="M340">
        <f t="shared" si="47"/>
        <v>107.18707726101606</v>
      </c>
      <c r="N340">
        <f t="shared" si="48"/>
        <v>198.59756476529699</v>
      </c>
      <c r="O340">
        <f t="shared" si="49"/>
        <v>0.90861258782328258</v>
      </c>
      <c r="P340">
        <f t="shared" si="50"/>
        <v>92739281.21448417</v>
      </c>
      <c r="Q340">
        <f t="shared" si="51"/>
        <v>18.345302686352849</v>
      </c>
      <c r="R340">
        <f t="shared" si="52"/>
        <v>1.9825711409796936</v>
      </c>
      <c r="S340">
        <f t="shared" si="53"/>
        <v>0.1023425821349484</v>
      </c>
      <c r="T340">
        <v>6</v>
      </c>
    </row>
    <row r="341" spans="1:20" ht="15.6" x14ac:dyDescent="0.25">
      <c r="A341" s="10">
        <v>3</v>
      </c>
      <c r="B341" s="11">
        <v>2.37253272006885</v>
      </c>
      <c r="C341" s="11">
        <v>1046.6967216983601</v>
      </c>
      <c r="D341" s="12">
        <v>0.18881246802523299</v>
      </c>
      <c r="E341" s="12">
        <v>0.14903410906220299</v>
      </c>
      <c r="F341" s="10">
        <v>0.210565027172885</v>
      </c>
      <c r="G341" s="10">
        <v>2.9646056837808001</v>
      </c>
      <c r="H341" s="13">
        <v>38027647.585310303</v>
      </c>
      <c r="I341" s="13">
        <v>2619691.7990575698</v>
      </c>
      <c r="J341" s="13">
        <v>83304404.744858995</v>
      </c>
      <c r="K341" s="13">
        <f t="shared" si="45"/>
        <v>97485200.231684566</v>
      </c>
      <c r="L341">
        <f t="shared" si="46"/>
        <v>563.9727969507677</v>
      </c>
      <c r="M341">
        <f t="shared" si="47"/>
        <v>149.77954587490132</v>
      </c>
      <c r="N341">
        <f t="shared" si="48"/>
        <v>168.923288543718</v>
      </c>
      <c r="O341">
        <f t="shared" si="49"/>
        <v>0.96427437333127974</v>
      </c>
      <c r="P341">
        <f t="shared" si="50"/>
        <v>88813582.576312467</v>
      </c>
      <c r="Q341">
        <f t="shared" si="51"/>
        <v>18.302050153206135</v>
      </c>
      <c r="R341">
        <f t="shared" si="52"/>
        <v>3.7452139806778479</v>
      </c>
      <c r="S341">
        <f t="shared" si="53"/>
        <v>0.23643781368544448</v>
      </c>
      <c r="T341">
        <v>6</v>
      </c>
    </row>
    <row r="342" spans="1:20" ht="15.6" x14ac:dyDescent="0.25">
      <c r="A342" s="10">
        <v>4</v>
      </c>
      <c r="B342" s="11">
        <v>2.8767373305809998</v>
      </c>
      <c r="C342" s="11">
        <v>1041.78717389078</v>
      </c>
      <c r="D342" s="12">
        <v>0.14903410906220299</v>
      </c>
      <c r="E342" s="12">
        <v>0.113599477546294</v>
      </c>
      <c r="F342" s="10">
        <v>0.23760246223169099</v>
      </c>
      <c r="G342" s="10">
        <v>2.96752146144593</v>
      </c>
      <c r="H342" s="13">
        <v>41785284.420326799</v>
      </c>
      <c r="I342" s="13">
        <v>2615695.5139747201</v>
      </c>
      <c r="J342" s="13">
        <v>91655269.327694997</v>
      </c>
      <c r="K342" s="13">
        <f t="shared" si="45"/>
        <v>104160993.06274517</v>
      </c>
      <c r="L342">
        <f t="shared" si="46"/>
        <v>564.89567163682318</v>
      </c>
      <c r="M342">
        <f t="shared" si="47"/>
        <v>141.48098801387681</v>
      </c>
      <c r="N342">
        <f t="shared" si="48"/>
        <v>131.31679330424851</v>
      </c>
      <c r="O342">
        <f t="shared" si="49"/>
        <v>1.0068520307557614</v>
      </c>
      <c r="P342">
        <f t="shared" si="50"/>
        <v>98847515.921121344</v>
      </c>
      <c r="Q342">
        <f t="shared" si="51"/>
        <v>18.409088977483872</v>
      </c>
      <c r="R342">
        <f t="shared" si="52"/>
        <v>5.5160901869690013</v>
      </c>
      <c r="S342">
        <f t="shared" si="53"/>
        <v>0.27128715622722738</v>
      </c>
      <c r="T342">
        <v>6</v>
      </c>
    </row>
    <row r="343" spans="1:20" ht="15.6" x14ac:dyDescent="0.25">
      <c r="A343" s="10">
        <v>5</v>
      </c>
      <c r="B343" s="11">
        <v>3.4174549760876398</v>
      </c>
      <c r="C343" s="11">
        <v>1049.8923459729799</v>
      </c>
      <c r="D343" s="12">
        <v>0.113599477546294</v>
      </c>
      <c r="E343" s="12">
        <v>8.2152525210629698E-2</v>
      </c>
      <c r="F343" s="10">
        <v>0.27657956759616897</v>
      </c>
      <c r="G343" s="10">
        <v>2.9698533384197701</v>
      </c>
      <c r="H343" s="13">
        <v>45380144.698693603</v>
      </c>
      <c r="I343" s="13">
        <v>2609874.2503831401</v>
      </c>
      <c r="J343" s="13">
        <v>97520839.309606999</v>
      </c>
      <c r="K343" s="13">
        <f t="shared" si="45"/>
        <v>108720207.69144011</v>
      </c>
      <c r="L343">
        <f t="shared" si="46"/>
        <v>565.98636259883847</v>
      </c>
      <c r="M343">
        <f t="shared" si="47"/>
        <v>133.41119206154215</v>
      </c>
      <c r="N343">
        <f t="shared" si="48"/>
        <v>97.876001378461851</v>
      </c>
      <c r="O343">
        <f t="shared" si="49"/>
        <v>1.072635149658675</v>
      </c>
      <c r="P343">
        <f t="shared" si="50"/>
        <v>106779180.70605451</v>
      </c>
      <c r="Q343">
        <f t="shared" si="51"/>
        <v>18.486273528278414</v>
      </c>
      <c r="R343">
        <f t="shared" si="52"/>
        <v>8.2935420854168154</v>
      </c>
      <c r="S343">
        <f t="shared" si="53"/>
        <v>0.32376471490334296</v>
      </c>
      <c r="T343">
        <v>6</v>
      </c>
    </row>
    <row r="344" spans="1:20" ht="15.6" x14ac:dyDescent="0.25">
      <c r="A344" s="10">
        <v>6</v>
      </c>
      <c r="B344" s="11">
        <v>3.6452755278275202</v>
      </c>
      <c r="C344" s="11">
        <v>1065.05144873838</v>
      </c>
      <c r="D344" s="12">
        <v>8.2152525210629698E-2</v>
      </c>
      <c r="E344" s="12">
        <v>7.0130793863955099E-2</v>
      </c>
      <c r="F344" s="10">
        <v>0.14615638019489</v>
      </c>
      <c r="G344" s="10">
        <v>2.9716787351360501</v>
      </c>
      <c r="H344" s="13">
        <v>25108087.852488302</v>
      </c>
      <c r="I344" s="13">
        <v>881924.91999631701</v>
      </c>
      <c r="J344" s="13">
        <v>89127792.239628002</v>
      </c>
      <c r="K344" s="13">
        <f t="shared" si="45"/>
        <v>79383756.8557197</v>
      </c>
      <c r="L344">
        <f t="shared" si="46"/>
        <v>568.65875541870832</v>
      </c>
      <c r="M344">
        <f t="shared" si="47"/>
        <v>82.681695589640938</v>
      </c>
      <c r="N344">
        <f t="shared" si="48"/>
        <v>76.141659537292412</v>
      </c>
      <c r="O344">
        <f t="shared" si="49"/>
        <v>1.0334146150249175</v>
      </c>
      <c r="P344">
        <f t="shared" si="50"/>
        <v>98884406.091768503</v>
      </c>
      <c r="Q344">
        <f t="shared" si="51"/>
        <v>18.409462110670457</v>
      </c>
      <c r="R344">
        <f t="shared" si="52"/>
        <v>6.9662316070877228</v>
      </c>
      <c r="S344">
        <f t="shared" si="53"/>
        <v>0.15800721694346923</v>
      </c>
      <c r="T344">
        <v>5</v>
      </c>
    </row>
    <row r="345" spans="1:20" ht="15.6" x14ac:dyDescent="0.25">
      <c r="A345" s="10">
        <v>7</v>
      </c>
      <c r="B345" s="11">
        <v>4.0527575890871299</v>
      </c>
      <c r="C345" s="11">
        <v>1072.8741607296899</v>
      </c>
      <c r="D345" s="12">
        <v>7.0130793863955099E-2</v>
      </c>
      <c r="E345" s="12">
        <v>6.1000544835071203E-2</v>
      </c>
      <c r="F345" s="10">
        <v>0.13000350026756399</v>
      </c>
      <c r="G345" s="10">
        <v>2.9723063398797298</v>
      </c>
      <c r="H345" s="13">
        <v>21622911.569271401</v>
      </c>
      <c r="I345" s="13">
        <v>660221.181168654</v>
      </c>
      <c r="J345" s="13">
        <v>87014433.403116003</v>
      </c>
      <c r="K345" s="13">
        <f t="shared" si="45"/>
        <v>73801085.82621254</v>
      </c>
      <c r="L345">
        <f t="shared" si="46"/>
        <v>569.81631958491676</v>
      </c>
      <c r="M345">
        <f t="shared" si="47"/>
        <v>72.128807688276538</v>
      </c>
      <c r="N345">
        <f t="shared" si="48"/>
        <v>65.565669349513144</v>
      </c>
      <c r="O345">
        <f t="shared" si="49"/>
        <v>1.0414762973211258</v>
      </c>
      <c r="P345">
        <f t="shared" si="50"/>
        <v>96841712.511934534</v>
      </c>
      <c r="Q345">
        <f t="shared" si="51"/>
        <v>18.388588373809355</v>
      </c>
      <c r="R345">
        <f t="shared" si="52"/>
        <v>7.8250524835165898</v>
      </c>
      <c r="S345">
        <f t="shared" si="53"/>
        <v>0.13926609063765166</v>
      </c>
      <c r="T345">
        <v>5</v>
      </c>
    </row>
    <row r="346" spans="1:20" s="40" customFormat="1" ht="15.6" x14ac:dyDescent="0.25">
      <c r="A346" s="41">
        <v>8</v>
      </c>
      <c r="B346" s="42">
        <v>4.4866069660702097</v>
      </c>
      <c r="C346" s="42">
        <v>843.58246359885504</v>
      </c>
      <c r="D346" s="43">
        <v>6.1000544835071203E-2</v>
      </c>
      <c r="E346" s="43">
        <v>4.8287107713225197E-2</v>
      </c>
      <c r="F346" s="41">
        <v>0.20807403855666801</v>
      </c>
      <c r="G346" s="41">
        <v>2.9727541772962001</v>
      </c>
      <c r="H346" s="44">
        <v>53843118.911163397</v>
      </c>
      <c r="I346" s="44">
        <v>1900534.9373777199</v>
      </c>
      <c r="J346" s="44">
        <v>153087317.297111</v>
      </c>
      <c r="K346" s="44">
        <f t="shared" si="45"/>
        <v>181829688.9523443</v>
      </c>
      <c r="L346" s="40">
        <f t="shared" si="46"/>
        <v>577.55168997707938</v>
      </c>
      <c r="M346" s="40">
        <f t="shared" si="47"/>
        <v>85.6893639557413</v>
      </c>
      <c r="N346" s="40">
        <f t="shared" si="48"/>
        <v>54.643826274148196</v>
      </c>
      <c r="O346" s="40">
        <f t="shared" si="49"/>
        <v>1.1422475193765111</v>
      </c>
      <c r="P346" s="40">
        <f t="shared" si="50"/>
        <v>185047860.4163087</v>
      </c>
      <c r="Q346" s="40">
        <f t="shared" si="51"/>
        <v>19.036125054537262</v>
      </c>
      <c r="R346" s="40">
        <f t="shared" si="52"/>
        <v>12.214686998423316</v>
      </c>
      <c r="S346" s="40">
        <f t="shared" si="53"/>
        <v>0.23328737456361751</v>
      </c>
      <c r="T346" s="40">
        <v>1</v>
      </c>
    </row>
    <row r="347" spans="1:20" ht="15.6" x14ac:dyDescent="0.25">
      <c r="A347" s="10">
        <v>9</v>
      </c>
      <c r="B347" s="11">
        <v>5.16538904583396</v>
      </c>
      <c r="C347" s="11">
        <v>836.60903914653295</v>
      </c>
      <c r="D347" s="12">
        <v>4.8287107713225197E-2</v>
      </c>
      <c r="E347" s="12">
        <v>3.9057094796579601E-2</v>
      </c>
      <c r="F347" s="10">
        <v>0.19075355715305201</v>
      </c>
      <c r="G347" s="10">
        <v>2.9733311291666999</v>
      </c>
      <c r="H347" s="13">
        <v>63969538.669779301</v>
      </c>
      <c r="I347" s="13">
        <v>1912255.50504105</v>
      </c>
      <c r="J347" s="13">
        <v>188427047.654883</v>
      </c>
      <c r="K347" s="13">
        <f t="shared" si="45"/>
        <v>182038640.59173974</v>
      </c>
      <c r="L347">
        <f t="shared" si="46"/>
        <v>588.71695185401336</v>
      </c>
      <c r="M347">
        <f t="shared" si="47"/>
        <v>73.714754763620874</v>
      </c>
      <c r="N347">
        <f t="shared" si="48"/>
        <v>43.672101254902394</v>
      </c>
      <c r="O347">
        <f t="shared" si="49"/>
        <v>1.1772797808825262</v>
      </c>
      <c r="P347">
        <f t="shared" si="50"/>
        <v>247911019.10467872</v>
      </c>
      <c r="Q347">
        <f t="shared" si="51"/>
        <v>19.328580445814566</v>
      </c>
      <c r="R347">
        <f t="shared" si="52"/>
        <v>14.831003626876196</v>
      </c>
      <c r="S347">
        <f t="shared" si="53"/>
        <v>0.2116517818024376</v>
      </c>
      <c r="T347">
        <v>7</v>
      </c>
    </row>
    <row r="348" spans="1:20" ht="15.6" x14ac:dyDescent="0.25">
      <c r="A348" s="10">
        <v>10</v>
      </c>
      <c r="B348" s="11">
        <v>5.6209606631013296</v>
      </c>
      <c r="C348" s="11">
        <v>823.95453343721795</v>
      </c>
      <c r="D348" s="12">
        <v>3.9057094796579601E-2</v>
      </c>
      <c r="E348" s="12">
        <v>3.2558898286023701E-2</v>
      </c>
      <c r="F348" s="10">
        <v>0.16595195696498699</v>
      </c>
      <c r="G348" s="10">
        <v>2.9737127474904601</v>
      </c>
      <c r="H348" s="13">
        <v>54471775.331630901</v>
      </c>
      <c r="I348" s="13">
        <v>1340158.19114832</v>
      </c>
      <c r="J348" s="13">
        <v>179858991.489988</v>
      </c>
      <c r="K348" s="13">
        <f t="shared" si="45"/>
        <v>180359791.37633616</v>
      </c>
      <c r="L348">
        <f t="shared" si="46"/>
        <v>594.72884841112239</v>
      </c>
      <c r="M348">
        <f t="shared" si="47"/>
        <v>62.166429264290905</v>
      </c>
      <c r="N348">
        <f t="shared" si="48"/>
        <v>35.807996541301648</v>
      </c>
      <c r="O348">
        <f t="shared" si="49"/>
        <v>1.1953579278243218</v>
      </c>
      <c r="P348">
        <f t="shared" si="50"/>
        <v>246500966.3865779</v>
      </c>
      <c r="Q348">
        <f t="shared" si="51"/>
        <v>19.322876471871698</v>
      </c>
      <c r="R348">
        <f t="shared" si="52"/>
        <v>16.407626283454203</v>
      </c>
      <c r="S348">
        <f t="shared" si="53"/>
        <v>0.18146427272495719</v>
      </c>
      <c r="T348">
        <v>7</v>
      </c>
    </row>
    <row r="349" spans="1:20" s="40" customFormat="1" ht="15.6" x14ac:dyDescent="0.25">
      <c r="A349" s="41">
        <v>11</v>
      </c>
      <c r="B349" s="42">
        <v>6.05963378768626</v>
      </c>
      <c r="C349" s="42">
        <v>816.36954396863598</v>
      </c>
      <c r="D349" s="43">
        <v>3.2558898286023701E-2</v>
      </c>
      <c r="E349" s="43">
        <v>2.7639490905186401E-2</v>
      </c>
      <c r="F349" s="41">
        <v>0.15062992443142401</v>
      </c>
      <c r="G349" s="41">
        <v>2.9739598989743401</v>
      </c>
      <c r="H349" s="44">
        <v>54625301.782138698</v>
      </c>
      <c r="I349" s="44">
        <v>1215000.54461221</v>
      </c>
      <c r="J349" s="44">
        <v>186366129.062608</v>
      </c>
      <c r="K349" s="44">
        <f t="shared" si="45"/>
        <v>179130265.291646</v>
      </c>
      <c r="L349" s="40">
        <f t="shared" si="46"/>
        <v>605.99987595446044</v>
      </c>
      <c r="M349" s="40">
        <f t="shared" si="47"/>
        <v>54.600002404366805</v>
      </c>
      <c r="N349" s="40">
        <f t="shared" si="48"/>
        <v>30.099194595605052</v>
      </c>
      <c r="O349" s="40">
        <f t="shared" si="49"/>
        <v>1.2188662481853789</v>
      </c>
      <c r="P349" s="40">
        <f t="shared" si="50"/>
        <v>276000601.26897395</v>
      </c>
      <c r="Q349" s="40">
        <f t="shared" si="51"/>
        <v>19.435913602189828</v>
      </c>
      <c r="R349" s="40">
        <f t="shared" si="52"/>
        <v>18.119002506339651</v>
      </c>
      <c r="S349" s="40">
        <f t="shared" si="53"/>
        <v>0.16326029180529322</v>
      </c>
      <c r="T349" s="40">
        <v>7</v>
      </c>
    </row>
    <row r="350" spans="1:20" ht="15.6" x14ac:dyDescent="0.25">
      <c r="A350" s="28" t="s">
        <v>22</v>
      </c>
      <c r="B350" s="16">
        <v>2.1298933602500099</v>
      </c>
      <c r="C350" s="16">
        <v>1074.7596781468701</v>
      </c>
      <c r="D350" s="17">
        <v>0.25</v>
      </c>
      <c r="E350" s="17">
        <v>0.223269252136574</v>
      </c>
      <c r="F350" s="18">
        <v>0.106880239357961</v>
      </c>
      <c r="G350" s="18">
        <v>3.85</v>
      </c>
      <c r="H350" s="19">
        <v>42577494.847005099</v>
      </c>
      <c r="I350" s="19">
        <v>2607817.9154198598</v>
      </c>
      <c r="J350" s="19">
        <v>94254552.396622002</v>
      </c>
      <c r="K350" s="19">
        <f t="shared" si="45"/>
        <v>68113016.388622329</v>
      </c>
      <c r="L350">
        <f t="shared" si="46"/>
        <v>565.09705093948514</v>
      </c>
      <c r="M350">
        <f t="shared" si="47"/>
        <v>122.90429930246124</v>
      </c>
      <c r="N350">
        <f t="shared" si="48"/>
        <v>236.63462606828699</v>
      </c>
      <c r="O350">
        <f t="shared" si="49"/>
        <v>0.90047426085646198</v>
      </c>
      <c r="P350">
        <f t="shared" si="50"/>
        <v>99926573.796539977</v>
      </c>
      <c r="Q350">
        <f t="shared" si="51"/>
        <v>18.419946212215368</v>
      </c>
      <c r="R350">
        <f t="shared" si="52"/>
        <v>1.9588544763724773</v>
      </c>
      <c r="S350">
        <f t="shared" si="53"/>
        <v>0.11303459663623214</v>
      </c>
      <c r="T350">
        <v>5</v>
      </c>
    </row>
    <row r="351" spans="1:20" ht="15.6" x14ac:dyDescent="0.25">
      <c r="A351" s="10">
        <v>1</v>
      </c>
      <c r="B351" s="11">
        <v>2.07735743899612</v>
      </c>
      <c r="C351" s="11">
        <v>1033.7115126809999</v>
      </c>
      <c r="D351" s="12">
        <v>0.223269252136574</v>
      </c>
      <c r="E351" s="12">
        <v>0.201278898649003</v>
      </c>
      <c r="F351" s="10">
        <v>9.84484358398868E-2</v>
      </c>
      <c r="G351" s="10">
        <v>3.8520235220763501</v>
      </c>
      <c r="H351" s="13">
        <v>35490966.218912303</v>
      </c>
      <c r="I351" s="13">
        <v>1997541.1258819399</v>
      </c>
      <c r="J351" s="13">
        <v>86153285.818109006</v>
      </c>
      <c r="K351" s="13">
        <f t="shared" si="45"/>
        <v>72733983.959998056</v>
      </c>
      <c r="L351">
        <f t="shared" si="46"/>
        <v>565.1618738859496</v>
      </c>
      <c r="M351">
        <f t="shared" si="47"/>
        <v>111.48143067098688</v>
      </c>
      <c r="N351">
        <f t="shared" si="48"/>
        <v>212.27407539278849</v>
      </c>
      <c r="O351">
        <f t="shared" si="49"/>
        <v>0.90456496075019421</v>
      </c>
      <c r="P351">
        <f t="shared" si="50"/>
        <v>91366417.839562505</v>
      </c>
      <c r="Q351">
        <f t="shared" si="51"/>
        <v>18.330388549210781</v>
      </c>
      <c r="R351">
        <f t="shared" si="52"/>
        <v>1.9312028167593891</v>
      </c>
      <c r="S351">
        <f t="shared" si="53"/>
        <v>0.10363803979358341</v>
      </c>
      <c r="T351">
        <v>6</v>
      </c>
    </row>
    <row r="352" spans="1:20" ht="15.6" x14ac:dyDescent="0.25">
      <c r="A352" s="10">
        <v>2</v>
      </c>
      <c r="B352" s="11">
        <v>2.8257941668148301</v>
      </c>
      <c r="C352" s="11">
        <v>1036.81665503872</v>
      </c>
      <c r="D352" s="12">
        <v>0.20174993210953301</v>
      </c>
      <c r="E352" s="12">
        <v>0.16396659930083601</v>
      </c>
      <c r="F352" s="10">
        <v>0.18718526389295001</v>
      </c>
      <c r="G352" s="10">
        <v>2.97163886901662</v>
      </c>
      <c r="H352" s="13">
        <v>35785547.982906699</v>
      </c>
      <c r="I352" s="13">
        <v>2518110.1346231201</v>
      </c>
      <c r="J352" s="13">
        <v>82033057.741105005</v>
      </c>
      <c r="K352" s="13">
        <f t="shared" si="45"/>
        <v>95252471.308507189</v>
      </c>
      <c r="L352">
        <f t="shared" si="46"/>
        <v>563.92664903616992</v>
      </c>
      <c r="M352">
        <f t="shared" si="47"/>
        <v>145.96927163011699</v>
      </c>
      <c r="N352">
        <f t="shared" si="48"/>
        <v>182.85826570518452</v>
      </c>
      <c r="O352">
        <f t="shared" si="49"/>
        <v>0.94791599179849872</v>
      </c>
      <c r="P352">
        <f t="shared" si="50"/>
        <v>87032277.927883208</v>
      </c>
      <c r="Q352">
        <f t="shared" si="51"/>
        <v>18.281789618476743</v>
      </c>
      <c r="R352">
        <f t="shared" si="52"/>
        <v>4.0121574242208187</v>
      </c>
      <c r="S352">
        <f t="shared" si="53"/>
        <v>0.20725207226930198</v>
      </c>
      <c r="T352">
        <v>6</v>
      </c>
    </row>
    <row r="353" spans="1:20" ht="15.6" x14ac:dyDescent="0.25">
      <c r="A353" s="10">
        <v>3</v>
      </c>
      <c r="B353" s="11">
        <v>3.3116136080555698</v>
      </c>
      <c r="C353" s="11">
        <v>1038.05210894893</v>
      </c>
      <c r="D353" s="12">
        <v>0.16396659930083601</v>
      </c>
      <c r="E353" s="12">
        <v>0.12939461059556298</v>
      </c>
      <c r="F353" s="10">
        <v>0.210719237508428</v>
      </c>
      <c r="G353" s="10">
        <v>2.9745011055037698</v>
      </c>
      <c r="H353" s="13">
        <v>38017821.378341101</v>
      </c>
      <c r="I353" s="13">
        <v>2521558.2625731602</v>
      </c>
      <c r="J353" s="13">
        <v>86931507.100840002</v>
      </c>
      <c r="K353" s="13">
        <f t="shared" si="45"/>
        <v>100039548.93265662</v>
      </c>
      <c r="L353">
        <f t="shared" si="46"/>
        <v>564.55469642996593</v>
      </c>
      <c r="M353">
        <f t="shared" si="47"/>
        <v>139.70604349306305</v>
      </c>
      <c r="N353">
        <f t="shared" si="48"/>
        <v>146.68060494819952</v>
      </c>
      <c r="O353">
        <f t="shared" si="49"/>
        <v>0.98135591411577838</v>
      </c>
      <c r="P353">
        <f t="shared" si="50"/>
        <v>93224777.095724523</v>
      </c>
      <c r="Q353">
        <f t="shared" si="51"/>
        <v>18.350524092990895</v>
      </c>
      <c r="R353">
        <f t="shared" si="52"/>
        <v>5.6091892970626827</v>
      </c>
      <c r="S353">
        <f t="shared" si="53"/>
        <v>0.23663317543751114</v>
      </c>
      <c r="T353">
        <v>6</v>
      </c>
    </row>
    <row r="354" spans="1:20" ht="15.6" x14ac:dyDescent="0.25">
      <c r="A354" s="10">
        <v>4</v>
      </c>
      <c r="B354" s="11">
        <v>3.8038080058696102</v>
      </c>
      <c r="C354" s="11">
        <v>1038.35774075827</v>
      </c>
      <c r="D354" s="12">
        <v>0.12939461059556298</v>
      </c>
      <c r="E354" s="12">
        <v>9.7927213796840898E-2</v>
      </c>
      <c r="F354" s="10">
        <v>0.24300159407406499</v>
      </c>
      <c r="G354" s="10">
        <v>2.9768837696683801</v>
      </c>
      <c r="H354" s="13">
        <v>41476182.065125696</v>
      </c>
      <c r="I354" s="13">
        <v>2529015.94826398</v>
      </c>
      <c r="J354" s="13">
        <v>93262931.475177005</v>
      </c>
      <c r="K354" s="13">
        <f t="shared" si="45"/>
        <v>106412466.12217063</v>
      </c>
      <c r="L354">
        <f t="shared" si="46"/>
        <v>565.45489989672501</v>
      </c>
      <c r="M354">
        <f t="shared" si="47"/>
        <v>133.39188021327206</v>
      </c>
      <c r="N354">
        <f t="shared" si="48"/>
        <v>113.66091219620195</v>
      </c>
      <c r="O354">
        <f t="shared" si="49"/>
        <v>1.0307205861739552</v>
      </c>
      <c r="P354">
        <f t="shared" si="50"/>
        <v>101336651.50250265</v>
      </c>
      <c r="Q354">
        <f t="shared" si="51"/>
        <v>18.433958715256765</v>
      </c>
      <c r="R354">
        <f t="shared" si="52"/>
        <v>7.9386977965097012</v>
      </c>
      <c r="S354">
        <f t="shared" si="53"/>
        <v>0.27839413132506263</v>
      </c>
      <c r="T354">
        <v>6</v>
      </c>
    </row>
    <row r="355" spans="1:20" ht="15.6" x14ac:dyDescent="0.25">
      <c r="A355" s="10">
        <v>5</v>
      </c>
      <c r="B355" s="11">
        <v>4.4519852714978096</v>
      </c>
      <c r="C355" s="11">
        <v>1052.81771646169</v>
      </c>
      <c r="D355" s="12">
        <v>9.7927213796840898E-2</v>
      </c>
      <c r="E355" s="12">
        <v>7.2625854239060997E-2</v>
      </c>
      <c r="F355" s="10">
        <v>0.25810546457248501</v>
      </c>
      <c r="G355" s="10">
        <v>2.9788286347470101</v>
      </c>
      <c r="H355" s="13">
        <v>42302052.623749398</v>
      </c>
      <c r="I355" s="13">
        <v>2200032.7104519</v>
      </c>
      <c r="J355" s="13">
        <v>98698045.986752003</v>
      </c>
      <c r="K355" s="13">
        <f t="shared" si="45"/>
        <v>104724393.96054693</v>
      </c>
      <c r="L355">
        <f t="shared" si="46"/>
        <v>566.91485011099041</v>
      </c>
      <c r="M355">
        <f t="shared" si="47"/>
        <v>119.76525565164158</v>
      </c>
      <c r="N355">
        <f t="shared" si="48"/>
        <v>85.276534017950951</v>
      </c>
      <c r="O355">
        <f t="shared" si="49"/>
        <v>1.0878425881283331</v>
      </c>
      <c r="P355">
        <f t="shared" si="50"/>
        <v>108998122.75328492</v>
      </c>
      <c r="Q355">
        <f t="shared" si="51"/>
        <v>18.506841217598183</v>
      </c>
      <c r="R355">
        <f t="shared" si="52"/>
        <v>11.097810458115928</v>
      </c>
      <c r="S355">
        <f t="shared" si="53"/>
        <v>0.2985481814594026</v>
      </c>
      <c r="T355">
        <v>6</v>
      </c>
    </row>
    <row r="356" spans="1:20" s="40" customFormat="1" ht="15.6" x14ac:dyDescent="0.25">
      <c r="A356" s="41">
        <v>6</v>
      </c>
      <c r="B356" s="42">
        <v>4.7225364985381297</v>
      </c>
      <c r="C356" s="42">
        <v>1017.2527642325</v>
      </c>
      <c r="D356" s="43">
        <v>7.2625854239060997E-2</v>
      </c>
      <c r="E356" s="43">
        <v>6.2712791827308406E-2</v>
      </c>
      <c r="F356" s="41">
        <v>0.13630726672755</v>
      </c>
      <c r="G356" s="41">
        <v>2.98021244846788</v>
      </c>
      <c r="H356" s="44">
        <v>31847676.595590498</v>
      </c>
      <c r="I356" s="44">
        <v>1004151.7462836599</v>
      </c>
      <c r="J356" s="44">
        <v>118331458.31892399</v>
      </c>
      <c r="K356" s="44">
        <f t="shared" si="45"/>
        <v>88818045.710043803</v>
      </c>
      <c r="L356" s="40">
        <f t="shared" si="46"/>
        <v>573.28108014207396</v>
      </c>
      <c r="M356" s="40">
        <f t="shared" si="47"/>
        <v>75.385483529160425</v>
      </c>
      <c r="N356" s="40">
        <f t="shared" si="48"/>
        <v>67.66932303318471</v>
      </c>
      <c r="O356" s="40">
        <f t="shared" si="49"/>
        <v>1.0433037938460672</v>
      </c>
      <c r="P356" s="40">
        <f t="shared" si="50"/>
        <v>135872641.49422154</v>
      </c>
      <c r="Q356" s="40">
        <f t="shared" si="51"/>
        <v>18.727228545346783</v>
      </c>
      <c r="R356" s="40">
        <f t="shared" si="52"/>
        <v>9.1799109708182414</v>
      </c>
      <c r="S356" s="40">
        <f t="shared" si="53"/>
        <v>0.14653820621693395</v>
      </c>
      <c r="T356" s="40">
        <v>2</v>
      </c>
    </row>
    <row r="357" spans="1:20" s="40" customFormat="1" ht="15.6" x14ac:dyDescent="0.25">
      <c r="A357" s="41">
        <v>7</v>
      </c>
      <c r="B357" s="42">
        <v>4.9867040605644597</v>
      </c>
      <c r="C357" s="42">
        <v>999.48384160486899</v>
      </c>
      <c r="D357" s="43">
        <v>6.2712791827308406E-2</v>
      </c>
      <c r="E357" s="43">
        <v>5.50046470193334E-2</v>
      </c>
      <c r="F357" s="41">
        <v>0.12271616312115299</v>
      </c>
      <c r="G357" s="41">
        <v>2.9807049315883098</v>
      </c>
      <c r="H357" s="44">
        <v>27361095.652949002</v>
      </c>
      <c r="I357" s="44">
        <v>769905.13589913503</v>
      </c>
      <c r="J357" s="44">
        <v>113125185.77242801</v>
      </c>
      <c r="K357" s="44">
        <f t="shared" si="45"/>
        <v>89716181.430099219</v>
      </c>
      <c r="L357" s="40">
        <f t="shared" si="46"/>
        <v>574.67152781105415</v>
      </c>
      <c r="M357" s="40">
        <f t="shared" si="47"/>
        <v>66.555626008533949</v>
      </c>
      <c r="N357" s="40">
        <f t="shared" si="48"/>
        <v>58.858719423320906</v>
      </c>
      <c r="O357" s="40">
        <f t="shared" si="49"/>
        <v>1.0512976793343713</v>
      </c>
      <c r="P357" s="40">
        <f t="shared" si="50"/>
        <v>131190993.15922657</v>
      </c>
      <c r="Q357" s="40">
        <f t="shared" si="51"/>
        <v>18.692164782416747</v>
      </c>
      <c r="R357" s="40">
        <f t="shared" si="52"/>
        <v>9.8095794600077539</v>
      </c>
      <c r="S357" s="40">
        <f t="shared" si="53"/>
        <v>0.13092469372793916</v>
      </c>
      <c r="T357" s="40">
        <v>3</v>
      </c>
    </row>
    <row r="358" spans="1:20" ht="15.6" x14ac:dyDescent="0.25">
      <c r="A358" s="10">
        <v>9</v>
      </c>
      <c r="B358" s="11">
        <v>6.3402217400037904</v>
      </c>
      <c r="C358" s="11">
        <v>851.60644658820104</v>
      </c>
      <c r="D358" s="12">
        <v>4.34230247914075E-2</v>
      </c>
      <c r="E358" s="12">
        <v>3.5130633825440197E-2</v>
      </c>
      <c r="F358" s="10">
        <v>0.190528829411793</v>
      </c>
      <c r="G358" s="10">
        <v>2.9815689561390499</v>
      </c>
      <c r="H358" s="13">
        <v>57221844.356885798</v>
      </c>
      <c r="I358" s="13">
        <v>1662495.1891361601</v>
      </c>
      <c r="J358" s="13">
        <v>173337772.53527799</v>
      </c>
      <c r="K358" s="13">
        <f t="shared" si="45"/>
        <v>176796862.96157899</v>
      </c>
      <c r="L358">
        <f t="shared" si="46"/>
        <v>588.51332943418083</v>
      </c>
      <c r="M358">
        <f t="shared" si="47"/>
        <v>69.858303846796488</v>
      </c>
      <c r="N358">
        <f t="shared" si="48"/>
        <v>39.276829308423849</v>
      </c>
      <c r="O358">
        <f t="shared" si="49"/>
        <v>1.200816733293683</v>
      </c>
      <c r="P358">
        <f t="shared" si="50"/>
        <v>228782196.81922534</v>
      </c>
      <c r="Q358">
        <f t="shared" si="51"/>
        <v>19.248281003337691</v>
      </c>
      <c r="R358">
        <f t="shared" si="52"/>
        <v>19.183958374502684</v>
      </c>
      <c r="S358">
        <f t="shared" si="53"/>
        <v>0.2113741203489049</v>
      </c>
      <c r="T358">
        <v>1</v>
      </c>
    </row>
    <row r="359" spans="1:20" ht="15.6" x14ac:dyDescent="0.25">
      <c r="A359" s="10">
        <v>10</v>
      </c>
      <c r="B359" s="11">
        <v>6.9186399687464499</v>
      </c>
      <c r="C359" s="11">
        <v>847.01389490118095</v>
      </c>
      <c r="D359" s="12">
        <v>3.5130633825440197E-2</v>
      </c>
      <c r="E359" s="12">
        <v>2.9028878041258699E-2</v>
      </c>
      <c r="F359" s="10">
        <v>0.17319460712555801</v>
      </c>
      <c r="G359" s="10">
        <v>2.9818961666986099</v>
      </c>
      <c r="H359" s="13">
        <v>51478755.516292602</v>
      </c>
      <c r="I359" s="13">
        <v>1229904.8007412599</v>
      </c>
      <c r="J359" s="13">
        <v>168856514.74063599</v>
      </c>
      <c r="K359" s="13">
        <f t="shared" si="45"/>
        <v>174208877.14964139</v>
      </c>
      <c r="L359">
        <f t="shared" si="46"/>
        <v>594.8571125743772</v>
      </c>
      <c r="M359">
        <f t="shared" si="47"/>
        <v>60.246766115802522</v>
      </c>
      <c r="N359">
        <f t="shared" si="48"/>
        <v>32.079755933349446</v>
      </c>
      <c r="O359">
        <f t="shared" si="49"/>
        <v>1.2302956678228893</v>
      </c>
      <c r="P359">
        <f t="shared" si="50"/>
        <v>232912226.95294073</v>
      </c>
      <c r="Q359">
        <f t="shared" si="51"/>
        <v>19.266172232201079</v>
      </c>
      <c r="R359">
        <f t="shared" si="52"/>
        <v>21.840640618632868</v>
      </c>
      <c r="S359">
        <f t="shared" si="53"/>
        <v>0.19018592860938804</v>
      </c>
      <c r="T359">
        <v>1</v>
      </c>
    </row>
    <row r="360" spans="1:20" s="40" customFormat="1" ht="15.6" x14ac:dyDescent="0.25">
      <c r="A360" s="41">
        <v>11</v>
      </c>
      <c r="B360" s="42">
        <v>7</v>
      </c>
      <c r="C360" s="42">
        <v>838.46970779791502</v>
      </c>
      <c r="D360" s="43">
        <v>2.9028878041258699E-2</v>
      </c>
      <c r="E360" s="43">
        <v>2.4673938507654997E-2</v>
      </c>
      <c r="F360" s="41">
        <v>0.149505913939949</v>
      </c>
      <c r="G360" s="41">
        <v>2.9821174171056799</v>
      </c>
      <c r="H360" s="44">
        <v>49039063.938877098</v>
      </c>
      <c r="I360" s="44">
        <v>974642.49777380005</v>
      </c>
      <c r="J360" s="44">
        <v>174448564.50479099</v>
      </c>
      <c r="K360" s="44">
        <f t="shared" si="45"/>
        <v>168805766.31799921</v>
      </c>
      <c r="L360" s="40">
        <f t="shared" si="46"/>
        <v>606.52067535871549</v>
      </c>
      <c r="M360" s="40">
        <f t="shared" si="47"/>
        <v>51.394171528177068</v>
      </c>
      <c r="N360" s="40">
        <f t="shared" si="48"/>
        <v>26.851408274456848</v>
      </c>
      <c r="O360" s="40">
        <f t="shared" si="49"/>
        <v>1.2447588323122538</v>
      </c>
      <c r="P360" s="40">
        <f t="shared" si="50"/>
        <v>257050436.87255436</v>
      </c>
      <c r="Q360" s="40">
        <f t="shared" si="51"/>
        <v>19.364782876026897</v>
      </c>
      <c r="R360" s="40">
        <f t="shared" si="52"/>
        <v>22.056289864973586</v>
      </c>
      <c r="S360" s="40">
        <f t="shared" si="53"/>
        <v>0.16193782065652085</v>
      </c>
      <c r="T360" s="40">
        <v>1</v>
      </c>
    </row>
    <row r="361" spans="1:20" ht="15.6" x14ac:dyDescent="0.25">
      <c r="A361" s="28" t="s">
        <v>22</v>
      </c>
      <c r="B361" s="16">
        <v>2.1296620731868701</v>
      </c>
      <c r="C361" s="16">
        <v>1052.5340095566901</v>
      </c>
      <c r="D361" s="17">
        <v>0.25</v>
      </c>
      <c r="E361" s="17">
        <v>0.223695819943102</v>
      </c>
      <c r="F361" s="18">
        <v>0.105174650367445</v>
      </c>
      <c r="G361" s="18">
        <v>3.85</v>
      </c>
      <c r="H361" s="19">
        <v>43451542.590884097</v>
      </c>
      <c r="I361" s="19">
        <v>2647335.2205339498</v>
      </c>
      <c r="J361" s="19">
        <v>96839276.490189999</v>
      </c>
      <c r="K361" s="19">
        <f t="shared" si="45"/>
        <v>71434703.397534072</v>
      </c>
      <c r="L361">
        <f t="shared" si="46"/>
        <v>565.28603955683332</v>
      </c>
      <c r="M361">
        <f t="shared" si="47"/>
        <v>121.94009089775892</v>
      </c>
      <c r="N361">
        <f t="shared" si="48"/>
        <v>236.84790997155099</v>
      </c>
      <c r="O361">
        <f t="shared" si="49"/>
        <v>0.89985273539066823</v>
      </c>
      <c r="P361">
        <f t="shared" si="50"/>
        <v>102855261.81841646</v>
      </c>
      <c r="Q361">
        <f t="shared" si="51"/>
        <v>18.448833332875331</v>
      </c>
      <c r="R361">
        <f t="shared" si="52"/>
        <v>1.9408084641110432</v>
      </c>
      <c r="S361">
        <f t="shared" si="53"/>
        <v>0.1111267198249411</v>
      </c>
      <c r="T361">
        <v>6</v>
      </c>
    </row>
    <row r="362" spans="1:20" ht="15.6" x14ac:dyDescent="0.25">
      <c r="A362" s="10">
        <v>1</v>
      </c>
      <c r="B362" s="11">
        <v>2.0773499278909902</v>
      </c>
      <c r="C362" s="11">
        <v>1013.6056073867099</v>
      </c>
      <c r="D362" s="12">
        <v>0.223695819943102</v>
      </c>
      <c r="E362" s="12">
        <v>0.20128349161388701</v>
      </c>
      <c r="F362" s="10">
        <v>0.100146322370602</v>
      </c>
      <c r="G362" s="10">
        <v>3.85199194863121</v>
      </c>
      <c r="H362" s="13">
        <v>37248041.685669601</v>
      </c>
      <c r="I362" s="13">
        <v>2097801.7275906401</v>
      </c>
      <c r="J362" s="13">
        <v>89395351.664774999</v>
      </c>
      <c r="K362" s="13">
        <f t="shared" si="45"/>
        <v>76966528.96112074</v>
      </c>
      <c r="L362">
        <f t="shared" si="46"/>
        <v>565.31547164480071</v>
      </c>
      <c r="M362">
        <f t="shared" si="47"/>
        <v>112.56125425779646</v>
      </c>
      <c r="N362">
        <f t="shared" si="48"/>
        <v>212.48965577849449</v>
      </c>
      <c r="O362">
        <f t="shared" si="49"/>
        <v>0.90518989691935836</v>
      </c>
      <c r="P362">
        <f t="shared" si="50"/>
        <v>94905078.381247774</v>
      </c>
      <c r="Q362">
        <f t="shared" si="51"/>
        <v>18.368387775122549</v>
      </c>
      <c r="R362">
        <f t="shared" si="52"/>
        <v>1.9474589628027843</v>
      </c>
      <c r="S362">
        <f t="shared" si="53"/>
        <v>0.10552310928723409</v>
      </c>
      <c r="T362">
        <v>2</v>
      </c>
    </row>
    <row r="363" spans="1:20" ht="15.6" x14ac:dyDescent="0.25">
      <c r="A363" s="10">
        <v>2</v>
      </c>
      <c r="B363" s="11">
        <v>2.8133666364351102</v>
      </c>
      <c r="C363" s="11">
        <v>1014.90858861154</v>
      </c>
      <c r="D363" s="12">
        <v>0.201661489298742</v>
      </c>
      <c r="E363" s="12">
        <v>0.166895973380187</v>
      </c>
      <c r="F363" s="10">
        <v>0.17230996876256599</v>
      </c>
      <c r="G363" s="10">
        <v>2.9728864956026402</v>
      </c>
      <c r="H363" s="13">
        <v>36412770.043516301</v>
      </c>
      <c r="I363" s="13">
        <v>2422506.8282869998</v>
      </c>
      <c r="J363" s="13">
        <v>87153911.048227996</v>
      </c>
      <c r="K363" s="13">
        <f t="shared" si="45"/>
        <v>97468268.864196226</v>
      </c>
      <c r="L363">
        <f t="shared" si="46"/>
        <v>564.34047660151407</v>
      </c>
      <c r="M363">
        <f t="shared" si="47"/>
        <v>140.06993904037674</v>
      </c>
      <c r="N363">
        <f t="shared" si="48"/>
        <v>184.27873133946449</v>
      </c>
      <c r="O363">
        <f t="shared" si="49"/>
        <v>0.94234685661270068</v>
      </c>
      <c r="P363">
        <f t="shared" si="50"/>
        <v>92793950.525197208</v>
      </c>
      <c r="Q363">
        <f t="shared" si="51"/>
        <v>18.345892007325514</v>
      </c>
      <c r="R363">
        <f t="shared" si="52"/>
        <v>3.7984895582967884</v>
      </c>
      <c r="S363">
        <f t="shared" si="53"/>
        <v>0.18911655309537556</v>
      </c>
      <c r="T363">
        <v>2</v>
      </c>
    </row>
    <row r="364" spans="1:20" ht="15.6" x14ac:dyDescent="0.25">
      <c r="A364" s="10">
        <v>3</v>
      </c>
      <c r="B364" s="11">
        <v>3.1314896470661999</v>
      </c>
      <c r="C364" s="11">
        <v>1017.16984792995</v>
      </c>
      <c r="D364" s="12">
        <v>0.166895973380187</v>
      </c>
      <c r="E364" s="12">
        <v>0.133871074042517</v>
      </c>
      <c r="F364" s="10">
        <v>0.197758656506554</v>
      </c>
      <c r="G364" s="10">
        <v>2.9755284128631598</v>
      </c>
      <c r="H364" s="13">
        <v>37634712.807139903</v>
      </c>
      <c r="I364" s="13">
        <v>2413106.9564654101</v>
      </c>
      <c r="J364" s="13">
        <v>88810468.691377997</v>
      </c>
      <c r="K364" s="13">
        <f t="shared" si="45"/>
        <v>103098747.2907925</v>
      </c>
      <c r="L364">
        <f t="shared" si="46"/>
        <v>564.71838864351105</v>
      </c>
      <c r="M364">
        <f t="shared" si="47"/>
        <v>136.56415319945114</v>
      </c>
      <c r="N364">
        <f t="shared" si="48"/>
        <v>150.38352371135198</v>
      </c>
      <c r="O364">
        <f t="shared" si="49"/>
        <v>0.97339460937357913</v>
      </c>
      <c r="P364">
        <f t="shared" si="50"/>
        <v>95147822.061103538</v>
      </c>
      <c r="Q364">
        <f t="shared" si="51"/>
        <v>18.370942261913235</v>
      </c>
      <c r="R364">
        <f t="shared" si="52"/>
        <v>5.052647725734051</v>
      </c>
      <c r="S364">
        <f t="shared" si="53"/>
        <v>0.22034578933590085</v>
      </c>
      <c r="T364">
        <v>2</v>
      </c>
    </row>
    <row r="365" spans="1:20" ht="15.6" x14ac:dyDescent="0.25">
      <c r="A365" s="10">
        <v>4</v>
      </c>
      <c r="B365" s="11">
        <v>3.55398206873741</v>
      </c>
      <c r="C365" s="11">
        <v>1016.55086162866</v>
      </c>
      <c r="D365" s="12">
        <v>0.133871074042517</v>
      </c>
      <c r="E365" s="12">
        <v>0.10440582193506999</v>
      </c>
      <c r="F365" s="10">
        <v>0.219937417969016</v>
      </c>
      <c r="G365" s="10">
        <v>2.97782870060801</v>
      </c>
      <c r="H365" s="13">
        <v>39861277.176658601</v>
      </c>
      <c r="I365" s="13">
        <v>2414895.0396150998</v>
      </c>
      <c r="J365" s="13">
        <v>94338074.442994997</v>
      </c>
      <c r="K365" s="13">
        <f t="shared" si="45"/>
        <v>108482182.49524157</v>
      </c>
      <c r="L365">
        <f t="shared" si="46"/>
        <v>565.59695795899086</v>
      </c>
      <c r="M365">
        <f t="shared" si="47"/>
        <v>129.0947596049769</v>
      </c>
      <c r="N365">
        <f t="shared" si="48"/>
        <v>119.1384479887935</v>
      </c>
      <c r="O365">
        <f t="shared" si="49"/>
        <v>1.013069912165067</v>
      </c>
      <c r="P365">
        <f t="shared" si="50"/>
        <v>102353681.45136702</v>
      </c>
      <c r="Q365">
        <f t="shared" si="51"/>
        <v>18.443944838661306</v>
      </c>
      <c r="R365">
        <f t="shared" si="52"/>
        <v>6.8379389054331678</v>
      </c>
      <c r="S365">
        <f t="shared" si="53"/>
        <v>0.24838112914396815</v>
      </c>
      <c r="T365">
        <v>2</v>
      </c>
    </row>
    <row r="366" spans="1:20" ht="15.6" x14ac:dyDescent="0.25">
      <c r="A366" s="10">
        <v>5</v>
      </c>
      <c r="B366" s="11">
        <v>4.0492401375117701</v>
      </c>
      <c r="C366" s="11">
        <v>1028.85124415009</v>
      </c>
      <c r="D366" s="12">
        <v>0.10440582193506999</v>
      </c>
      <c r="E366" s="12">
        <v>8.2653918083210792E-2</v>
      </c>
      <c r="F366" s="10">
        <v>0.208140593979288</v>
      </c>
      <c r="G366" s="10">
        <v>2.9796866959976498</v>
      </c>
      <c r="H366" s="13">
        <v>36842960.956570201</v>
      </c>
      <c r="I366" s="13">
        <v>1840852.5187178201</v>
      </c>
      <c r="J366" s="13">
        <v>97336344.829027995</v>
      </c>
      <c r="K366" s="13">
        <f t="shared" si="45"/>
        <v>102538247.10047261</v>
      </c>
      <c r="L366">
        <f t="shared" si="46"/>
        <v>567.00321334587488</v>
      </c>
      <c r="M366">
        <f t="shared" si="47"/>
        <v>111.05583901981326</v>
      </c>
      <c r="N366">
        <f t="shared" si="48"/>
        <v>93.529870009140396</v>
      </c>
      <c r="O366">
        <f t="shared" si="49"/>
        <v>1.0431770997580885</v>
      </c>
      <c r="P366">
        <f t="shared" si="50"/>
        <v>106729501.69190136</v>
      </c>
      <c r="Q366">
        <f t="shared" si="51"/>
        <v>18.485808170012962</v>
      </c>
      <c r="R366">
        <f t="shared" si="52"/>
        <v>8.5090251128327559</v>
      </c>
      <c r="S366">
        <f t="shared" si="53"/>
        <v>0.23337142057645036</v>
      </c>
      <c r="T366">
        <v>2</v>
      </c>
    </row>
    <row r="367" spans="1:20" s="40" customFormat="1" ht="15.6" x14ac:dyDescent="0.25">
      <c r="A367" s="41">
        <v>6</v>
      </c>
      <c r="B367" s="42">
        <v>4.6032437141611702</v>
      </c>
      <c r="C367" s="42">
        <v>1036.54224881973</v>
      </c>
      <c r="D367" s="43">
        <v>8.2653918083210792E-2</v>
      </c>
      <c r="E367" s="43">
        <v>6.6799156580195196E-2</v>
      </c>
      <c r="F367" s="41">
        <v>0.19158925486855299</v>
      </c>
      <c r="G367" s="41">
        <v>2.9809243624090902</v>
      </c>
      <c r="H367" s="44">
        <v>38957661.634360403</v>
      </c>
      <c r="I367" s="44">
        <v>1600707.2732716601</v>
      </c>
      <c r="J367" s="44">
        <v>113715866.890806</v>
      </c>
      <c r="K367" s="44">
        <f t="shared" si="45"/>
        <v>96926378.553143755</v>
      </c>
      <c r="L367" s="40">
        <f t="shared" si="46"/>
        <v>570.15530377871028</v>
      </c>
      <c r="M367" s="40">
        <f t="shared" si="47"/>
        <v>95.07721262789974</v>
      </c>
      <c r="N367" s="40">
        <f t="shared" si="48"/>
        <v>74.726537331703</v>
      </c>
      <c r="O367" s="40">
        <f t="shared" si="49"/>
        <v>1.0694494404021286</v>
      </c>
      <c r="P367" s="40">
        <f t="shared" si="50"/>
        <v>128530212.67523485</v>
      </c>
      <c r="Q367" s="40">
        <f t="shared" si="51"/>
        <v>18.671674552758834</v>
      </c>
      <c r="R367" s="40">
        <f t="shared" si="52"/>
        <v>10.297324354287207</v>
      </c>
      <c r="S367" s="40">
        <f t="shared" si="53"/>
        <v>0.21268500169112201</v>
      </c>
      <c r="T367" s="40">
        <v>6</v>
      </c>
    </row>
    <row r="368" spans="1:20" s="40" customFormat="1" ht="15.6" x14ac:dyDescent="0.25">
      <c r="A368" s="41">
        <v>7</v>
      </c>
      <c r="B368" s="42">
        <v>4.9868444425302902</v>
      </c>
      <c r="C368" s="42">
        <v>1025.28955367964</v>
      </c>
      <c r="D368" s="43">
        <v>6.6799156580195196E-2</v>
      </c>
      <c r="E368" s="43">
        <v>5.5023329424965801E-2</v>
      </c>
      <c r="F368" s="41">
        <v>0.17602355182330501</v>
      </c>
      <c r="G368" s="41">
        <v>2.9817448719229702</v>
      </c>
      <c r="H368" s="44">
        <v>34571693.0206898</v>
      </c>
      <c r="I368" s="44">
        <v>1200582.5926980099</v>
      </c>
      <c r="J368" s="44">
        <v>112527038.39216501</v>
      </c>
      <c r="K368" s="44">
        <f t="shared" si="45"/>
        <v>96890623.578070894</v>
      </c>
      <c r="L368" s="40">
        <f t="shared" si="46"/>
        <v>572.13024164125613</v>
      </c>
      <c r="M368" s="40">
        <f t="shared" si="47"/>
        <v>82.081099138882507</v>
      </c>
      <c r="N368" s="40">
        <f t="shared" si="48"/>
        <v>60.911243002580498</v>
      </c>
      <c r="O368" s="40">
        <f t="shared" si="49"/>
        <v>1.0928245915679426</v>
      </c>
      <c r="P368" s="40">
        <f t="shared" si="50"/>
        <v>129257735.85994318</v>
      </c>
      <c r="Q368" s="40">
        <f t="shared" si="51"/>
        <v>18.677318921476211</v>
      </c>
      <c r="R368" s="40">
        <f t="shared" si="52"/>
        <v>11.762995108142562</v>
      </c>
      <c r="S368" s="40">
        <f t="shared" si="53"/>
        <v>0.19361333179098358</v>
      </c>
      <c r="T368" s="40">
        <v>2</v>
      </c>
    </row>
    <row r="369" spans="1:20" s="40" customFormat="1" ht="15.6" x14ac:dyDescent="0.25">
      <c r="A369" s="41">
        <v>8</v>
      </c>
      <c r="B369" s="42">
        <v>5.77161497341499</v>
      </c>
      <c r="C369" s="42">
        <v>859.36319276820302</v>
      </c>
      <c r="D369" s="43">
        <v>5.5023329424965801E-2</v>
      </c>
      <c r="E369" s="43">
        <v>4.3212556144438703E-2</v>
      </c>
      <c r="F369" s="41">
        <v>0.21426088379882799</v>
      </c>
      <c r="G369" s="41">
        <v>2.9823041090820799</v>
      </c>
      <c r="H369" s="44">
        <v>42020439.3902677</v>
      </c>
      <c r="I369" s="44">
        <v>1442492.2295240499</v>
      </c>
      <c r="J369" s="44">
        <v>123627782.842023</v>
      </c>
      <c r="K369" s="44">
        <f t="shared" si="45"/>
        <v>179279147.46300021</v>
      </c>
      <c r="L369" s="40">
        <f t="shared" si="46"/>
        <v>574.69741771356632</v>
      </c>
      <c r="M369" s="40">
        <f t="shared" si="47"/>
        <v>82.3870190352783</v>
      </c>
      <c r="N369" s="40">
        <f t="shared" si="48"/>
        <v>49.117942784702251</v>
      </c>
      <c r="O369" s="40">
        <f t="shared" si="49"/>
        <v>1.169281546718052</v>
      </c>
      <c r="P369" s="40">
        <f t="shared" si="50"/>
        <v>146261754.01621065</v>
      </c>
      <c r="Q369" s="40">
        <f t="shared" si="51"/>
        <v>18.800908410188409</v>
      </c>
      <c r="R369" s="40">
        <f t="shared" si="52"/>
        <v>16.892371640810154</v>
      </c>
      <c r="S369" s="40">
        <f t="shared" si="53"/>
        <v>0.24113045487837931</v>
      </c>
      <c r="T369" s="40">
        <v>1</v>
      </c>
    </row>
    <row r="370" spans="1:20" ht="15.6" x14ac:dyDescent="0.25">
      <c r="A370" s="10">
        <v>9</v>
      </c>
      <c r="B370" s="11">
        <v>6.3602767711534201</v>
      </c>
      <c r="C370" s="11">
        <v>863.93189393504395</v>
      </c>
      <c r="D370" s="12">
        <v>4.3212556144438703E-2</v>
      </c>
      <c r="E370" s="12">
        <v>3.4810942845033499E-2</v>
      </c>
      <c r="F370" s="10">
        <v>0.193976390388679</v>
      </c>
      <c r="G370" s="10">
        <v>2.9828164285822298</v>
      </c>
      <c r="H370" s="13">
        <v>53262578.0418934</v>
      </c>
      <c r="I370" s="13">
        <v>1517525.79832647</v>
      </c>
      <c r="J370" s="13">
        <v>162666950.635086</v>
      </c>
      <c r="K370" s="13">
        <f t="shared" si="45"/>
        <v>171348891.68946773</v>
      </c>
      <c r="L370">
        <f t="shared" si="46"/>
        <v>586.18446329482526</v>
      </c>
      <c r="M370">
        <f t="shared" si="47"/>
        <v>70.177597441936598</v>
      </c>
      <c r="N370">
        <f t="shared" si="48"/>
        <v>39.011749494736101</v>
      </c>
      <c r="O370">
        <f t="shared" si="49"/>
        <v>1.2053140743138648</v>
      </c>
      <c r="P370">
        <f t="shared" si="50"/>
        <v>211104228.97335881</v>
      </c>
      <c r="Q370">
        <f t="shared" si="51"/>
        <v>19.167862545651328</v>
      </c>
      <c r="R370">
        <f t="shared" si="52"/>
        <v>19.543905877285692</v>
      </c>
      <c r="S370">
        <f t="shared" si="53"/>
        <v>0.21564224458278219</v>
      </c>
      <c r="T370">
        <v>1</v>
      </c>
    </row>
    <row r="371" spans="1:20" ht="15.6" x14ac:dyDescent="0.25">
      <c r="A371" s="10">
        <v>10</v>
      </c>
      <c r="B371" s="11">
        <v>6.9149418071174296</v>
      </c>
      <c r="C371" s="11">
        <v>869.85283570834997</v>
      </c>
      <c r="D371" s="12">
        <v>3.4810942845033499E-2</v>
      </c>
      <c r="E371" s="12">
        <v>2.8998749436301999E-2</v>
      </c>
      <c r="F371" s="10">
        <v>0.166486291548507</v>
      </c>
      <c r="G371" s="10">
        <v>2.9831469959769898</v>
      </c>
      <c r="H371" s="13">
        <v>45527690.954197399</v>
      </c>
      <c r="I371" s="13">
        <v>1051710.8517666899</v>
      </c>
      <c r="J371" s="13">
        <v>157489851.59779999</v>
      </c>
      <c r="K371" s="13">
        <f t="shared" si="45"/>
        <v>158761515.67635059</v>
      </c>
      <c r="L371">
        <f t="shared" si="46"/>
        <v>592.34980155088351</v>
      </c>
      <c r="M371">
        <f t="shared" si="47"/>
        <v>58.675817951158187</v>
      </c>
      <c r="N371">
        <f t="shared" si="48"/>
        <v>31.90484614066775</v>
      </c>
      <c r="O371">
        <f t="shared" si="49"/>
        <v>1.2217406605233361</v>
      </c>
      <c r="P371">
        <f t="shared" si="50"/>
        <v>212893690.43983662</v>
      </c>
      <c r="Q371">
        <f t="shared" si="51"/>
        <v>19.176303493162621</v>
      </c>
      <c r="R371">
        <f t="shared" si="52"/>
        <v>21.46107921815857</v>
      </c>
      <c r="S371">
        <f t="shared" si="53"/>
        <v>0.18210513007411519</v>
      </c>
      <c r="T371">
        <v>1</v>
      </c>
    </row>
    <row r="372" spans="1:20" ht="15.6" x14ac:dyDescent="0.25">
      <c r="A372" s="10">
        <v>11</v>
      </c>
      <c r="B372" s="11">
        <v>7</v>
      </c>
      <c r="C372" s="11">
        <v>869.92295232484298</v>
      </c>
      <c r="D372" s="12">
        <v>2.8998749436301999E-2</v>
      </c>
      <c r="E372" s="12">
        <v>2.4688611783119298E-2</v>
      </c>
      <c r="F372" s="10">
        <v>0.14812106144347301</v>
      </c>
      <c r="G372" s="10">
        <v>2.9833584395197499</v>
      </c>
      <c r="H372" s="13">
        <v>43451342.648972102</v>
      </c>
      <c r="I372" s="13">
        <v>861686.73058823601</v>
      </c>
      <c r="J372" s="13">
        <v>160647554.71857101</v>
      </c>
      <c r="K372" s="13">
        <f t="shared" si="45"/>
        <v>151527202.54075128</v>
      </c>
      <c r="L372">
        <f t="shared" si="46"/>
        <v>601.63104694025185</v>
      </c>
      <c r="M372">
        <f t="shared" si="47"/>
        <v>50.922614119278172</v>
      </c>
      <c r="N372">
        <f t="shared" si="48"/>
        <v>26.843680609710649</v>
      </c>
      <c r="O372">
        <f t="shared" si="49"/>
        <v>1.2407068871126434</v>
      </c>
      <c r="P372">
        <f t="shared" si="50"/>
        <v>230524921.19628415</v>
      </c>
      <c r="Q372">
        <f t="shared" si="51"/>
        <v>19.255869532544867</v>
      </c>
      <c r="R372">
        <f t="shared" si="52"/>
        <v>22.036888549848793</v>
      </c>
      <c r="S372">
        <f t="shared" si="53"/>
        <v>0.16031085314478422</v>
      </c>
      <c r="T372">
        <v>1</v>
      </c>
    </row>
    <row r="373" spans="1:20" ht="15.6" x14ac:dyDescent="0.25">
      <c r="A373" s="28" t="s">
        <v>22</v>
      </c>
      <c r="B373" s="16">
        <v>2.1295715834736599</v>
      </c>
      <c r="C373" s="16">
        <v>1062.5071186323401</v>
      </c>
      <c r="D373" s="17">
        <v>0.25</v>
      </c>
      <c r="E373" s="17">
        <v>0.223848836210917</v>
      </c>
      <c r="F373" s="18">
        <v>0.104562830024322</v>
      </c>
      <c r="G373" s="18">
        <v>3.85</v>
      </c>
      <c r="H373" s="19">
        <v>43170850.310439602</v>
      </c>
      <c r="I373" s="19">
        <v>2625099.3176454902</v>
      </c>
      <c r="J373" s="19">
        <v>96432074.722887993</v>
      </c>
      <c r="K373" s="19">
        <f t="shared" si="45"/>
        <v>69540451.297051281</v>
      </c>
      <c r="L373">
        <f t="shared" si="46"/>
        <v>565.28262229962695</v>
      </c>
      <c r="M373">
        <f t="shared" si="47"/>
        <v>121.58453208726793</v>
      </c>
      <c r="N373">
        <f t="shared" si="48"/>
        <v>236.9244181054585</v>
      </c>
      <c r="O373">
        <f t="shared" si="49"/>
        <v>0.89962018144412692</v>
      </c>
      <c r="P373">
        <f t="shared" si="50"/>
        <v>102516166.07898694</v>
      </c>
      <c r="Q373">
        <f t="shared" si="51"/>
        <v>18.445531061950362</v>
      </c>
      <c r="R373">
        <f t="shared" si="52"/>
        <v>1.9344298397835569</v>
      </c>
      <c r="S373">
        <f t="shared" si="53"/>
        <v>0.11044322189071018</v>
      </c>
      <c r="T373">
        <v>5</v>
      </c>
    </row>
    <row r="374" spans="1:20" ht="15.6" x14ac:dyDescent="0.25">
      <c r="A374" s="10">
        <v>1</v>
      </c>
      <c r="B374" s="11">
        <v>2.07734700621485</v>
      </c>
      <c r="C374" s="11">
        <v>1024.47277969931</v>
      </c>
      <c r="D374" s="12">
        <v>0.223848836210917</v>
      </c>
      <c r="E374" s="12">
        <v>0.20128771053623398</v>
      </c>
      <c r="F374" s="10">
        <v>0.10074232157846399</v>
      </c>
      <c r="G374" s="10">
        <v>3.85198061697238</v>
      </c>
      <c r="H374" s="13">
        <v>36851210.5574269</v>
      </c>
      <c r="I374" s="13">
        <v>2091197.12494059</v>
      </c>
      <c r="J374" s="13">
        <v>88293583.199958995</v>
      </c>
      <c r="K374" s="13">
        <f t="shared" si="45"/>
        <v>75136040.96334286</v>
      </c>
      <c r="L374">
        <f t="shared" si="46"/>
        <v>565.22417370547328</v>
      </c>
      <c r="M374">
        <f t="shared" si="47"/>
        <v>112.92516821921518</v>
      </c>
      <c r="N374">
        <f t="shared" si="48"/>
        <v>212.56827337357547</v>
      </c>
      <c r="O374">
        <f t="shared" si="49"/>
        <v>0.90538905132869529</v>
      </c>
      <c r="P374">
        <f t="shared" si="50"/>
        <v>93571088.435714766</v>
      </c>
      <c r="Q374">
        <f t="shared" si="51"/>
        <v>18.354232009499444</v>
      </c>
      <c r="R374">
        <f t="shared" si="52"/>
        <v>1.9533684271085396</v>
      </c>
      <c r="S374">
        <f t="shared" si="53"/>
        <v>0.1061856577477945</v>
      </c>
      <c r="T374">
        <v>2</v>
      </c>
    </row>
    <row r="375" spans="1:20" ht="15.6" x14ac:dyDescent="0.25">
      <c r="A375" s="10">
        <v>2</v>
      </c>
      <c r="B375" s="11">
        <v>2.8251115363622001</v>
      </c>
      <c r="C375" s="11">
        <v>1027.3651075125199</v>
      </c>
      <c r="D375" s="12">
        <v>0.20168302915295699</v>
      </c>
      <c r="E375" s="12">
        <v>0.16412126092813401</v>
      </c>
      <c r="F375" s="10">
        <v>0.18614929304262801</v>
      </c>
      <c r="G375" s="10">
        <v>2.9725671847515001</v>
      </c>
      <c r="H375" s="13">
        <v>36559919.869361699</v>
      </c>
      <c r="I375" s="13">
        <v>2516941.2778045898</v>
      </c>
      <c r="J375" s="13">
        <v>83834358.426889002</v>
      </c>
      <c r="K375" s="13">
        <f t="shared" si="45"/>
        <v>97466766.881484121</v>
      </c>
      <c r="L375">
        <f t="shared" si="46"/>
        <v>564.03402174896291</v>
      </c>
      <c r="M375">
        <f t="shared" si="47"/>
        <v>145.55450936281332</v>
      </c>
      <c r="N375">
        <f t="shared" si="48"/>
        <v>182.90214504054549</v>
      </c>
      <c r="O375">
        <f t="shared" si="49"/>
        <v>0.94757632406016024</v>
      </c>
      <c r="P375">
        <f t="shared" si="50"/>
        <v>89173064.215081841</v>
      </c>
      <c r="Q375">
        <f t="shared" si="51"/>
        <v>18.30608958126497</v>
      </c>
      <c r="R375">
        <f t="shared" si="52"/>
        <v>3.9978958892949543</v>
      </c>
      <c r="S375">
        <f t="shared" si="53"/>
        <v>0.20597833648693503</v>
      </c>
      <c r="T375">
        <v>2</v>
      </c>
    </row>
    <row r="376" spans="1:20" ht="15.6" x14ac:dyDescent="0.25">
      <c r="A376" s="10">
        <v>3</v>
      </c>
      <c r="B376" s="11">
        <v>3.3122592891833098</v>
      </c>
      <c r="C376" s="11">
        <v>1029.3017814944301</v>
      </c>
      <c r="D376" s="12">
        <v>0.16412126092813401</v>
      </c>
      <c r="E376" s="12">
        <v>0.12935008028817099</v>
      </c>
      <c r="F376" s="10">
        <v>0.21173373315638699</v>
      </c>
      <c r="G376" s="10">
        <v>2.9754125233307498</v>
      </c>
      <c r="H376" s="13">
        <v>38973128.873044699</v>
      </c>
      <c r="I376" s="13">
        <v>2513800.5462383302</v>
      </c>
      <c r="J376" s="13">
        <v>88850438.675453007</v>
      </c>
      <c r="K376" s="13">
        <f t="shared" si="45"/>
        <v>102728244.58253419</v>
      </c>
      <c r="L376">
        <f t="shared" si="46"/>
        <v>564.6409763746251</v>
      </c>
      <c r="M376">
        <f t="shared" si="47"/>
        <v>140.11864039537059</v>
      </c>
      <c r="N376">
        <f t="shared" si="48"/>
        <v>146.7356706081525</v>
      </c>
      <c r="O376">
        <f t="shared" si="49"/>
        <v>0.98171868507395832</v>
      </c>
      <c r="P376">
        <f t="shared" si="50"/>
        <v>95221521.234633625</v>
      </c>
      <c r="Q376">
        <f t="shared" si="51"/>
        <v>18.371716537602126</v>
      </c>
      <c r="R376">
        <f t="shared" si="52"/>
        <v>5.6241664591952016</v>
      </c>
      <c r="S376">
        <f t="shared" si="53"/>
        <v>0.2379193441145073</v>
      </c>
      <c r="T376">
        <v>2</v>
      </c>
    </row>
    <row r="377" spans="1:20" ht="15.6" x14ac:dyDescent="0.25">
      <c r="A377" s="10">
        <v>4</v>
      </c>
      <c r="B377" s="11">
        <v>3.8068890538548499</v>
      </c>
      <c r="C377" s="11">
        <v>1032.95958121282</v>
      </c>
      <c r="D377" s="12">
        <v>0.12935008028817099</v>
      </c>
      <c r="E377" s="12">
        <v>9.7725577696795393E-2</v>
      </c>
      <c r="F377" s="10">
        <v>0.244298825624332</v>
      </c>
      <c r="G377" s="10">
        <v>2.9778090086739799</v>
      </c>
      <c r="H377" s="13">
        <v>42541187.4909124</v>
      </c>
      <c r="I377" s="13">
        <v>2524320.0628710501</v>
      </c>
      <c r="J377" s="13">
        <v>95125378.210227996</v>
      </c>
      <c r="K377" s="13">
        <f t="shared" si="45"/>
        <v>108345102.05912313</v>
      </c>
      <c r="L377">
        <f t="shared" si="46"/>
        <v>565.56544344103577</v>
      </c>
      <c r="M377">
        <f t="shared" si="47"/>
        <v>133.7375258919258</v>
      </c>
      <c r="N377">
        <f t="shared" si="48"/>
        <v>113.53782899248318</v>
      </c>
      <c r="O377">
        <f t="shared" si="49"/>
        <v>1.0315288394325792</v>
      </c>
      <c r="P377">
        <f t="shared" si="50"/>
        <v>103556677.96447384</v>
      </c>
      <c r="Q377">
        <f t="shared" si="51"/>
        <v>18.455629633967639</v>
      </c>
      <c r="R377">
        <f t="shared" si="52"/>
        <v>7.9734154027637478</v>
      </c>
      <c r="S377">
        <f t="shared" si="53"/>
        <v>0.28010925293302613</v>
      </c>
      <c r="T377">
        <v>6</v>
      </c>
    </row>
    <row r="378" spans="1:20" ht="15.6" x14ac:dyDescent="0.25">
      <c r="A378" s="10">
        <v>5</v>
      </c>
      <c r="B378" s="11">
        <v>4.4533157709555802</v>
      </c>
      <c r="C378" s="11">
        <v>1044.9046264394301</v>
      </c>
      <c r="D378" s="12">
        <v>9.7725577696795393E-2</v>
      </c>
      <c r="E378" s="12">
        <v>7.2557105105859096E-2</v>
      </c>
      <c r="F378" s="10">
        <v>0.25727905915306198</v>
      </c>
      <c r="G378" s="10">
        <v>2.97976244299862</v>
      </c>
      <c r="H378" s="13">
        <v>43241171.190594301</v>
      </c>
      <c r="I378" s="13">
        <v>2185473.8088374501</v>
      </c>
      <c r="J378" s="13">
        <v>101113815.144447</v>
      </c>
      <c r="K378" s="13">
        <f t="shared" si="45"/>
        <v>107114821.60333091</v>
      </c>
      <c r="L378">
        <f t="shared" si="46"/>
        <v>567.10345533458076</v>
      </c>
      <c r="M378">
        <f t="shared" si="47"/>
        <v>119.47019616546071</v>
      </c>
      <c r="N378">
        <f t="shared" si="48"/>
        <v>85.141341401327239</v>
      </c>
      <c r="O378">
        <f t="shared" si="49"/>
        <v>1.0877077228870529</v>
      </c>
      <c r="P378">
        <f t="shared" si="50"/>
        <v>111671928.82929578</v>
      </c>
      <c r="Q378">
        <f t="shared" si="51"/>
        <v>18.531075923855376</v>
      </c>
      <c r="R378">
        <f t="shared" si="52"/>
        <v>11.087045348092136</v>
      </c>
      <c r="S378">
        <f t="shared" si="53"/>
        <v>0.29743488913827981</v>
      </c>
      <c r="T378">
        <v>6</v>
      </c>
    </row>
    <row r="379" spans="1:20" s="40" customFormat="1" ht="15.6" x14ac:dyDescent="0.25">
      <c r="A379" s="41">
        <v>6</v>
      </c>
      <c r="B379" s="42">
        <v>4.9870471254518796</v>
      </c>
      <c r="C379" s="42">
        <v>1040.0109637591399</v>
      </c>
      <c r="D379" s="43">
        <v>7.2557105105859096E-2</v>
      </c>
      <c r="E379" s="43">
        <v>5.5017549553111E-2</v>
      </c>
      <c r="F379" s="41">
        <v>0.24140179445896601</v>
      </c>
      <c r="G379" s="41">
        <v>2.9811378501206498</v>
      </c>
      <c r="H379" s="44">
        <v>48064563.706716701</v>
      </c>
      <c r="I379" s="44">
        <v>1958785.29228824</v>
      </c>
      <c r="J379" s="44">
        <v>123127487.672207</v>
      </c>
      <c r="K379" s="44">
        <f t="shared" si="45"/>
        <v>105966842.57805739</v>
      </c>
      <c r="L379" s="40">
        <f t="shared" si="46"/>
        <v>571.32491808620466</v>
      </c>
      <c r="M379" s="40">
        <f t="shared" si="47"/>
        <v>100.10387175050845</v>
      </c>
      <c r="N379" s="40">
        <f t="shared" si="48"/>
        <v>63.787327329485052</v>
      </c>
      <c r="O379" s="40">
        <f t="shared" si="49"/>
        <v>1.1350264490882971</v>
      </c>
      <c r="P379" s="40">
        <f t="shared" si="50"/>
        <v>141901206.77662024</v>
      </c>
      <c r="Q379" s="40">
        <f t="shared" si="51"/>
        <v>18.770641646510036</v>
      </c>
      <c r="R379" s="40">
        <f t="shared" si="52"/>
        <v>13.764067191000223</v>
      </c>
      <c r="S379" s="40">
        <f t="shared" si="53"/>
        <v>0.27628301521783205</v>
      </c>
      <c r="T379" s="40">
        <v>6</v>
      </c>
    </row>
    <row r="380" spans="1:20" s="40" customFormat="1" ht="15.6" x14ac:dyDescent="0.25">
      <c r="A380" s="41">
        <v>7</v>
      </c>
      <c r="B380" s="42">
        <v>5.6951463762002801</v>
      </c>
      <c r="C380" s="42">
        <v>854.10416233477497</v>
      </c>
      <c r="D380" s="43">
        <v>5.5017549553111E-2</v>
      </c>
      <c r="E380" s="43">
        <v>4.4594237603977002E-2</v>
      </c>
      <c r="F380" s="41">
        <v>0.18911058335585401</v>
      </c>
      <c r="G380" s="41">
        <v>2.9819864157765599</v>
      </c>
      <c r="H380" s="44">
        <v>48720973.966429703</v>
      </c>
      <c r="I380" s="44">
        <v>1502859.92094108</v>
      </c>
      <c r="J380" s="44">
        <v>150244149.419938</v>
      </c>
      <c r="K380" s="44">
        <f t="shared" si="45"/>
        <v>171976568.12421989</v>
      </c>
      <c r="L380" s="40">
        <f t="shared" si="46"/>
        <v>579.31146730317198</v>
      </c>
      <c r="M380" s="40">
        <f t="shared" si="47"/>
        <v>77.706783097819084</v>
      </c>
      <c r="N380" s="40">
        <f t="shared" si="48"/>
        <v>49.805893578544001</v>
      </c>
      <c r="O380" s="40">
        <f t="shared" si="49"/>
        <v>1.1445904341223128</v>
      </c>
      <c r="P380" s="40">
        <f t="shared" si="50"/>
        <v>183696659.34647068</v>
      </c>
      <c r="Q380" s="40">
        <f t="shared" si="51"/>
        <v>19.028796364644226</v>
      </c>
      <c r="R380" s="40">
        <f t="shared" si="52"/>
        <v>15.363356617572071</v>
      </c>
      <c r="S380" s="40">
        <f t="shared" si="53"/>
        <v>0.2096235884866979</v>
      </c>
      <c r="T380" s="40">
        <v>1</v>
      </c>
    </row>
    <row r="381" spans="1:20" ht="15.6" x14ac:dyDescent="0.25">
      <c r="A381" s="10">
        <v>8</v>
      </c>
      <c r="B381" s="11">
        <v>6.1800740369854799</v>
      </c>
      <c r="C381" s="11">
        <v>861.21596887856902</v>
      </c>
      <c r="D381" s="12">
        <v>4.4594237603977002E-2</v>
      </c>
      <c r="E381" s="12">
        <v>3.7115637783837203E-2</v>
      </c>
      <c r="F381" s="10">
        <v>0.16732805437706699</v>
      </c>
      <c r="G381" s="10">
        <v>2.9824407409535199</v>
      </c>
      <c r="H381" s="13">
        <v>45811954.777591303</v>
      </c>
      <c r="I381" s="13">
        <v>1226948.3001327</v>
      </c>
      <c r="J381" s="13">
        <v>155506005.13960001</v>
      </c>
      <c r="K381" s="13">
        <f t="shared" si="45"/>
        <v>161049209.50115633</v>
      </c>
      <c r="L381">
        <f t="shared" si="46"/>
        <v>585.3044797680966</v>
      </c>
      <c r="M381">
        <f t="shared" si="47"/>
        <v>66.160849277504781</v>
      </c>
      <c r="N381">
        <f t="shared" si="48"/>
        <v>40.854937693907104</v>
      </c>
      <c r="O381">
        <f t="shared" si="49"/>
        <v>1.1650027273273214</v>
      </c>
      <c r="P381">
        <f t="shared" si="50"/>
        <v>199287007.83128631</v>
      </c>
      <c r="Q381">
        <f t="shared" si="51"/>
        <v>19.110256594053041</v>
      </c>
      <c r="R381">
        <f t="shared" si="52"/>
        <v>17.104792174873033</v>
      </c>
      <c r="S381">
        <f t="shared" si="53"/>
        <v>0.18311553716544524</v>
      </c>
      <c r="T381">
        <v>1</v>
      </c>
    </row>
    <row r="382" spans="1:20" ht="15.6" x14ac:dyDescent="0.25">
      <c r="A382" s="10">
        <v>9</v>
      </c>
      <c r="B382" s="11">
        <v>6.6471861344359899</v>
      </c>
      <c r="C382" s="11">
        <v>868.90601520861799</v>
      </c>
      <c r="D382" s="12">
        <v>3.7115637783837203E-2</v>
      </c>
      <c r="E382" s="12">
        <v>3.1583201003670701E-2</v>
      </c>
      <c r="F382" s="10">
        <v>0.148658926989268</v>
      </c>
      <c r="G382" s="10">
        <v>2.98274138509169</v>
      </c>
      <c r="H382" s="13">
        <v>41025570.639367402</v>
      </c>
      <c r="I382" s="13">
        <v>952690.61862867</v>
      </c>
      <c r="J382" s="13">
        <v>153874209.681292</v>
      </c>
      <c r="K382" s="13">
        <f t="shared" si="45"/>
        <v>150504538.4327043</v>
      </c>
      <c r="L382">
        <f t="shared" si="46"/>
        <v>590.62903248342332</v>
      </c>
      <c r="M382">
        <f t="shared" si="47"/>
        <v>57.163080591807216</v>
      </c>
      <c r="N382">
        <f t="shared" si="48"/>
        <v>34.349419393753955</v>
      </c>
      <c r="O382">
        <f t="shared" si="49"/>
        <v>1.1809187553824703</v>
      </c>
      <c r="P382">
        <f t="shared" si="50"/>
        <v>203752705.85694572</v>
      </c>
      <c r="Q382">
        <f t="shared" si="51"/>
        <v>19.132417590276553</v>
      </c>
      <c r="R382">
        <f t="shared" si="52"/>
        <v>18.715127729021038</v>
      </c>
      <c r="S382">
        <f t="shared" si="53"/>
        <v>0.16094243985703716</v>
      </c>
      <c r="T382">
        <v>1</v>
      </c>
    </row>
    <row r="383" spans="1:20" ht="15.6" x14ac:dyDescent="0.25">
      <c r="A383" s="10">
        <v>10</v>
      </c>
      <c r="B383" s="11">
        <v>7</v>
      </c>
      <c r="C383" s="11">
        <v>869.91708080387798</v>
      </c>
      <c r="D383" s="12">
        <v>3.1583201003670701E-2</v>
      </c>
      <c r="E383" s="12">
        <v>2.7645748722309002E-2</v>
      </c>
      <c r="F383" s="10">
        <v>0.124275709417919</v>
      </c>
      <c r="G383" s="10">
        <v>2.9829486980570699</v>
      </c>
      <c r="H383" s="13">
        <v>35539451.507287703</v>
      </c>
      <c r="I383" s="13">
        <v>698902.70056178397</v>
      </c>
      <c r="J383" s="13">
        <v>149678484.18705401</v>
      </c>
      <c r="K383" s="13">
        <f t="shared" si="45"/>
        <v>139448068.98130757</v>
      </c>
      <c r="L383">
        <f t="shared" si="46"/>
        <v>597.27866411174966</v>
      </c>
      <c r="M383">
        <f t="shared" si="47"/>
        <v>48.494909409292404</v>
      </c>
      <c r="N383">
        <f t="shared" si="48"/>
        <v>29.614474862989852</v>
      </c>
      <c r="O383">
        <f t="shared" si="49"/>
        <v>1.1800024929255786</v>
      </c>
      <c r="P383">
        <f t="shared" si="50"/>
        <v>208202461.37417218</v>
      </c>
      <c r="Q383">
        <f t="shared" si="51"/>
        <v>19.154021536237472</v>
      </c>
      <c r="R383">
        <f t="shared" si="52"/>
        <v>19.155161477040508</v>
      </c>
      <c r="S383">
        <f t="shared" si="53"/>
        <v>0.13270397436420672</v>
      </c>
      <c r="T383">
        <v>1</v>
      </c>
    </row>
    <row r="384" spans="1:20" ht="15.6" x14ac:dyDescent="0.25">
      <c r="A384" s="10">
        <v>11</v>
      </c>
      <c r="B384" s="11">
        <v>7</v>
      </c>
      <c r="C384" s="11">
        <v>871.19932087711004</v>
      </c>
      <c r="D384" s="12">
        <v>2.7645748722309002E-2</v>
      </c>
      <c r="E384" s="12">
        <v>2.47151053839582E-2</v>
      </c>
      <c r="F384" s="10">
        <v>0.10562495060709701</v>
      </c>
      <c r="G384" s="10">
        <v>2.9830886593919201</v>
      </c>
      <c r="H384" s="13">
        <v>31371219.6772242</v>
      </c>
      <c r="I384" s="13">
        <v>508189.96149251203</v>
      </c>
      <c r="J384" s="13">
        <v>148430289.27965599</v>
      </c>
      <c r="K384" s="13">
        <f t="shared" si="45"/>
        <v>129511709.98266914</v>
      </c>
      <c r="L384">
        <f t="shared" si="46"/>
        <v>604.209233277512</v>
      </c>
      <c r="M384">
        <f t="shared" si="47"/>
        <v>42.079944920054096</v>
      </c>
      <c r="N384">
        <f t="shared" si="48"/>
        <v>26.180427053133602</v>
      </c>
      <c r="O384">
        <f t="shared" si="49"/>
        <v>1.1769437208934239</v>
      </c>
      <c r="P384">
        <f t="shared" si="50"/>
        <v>212341256.98525479</v>
      </c>
      <c r="Q384">
        <f t="shared" si="51"/>
        <v>19.17370524121408</v>
      </c>
      <c r="R384">
        <f t="shared" si="52"/>
        <v>18.569665801639324</v>
      </c>
      <c r="S384">
        <f t="shared" si="53"/>
        <v>0.11163007344525643</v>
      </c>
      <c r="T384">
        <v>1</v>
      </c>
    </row>
    <row r="385" spans="1:20" ht="15.6" x14ac:dyDescent="0.25">
      <c r="A385" s="28" t="s">
        <v>22</v>
      </c>
      <c r="B385" s="16">
        <v>2.1290498651789198</v>
      </c>
      <c r="C385" s="16">
        <v>1034.1694652753499</v>
      </c>
      <c r="D385" s="17">
        <v>0.25</v>
      </c>
      <c r="E385" s="17">
        <v>0.224789136962774</v>
      </c>
      <c r="F385" s="18">
        <v>0.100803130896545</v>
      </c>
      <c r="G385" s="18">
        <v>3.85</v>
      </c>
      <c r="H385" s="19">
        <v>43925091.327560402</v>
      </c>
      <c r="I385" s="19">
        <v>2639096.2421909901</v>
      </c>
      <c r="J385" s="19">
        <v>99992184.138225004</v>
      </c>
      <c r="K385" s="19">
        <f t="shared" si="45"/>
        <v>73372049.243068725</v>
      </c>
      <c r="L385">
        <f t="shared" si="46"/>
        <v>565.57538597709424</v>
      </c>
      <c r="M385">
        <f t="shared" si="47"/>
        <v>119.40956240224128</v>
      </c>
      <c r="N385">
        <f t="shared" si="48"/>
        <v>237.39456848138701</v>
      </c>
      <c r="O385">
        <f t="shared" si="49"/>
        <v>0.89821079870544795</v>
      </c>
      <c r="P385">
        <f t="shared" si="50"/>
        <v>106373773.28542669</v>
      </c>
      <c r="Q385">
        <f t="shared" si="51"/>
        <v>18.482469612809432</v>
      </c>
      <c r="R385">
        <f t="shared" si="52"/>
        <v>1.8944758741671182</v>
      </c>
      <c r="S385">
        <f t="shared" si="53"/>
        <v>0.10625328171770569</v>
      </c>
      <c r="T385">
        <v>6</v>
      </c>
    </row>
    <row r="386" spans="1:20" ht="15.6" x14ac:dyDescent="0.25">
      <c r="A386" s="10">
        <v>1</v>
      </c>
      <c r="B386" s="11">
        <v>2.0768432847730498</v>
      </c>
      <c r="C386" s="11">
        <v>995.073954828301</v>
      </c>
      <c r="D386" s="12">
        <v>0.224789136962774</v>
      </c>
      <c r="E386" s="12">
        <v>0.20196988652485398</v>
      </c>
      <c r="F386" s="10">
        <v>0.101468887052989</v>
      </c>
      <c r="G386" s="10">
        <v>3.8519112012691199</v>
      </c>
      <c r="H386" s="13">
        <v>38769534.455934897</v>
      </c>
      <c r="I386" s="13">
        <v>2171198.7282070201</v>
      </c>
      <c r="J386" s="13">
        <v>92084895.420528993</v>
      </c>
      <c r="K386" s="13">
        <f t="shared" ref="K386:K449" si="54">3583.195*EXP(-2.23341*(C386+273)*0.001)*POWER(B386*(D386-E386)/D386/SQRT(0.56*(D386-E386)),(-0.3486*(C386+273)*0.001+0.46339))*POWER(((D386-E386)/D386),0.42437)*1000000</f>
        <v>80996853.604337588</v>
      </c>
      <c r="L386">
        <f t="shared" ref="L386:L449" si="55">560*(1+2.2*10^(-5)*H386/(G386*1000)/((D386-E386)*1000))</f>
        <v>565.43405027914082</v>
      </c>
      <c r="M386">
        <f t="shared" ref="M386:M449" si="56">(L386*(D386-E386)*1000)^(1/2)</f>
        <v>113.59040980402868</v>
      </c>
      <c r="N386">
        <f t="shared" ref="N386:N449" si="57">(D386+E386)/2*1000</f>
        <v>213.37951174381396</v>
      </c>
      <c r="O386">
        <f t="shared" ref="O386:O449" si="58">0.8049-0.3393*F386+(0.2488+0.0393*F386+0.0732*F386*F386)*M386/N386</f>
        <v>0.90544178311097845</v>
      </c>
      <c r="P386">
        <f t="shared" ref="P386:P449" si="59">H386/1000/(O386*G386*M386)*10^6</f>
        <v>97861556.977090567</v>
      </c>
      <c r="Q386">
        <f t="shared" ref="Q386:Q449" si="60">LN(P386)</f>
        <v>18.399064353948948</v>
      </c>
      <c r="R386">
        <f t="shared" ref="R386:R449" si="61">S386*B386*1000/M386</f>
        <v>1.9562360768874534</v>
      </c>
      <c r="S386">
        <f t="shared" ref="S386:S449" si="62">LN(1/(1-F386))</f>
        <v>0.10699394570416684</v>
      </c>
      <c r="T386">
        <v>3</v>
      </c>
    </row>
    <row r="387" spans="1:20" ht="15.6" x14ac:dyDescent="0.25">
      <c r="A387" s="10">
        <v>2</v>
      </c>
      <c r="B387" s="11">
        <v>2.8095962181404399</v>
      </c>
      <c r="C387" s="11">
        <v>998.25873712414</v>
      </c>
      <c r="D387" s="12">
        <v>0.20237047438967598</v>
      </c>
      <c r="E387" s="12">
        <v>0.16839575972418599</v>
      </c>
      <c r="F387" s="10">
        <v>0.16780083500027801</v>
      </c>
      <c r="G387" s="10">
        <v>2.9625165518187</v>
      </c>
      <c r="H387" s="13">
        <v>36917801.277636603</v>
      </c>
      <c r="I387" s="13">
        <v>2414944.3393088798</v>
      </c>
      <c r="J387" s="13">
        <v>89801373.687342003</v>
      </c>
      <c r="K387" s="13">
        <f t="shared" si="54"/>
        <v>100721515.72818328</v>
      </c>
      <c r="L387">
        <f t="shared" si="55"/>
        <v>564.51887087888224</v>
      </c>
      <c r="M387">
        <f t="shared" si="56"/>
        <v>138.48959369351405</v>
      </c>
      <c r="N387">
        <f t="shared" si="57"/>
        <v>185.38311705693101</v>
      </c>
      <c r="O387">
        <f t="shared" si="58"/>
        <v>0.94029623818895214</v>
      </c>
      <c r="P387">
        <f t="shared" si="59"/>
        <v>95695871.636301309</v>
      </c>
      <c r="Q387">
        <f t="shared" si="60"/>
        <v>18.376685716896045</v>
      </c>
      <c r="R387">
        <f t="shared" si="61"/>
        <v>3.7264635794730965</v>
      </c>
      <c r="S387">
        <f t="shared" si="62"/>
        <v>0.18368348579870941</v>
      </c>
      <c r="T387">
        <v>3</v>
      </c>
    </row>
    <row r="388" spans="1:20" ht="15.6" x14ac:dyDescent="0.25">
      <c r="A388" s="10">
        <v>3</v>
      </c>
      <c r="B388" s="11">
        <v>3.12172097549383</v>
      </c>
      <c r="C388" s="11">
        <v>1000.94190553687</v>
      </c>
      <c r="D388" s="12">
        <v>0.16839575972418599</v>
      </c>
      <c r="E388" s="12">
        <v>0.13578493017635099</v>
      </c>
      <c r="F388" s="10">
        <v>0.19354095082995701</v>
      </c>
      <c r="G388" s="10">
        <v>2.9651091469956499</v>
      </c>
      <c r="H388" s="13">
        <v>37860713.299080104</v>
      </c>
      <c r="I388" s="13">
        <v>2412128.6640804801</v>
      </c>
      <c r="J388" s="13">
        <v>90428402.640956998</v>
      </c>
      <c r="K388" s="13">
        <f t="shared" si="54"/>
        <v>106804983.74395831</v>
      </c>
      <c r="L388">
        <f t="shared" si="55"/>
        <v>564.82388525395061</v>
      </c>
      <c r="M388">
        <f t="shared" si="56"/>
        <v>135.71799971471177</v>
      </c>
      <c r="N388">
        <f t="shared" si="57"/>
        <v>152.0903449502685</v>
      </c>
      <c r="O388">
        <f t="shared" si="58"/>
        <v>0.97048266289560525</v>
      </c>
      <c r="P388">
        <f t="shared" si="59"/>
        <v>96944433.18483901</v>
      </c>
      <c r="Q388">
        <f t="shared" si="60"/>
        <v>18.389648518559703</v>
      </c>
      <c r="R388">
        <f t="shared" si="61"/>
        <v>4.9476776998167882</v>
      </c>
      <c r="S388">
        <f t="shared" si="62"/>
        <v>0.21510215868860502</v>
      </c>
      <c r="T388">
        <v>3</v>
      </c>
    </row>
    <row r="389" spans="1:20" ht="15.6" x14ac:dyDescent="0.25">
      <c r="A389" s="10">
        <v>4</v>
      </c>
      <c r="B389" s="11">
        <v>3.5296230023896702</v>
      </c>
      <c r="C389" s="11">
        <v>1001.27018259273</v>
      </c>
      <c r="D389" s="12">
        <v>0.13578493017635099</v>
      </c>
      <c r="E389" s="12">
        <v>0.106866876026562</v>
      </c>
      <c r="F389" s="10">
        <v>0.212812812371904</v>
      </c>
      <c r="G389" s="10">
        <v>2.9673949461462601</v>
      </c>
      <c r="H389" s="13">
        <v>40200752.5734962</v>
      </c>
      <c r="I389" s="13">
        <v>2419374.5289424802</v>
      </c>
      <c r="J389" s="13">
        <v>96943639.765072003</v>
      </c>
      <c r="K389" s="13">
        <f t="shared" si="54"/>
        <v>111695277.89142524</v>
      </c>
      <c r="L389">
        <f t="shared" si="55"/>
        <v>565.77165644252409</v>
      </c>
      <c r="M389">
        <f t="shared" si="56"/>
        <v>127.91018488541373</v>
      </c>
      <c r="N389">
        <f t="shared" si="57"/>
        <v>121.32590310145649</v>
      </c>
      <c r="O389">
        <f t="shared" si="58"/>
        <v>1.0073073516951658</v>
      </c>
      <c r="P389">
        <f t="shared" si="59"/>
        <v>105145744.47724387</v>
      </c>
      <c r="Q389">
        <f t="shared" si="60"/>
        <v>18.470857988321534</v>
      </c>
      <c r="R389">
        <f t="shared" si="61"/>
        <v>6.6030761973210668</v>
      </c>
      <c r="S389">
        <f t="shared" si="62"/>
        <v>0.23928920925548991</v>
      </c>
      <c r="T389">
        <v>3</v>
      </c>
    </row>
    <row r="390" spans="1:20" ht="15.6" x14ac:dyDescent="0.25">
      <c r="A390" s="10">
        <v>5</v>
      </c>
      <c r="B390" s="11">
        <v>4.0300039211429999</v>
      </c>
      <c r="C390" s="11">
        <v>1015.02909878786</v>
      </c>
      <c r="D390" s="12">
        <v>0.106866876026562</v>
      </c>
      <c r="E390" s="12">
        <v>8.3969127564617399E-2</v>
      </c>
      <c r="F390" s="10">
        <v>0.214063916910676</v>
      </c>
      <c r="G390" s="10">
        <v>2.9692353208706201</v>
      </c>
      <c r="H390" s="13">
        <v>38806378.182455301</v>
      </c>
      <c r="I390" s="13">
        <v>1998327.8912487801</v>
      </c>
      <c r="J390" s="13">
        <v>100021875.329833</v>
      </c>
      <c r="K390" s="13">
        <f t="shared" si="54"/>
        <v>108069104.56040429</v>
      </c>
      <c r="L390">
        <f t="shared" si="55"/>
        <v>567.03196047855852</v>
      </c>
      <c r="M390">
        <f t="shared" si="56"/>
        <v>113.94628208467947</v>
      </c>
      <c r="N390">
        <f t="shared" si="57"/>
        <v>95.418001795589703</v>
      </c>
      <c r="O390">
        <f t="shared" si="58"/>
        <v>1.0434320261495116</v>
      </c>
      <c r="P390">
        <f t="shared" si="59"/>
        <v>109924417.23591772</v>
      </c>
      <c r="Q390">
        <f t="shared" si="60"/>
        <v>18.515303571547165</v>
      </c>
      <c r="R390">
        <f t="shared" si="61"/>
        <v>8.5193352286165798</v>
      </c>
      <c r="S390">
        <f t="shared" si="62"/>
        <v>0.24087980908429649</v>
      </c>
      <c r="T390">
        <v>2</v>
      </c>
    </row>
    <row r="391" spans="1:20" ht="15.6" x14ac:dyDescent="0.25">
      <c r="A391" s="10">
        <v>6</v>
      </c>
      <c r="B391" s="11">
        <v>4.5972902549959302</v>
      </c>
      <c r="C391" s="11">
        <v>1028.70228341803</v>
      </c>
      <c r="D391" s="12">
        <v>8.3969127564617399E-2</v>
      </c>
      <c r="E391" s="12">
        <v>6.7231671345821295E-2</v>
      </c>
      <c r="F391" s="10">
        <v>0.19909158931061</v>
      </c>
      <c r="G391" s="10">
        <v>2.9705509232815501</v>
      </c>
      <c r="H391" s="13">
        <v>34940688.587819599</v>
      </c>
      <c r="I391" s="13">
        <v>1490300.91203436</v>
      </c>
      <c r="J391" s="13">
        <v>100660266.6476</v>
      </c>
      <c r="K391" s="13">
        <f t="shared" si="54"/>
        <v>100883438.59847589</v>
      </c>
      <c r="L391">
        <f t="shared" si="55"/>
        <v>568.65796272214652</v>
      </c>
      <c r="M391">
        <f t="shared" si="56"/>
        <v>97.559662538016781</v>
      </c>
      <c r="N391">
        <f t="shared" si="57"/>
        <v>75.600399455219346</v>
      </c>
      <c r="O391">
        <f t="shared" si="58"/>
        <v>1.0722571118493298</v>
      </c>
      <c r="P391">
        <f t="shared" si="59"/>
        <v>112441138.14092048</v>
      </c>
      <c r="Q391">
        <f t="shared" si="60"/>
        <v>18.53794042615807</v>
      </c>
      <c r="R391">
        <f t="shared" si="61"/>
        <v>10.461683901598189</v>
      </c>
      <c r="S391">
        <f t="shared" si="62"/>
        <v>0.22200868216014469</v>
      </c>
      <c r="T391">
        <v>2</v>
      </c>
    </row>
    <row r="392" spans="1:20" ht="15.6" x14ac:dyDescent="0.25">
      <c r="A392" s="10">
        <v>7</v>
      </c>
      <c r="B392" s="11">
        <v>4.9939047458255299</v>
      </c>
      <c r="C392" s="11">
        <v>1048.74447536616</v>
      </c>
      <c r="D392" s="12">
        <v>6.7231671345821295E-2</v>
      </c>
      <c r="E392" s="12">
        <v>5.5008740631184598E-2</v>
      </c>
      <c r="F392" s="10">
        <v>0.18153315475949899</v>
      </c>
      <c r="G392" s="10">
        <v>2.9714222174065501</v>
      </c>
      <c r="H392" s="13">
        <v>30950842.5498312</v>
      </c>
      <c r="I392" s="13">
        <v>1091846.5346716801</v>
      </c>
      <c r="J392" s="13">
        <v>100601327.213709</v>
      </c>
      <c r="K392" s="13">
        <f t="shared" si="54"/>
        <v>91362373.739429623</v>
      </c>
      <c r="L392">
        <f t="shared" si="55"/>
        <v>570.49889198320272</v>
      </c>
      <c r="M392">
        <f t="shared" si="56"/>
        <v>83.505499396672619</v>
      </c>
      <c r="N392">
        <f t="shared" si="57"/>
        <v>61.120205988502946</v>
      </c>
      <c r="O392">
        <f t="shared" si="58"/>
        <v>1.0962717913552595</v>
      </c>
      <c r="P392">
        <f t="shared" si="59"/>
        <v>113782322.13191606</v>
      </c>
      <c r="Q392">
        <f t="shared" si="60"/>
        <v>18.549797726042446</v>
      </c>
      <c r="R392">
        <f t="shared" si="61"/>
        <v>11.979940721970859</v>
      </c>
      <c r="S392">
        <f t="shared" si="62"/>
        <v>0.20032238972258154</v>
      </c>
      <c r="T392">
        <v>6</v>
      </c>
    </row>
    <row r="393" spans="1:20" s="40" customFormat="1" ht="15.6" x14ac:dyDescent="0.25">
      <c r="A393" s="41">
        <v>8</v>
      </c>
      <c r="B393" s="42">
        <v>5.7876209066643902</v>
      </c>
      <c r="C393" s="42">
        <v>863.43845412802</v>
      </c>
      <c r="D393" s="43">
        <v>5.5008740631184598E-2</v>
      </c>
      <c r="E393" s="43">
        <v>4.3081769359049997E-2</v>
      </c>
      <c r="F393" s="41">
        <v>0.216426126518766</v>
      </c>
      <c r="G393" s="41">
        <v>2.97200372939355</v>
      </c>
      <c r="H393" s="44">
        <v>45037076.004192904</v>
      </c>
      <c r="I393" s="44">
        <v>1537225.86732086</v>
      </c>
      <c r="J393" s="44">
        <v>130882685.02089199</v>
      </c>
      <c r="K393" s="44">
        <f t="shared" si="54"/>
        <v>177820312.62169865</v>
      </c>
      <c r="L393" s="40">
        <f t="shared" si="55"/>
        <v>575.65313645241838</v>
      </c>
      <c r="M393" s="40">
        <f t="shared" si="56"/>
        <v>82.860113572105206</v>
      </c>
      <c r="N393" s="40">
        <f t="shared" si="57"/>
        <v>49.045254995117297</v>
      </c>
      <c r="O393" s="40">
        <f t="shared" si="58"/>
        <v>1.1719673310801029</v>
      </c>
      <c r="P393" s="40">
        <f t="shared" si="59"/>
        <v>156048574.76339161</v>
      </c>
      <c r="Q393" s="40">
        <f t="shared" si="60"/>
        <v>18.865677893434558</v>
      </c>
      <c r="R393" s="40">
        <f t="shared" si="61"/>
        <v>17.03524683437443</v>
      </c>
      <c r="S393" s="40">
        <f t="shared" si="62"/>
        <v>0.24388993511992696</v>
      </c>
      <c r="T393" s="40">
        <v>1</v>
      </c>
    </row>
    <row r="394" spans="1:20" ht="15.6" x14ac:dyDescent="0.25">
      <c r="A394" s="10">
        <v>9</v>
      </c>
      <c r="B394" s="11">
        <v>6.3813552388444803</v>
      </c>
      <c r="C394" s="11">
        <v>859.09049843137598</v>
      </c>
      <c r="D394" s="12">
        <v>4.3081769359049997E-2</v>
      </c>
      <c r="E394" s="12">
        <v>3.4714432078272205E-2</v>
      </c>
      <c r="F394" s="10">
        <v>0.19377013505872401</v>
      </c>
      <c r="G394" s="10">
        <v>2.9725215814201098</v>
      </c>
      <c r="H394" s="13">
        <v>61664268.743033998</v>
      </c>
      <c r="I394" s="13">
        <v>1748106.23729049</v>
      </c>
      <c r="J394" s="13">
        <v>182112480.28670299</v>
      </c>
      <c r="K394" s="13">
        <f t="shared" si="54"/>
        <v>174032517.49009085</v>
      </c>
      <c r="L394">
        <f t="shared" si="55"/>
        <v>590.54442836039982</v>
      </c>
      <c r="M394">
        <f t="shared" si="56"/>
        <v>70.294270117667367</v>
      </c>
      <c r="N394">
        <f t="shared" si="57"/>
        <v>38.898100718661098</v>
      </c>
      <c r="O394">
        <f t="shared" si="58"/>
        <v>1.2074984049832991</v>
      </c>
      <c r="P394">
        <f t="shared" si="59"/>
        <v>244400493.00672251</v>
      </c>
      <c r="Q394">
        <f t="shared" si="60"/>
        <v>19.31431880247213</v>
      </c>
      <c r="R394">
        <f t="shared" si="61"/>
        <v>19.552902866168829</v>
      </c>
      <c r="S394">
        <f t="shared" si="62"/>
        <v>0.21538638490025</v>
      </c>
      <c r="T394">
        <v>1</v>
      </c>
    </row>
    <row r="395" spans="1:20" ht="15.6" x14ac:dyDescent="0.25">
      <c r="A395" s="10">
        <v>10</v>
      </c>
      <c r="B395" s="11">
        <v>6.9369465589829797</v>
      </c>
      <c r="C395" s="11">
        <v>841.09407618963803</v>
      </c>
      <c r="D395" s="12">
        <v>3.4714432078272205E-2</v>
      </c>
      <c r="E395" s="12">
        <v>2.8899577935924101E-2</v>
      </c>
      <c r="F395" s="10">
        <v>0.167024242396795</v>
      </c>
      <c r="G395" s="10">
        <v>2.9728508724306302</v>
      </c>
      <c r="H395" s="13">
        <v>51191228.272185497</v>
      </c>
      <c r="I395" s="13">
        <v>1176222.2230207999</v>
      </c>
      <c r="J395" s="13">
        <v>171685583.273325</v>
      </c>
      <c r="K395" s="13">
        <f t="shared" si="54"/>
        <v>174796201.34144586</v>
      </c>
      <c r="L395">
        <f t="shared" si="55"/>
        <v>596.48331628053654</v>
      </c>
      <c r="M395">
        <f t="shared" si="56"/>
        <v>58.893662498739303</v>
      </c>
      <c r="N395">
        <f t="shared" si="57"/>
        <v>31.807005007098155</v>
      </c>
      <c r="O395">
        <f t="shared" si="58"/>
        <v>1.2248403256270792</v>
      </c>
      <c r="P395">
        <f t="shared" si="59"/>
        <v>238712074.17533267</v>
      </c>
      <c r="Q395">
        <f t="shared" si="60"/>
        <v>19.290768673085214</v>
      </c>
      <c r="R395">
        <f t="shared" si="61"/>
        <v>21.525781578428937</v>
      </c>
      <c r="S395">
        <f t="shared" si="62"/>
        <v>0.18275073975594169</v>
      </c>
      <c r="T395">
        <v>1</v>
      </c>
    </row>
    <row r="396" spans="1:20" s="40" customFormat="1" ht="15.6" x14ac:dyDescent="0.25">
      <c r="A396" s="41">
        <v>11</v>
      </c>
      <c r="B396" s="42">
        <v>7</v>
      </c>
      <c r="C396" s="42">
        <v>833.25758623221202</v>
      </c>
      <c r="D396" s="43">
        <v>2.8899577935924101E-2</v>
      </c>
      <c r="E396" s="43">
        <v>2.4659364631647401E-2</v>
      </c>
      <c r="F396" s="41">
        <v>0.146216379895102</v>
      </c>
      <c r="G396" s="41">
        <v>2.9730624614617001</v>
      </c>
      <c r="H396" s="44">
        <v>48480341.867788799</v>
      </c>
      <c r="I396" s="44">
        <v>948891.00528620696</v>
      </c>
      <c r="J396" s="44">
        <v>174923058.359732</v>
      </c>
      <c r="K396" s="44">
        <f t="shared" si="54"/>
        <v>170003374.14495808</v>
      </c>
      <c r="L396" s="40">
        <f t="shared" si="55"/>
        <v>607.3788640250375</v>
      </c>
      <c r="M396" s="40">
        <f t="shared" si="56"/>
        <v>50.748556038329141</v>
      </c>
      <c r="N396" s="40">
        <f t="shared" si="57"/>
        <v>26.77947128378575</v>
      </c>
      <c r="O396" s="40">
        <f t="shared" si="58"/>
        <v>1.2406335698183615</v>
      </c>
      <c r="P396" s="40">
        <f t="shared" si="59"/>
        <v>258996814.26166415</v>
      </c>
      <c r="Q396" s="40">
        <f t="shared" si="60"/>
        <v>19.372326319440148</v>
      </c>
      <c r="R396" s="40">
        <f t="shared" si="61"/>
        <v>21.804412049595459</v>
      </c>
      <c r="S396" s="40">
        <f t="shared" si="62"/>
        <v>0.15807748954024489</v>
      </c>
      <c r="T396" s="40">
        <v>7</v>
      </c>
    </row>
    <row r="397" spans="1:20" ht="15.6" x14ac:dyDescent="0.25">
      <c r="A397" s="28" t="s">
        <v>22</v>
      </c>
      <c r="B397" s="16">
        <v>1.6726637452267099</v>
      </c>
      <c r="C397" s="16">
        <v>1079.45498136826</v>
      </c>
      <c r="D397" s="17">
        <v>0.25</v>
      </c>
      <c r="E397" s="17">
        <v>0.218618326799564</v>
      </c>
      <c r="F397" s="18">
        <v>0.12547650220086401</v>
      </c>
      <c r="G397" s="18">
        <v>3.65</v>
      </c>
      <c r="H397" s="19">
        <v>39339440.592719004</v>
      </c>
      <c r="I397" s="19">
        <v>2544782.6658997</v>
      </c>
      <c r="J397" s="19">
        <v>84542143.276519999</v>
      </c>
      <c r="K397" s="19">
        <f t="shared" si="54"/>
        <v>72171244.690390825</v>
      </c>
      <c r="L397">
        <f t="shared" si="55"/>
        <v>564.23126209885277</v>
      </c>
      <c r="M397">
        <f t="shared" si="56"/>
        <v>133.06585240645231</v>
      </c>
      <c r="N397">
        <f t="shared" si="57"/>
        <v>234.30916339978199</v>
      </c>
      <c r="O397">
        <f t="shared" si="58"/>
        <v>0.90707610940035421</v>
      </c>
      <c r="P397">
        <f t="shared" si="59"/>
        <v>89294552.780611828</v>
      </c>
      <c r="Q397">
        <f t="shared" si="60"/>
        <v>18.307451044888914</v>
      </c>
      <c r="R397">
        <f t="shared" si="61"/>
        <v>1.6853629420524112</v>
      </c>
      <c r="S397">
        <f t="shared" si="62"/>
        <v>0.13407611490261243</v>
      </c>
      <c r="T397">
        <v>5</v>
      </c>
    </row>
    <row r="398" spans="1:20" s="40" customFormat="1" ht="15.6" x14ac:dyDescent="0.25">
      <c r="A398" s="41">
        <v>1</v>
      </c>
      <c r="B398" s="42">
        <v>1.8891293020247899</v>
      </c>
      <c r="C398" s="42">
        <v>1049.06505318073</v>
      </c>
      <c r="D398" s="43">
        <v>0.218618326799564</v>
      </c>
      <c r="E398" s="43">
        <v>0.18155872684536498</v>
      </c>
      <c r="F398" s="41">
        <v>0.169439847572357</v>
      </c>
      <c r="G398" s="41">
        <v>3.6524202420154999</v>
      </c>
      <c r="H398" s="44">
        <v>39846959.7632543</v>
      </c>
      <c r="I398" s="44">
        <v>2611705.9140312099</v>
      </c>
      <c r="J398" s="44">
        <v>76589477.284608006</v>
      </c>
      <c r="K398" s="44">
        <f t="shared" si="54"/>
        <v>88246720.639638543</v>
      </c>
      <c r="L398" s="40">
        <f t="shared" si="55"/>
        <v>563.62680688191244</v>
      </c>
      <c r="M398" s="40">
        <f t="shared" si="56"/>
        <v>144.52606680632482</v>
      </c>
      <c r="N398" s="40">
        <f t="shared" si="57"/>
        <v>200.08852682246447</v>
      </c>
      <c r="O398" s="40">
        <f t="shared" si="58"/>
        <v>0.93344777740127061</v>
      </c>
      <c r="P398" s="40">
        <f t="shared" si="59"/>
        <v>80868286.405591622</v>
      </c>
      <c r="Q398" s="40">
        <f t="shared" si="60"/>
        <v>18.208332295353152</v>
      </c>
      <c r="R398" s="40">
        <f t="shared" si="61"/>
        <v>2.4267328625983624</v>
      </c>
      <c r="S398" s="40">
        <f t="shared" si="62"/>
        <v>0.18565492337929573</v>
      </c>
      <c r="T398" s="40">
        <v>6</v>
      </c>
    </row>
    <row r="399" spans="1:20" s="40" customFormat="1" ht="15.6" x14ac:dyDescent="0.25">
      <c r="A399" s="41">
        <v>2</v>
      </c>
      <c r="B399" s="42">
        <v>2.1516222736358399</v>
      </c>
      <c r="C399" s="42">
        <v>1048.2215137258099</v>
      </c>
      <c r="D399" s="43">
        <v>0.18155872684536498</v>
      </c>
      <c r="E399" s="43">
        <v>0.15076244206151501</v>
      </c>
      <c r="F399" s="41">
        <v>0.169528242978742</v>
      </c>
      <c r="G399" s="41">
        <v>3.6552665129000501</v>
      </c>
      <c r="H399" s="44">
        <v>38751738.411428198</v>
      </c>
      <c r="I399" s="44">
        <v>2374914.8852742999</v>
      </c>
      <c r="J399" s="44">
        <v>79487392.971682996</v>
      </c>
      <c r="K399" s="44">
        <f t="shared" si="54"/>
        <v>88512542.923110351</v>
      </c>
      <c r="L399" s="40">
        <f t="shared" si="55"/>
        <v>564.2411586924693</v>
      </c>
      <c r="M399" s="40">
        <f t="shared" si="56"/>
        <v>131.82007210536173</v>
      </c>
      <c r="N399" s="40">
        <f t="shared" si="57"/>
        <v>166.16058445344001</v>
      </c>
      <c r="O399" s="40">
        <f t="shared" si="58"/>
        <v>0.95171391085585733</v>
      </c>
      <c r="P399" s="40">
        <f t="shared" si="59"/>
        <v>84505345.156628668</v>
      </c>
      <c r="Q399" s="40">
        <f t="shared" si="60"/>
        <v>18.252325346618271</v>
      </c>
      <c r="R399" s="40">
        <f t="shared" si="61"/>
        <v>3.0320744666383286</v>
      </c>
      <c r="S399" s="40">
        <f t="shared" si="62"/>
        <v>0.18576135770601226</v>
      </c>
      <c r="T399" s="40">
        <v>6</v>
      </c>
    </row>
    <row r="400" spans="1:20" ht="15.6" x14ac:dyDescent="0.25">
      <c r="A400" s="10">
        <v>3</v>
      </c>
      <c r="B400" s="11">
        <v>2.7916327971067001</v>
      </c>
      <c r="C400" s="11">
        <v>1067.00834897141</v>
      </c>
      <c r="D400" s="12">
        <v>0.15085192145028298</v>
      </c>
      <c r="E400" s="12">
        <v>0.122327137372249</v>
      </c>
      <c r="F400" s="10">
        <v>0.18896602179011601</v>
      </c>
      <c r="G400" s="10">
        <v>3.9700628478522102</v>
      </c>
      <c r="H400" s="13">
        <v>44827780.863545902</v>
      </c>
      <c r="I400" s="13">
        <v>2617060.2717549098</v>
      </c>
      <c r="J400" s="13">
        <v>84397144.746132001</v>
      </c>
      <c r="K400" s="13">
        <f t="shared" si="54"/>
        <v>88153637.204154849</v>
      </c>
      <c r="L400">
        <f t="shared" si="55"/>
        <v>564.87683655376429</v>
      </c>
      <c r="M400">
        <f t="shared" si="56"/>
        <v>126.93695204068443</v>
      </c>
      <c r="N400">
        <f t="shared" si="57"/>
        <v>136.58952941126597</v>
      </c>
      <c r="O400">
        <f t="shared" si="58"/>
        <v>0.98133218138412182</v>
      </c>
      <c r="P400">
        <f t="shared" si="59"/>
        <v>90645396.130816087</v>
      </c>
      <c r="Q400">
        <f t="shared" si="60"/>
        <v>18.322465706570572</v>
      </c>
      <c r="R400">
        <f t="shared" si="61"/>
        <v>4.6061800004557636</v>
      </c>
      <c r="S400">
        <f t="shared" si="62"/>
        <v>0.20944532906140134</v>
      </c>
      <c r="T400">
        <v>5</v>
      </c>
    </row>
    <row r="401" spans="1:20" ht="15.6" x14ac:dyDescent="0.25">
      <c r="A401" s="10">
        <v>4</v>
      </c>
      <c r="B401" s="11">
        <v>2.6665672921203698</v>
      </c>
      <c r="C401" s="11">
        <v>1060.90969071215</v>
      </c>
      <c r="D401" s="12">
        <v>0.122327137372249</v>
      </c>
      <c r="E401" s="12">
        <v>9.6589904870718696E-2</v>
      </c>
      <c r="F401" s="10">
        <v>0.210224898286025</v>
      </c>
      <c r="G401" s="10">
        <v>3.9717481697569701</v>
      </c>
      <c r="H401" s="13">
        <v>46225900.529223397</v>
      </c>
      <c r="I401" s="13">
        <v>2604136.7107616402</v>
      </c>
      <c r="J401" s="13">
        <v>87347992.087555006</v>
      </c>
      <c r="K401" s="13">
        <f t="shared" si="54"/>
        <v>93772161.370730147</v>
      </c>
      <c r="L401">
        <f t="shared" si="55"/>
        <v>565.57124860482361</v>
      </c>
      <c r="M401">
        <f t="shared" si="56"/>
        <v>120.64923837937454</v>
      </c>
      <c r="N401">
        <f t="shared" si="57"/>
        <v>109.45852112148386</v>
      </c>
      <c r="O401">
        <f t="shared" si="58"/>
        <v>1.0204795555502759</v>
      </c>
      <c r="P401">
        <f t="shared" si="59"/>
        <v>94531115.606425896</v>
      </c>
      <c r="Q401">
        <f t="shared" si="60"/>
        <v>18.36443960394439</v>
      </c>
      <c r="R401">
        <f t="shared" si="61"/>
        <v>5.2161845624556928</v>
      </c>
      <c r="S401">
        <f t="shared" si="62"/>
        <v>0.23600705542521977</v>
      </c>
      <c r="T401">
        <v>5</v>
      </c>
    </row>
    <row r="402" spans="1:20" ht="15.6" x14ac:dyDescent="0.25">
      <c r="A402" s="10">
        <v>5</v>
      </c>
      <c r="B402" s="11">
        <v>3.0712668984265901</v>
      </c>
      <c r="C402" s="11">
        <v>1065.86923347421</v>
      </c>
      <c r="D402" s="12">
        <v>9.6589904870718696E-2</v>
      </c>
      <c r="E402" s="12">
        <v>7.5345885279774094E-2</v>
      </c>
      <c r="F402" s="10">
        <v>0.219712901976162</v>
      </c>
      <c r="G402" s="10">
        <v>3.9731320081340402</v>
      </c>
      <c r="H402" s="13">
        <v>45986148.4018948</v>
      </c>
      <c r="I402" s="13">
        <v>2285134.6517065498</v>
      </c>
      <c r="J402" s="13">
        <v>90272943.886546999</v>
      </c>
      <c r="K402" s="13">
        <f t="shared" si="54"/>
        <v>94161446.936147049</v>
      </c>
      <c r="L402">
        <f t="shared" si="55"/>
        <v>566.71224895972364</v>
      </c>
      <c r="M402">
        <f t="shared" si="56"/>
        <v>109.72349848290767</v>
      </c>
      <c r="N402">
        <f t="shared" si="57"/>
        <v>85.967895075246389</v>
      </c>
      <c r="O402">
        <f t="shared" si="58"/>
        <v>1.0634334427338645</v>
      </c>
      <c r="P402">
        <f t="shared" si="59"/>
        <v>99193698.020364881</v>
      </c>
      <c r="Q402">
        <f t="shared" si="60"/>
        <v>18.412585042216595</v>
      </c>
      <c r="R402">
        <f t="shared" si="61"/>
        <v>6.9443730120962712</v>
      </c>
      <c r="S402">
        <f t="shared" si="62"/>
        <v>0.2480933526317243</v>
      </c>
      <c r="T402">
        <v>5</v>
      </c>
    </row>
    <row r="403" spans="1:20" ht="15.6" x14ac:dyDescent="0.25">
      <c r="A403" s="10">
        <v>6</v>
      </c>
      <c r="B403" s="11">
        <v>3.5284657573143301</v>
      </c>
      <c r="C403" s="11">
        <v>1076.7739877208901</v>
      </c>
      <c r="D403" s="12">
        <v>7.5345885279774094E-2</v>
      </c>
      <c r="E403" s="12">
        <v>6.0090192457695403E-2</v>
      </c>
      <c r="F403" s="10">
        <v>0.202207088769737</v>
      </c>
      <c r="G403" s="10">
        <v>3.9741627564573001</v>
      </c>
      <c r="H403" s="13">
        <v>40956521.654161803</v>
      </c>
      <c r="I403" s="13">
        <v>1664087.9145233401</v>
      </c>
      <c r="J403" s="13">
        <v>91157746.581166998</v>
      </c>
      <c r="K403" s="13">
        <f t="shared" si="54"/>
        <v>87973050.436592072</v>
      </c>
      <c r="L403">
        <f t="shared" si="55"/>
        <v>568.32254571056808</v>
      </c>
      <c r="M403">
        <f t="shared" si="56"/>
        <v>93.113662698994943</v>
      </c>
      <c r="N403">
        <f t="shared" si="57"/>
        <v>67.718038868734752</v>
      </c>
      <c r="O403">
        <f t="shared" si="58"/>
        <v>1.0934384615887904</v>
      </c>
      <c r="P403">
        <f t="shared" si="59"/>
        <v>101220775.51998015</v>
      </c>
      <c r="Q403">
        <f t="shared" si="60"/>
        <v>18.432814585447591</v>
      </c>
      <c r="R403">
        <f t="shared" si="61"/>
        <v>8.5605308177761952</v>
      </c>
      <c r="S403">
        <f t="shared" si="62"/>
        <v>0.22590622494731918</v>
      </c>
      <c r="T403">
        <v>5</v>
      </c>
    </row>
    <row r="404" spans="1:20" ht="15.6" x14ac:dyDescent="0.25">
      <c r="A404" s="10">
        <v>7</v>
      </c>
      <c r="B404" s="11">
        <v>4.0265103520117904</v>
      </c>
      <c r="C404" s="11">
        <v>1089.9150489052699</v>
      </c>
      <c r="D404" s="12">
        <v>6.0090192457695403E-2</v>
      </c>
      <c r="E404" s="12">
        <v>4.9050403915564499E-2</v>
      </c>
      <c r="F404" s="10">
        <v>0.18341507297705001</v>
      </c>
      <c r="G404" s="10">
        <v>3.97483201401247</v>
      </c>
      <c r="H404" s="13">
        <v>36897699.159194201</v>
      </c>
      <c r="I404" s="13">
        <v>1252165.38700828</v>
      </c>
      <c r="J404" s="13">
        <v>92593379.783467993</v>
      </c>
      <c r="K404" s="13">
        <f t="shared" si="54"/>
        <v>81025043.089360416</v>
      </c>
      <c r="L404">
        <f t="shared" si="55"/>
        <v>570.35930117429859</v>
      </c>
      <c r="M404">
        <f t="shared" si="56"/>
        <v>79.351408796579108</v>
      </c>
      <c r="N404">
        <f t="shared" si="57"/>
        <v>54.570298186629948</v>
      </c>
      <c r="O404">
        <f t="shared" si="58"/>
        <v>1.1185130653731925</v>
      </c>
      <c r="P404">
        <f t="shared" si="59"/>
        <v>104588709.29002</v>
      </c>
      <c r="Q404">
        <f t="shared" si="60"/>
        <v>18.465546161990954</v>
      </c>
      <c r="R404">
        <f t="shared" si="61"/>
        <v>10.281721387992008</v>
      </c>
      <c r="S404">
        <f t="shared" si="62"/>
        <v>0.20262435848040145</v>
      </c>
      <c r="T404">
        <v>5</v>
      </c>
    </row>
    <row r="405" spans="1:20" ht="15.6" x14ac:dyDescent="0.25">
      <c r="A405" s="10">
        <v>9</v>
      </c>
      <c r="B405" s="11">
        <v>4.9892675697926299</v>
      </c>
      <c r="C405" s="11">
        <v>853.40676153385004</v>
      </c>
      <c r="D405" s="12">
        <v>3.9013038834793401E-2</v>
      </c>
      <c r="E405" s="12">
        <v>3.3300092375292099E-2</v>
      </c>
      <c r="F405" s="10">
        <v>0.14606245461089801</v>
      </c>
      <c r="G405" s="10">
        <v>3.9756413836854598</v>
      </c>
      <c r="H405" s="13">
        <v>53570392.993019097</v>
      </c>
      <c r="I405" s="13">
        <v>1285272.9986475301</v>
      </c>
      <c r="J405" s="13">
        <v>152108312.90814999</v>
      </c>
      <c r="K405" s="13">
        <f t="shared" si="54"/>
        <v>153538473.10637295</v>
      </c>
      <c r="L405">
        <f t="shared" si="55"/>
        <v>589.05816487290497</v>
      </c>
      <c r="M405">
        <f t="shared" si="56"/>
        <v>58.010841723345095</v>
      </c>
      <c r="N405">
        <f t="shared" si="57"/>
        <v>36.156565605042751</v>
      </c>
      <c r="O405">
        <f t="shared" si="58"/>
        <v>1.166239769823552</v>
      </c>
      <c r="P405">
        <f t="shared" si="59"/>
        <v>199168483.00953913</v>
      </c>
      <c r="Q405">
        <f t="shared" si="60"/>
        <v>19.109661672773413</v>
      </c>
      <c r="R405">
        <f t="shared" si="61"/>
        <v>13.58007321320812</v>
      </c>
      <c r="S405">
        <f t="shared" si="62"/>
        <v>0.15789721973071047</v>
      </c>
      <c r="T405">
        <v>1</v>
      </c>
    </row>
    <row r="406" spans="1:20" ht="15.6" x14ac:dyDescent="0.25">
      <c r="A406" s="10">
        <v>10</v>
      </c>
      <c r="B406" s="11">
        <v>5.3161201598885004</v>
      </c>
      <c r="C406" s="11">
        <v>854.55040397072196</v>
      </c>
      <c r="D406" s="12">
        <v>3.3300092375292099E-2</v>
      </c>
      <c r="E406" s="12">
        <v>2.9084387085126898E-2</v>
      </c>
      <c r="F406" s="10">
        <v>0.12621837217683199</v>
      </c>
      <c r="G406" s="10">
        <v>3.9758347850931299</v>
      </c>
      <c r="H406" s="13">
        <v>44971410.656287298</v>
      </c>
      <c r="I406" s="13">
        <v>902113.25725999905</v>
      </c>
      <c r="J406" s="13">
        <v>144107859.697716</v>
      </c>
      <c r="K406" s="13">
        <f t="shared" si="54"/>
        <v>144532896.88063294</v>
      </c>
      <c r="L406">
        <f t="shared" si="55"/>
        <v>593.05587416660285</v>
      </c>
      <c r="M406">
        <f t="shared" si="56"/>
        <v>50.00148783874031</v>
      </c>
      <c r="N406">
        <f t="shared" si="57"/>
        <v>31.192239730209501</v>
      </c>
      <c r="O406">
        <f t="shared" si="58"/>
        <v>1.1707240219633062</v>
      </c>
      <c r="P406">
        <f t="shared" si="59"/>
        <v>193228296.22530115</v>
      </c>
      <c r="Q406">
        <f t="shared" si="60"/>
        <v>19.079382929811842</v>
      </c>
      <c r="R406">
        <f t="shared" si="61"/>
        <v>14.345100878483615</v>
      </c>
      <c r="S406">
        <f t="shared" si="62"/>
        <v>0.13492478829448534</v>
      </c>
      <c r="T406">
        <v>1</v>
      </c>
    </row>
    <row r="407" spans="1:20" ht="15.6" x14ac:dyDescent="0.25">
      <c r="A407" s="10">
        <v>11</v>
      </c>
      <c r="B407" s="11">
        <v>5.5949582347296296</v>
      </c>
      <c r="C407" s="11">
        <v>851.48176714337797</v>
      </c>
      <c r="D407" s="12">
        <v>2.9084387085126898E-2</v>
      </c>
      <c r="E407" s="12">
        <v>2.5995608502384703E-2</v>
      </c>
      <c r="F407" s="10">
        <v>0.105836678143442</v>
      </c>
      <c r="G407" s="10">
        <v>3.9759684265785502</v>
      </c>
      <c r="H407" s="13">
        <v>43173766.507520102</v>
      </c>
      <c r="I407" s="13">
        <v>766003.80341025197</v>
      </c>
      <c r="J407" s="13">
        <v>150976744.71449199</v>
      </c>
      <c r="K407" s="13">
        <f t="shared" si="54"/>
        <v>135751818.20869517</v>
      </c>
      <c r="L407">
        <f t="shared" si="55"/>
        <v>603.3112723383922</v>
      </c>
      <c r="M407">
        <f t="shared" si="56"/>
        <v>43.168216742480453</v>
      </c>
      <c r="N407">
        <f t="shared" si="57"/>
        <v>27.539997793755802</v>
      </c>
      <c r="O407">
        <f t="shared" si="58"/>
        <v>1.1667819805944504</v>
      </c>
      <c r="P407">
        <f t="shared" si="59"/>
        <v>215587307.96691108</v>
      </c>
      <c r="Q407">
        <f t="shared" si="60"/>
        <v>19.188876526838246</v>
      </c>
      <c r="R407">
        <f t="shared" si="61"/>
        <v>14.498867696913985</v>
      </c>
      <c r="S407">
        <f t="shared" si="62"/>
        <v>0.1118668338533499</v>
      </c>
      <c r="T407">
        <v>1</v>
      </c>
    </row>
    <row r="408" spans="1:20" ht="15.6" x14ac:dyDescent="0.25">
      <c r="A408" s="10">
        <v>12</v>
      </c>
      <c r="B408" s="11">
        <v>5.8592250730630502</v>
      </c>
      <c r="C408" s="11">
        <v>854.36097066929801</v>
      </c>
      <c r="D408" s="12">
        <v>2.5995608502384703E-2</v>
      </c>
      <c r="E408" s="12">
        <v>2.35876995021943E-2</v>
      </c>
      <c r="F408" s="10">
        <v>9.22725752867712E-2</v>
      </c>
      <c r="G408" s="10">
        <v>3.9760621159220699</v>
      </c>
      <c r="H408" s="13">
        <v>41325691.703633599</v>
      </c>
      <c r="I408" s="13">
        <v>661504.366179473</v>
      </c>
      <c r="J408" s="13">
        <v>154628775.70225501</v>
      </c>
      <c r="K408" s="13">
        <f t="shared" si="54"/>
        <v>127241462.11229596</v>
      </c>
      <c r="L408">
        <f t="shared" si="55"/>
        <v>613.17868681558912</v>
      </c>
      <c r="M408">
        <f t="shared" si="56"/>
        <v>38.424972071664406</v>
      </c>
      <c r="N408">
        <f t="shared" si="57"/>
        <v>24.791654002289501</v>
      </c>
      <c r="O408">
        <f t="shared" si="58"/>
        <v>1.1657973740717633</v>
      </c>
      <c r="P408">
        <f t="shared" si="59"/>
        <v>232022625.94707063</v>
      </c>
      <c r="Q408">
        <f t="shared" si="60"/>
        <v>19.262345450509194</v>
      </c>
      <c r="R408">
        <f t="shared" si="61"/>
        <v>14.762229337816448</v>
      </c>
      <c r="S408">
        <f t="shared" si="62"/>
        <v>9.6811138494900764E-2</v>
      </c>
      <c r="T408">
        <v>1</v>
      </c>
    </row>
    <row r="409" spans="1:20" ht="15.6" x14ac:dyDescent="0.25">
      <c r="A409" s="10">
        <v>13</v>
      </c>
      <c r="B409" s="11">
        <v>6.0756535394768099</v>
      </c>
      <c r="C409" s="11">
        <v>834.41646175554195</v>
      </c>
      <c r="D409" s="12">
        <v>2.35876995021943E-2</v>
      </c>
      <c r="E409" s="12">
        <v>2.1804960428047099E-2</v>
      </c>
      <c r="F409" s="10">
        <v>7.52601186105918E-2</v>
      </c>
      <c r="G409" s="10">
        <v>3.9761317181463101</v>
      </c>
      <c r="H409" s="13">
        <v>36542611.755957901</v>
      </c>
      <c r="I409" s="13">
        <v>494831.71997034998</v>
      </c>
      <c r="J409" s="13">
        <v>152085999.67709699</v>
      </c>
      <c r="K409" s="13">
        <f t="shared" si="54"/>
        <v>124180387.89521137</v>
      </c>
      <c r="L409">
        <f t="shared" si="55"/>
        <v>623.5128710665058</v>
      </c>
      <c r="M409">
        <f t="shared" si="56"/>
        <v>33.340077361697375</v>
      </c>
      <c r="N409">
        <f t="shared" si="57"/>
        <v>22.6963299651207</v>
      </c>
      <c r="O409">
        <f t="shared" si="58"/>
        <v>1.1497961630180633</v>
      </c>
      <c r="P409">
        <f t="shared" si="59"/>
        <v>239745995.93689889</v>
      </c>
      <c r="Q409">
        <f t="shared" si="60"/>
        <v>19.295090570595235</v>
      </c>
      <c r="R409">
        <f t="shared" si="61"/>
        <v>14.258397808160082</v>
      </c>
      <c r="S409">
        <f t="shared" si="62"/>
        <v>7.8242790325211545E-2</v>
      </c>
      <c r="T409">
        <v>7</v>
      </c>
    </row>
    <row r="410" spans="1:20" ht="15.6" x14ac:dyDescent="0.25">
      <c r="A410" s="28" t="s">
        <v>22</v>
      </c>
      <c r="B410" s="16">
        <v>2.1282241130518398</v>
      </c>
      <c r="C410" s="16">
        <v>1062.1076147547001</v>
      </c>
      <c r="D410" s="17">
        <v>0.25</v>
      </c>
      <c r="E410" s="17">
        <v>0.22625923988556201</v>
      </c>
      <c r="F410" s="18">
        <v>9.4925070429580205E-2</v>
      </c>
      <c r="G410" s="18">
        <v>3.7</v>
      </c>
      <c r="H410" s="19">
        <v>39607053.317858703</v>
      </c>
      <c r="I410" s="19">
        <v>2333127.4047097</v>
      </c>
      <c r="J410" s="19">
        <v>97099882.214956</v>
      </c>
      <c r="K410" s="19">
        <f t="shared" si="54"/>
        <v>66816396.985359147</v>
      </c>
      <c r="L410">
        <f t="shared" si="55"/>
        <v>565.55503624583878</v>
      </c>
      <c r="M410">
        <f t="shared" si="56"/>
        <v>115.87366589102434</v>
      </c>
      <c r="N410">
        <f t="shared" si="57"/>
        <v>238.12961994278101</v>
      </c>
      <c r="O410">
        <f t="shared" si="58"/>
        <v>0.89589402718294653</v>
      </c>
      <c r="P410">
        <f t="shared" si="59"/>
        <v>103116798.47790885</v>
      </c>
      <c r="Q410">
        <f t="shared" si="60"/>
        <v>18.45137286954526</v>
      </c>
      <c r="R410">
        <f t="shared" si="61"/>
        <v>1.8318557857178117</v>
      </c>
      <c r="S410">
        <f t="shared" si="62"/>
        <v>9.9737543604100323E-2</v>
      </c>
      <c r="T410">
        <v>5</v>
      </c>
    </row>
    <row r="411" spans="1:20" ht="15.6" x14ac:dyDescent="0.25">
      <c r="A411" s="10">
        <v>1</v>
      </c>
      <c r="B411" s="11">
        <v>2.07407464823739</v>
      </c>
      <c r="C411" s="11">
        <v>1025.9343587441899</v>
      </c>
      <c r="D411" s="12">
        <v>0.22625923988556201</v>
      </c>
      <c r="E411" s="12">
        <v>0.20657223695093402</v>
      </c>
      <c r="F411" s="10">
        <v>8.6972384889527604E-2</v>
      </c>
      <c r="G411" s="10">
        <v>3.7018332403001399</v>
      </c>
      <c r="H411" s="13">
        <v>33288314.915784299</v>
      </c>
      <c r="I411" s="13">
        <v>1828111.40033429</v>
      </c>
      <c r="J411" s="13">
        <v>89226997.43096</v>
      </c>
      <c r="K411" s="13">
        <f t="shared" si="54"/>
        <v>70280487.423751086</v>
      </c>
      <c r="L411">
        <f t="shared" si="55"/>
        <v>565.62737766219925</v>
      </c>
      <c r="M411">
        <f t="shared" si="56"/>
        <v>105.52491574951223</v>
      </c>
      <c r="N411">
        <f t="shared" si="57"/>
        <v>216.41573841824803</v>
      </c>
      <c r="O411">
        <f t="shared" si="58"/>
        <v>0.89864246025875349</v>
      </c>
      <c r="P411">
        <f t="shared" si="59"/>
        <v>94827218.428951517</v>
      </c>
      <c r="Q411">
        <f t="shared" si="60"/>
        <v>18.367567040245294</v>
      </c>
      <c r="R411">
        <f t="shared" si="61"/>
        <v>1.7883766376400634</v>
      </c>
      <c r="S411">
        <f t="shared" si="62"/>
        <v>9.0989152283280667E-2</v>
      </c>
      <c r="T411">
        <v>2</v>
      </c>
    </row>
    <row r="412" spans="1:20" ht="15.6" x14ac:dyDescent="0.25">
      <c r="A412" s="10">
        <v>2</v>
      </c>
      <c r="B412" s="11">
        <v>1.93177303387932</v>
      </c>
      <c r="C412" s="11">
        <v>1021.35523385375</v>
      </c>
      <c r="D412" s="12">
        <v>0.20657223695093402</v>
      </c>
      <c r="E412" s="12">
        <v>0.190368511307763</v>
      </c>
      <c r="F412" s="10">
        <v>7.8403010884417507E-2</v>
      </c>
      <c r="G412" s="10">
        <v>3.7034353489207801</v>
      </c>
      <c r="H412" s="13">
        <v>30140218.459968202</v>
      </c>
      <c r="I412" s="13">
        <v>1569024.42174444</v>
      </c>
      <c r="J412" s="13">
        <v>88562042.936735004</v>
      </c>
      <c r="K412" s="13">
        <f t="shared" si="54"/>
        <v>67941149.060656115</v>
      </c>
      <c r="L412">
        <f t="shared" si="55"/>
        <v>566.1878169084672</v>
      </c>
      <c r="M412">
        <f t="shared" si="56"/>
        <v>95.782837960099869</v>
      </c>
      <c r="N412">
        <f t="shared" si="57"/>
        <v>198.4703741293485</v>
      </c>
      <c r="O412">
        <f t="shared" si="58"/>
        <v>0.90007421244069452</v>
      </c>
      <c r="P412">
        <f t="shared" si="59"/>
        <v>94400785.594170719</v>
      </c>
      <c r="Q412">
        <f t="shared" si="60"/>
        <v>18.363059953053249</v>
      </c>
      <c r="R412">
        <f t="shared" si="61"/>
        <v>1.6466829644513146</v>
      </c>
      <c r="S412">
        <f t="shared" si="62"/>
        <v>8.1647256064529133E-2</v>
      </c>
      <c r="T412">
        <v>2</v>
      </c>
    </row>
    <row r="413" spans="1:20" s="40" customFormat="1" ht="15.6" x14ac:dyDescent="0.25">
      <c r="A413" s="41">
        <v>3</v>
      </c>
      <c r="B413" s="42">
        <v>2.8009333569524801</v>
      </c>
      <c r="C413" s="42">
        <v>1023.57756280526</v>
      </c>
      <c r="D413" s="43">
        <v>0.19070784236191901</v>
      </c>
      <c r="E413" s="43">
        <v>0.15446614825350902</v>
      </c>
      <c r="F413" s="41">
        <v>0.18993817895423701</v>
      </c>
      <c r="G413" s="41">
        <v>3.1425760798509002</v>
      </c>
      <c r="H413" s="44">
        <v>36993189.645863302</v>
      </c>
      <c r="I413" s="44">
        <v>2512909.9455685001</v>
      </c>
      <c r="J413" s="44">
        <v>81132400.332304999</v>
      </c>
      <c r="K413" s="44">
        <f t="shared" si="54"/>
        <v>99342264.582006812</v>
      </c>
      <c r="L413" s="40">
        <f t="shared" si="55"/>
        <v>564.00164166036484</v>
      </c>
      <c r="M413" s="40">
        <f t="shared" si="56"/>
        <v>142.96983938473181</v>
      </c>
      <c r="N413" s="40">
        <f t="shared" si="57"/>
        <v>172.58699530771401</v>
      </c>
      <c r="O413" s="40">
        <f t="shared" si="58"/>
        <v>0.95492934382957051</v>
      </c>
      <c r="P413" s="40">
        <f t="shared" si="59"/>
        <v>86222440.294260129</v>
      </c>
      <c r="Q413" s="40">
        <f t="shared" si="60"/>
        <v>18.272441029994081</v>
      </c>
      <c r="R413" s="40">
        <f t="shared" si="61"/>
        <v>4.1267571027818661</v>
      </c>
      <c r="S413" s="40">
        <f t="shared" si="62"/>
        <v>0.21064471194932982</v>
      </c>
      <c r="T413" s="40">
        <v>2</v>
      </c>
    </row>
    <row r="414" spans="1:20" ht="15.6" x14ac:dyDescent="0.25">
      <c r="A414" s="10">
        <v>4</v>
      </c>
      <c r="B414" s="11">
        <v>3.1269841492775701</v>
      </c>
      <c r="C414" s="11">
        <v>1023.1468452161801</v>
      </c>
      <c r="D414" s="12">
        <v>0.15446614825350902</v>
      </c>
      <c r="E414" s="12">
        <v>0.122262019273625</v>
      </c>
      <c r="F414" s="10">
        <v>0.20835175970785599</v>
      </c>
      <c r="G414" s="10">
        <v>3.14519093119904</v>
      </c>
      <c r="H414" s="13">
        <v>40138500.944595702</v>
      </c>
      <c r="I414" s="13">
        <v>2516528.5649547102</v>
      </c>
      <c r="J414" s="13">
        <v>89108337.766029</v>
      </c>
      <c r="K414" s="13">
        <f t="shared" si="54"/>
        <v>103759393.66474313</v>
      </c>
      <c r="L414">
        <f t="shared" si="55"/>
        <v>564.88217434840692</v>
      </c>
      <c r="M414">
        <f t="shared" si="56"/>
        <v>134.87601121457229</v>
      </c>
      <c r="N414">
        <f t="shared" si="57"/>
        <v>138.36408376356701</v>
      </c>
      <c r="O414">
        <f t="shared" si="58"/>
        <v>0.98781349759045123</v>
      </c>
      <c r="P414">
        <f t="shared" si="59"/>
        <v>95786535.197893485</v>
      </c>
      <c r="Q414">
        <f t="shared" si="60"/>
        <v>18.377632681892635</v>
      </c>
      <c r="R414">
        <f t="shared" si="61"/>
        <v>5.4166987355221607</v>
      </c>
      <c r="S414">
        <f t="shared" si="62"/>
        <v>0.23363812687283164</v>
      </c>
      <c r="T414">
        <v>2</v>
      </c>
    </row>
    <row r="415" spans="1:20" ht="15.6" x14ac:dyDescent="0.25">
      <c r="A415" s="10">
        <v>5</v>
      </c>
      <c r="B415" s="11">
        <v>3.5516324616945001</v>
      </c>
      <c r="C415" s="11">
        <v>1027.27867399507</v>
      </c>
      <c r="D415" s="12">
        <v>0.122262019273625</v>
      </c>
      <c r="E415" s="12">
        <v>9.5083435201259503E-2</v>
      </c>
      <c r="F415" s="10">
        <v>0.22211617815483201</v>
      </c>
      <c r="G415" s="10">
        <v>3.1473047255373499</v>
      </c>
      <c r="H415" s="13">
        <v>41282793.641111597</v>
      </c>
      <c r="I415" s="13">
        <v>2365912.76801458</v>
      </c>
      <c r="J415" s="13">
        <v>94523101.983290002</v>
      </c>
      <c r="K415" s="13">
        <f t="shared" si="54"/>
        <v>105697974.56835252</v>
      </c>
      <c r="L415">
        <f t="shared" si="55"/>
        <v>565.94585296347748</v>
      </c>
      <c r="M415">
        <f t="shared" si="56"/>
        <v>124.02260658917983</v>
      </c>
      <c r="N415">
        <f t="shared" si="57"/>
        <v>108.67272723744226</v>
      </c>
      <c r="O415">
        <f t="shared" si="58"/>
        <v>1.0275622677756258</v>
      </c>
      <c r="P415">
        <f t="shared" si="59"/>
        <v>102925096.21014579</v>
      </c>
      <c r="Q415">
        <f t="shared" si="60"/>
        <v>18.44951206037954</v>
      </c>
      <c r="R415">
        <f t="shared" si="61"/>
        <v>7.1929811920675562</v>
      </c>
      <c r="S415">
        <f t="shared" si="62"/>
        <v>0.25117809520232365</v>
      </c>
      <c r="T415">
        <v>2</v>
      </c>
    </row>
    <row r="416" spans="1:20" ht="15.6" x14ac:dyDescent="0.25">
      <c r="A416" s="10">
        <v>6</v>
      </c>
      <c r="B416" s="11">
        <v>4.3745027288030798</v>
      </c>
      <c r="C416" s="11">
        <v>1037.4443521778401</v>
      </c>
      <c r="D416" s="12">
        <v>9.5083435201259503E-2</v>
      </c>
      <c r="E416" s="12">
        <v>6.90023894537065E-2</v>
      </c>
      <c r="F416" s="10">
        <v>0.27400824200562002</v>
      </c>
      <c r="G416" s="10">
        <v>3.1489141535112899</v>
      </c>
      <c r="H416" s="13">
        <v>47130539.517194502</v>
      </c>
      <c r="I416" s="13">
        <v>2531792.67572942</v>
      </c>
      <c r="J416" s="13">
        <v>100490989.568037</v>
      </c>
      <c r="K416" s="13">
        <f t="shared" si="54"/>
        <v>112548859.2587301</v>
      </c>
      <c r="L416">
        <f t="shared" si="55"/>
        <v>567.07012833804652</v>
      </c>
      <c r="M416">
        <f t="shared" si="56"/>
        <v>121.61324746611835</v>
      </c>
      <c r="N416">
        <f t="shared" si="57"/>
        <v>82.042912327483009</v>
      </c>
      <c r="O416">
        <f t="shared" si="58"/>
        <v>1.1048373451547315</v>
      </c>
      <c r="P416">
        <f t="shared" si="59"/>
        <v>111394143.60973696</v>
      </c>
      <c r="Q416">
        <f t="shared" si="60"/>
        <v>18.528585313247348</v>
      </c>
      <c r="R416">
        <f t="shared" si="61"/>
        <v>11.518387127963337</v>
      </c>
      <c r="S416">
        <f t="shared" si="62"/>
        <v>0.32021661684660352</v>
      </c>
      <c r="T416">
        <v>6</v>
      </c>
    </row>
    <row r="417" spans="1:20" s="40" customFormat="1" ht="15.6" x14ac:dyDescent="0.25">
      <c r="A417" s="41">
        <v>7</v>
      </c>
      <c r="B417" s="42">
        <v>4.9871125312392701</v>
      </c>
      <c r="C417" s="42">
        <v>1058.8103105354301</v>
      </c>
      <c r="D417" s="43">
        <v>6.90023894537065E-2</v>
      </c>
      <c r="E417" s="43">
        <v>5.0035277067033597E-2</v>
      </c>
      <c r="F417" s="41">
        <v>0.27447838687806098</v>
      </c>
      <c r="G417" s="41">
        <v>3.15028387694095</v>
      </c>
      <c r="H417" s="44">
        <v>46068371.869171597</v>
      </c>
      <c r="I417" s="44">
        <v>2000046.74116957</v>
      </c>
      <c r="J417" s="44">
        <v>105281224.753985</v>
      </c>
      <c r="K417" s="44">
        <f t="shared" si="54"/>
        <v>105552732.57194486</v>
      </c>
      <c r="L417" s="40">
        <f t="shared" si="55"/>
        <v>569.49866702167901</v>
      </c>
      <c r="M417" s="40">
        <f t="shared" si="56"/>
        <v>103.93144481561197</v>
      </c>
      <c r="N417" s="40">
        <f t="shared" si="57"/>
        <v>59.518833260370052</v>
      </c>
      <c r="O417" s="40">
        <f t="shared" si="58"/>
        <v>1.1746886722527692</v>
      </c>
      <c r="P417" s="40">
        <f t="shared" si="59"/>
        <v>119779757.04293099</v>
      </c>
      <c r="Q417" s="40">
        <f t="shared" si="60"/>
        <v>18.601165256437628</v>
      </c>
      <c r="R417" s="40">
        <f t="shared" si="61"/>
        <v>15.396562175352758</v>
      </c>
      <c r="S417" s="40">
        <f t="shared" si="62"/>
        <v>0.32086441644423369</v>
      </c>
      <c r="T417" s="40">
        <v>5</v>
      </c>
    </row>
    <row r="418" spans="1:20" ht="15.6" x14ac:dyDescent="0.25">
      <c r="A418" s="10">
        <v>9</v>
      </c>
      <c r="B418" s="11">
        <v>6.2222850570385999</v>
      </c>
      <c r="C418" s="11">
        <v>880.00445450871302</v>
      </c>
      <c r="D418" s="12">
        <v>4.0174880069073701E-2</v>
      </c>
      <c r="E418" s="12">
        <v>3.3269214794103802E-2</v>
      </c>
      <c r="F418" s="10">
        <v>0.17146333553635201</v>
      </c>
      <c r="G418" s="10">
        <v>3.1515571123180299</v>
      </c>
      <c r="H418" s="13">
        <v>55698453.351182297</v>
      </c>
      <c r="I418" s="13">
        <v>1426558.92396529</v>
      </c>
      <c r="J418" s="13">
        <v>172414705.918217</v>
      </c>
      <c r="K418" s="13">
        <f t="shared" si="54"/>
        <v>153919413.4159227</v>
      </c>
      <c r="L418">
        <f t="shared" si="55"/>
        <v>591.52993954049873</v>
      </c>
      <c r="M418">
        <f t="shared" si="56"/>
        <v>63.913283146697026</v>
      </c>
      <c r="N418">
        <f t="shared" si="57"/>
        <v>36.722047431588749</v>
      </c>
      <c r="O418">
        <f t="shared" si="58"/>
        <v>1.1952228113945234</v>
      </c>
      <c r="P418">
        <f t="shared" si="59"/>
        <v>231354501.14723772</v>
      </c>
      <c r="Q418">
        <f t="shared" si="60"/>
        <v>19.259461729135097</v>
      </c>
      <c r="R418">
        <f t="shared" si="61"/>
        <v>18.311931484544857</v>
      </c>
      <c r="S418">
        <f t="shared" si="62"/>
        <v>0.18809418906494996</v>
      </c>
      <c r="T418">
        <v>4</v>
      </c>
    </row>
    <row r="419" spans="1:20" ht="15.6" x14ac:dyDescent="0.25">
      <c r="A419" s="10">
        <v>10</v>
      </c>
      <c r="B419" s="11">
        <v>6.71429837177274</v>
      </c>
      <c r="C419" s="11">
        <v>866.77300942047395</v>
      </c>
      <c r="D419" s="12">
        <v>3.3269214794103802E-2</v>
      </c>
      <c r="E419" s="12">
        <v>2.8175743796560699E-2</v>
      </c>
      <c r="F419" s="10">
        <v>0.15263982173302701</v>
      </c>
      <c r="G419" s="10">
        <v>3.1518161964107501</v>
      </c>
      <c r="H419" s="13">
        <v>47397979.013099901</v>
      </c>
      <c r="I419" s="13">
        <v>1030667.03931414</v>
      </c>
      <c r="J419" s="13">
        <v>162262978.30812299</v>
      </c>
      <c r="K419" s="13">
        <f t="shared" si="54"/>
        <v>154069724.65346748</v>
      </c>
      <c r="L419">
        <f t="shared" si="55"/>
        <v>596.37439776444455</v>
      </c>
      <c r="M419">
        <f t="shared" si="56"/>
        <v>55.114568842461544</v>
      </c>
      <c r="N419">
        <f t="shared" si="57"/>
        <v>30.722479295332249</v>
      </c>
      <c r="O419">
        <f t="shared" si="58"/>
        <v>1.2132648728692601</v>
      </c>
      <c r="P419">
        <f t="shared" si="59"/>
        <v>224893499.93016568</v>
      </c>
      <c r="Q419">
        <f t="shared" si="60"/>
        <v>19.231137514467257</v>
      </c>
      <c r="R419">
        <f t="shared" si="61"/>
        <v>20.177703777985215</v>
      </c>
      <c r="S419">
        <f t="shared" si="62"/>
        <v>0.16562943473436148</v>
      </c>
      <c r="T419">
        <v>1</v>
      </c>
    </row>
    <row r="420" spans="1:20" ht="15.6" x14ac:dyDescent="0.25">
      <c r="A420" s="10">
        <v>11</v>
      </c>
      <c r="B420" s="11">
        <v>7</v>
      </c>
      <c r="C420" s="11">
        <v>856.48367197340201</v>
      </c>
      <c r="D420" s="12">
        <v>2.8175743796560699E-2</v>
      </c>
      <c r="E420" s="12">
        <v>2.4615930626147101E-2</v>
      </c>
      <c r="F420" s="10">
        <v>0.12589635823643999</v>
      </c>
      <c r="G420" s="10">
        <v>3.1519939720312702</v>
      </c>
      <c r="H420" s="13">
        <v>43092420.677960098</v>
      </c>
      <c r="I420" s="13">
        <v>795322.62353958294</v>
      </c>
      <c r="J420" s="13">
        <v>163923124.59733999</v>
      </c>
      <c r="K420" s="13">
        <f t="shared" si="54"/>
        <v>147154083.1693404</v>
      </c>
      <c r="L420">
        <f t="shared" si="55"/>
        <v>607.3150185767214</v>
      </c>
      <c r="M420">
        <f t="shared" si="56"/>
        <v>46.496537523985502</v>
      </c>
      <c r="N420">
        <f t="shared" si="57"/>
        <v>26.395837211353896</v>
      </c>
      <c r="O420">
        <f t="shared" si="58"/>
        <v>1.2112063103739517</v>
      </c>
      <c r="P420">
        <f t="shared" si="59"/>
        <v>242759801.92647582</v>
      </c>
      <c r="Q420">
        <f t="shared" si="60"/>
        <v>19.307583043008361</v>
      </c>
      <c r="R420">
        <f t="shared" si="61"/>
        <v>20.257299572874413</v>
      </c>
      <c r="S420">
        <f t="shared" si="62"/>
        <v>0.13455632710353865</v>
      </c>
      <c r="T420">
        <v>1</v>
      </c>
    </row>
    <row r="421" spans="1:20" ht="15.6" x14ac:dyDescent="0.25">
      <c r="A421" s="10">
        <v>12</v>
      </c>
      <c r="B421" s="11">
        <v>7</v>
      </c>
      <c r="C421" s="11">
        <v>841.046254529321</v>
      </c>
      <c r="D421" s="12">
        <v>2.4615930626147101E-2</v>
      </c>
      <c r="E421" s="12">
        <v>2.1802402562673802E-2</v>
      </c>
      <c r="F421" s="10">
        <v>0.11383459947475601</v>
      </c>
      <c r="G421" s="10">
        <v>3.1521116465985801</v>
      </c>
      <c r="H421" s="13">
        <v>38575175.7689711</v>
      </c>
      <c r="I421" s="13">
        <v>603471.10621998401</v>
      </c>
      <c r="J421" s="13">
        <v>158285388.41439</v>
      </c>
      <c r="K421" s="13">
        <f t="shared" si="54"/>
        <v>148533956.32714015</v>
      </c>
      <c r="L421">
        <f t="shared" si="55"/>
        <v>613.58778156603705</v>
      </c>
      <c r="M421">
        <f t="shared" si="56"/>
        <v>41.549325419799175</v>
      </c>
      <c r="N421">
        <f t="shared" si="57"/>
        <v>23.209166594410451</v>
      </c>
      <c r="O421">
        <f t="shared" si="58"/>
        <v>1.2213876060606121</v>
      </c>
      <c r="P421">
        <f t="shared" si="59"/>
        <v>241150871.7093831</v>
      </c>
      <c r="Q421">
        <f t="shared" si="60"/>
        <v>19.300933319274229</v>
      </c>
      <c r="R421">
        <f t="shared" si="61"/>
        <v>20.360418271394547</v>
      </c>
      <c r="S421">
        <f t="shared" si="62"/>
        <v>0.12085166349162815</v>
      </c>
      <c r="T421">
        <v>1</v>
      </c>
    </row>
    <row r="422" spans="1:20" s="40" customFormat="1" ht="15.6" x14ac:dyDescent="0.25">
      <c r="A422" s="41">
        <v>13</v>
      </c>
      <c r="B422" s="42">
        <v>7</v>
      </c>
      <c r="C422" s="42">
        <v>824.17284129167695</v>
      </c>
      <c r="D422" s="43">
        <v>2.1802402562673802E-2</v>
      </c>
      <c r="E422" s="43">
        <v>1.9720759383410301E-2</v>
      </c>
      <c r="F422" s="41">
        <v>9.5041773308059296E-2</v>
      </c>
      <c r="G422" s="41">
        <v>3.1521994146424999</v>
      </c>
      <c r="H422" s="44">
        <v>35980377.347602598</v>
      </c>
      <c r="I422" s="44">
        <v>504948.57880939101</v>
      </c>
      <c r="J422" s="44">
        <v>159310425.532821</v>
      </c>
      <c r="K422" s="44">
        <f t="shared" si="54"/>
        <v>145103901.27020857</v>
      </c>
      <c r="L422" s="40">
        <f t="shared" si="55"/>
        <v>627.55483688446907</v>
      </c>
      <c r="M422" s="40">
        <f t="shared" si="56"/>
        <v>36.143398371132371</v>
      </c>
      <c r="N422" s="40">
        <f t="shared" si="57"/>
        <v>20.761580973042051</v>
      </c>
      <c r="O422" s="40">
        <f t="shared" si="58"/>
        <v>1.2134365159849752</v>
      </c>
      <c r="P422" s="40">
        <f t="shared" si="59"/>
        <v>260259136.84312189</v>
      </c>
      <c r="Q422" s="40">
        <f t="shared" si="60"/>
        <v>19.377188372789757</v>
      </c>
      <c r="R422" s="40">
        <f t="shared" si="61"/>
        <v>19.341442542692718</v>
      </c>
      <c r="S422" s="40">
        <f t="shared" si="62"/>
        <v>9.9866494698987174E-2</v>
      </c>
      <c r="T422" s="40">
        <v>7</v>
      </c>
    </row>
    <row r="423" spans="1:20" ht="15.6" x14ac:dyDescent="0.25">
      <c r="A423" s="28" t="s">
        <v>22</v>
      </c>
      <c r="B423" s="16">
        <v>2.1283308329903901</v>
      </c>
      <c r="C423" s="16">
        <v>1071.9794606295</v>
      </c>
      <c r="D423" s="17">
        <v>0.25</v>
      </c>
      <c r="E423" s="17">
        <v>0.22609452104202199</v>
      </c>
      <c r="F423" s="18">
        <v>9.55836823589684E-2</v>
      </c>
      <c r="G423" s="18">
        <v>4.05</v>
      </c>
      <c r="H423" s="19">
        <v>44031946.703940302</v>
      </c>
      <c r="I423" s="19">
        <v>2599716.8504504501</v>
      </c>
      <c r="J423" s="19">
        <v>98121866.868825004</v>
      </c>
      <c r="K423" s="19">
        <f t="shared" si="54"/>
        <v>65423685.18189504</v>
      </c>
      <c r="L423">
        <f t="shared" si="55"/>
        <v>565.60307094872587</v>
      </c>
      <c r="M423">
        <f t="shared" si="56"/>
        <v>116.27988781871314</v>
      </c>
      <c r="N423">
        <f t="shared" si="57"/>
        <v>238.047260521011</v>
      </c>
      <c r="O423">
        <f t="shared" si="58"/>
        <v>0.89616237820571332</v>
      </c>
      <c r="P423">
        <f t="shared" si="59"/>
        <v>104332965.42540506</v>
      </c>
      <c r="Q423">
        <f t="shared" si="60"/>
        <v>18.463097933556028</v>
      </c>
      <c r="R423">
        <f t="shared" si="61"/>
        <v>1.8388718574054688</v>
      </c>
      <c r="S423">
        <f t="shared" si="62"/>
        <v>0.10046549623662857</v>
      </c>
      <c r="T423">
        <v>5</v>
      </c>
    </row>
    <row r="424" spans="1:20" ht="15.6" x14ac:dyDescent="0.25">
      <c r="A424" s="10">
        <v>1</v>
      </c>
      <c r="B424" s="11">
        <v>2.0742902053202399</v>
      </c>
      <c r="C424" s="11">
        <v>1021.4706118635399</v>
      </c>
      <c r="D424" s="12">
        <v>0.22609452104202199</v>
      </c>
      <c r="E424" s="12">
        <v>0.20617731316634899</v>
      </c>
      <c r="F424" s="10">
        <v>8.8053449676496906E-2</v>
      </c>
      <c r="G424" s="10">
        <v>4.0517755378965603</v>
      </c>
      <c r="H424" s="13">
        <v>36869090.324737601</v>
      </c>
      <c r="I424" s="13">
        <v>2036028.8666228901</v>
      </c>
      <c r="J424" s="13">
        <v>89763093.860728994</v>
      </c>
      <c r="K424" s="13">
        <f t="shared" si="54"/>
        <v>71423684.024309143</v>
      </c>
      <c r="L424">
        <f t="shared" si="55"/>
        <v>565.62858586800849</v>
      </c>
      <c r="M424">
        <f t="shared" si="56"/>
        <v>106.14020032558861</v>
      </c>
      <c r="N424">
        <f t="shared" si="57"/>
        <v>216.13591710418549</v>
      </c>
      <c r="O424">
        <f t="shared" si="58"/>
        <v>0.89918246712844574</v>
      </c>
      <c r="P424">
        <f t="shared" si="59"/>
        <v>95343109.349296227</v>
      </c>
      <c r="Q424">
        <f t="shared" si="60"/>
        <v>18.372992620480563</v>
      </c>
      <c r="R424">
        <f t="shared" si="61"/>
        <v>1.8013477707236862</v>
      </c>
      <c r="S424">
        <f t="shared" si="62"/>
        <v>9.2173897726690934E-2</v>
      </c>
      <c r="T424">
        <v>2</v>
      </c>
    </row>
    <row r="425" spans="1:20" ht="15.6" x14ac:dyDescent="0.25">
      <c r="A425" s="10">
        <v>2</v>
      </c>
      <c r="B425" s="11">
        <v>1.9363684687945399</v>
      </c>
      <c r="C425" s="11">
        <v>1016.0624248312701</v>
      </c>
      <c r="D425" s="12">
        <v>0.20617731316634899</v>
      </c>
      <c r="E425" s="12">
        <v>0.18979700889553699</v>
      </c>
      <c r="F425" s="10">
        <v>7.9409141118695695E-2</v>
      </c>
      <c r="G425" s="10">
        <v>4.0533530754245604</v>
      </c>
      <c r="H425" s="13">
        <v>34217294.803161196</v>
      </c>
      <c r="I425" s="13">
        <v>1726677.73175001</v>
      </c>
      <c r="J425" s="13">
        <v>91083649.982703999</v>
      </c>
      <c r="K425" s="13">
        <f t="shared" si="54"/>
        <v>69190745.045504034</v>
      </c>
      <c r="L425">
        <f t="shared" si="55"/>
        <v>566.3492142043948</v>
      </c>
      <c r="M425">
        <f t="shared" si="56"/>
        <v>96.317041338504922</v>
      </c>
      <c r="N425">
        <f t="shared" si="57"/>
        <v>197.98716103094299</v>
      </c>
      <c r="O425">
        <f t="shared" si="58"/>
        <v>0.90073576634635144</v>
      </c>
      <c r="P425">
        <f t="shared" si="59"/>
        <v>97304000.181524381</v>
      </c>
      <c r="Q425">
        <f t="shared" si="60"/>
        <v>18.393350658145948</v>
      </c>
      <c r="R425">
        <f t="shared" si="61"/>
        <v>1.6634056251005538</v>
      </c>
      <c r="S425">
        <f t="shared" si="62"/>
        <v>8.2739577171100559E-2</v>
      </c>
      <c r="T425">
        <v>2</v>
      </c>
    </row>
    <row r="426" spans="1:20" ht="15.6" x14ac:dyDescent="0.25">
      <c r="A426" s="10">
        <v>3</v>
      </c>
      <c r="B426" s="11">
        <v>2.8582111682774198</v>
      </c>
      <c r="C426" s="11">
        <v>1019.92738853574</v>
      </c>
      <c r="D426" s="12">
        <v>0.190117060217489</v>
      </c>
      <c r="E426" s="12">
        <v>0.15541861760279099</v>
      </c>
      <c r="F426" s="10">
        <v>0.18241498725206201</v>
      </c>
      <c r="G426" s="10">
        <v>3.15267830222305</v>
      </c>
      <c r="H426" s="13">
        <v>37192442.330275796</v>
      </c>
      <c r="I426" s="13">
        <v>2415974.1407456002</v>
      </c>
      <c r="J426" s="13">
        <v>83192820.537622005</v>
      </c>
      <c r="K426" s="13">
        <f t="shared" si="54"/>
        <v>98619678.720332354</v>
      </c>
      <c r="L426">
        <f t="shared" si="55"/>
        <v>564.18866632944628</v>
      </c>
      <c r="M426">
        <f t="shared" si="56"/>
        <v>139.91593212531336</v>
      </c>
      <c r="N426">
        <f t="shared" si="57"/>
        <v>172.76783891014</v>
      </c>
      <c r="O426">
        <f t="shared" si="58"/>
        <v>0.95227545232746857</v>
      </c>
      <c r="P426">
        <f t="shared" si="59"/>
        <v>88541175.007713661</v>
      </c>
      <c r="Q426">
        <f t="shared" si="60"/>
        <v>18.298978256105372</v>
      </c>
      <c r="R426">
        <f t="shared" si="61"/>
        <v>4.1142194219452355</v>
      </c>
      <c r="S426">
        <f t="shared" si="62"/>
        <v>0.20140039048845504</v>
      </c>
      <c r="T426">
        <v>2</v>
      </c>
    </row>
    <row r="427" spans="1:20" ht="15.6" x14ac:dyDescent="0.25">
      <c r="A427" s="10">
        <v>4</v>
      </c>
      <c r="B427" s="11">
        <v>3.3401058467437901</v>
      </c>
      <c r="C427" s="11">
        <v>1019.09543520191</v>
      </c>
      <c r="D427" s="12">
        <v>0.15541861760279099</v>
      </c>
      <c r="E427" s="12">
        <v>0.124939305298733</v>
      </c>
      <c r="F427" s="10">
        <v>0.19598497449292501</v>
      </c>
      <c r="G427" s="10">
        <v>3.1551796833039498</v>
      </c>
      <c r="H427" s="13">
        <v>39438105.877395198</v>
      </c>
      <c r="I427" s="13">
        <v>2413070.4861746798</v>
      </c>
      <c r="J427" s="13">
        <v>90255172.807263002</v>
      </c>
      <c r="K427" s="13">
        <f t="shared" si="54"/>
        <v>102289193.06219094</v>
      </c>
      <c r="L427">
        <f t="shared" si="55"/>
        <v>565.05239731564257</v>
      </c>
      <c r="M427">
        <f t="shared" si="56"/>
        <v>131.23417423041963</v>
      </c>
      <c r="N427">
        <f t="shared" si="57"/>
        <v>140.17896145076199</v>
      </c>
      <c r="O427">
        <f t="shared" si="58"/>
        <v>0.98116937202533105</v>
      </c>
      <c r="P427">
        <f t="shared" si="59"/>
        <v>97073575.45644933</v>
      </c>
      <c r="Q427">
        <f t="shared" si="60"/>
        <v>18.39097975880474</v>
      </c>
      <c r="R427">
        <f t="shared" si="61"/>
        <v>5.5519208112415352</v>
      </c>
      <c r="S427">
        <f t="shared" si="62"/>
        <v>0.21813732153616189</v>
      </c>
      <c r="T427">
        <v>2</v>
      </c>
    </row>
    <row r="428" spans="1:20" ht="15.6" x14ac:dyDescent="0.25">
      <c r="A428" s="10">
        <v>5</v>
      </c>
      <c r="B428" s="11">
        <v>3.80300842775363</v>
      </c>
      <c r="C428" s="11">
        <v>1022.72145085712</v>
      </c>
      <c r="D428" s="12">
        <v>0.124939305298733</v>
      </c>
      <c r="E428" s="12">
        <v>9.72216274618007E-2</v>
      </c>
      <c r="F428" s="10">
        <v>0.22167171971014701</v>
      </c>
      <c r="G428" s="10">
        <v>3.15718887841664</v>
      </c>
      <c r="H428" s="13">
        <v>42332544.092224903</v>
      </c>
      <c r="I428" s="13">
        <v>2425119.6156923501</v>
      </c>
      <c r="J428" s="13">
        <v>96065187.192045003</v>
      </c>
      <c r="K428" s="13">
        <f t="shared" si="54"/>
        <v>107073657.94056968</v>
      </c>
      <c r="L428">
        <f t="shared" si="55"/>
        <v>565.95974489494097</v>
      </c>
      <c r="M428">
        <f t="shared" si="56"/>
        <v>125.24811326990265</v>
      </c>
      <c r="N428">
        <f t="shared" si="57"/>
        <v>111.08046638026684</v>
      </c>
      <c r="O428">
        <f t="shared" si="58"/>
        <v>1.0240982497166264</v>
      </c>
      <c r="P428">
        <f t="shared" si="59"/>
        <v>104534823.1448604</v>
      </c>
      <c r="Q428">
        <f t="shared" si="60"/>
        <v>18.465030809694394</v>
      </c>
      <c r="R428">
        <f t="shared" si="61"/>
        <v>7.6093770094027624</v>
      </c>
      <c r="S428">
        <f t="shared" si="62"/>
        <v>0.2506068897012742</v>
      </c>
      <c r="T428">
        <v>2</v>
      </c>
    </row>
    <row r="429" spans="1:20" s="40" customFormat="1" ht="15.6" x14ac:dyDescent="0.25">
      <c r="A429" s="41">
        <v>6</v>
      </c>
      <c r="B429" s="42">
        <v>4.3514235851015997</v>
      </c>
      <c r="C429" s="42">
        <v>1037.4959711566801</v>
      </c>
      <c r="D429" s="43">
        <v>9.72216274618007E-2</v>
      </c>
      <c r="E429" s="43">
        <v>7.629842058755941E-2</v>
      </c>
      <c r="F429" s="41">
        <v>0.21499031016979001</v>
      </c>
      <c r="G429" s="41">
        <v>3.1588434896030702</v>
      </c>
      <c r="H429" s="44">
        <v>46220314.873341098</v>
      </c>
      <c r="I429" s="44">
        <v>2191814.5291816802</v>
      </c>
      <c r="J429" s="44">
        <v>113523390.442826</v>
      </c>
      <c r="K429" s="44">
        <f t="shared" si="54"/>
        <v>101431279.65231642</v>
      </c>
      <c r="L429" s="40">
        <f t="shared" si="55"/>
        <v>568.61563416845763</v>
      </c>
      <c r="M429" s="40">
        <f t="shared" si="56"/>
        <v>109.07457332318354</v>
      </c>
      <c r="N429" s="40">
        <f t="shared" si="57"/>
        <v>86.76002402468005</v>
      </c>
      <c r="O429" s="40">
        <f t="shared" si="58"/>
        <v>1.0596205597295034</v>
      </c>
      <c r="P429" s="40">
        <f t="shared" si="59"/>
        <v>126599179.82844105</v>
      </c>
      <c r="Q429" s="40">
        <f t="shared" si="60"/>
        <v>18.656536589205032</v>
      </c>
      <c r="R429" s="40">
        <f t="shared" si="61"/>
        <v>9.6567160990642158</v>
      </c>
      <c r="S429" s="40">
        <f t="shared" si="62"/>
        <v>0.24205921754316032</v>
      </c>
      <c r="T429" s="40">
        <v>6</v>
      </c>
    </row>
    <row r="430" spans="1:20" s="40" customFormat="1" ht="15.6" x14ac:dyDescent="0.25">
      <c r="A430" s="41">
        <v>7</v>
      </c>
      <c r="B430" s="42">
        <v>4.75820664578238</v>
      </c>
      <c r="C430" s="42">
        <v>1026.2876368366101</v>
      </c>
      <c r="D430" s="43">
        <v>7.629842058755941E-2</v>
      </c>
      <c r="E430" s="43">
        <v>6.1121131203566798E-2</v>
      </c>
      <c r="F430" s="41">
        <v>0.19865972708949001</v>
      </c>
      <c r="G430" s="41">
        <v>3.1599679064853001</v>
      </c>
      <c r="H430" s="44">
        <v>41269648.554035798</v>
      </c>
      <c r="I430" s="44">
        <v>1605785.1885232199</v>
      </c>
      <c r="J430" s="44">
        <v>113441512.964875</v>
      </c>
      <c r="K430" s="44">
        <f t="shared" si="54"/>
        <v>101618930.13605417</v>
      </c>
      <c r="L430" s="40">
        <f t="shared" si="55"/>
        <v>570.60143345543759</v>
      </c>
      <c r="M430" s="40">
        <f t="shared" si="56"/>
        <v>93.060104655400963</v>
      </c>
      <c r="N430" s="40">
        <f t="shared" si="57"/>
        <v>68.709775895563098</v>
      </c>
      <c r="O430" s="40">
        <f t="shared" si="58"/>
        <v>1.0889548585554998</v>
      </c>
      <c r="P430" s="40">
        <f t="shared" si="59"/>
        <v>128876782.52345634</v>
      </c>
      <c r="Q430" s="40">
        <f t="shared" si="60"/>
        <v>18.674367331619568</v>
      </c>
      <c r="R430" s="40">
        <f t="shared" si="61"/>
        <v>11.323844772511332</v>
      </c>
      <c r="S430" s="40">
        <f t="shared" si="62"/>
        <v>0.22146961199457246</v>
      </c>
      <c r="T430" s="40">
        <v>2</v>
      </c>
    </row>
    <row r="431" spans="1:20" s="40" customFormat="1" ht="15.6" x14ac:dyDescent="0.25">
      <c r="A431" s="41">
        <v>8</v>
      </c>
      <c r="B431" s="42">
        <v>5.4066770005465496</v>
      </c>
      <c r="C431" s="42">
        <v>1026.18118605422</v>
      </c>
      <c r="D431" s="43">
        <v>6.1121131203566798E-2</v>
      </c>
      <c r="E431" s="43">
        <v>5.0024475411990302E-2</v>
      </c>
      <c r="F431" s="41">
        <v>0.181255321053754</v>
      </c>
      <c r="G431" s="41">
        <v>3.1607070286104699</v>
      </c>
      <c r="H431" s="44">
        <v>37127316.095249496</v>
      </c>
      <c r="I431" s="44">
        <v>1214792.79435961</v>
      </c>
      <c r="J431" s="44">
        <v>114097421.44333801</v>
      </c>
      <c r="K431" s="44">
        <f t="shared" si="54"/>
        <v>97984392.349799052</v>
      </c>
      <c r="L431" s="40">
        <f t="shared" si="55"/>
        <v>573.04151083017587</v>
      </c>
      <c r="M431" s="40">
        <f t="shared" si="56"/>
        <v>79.742362643499703</v>
      </c>
      <c r="N431" s="40">
        <f t="shared" si="57"/>
        <v>55.57280330777855</v>
      </c>
      <c r="O431" s="40">
        <f t="shared" si="58"/>
        <v>1.1140796205682499</v>
      </c>
      <c r="P431" s="40">
        <f t="shared" si="59"/>
        <v>132222079.88556096</v>
      </c>
      <c r="Q431" s="40">
        <f t="shared" si="60"/>
        <v>18.699993490237294</v>
      </c>
      <c r="R431" s="40">
        <f t="shared" si="61"/>
        <v>13.559209965328394</v>
      </c>
      <c r="S431" s="40">
        <f t="shared" si="62"/>
        <v>0.19998299105074546</v>
      </c>
      <c r="T431" s="40">
        <v>2</v>
      </c>
    </row>
    <row r="432" spans="1:20" ht="15.6" x14ac:dyDescent="0.25">
      <c r="A432" s="10">
        <v>9</v>
      </c>
      <c r="B432" s="11">
        <v>6.0018371730420803</v>
      </c>
      <c r="C432" s="11">
        <v>883.32518753418901</v>
      </c>
      <c r="D432" s="12">
        <v>5.0024475411990302E-2</v>
      </c>
      <c r="E432" s="12">
        <v>3.93786723724385E-2</v>
      </c>
      <c r="F432" s="10">
        <v>0.21238732080585901</v>
      </c>
      <c r="G432" s="10">
        <v>3.16120129333616</v>
      </c>
      <c r="H432" s="13">
        <v>59634031.182422303</v>
      </c>
      <c r="I432" s="13">
        <v>1979840.13309742</v>
      </c>
      <c r="J432" s="13">
        <v>160414251.49887401</v>
      </c>
      <c r="K432" s="13">
        <f t="shared" si="54"/>
        <v>166333970.43552884</v>
      </c>
      <c r="L432">
        <f t="shared" si="55"/>
        <v>581.83103359824145</v>
      </c>
      <c r="M432">
        <f t="shared" si="56"/>
        <v>78.702341680446366</v>
      </c>
      <c r="N432">
        <f t="shared" si="57"/>
        <v>44.701573892214398</v>
      </c>
      <c r="O432">
        <f t="shared" si="58"/>
        <v>1.1913874333405932</v>
      </c>
      <c r="P432">
        <f t="shared" si="59"/>
        <v>201187663.90985352</v>
      </c>
      <c r="Q432">
        <f t="shared" si="60"/>
        <v>19.119748681734883</v>
      </c>
      <c r="R432">
        <f t="shared" si="61"/>
        <v>18.206975742875933</v>
      </c>
      <c r="S432">
        <f t="shared" si="62"/>
        <v>0.23874883382701426</v>
      </c>
      <c r="T432">
        <v>4</v>
      </c>
    </row>
    <row r="433" spans="1:20" ht="15.6" x14ac:dyDescent="0.25">
      <c r="A433" s="10">
        <v>10</v>
      </c>
      <c r="B433" s="11">
        <v>6.6240673702684099</v>
      </c>
      <c r="C433" s="11">
        <v>891.24117566443294</v>
      </c>
      <c r="D433" s="12">
        <v>3.93786723724385E-2</v>
      </c>
      <c r="E433" s="12">
        <v>3.1600649213773799E-2</v>
      </c>
      <c r="F433" s="10">
        <v>0.197018356779769</v>
      </c>
      <c r="G433" s="10">
        <v>3.1616338091618701</v>
      </c>
      <c r="H433" s="13">
        <v>57041168.406177901</v>
      </c>
      <c r="I433" s="13">
        <v>1579955.79575708</v>
      </c>
      <c r="J433" s="13">
        <v>163136237.258874</v>
      </c>
      <c r="K433" s="13">
        <f t="shared" si="54"/>
        <v>158751701.10680521</v>
      </c>
      <c r="L433">
        <f t="shared" si="55"/>
        <v>588.57711099642643</v>
      </c>
      <c r="M433">
        <f t="shared" si="56"/>
        <v>67.660670998669303</v>
      </c>
      <c r="N433">
        <f t="shared" si="57"/>
        <v>35.489660793106147</v>
      </c>
      <c r="O433">
        <f t="shared" si="58"/>
        <v>1.2325649065016626</v>
      </c>
      <c r="P433">
        <f t="shared" si="59"/>
        <v>216336972.1077109</v>
      </c>
      <c r="Q433">
        <f t="shared" si="60"/>
        <v>19.19234780607934</v>
      </c>
      <c r="R433">
        <f t="shared" si="61"/>
        <v>21.481837705344983</v>
      </c>
      <c r="S433">
        <f t="shared" si="62"/>
        <v>0.21942342554545316</v>
      </c>
      <c r="T433">
        <v>4</v>
      </c>
    </row>
    <row r="434" spans="1:20" ht="15.6" x14ac:dyDescent="0.25">
      <c r="A434" s="10">
        <v>11</v>
      </c>
      <c r="B434" s="11">
        <v>7</v>
      </c>
      <c r="C434" s="11">
        <v>896.91316742124604</v>
      </c>
      <c r="D434" s="12">
        <v>3.1600649213773799E-2</v>
      </c>
      <c r="E434" s="12">
        <v>2.6271944191124098E-2</v>
      </c>
      <c r="F434" s="10">
        <v>0.16809450767760301</v>
      </c>
      <c r="G434" s="10">
        <v>3.1619215760883401</v>
      </c>
      <c r="H434" s="13">
        <v>50732533.457842298</v>
      </c>
      <c r="I434" s="13">
        <v>1129839.8774691401</v>
      </c>
      <c r="J434" s="13">
        <v>162818294.67472199</v>
      </c>
      <c r="K434" s="13">
        <f t="shared" si="54"/>
        <v>146414400.4493638</v>
      </c>
      <c r="L434">
        <f t="shared" si="55"/>
        <v>597.09577803087564</v>
      </c>
      <c r="M434">
        <f t="shared" si="56"/>
        <v>56.406978924562679</v>
      </c>
      <c r="N434">
        <f t="shared" si="57"/>
        <v>28.936296702448946</v>
      </c>
      <c r="O434">
        <f t="shared" si="58"/>
        <v>1.249773405056958</v>
      </c>
      <c r="P434">
        <f t="shared" si="59"/>
        <v>227599517.72452575</v>
      </c>
      <c r="Q434">
        <f t="shared" si="60"/>
        <v>19.243098141253423</v>
      </c>
      <c r="R434">
        <f t="shared" si="61"/>
        <v>22.838575537320899</v>
      </c>
      <c r="S434">
        <f t="shared" si="62"/>
        <v>0.18403643557152755</v>
      </c>
      <c r="T434">
        <v>4</v>
      </c>
    </row>
    <row r="435" spans="1:20" ht="15.6" x14ac:dyDescent="0.25">
      <c r="A435" s="10">
        <v>12</v>
      </c>
      <c r="B435" s="11">
        <v>7</v>
      </c>
      <c r="C435" s="11">
        <v>883.61284988429395</v>
      </c>
      <c r="D435" s="12">
        <v>2.6271944191124098E-2</v>
      </c>
      <c r="E435" s="12">
        <v>2.2395920403590099E-2</v>
      </c>
      <c r="F435" s="10">
        <v>0.14697527643178199</v>
      </c>
      <c r="G435" s="10">
        <v>3.1621029301147998</v>
      </c>
      <c r="H435" s="13">
        <v>45345721.265195899</v>
      </c>
      <c r="I435" s="13">
        <v>832852.15333775105</v>
      </c>
      <c r="J435" s="13">
        <v>158213853.228495</v>
      </c>
      <c r="K435" s="13">
        <f t="shared" si="54"/>
        <v>144781478.41556415</v>
      </c>
      <c r="L435">
        <f t="shared" si="55"/>
        <v>605.58107732377789</v>
      </c>
      <c r="M435">
        <f t="shared" si="56"/>
        <v>48.448391727563354</v>
      </c>
      <c r="N435">
        <f t="shared" si="57"/>
        <v>24.333932297357102</v>
      </c>
      <c r="O435">
        <f t="shared" si="58"/>
        <v>1.2650357015946256</v>
      </c>
      <c r="P435">
        <f t="shared" si="59"/>
        <v>233979691.6459114</v>
      </c>
      <c r="Q435">
        <f t="shared" si="60"/>
        <v>19.270744881717707</v>
      </c>
      <c r="R435">
        <f t="shared" si="61"/>
        <v>22.968094376722483</v>
      </c>
      <c r="S435">
        <f t="shared" si="62"/>
        <v>0.15896674765701374</v>
      </c>
      <c r="T435">
        <v>4</v>
      </c>
    </row>
    <row r="436" spans="1:20" ht="15.6" x14ac:dyDescent="0.25">
      <c r="A436" s="10">
        <v>13</v>
      </c>
      <c r="B436" s="11">
        <v>7</v>
      </c>
      <c r="C436" s="11">
        <v>863.58620235164199</v>
      </c>
      <c r="D436" s="12">
        <v>2.2395920403590099E-2</v>
      </c>
      <c r="E436" s="12">
        <v>1.97032380908118E-2</v>
      </c>
      <c r="F436" s="10">
        <v>0.119696472270082</v>
      </c>
      <c r="G436" s="10">
        <v>3.1622270995638102</v>
      </c>
      <c r="H436" s="13">
        <v>39056080.512002803</v>
      </c>
      <c r="I436" s="13">
        <v>604605.57751277694</v>
      </c>
      <c r="J436" s="13">
        <v>154421882.95690599</v>
      </c>
      <c r="K436" s="13">
        <f t="shared" si="54"/>
        <v>141631154.01564345</v>
      </c>
      <c r="L436">
        <f t="shared" si="55"/>
        <v>616.50946444403644</v>
      </c>
      <c r="M436">
        <f t="shared" si="56"/>
        <v>40.743884578779159</v>
      </c>
      <c r="N436">
        <f t="shared" si="57"/>
        <v>21.049579247200949</v>
      </c>
      <c r="O436">
        <f t="shared" si="58"/>
        <v>1.257003293964265</v>
      </c>
      <c r="P436">
        <f t="shared" si="59"/>
        <v>241155267.50273395</v>
      </c>
      <c r="Q436">
        <f t="shared" si="60"/>
        <v>19.300951547503121</v>
      </c>
      <c r="R436">
        <f t="shared" si="61"/>
        <v>21.903154325228964</v>
      </c>
      <c r="S436">
        <f t="shared" si="62"/>
        <v>0.12748851310547377</v>
      </c>
      <c r="T436">
        <v>1</v>
      </c>
    </row>
    <row r="437" spans="1:20" ht="15.6" x14ac:dyDescent="0.25">
      <c r="A437" s="28" t="s">
        <v>22</v>
      </c>
      <c r="B437" s="16">
        <v>2.1283287553556298</v>
      </c>
      <c r="C437" s="16">
        <v>1056.3348496784999</v>
      </c>
      <c r="D437" s="17">
        <v>0.25</v>
      </c>
      <c r="E437" s="17">
        <v>0.226076941898772</v>
      </c>
      <c r="F437" s="18">
        <v>9.5653970816585401E-2</v>
      </c>
      <c r="G437" s="18">
        <v>4.05</v>
      </c>
      <c r="H437" s="19">
        <v>42827236.580736503</v>
      </c>
      <c r="I437" s="19">
        <v>2528956.5598261901</v>
      </c>
      <c r="J437" s="19">
        <v>95573277.970976993</v>
      </c>
      <c r="K437" s="19">
        <f t="shared" si="54"/>
        <v>67980230.473418802</v>
      </c>
      <c r="L437">
        <f t="shared" si="55"/>
        <v>565.44576682733054</v>
      </c>
      <c r="M437">
        <f t="shared" si="56"/>
        <v>116.3064569699535</v>
      </c>
      <c r="N437">
        <f t="shared" si="57"/>
        <v>238.03847094938601</v>
      </c>
      <c r="O437">
        <f t="shared" si="58"/>
        <v>0.89617319142509033</v>
      </c>
      <c r="P437">
        <f t="shared" si="59"/>
        <v>101454018.84331696</v>
      </c>
      <c r="Q437">
        <f t="shared" si="60"/>
        <v>18.435116237481221</v>
      </c>
      <c r="R437">
        <f t="shared" si="61"/>
        <v>1.8398722111936385</v>
      </c>
      <c r="S437">
        <f t="shared" si="62"/>
        <v>0.10054321618449868</v>
      </c>
      <c r="T437">
        <v>6</v>
      </c>
    </row>
    <row r="438" spans="1:20" ht="15.6" x14ac:dyDescent="0.25">
      <c r="A438" s="10">
        <v>1</v>
      </c>
      <c r="B438" s="11">
        <v>2.0742964224893998</v>
      </c>
      <c r="C438" s="11">
        <v>1021.64411920857</v>
      </c>
      <c r="D438" s="12">
        <v>0.226076941898772</v>
      </c>
      <c r="E438" s="12">
        <v>0.20618243331992098</v>
      </c>
      <c r="F438" s="10">
        <v>8.7959932660841303E-2</v>
      </c>
      <c r="G438" s="10">
        <v>4.0517768177564797</v>
      </c>
      <c r="H438" s="13">
        <v>36117573.4261638</v>
      </c>
      <c r="I438" s="13">
        <v>1968022.89647192</v>
      </c>
      <c r="J438" s="13">
        <v>88027157.887513995</v>
      </c>
      <c r="K438" s="13">
        <f t="shared" si="54"/>
        <v>71361036.484093994</v>
      </c>
      <c r="L438">
        <f t="shared" si="55"/>
        <v>565.5201457025214</v>
      </c>
      <c r="M438">
        <f t="shared" si="56"/>
        <v>106.06953092284274</v>
      </c>
      <c r="N438">
        <f t="shared" si="57"/>
        <v>216.12968760934649</v>
      </c>
      <c r="O438">
        <f t="shared" si="58"/>
        <v>0.89913271216180968</v>
      </c>
      <c r="P438">
        <f t="shared" si="59"/>
        <v>93467064.349362373</v>
      </c>
      <c r="Q438">
        <f t="shared" si="60"/>
        <v>18.353119679255276</v>
      </c>
      <c r="R438">
        <f t="shared" si="61"/>
        <v>1.8005480320836706</v>
      </c>
      <c r="S438">
        <f t="shared" si="62"/>
        <v>9.2071356386933423E-2</v>
      </c>
      <c r="T438">
        <v>2</v>
      </c>
    </row>
    <row r="439" spans="1:20" ht="15.6" x14ac:dyDescent="0.25">
      <c r="A439" s="10">
        <v>2</v>
      </c>
      <c r="B439" s="11">
        <v>1.93636841367518</v>
      </c>
      <c r="C439" s="11">
        <v>1018.02391000169</v>
      </c>
      <c r="D439" s="12">
        <v>0.20618243331992098</v>
      </c>
      <c r="E439" s="12">
        <v>0.18979873001192898</v>
      </c>
      <c r="F439" s="10">
        <v>7.9423647686871698E-2</v>
      </c>
      <c r="G439" s="10">
        <v>4.0533528335681304</v>
      </c>
      <c r="H439" s="13">
        <v>33519108.769738998</v>
      </c>
      <c r="I439" s="13">
        <v>1725721.3417283499</v>
      </c>
      <c r="J439" s="13">
        <v>89331057.802294001</v>
      </c>
      <c r="K439" s="13">
        <f t="shared" si="54"/>
        <v>68871388.603757054</v>
      </c>
      <c r="L439">
        <f t="shared" si="55"/>
        <v>566.21837181575904</v>
      </c>
      <c r="M439">
        <f t="shared" si="56"/>
        <v>96.315906325817721</v>
      </c>
      <c r="N439">
        <f t="shared" si="57"/>
        <v>197.99058166592499</v>
      </c>
      <c r="O439">
        <f t="shared" si="58"/>
        <v>0.90072763560479785</v>
      </c>
      <c r="P439">
        <f t="shared" si="59"/>
        <v>95320552.25117524</v>
      </c>
      <c r="Q439">
        <f t="shared" si="60"/>
        <v>18.37275600383283</v>
      </c>
      <c r="R439">
        <f t="shared" si="61"/>
        <v>1.6637419843301438</v>
      </c>
      <c r="S439">
        <f t="shared" si="62"/>
        <v>8.2755335183830783E-2</v>
      </c>
      <c r="T439">
        <v>2</v>
      </c>
    </row>
    <row r="440" spans="1:20" ht="15.6" x14ac:dyDescent="0.25">
      <c r="A440" s="10">
        <v>3</v>
      </c>
      <c r="B440" s="11">
        <v>2.85556162256358</v>
      </c>
      <c r="C440" s="11">
        <v>1021.63220518114</v>
      </c>
      <c r="D440" s="12">
        <v>0.19009656889966101</v>
      </c>
      <c r="E440" s="12">
        <v>0.15597439217575501</v>
      </c>
      <c r="F440" s="10">
        <v>0.17940479642357399</v>
      </c>
      <c r="G440" s="10">
        <v>3.1530130234892702</v>
      </c>
      <c r="H440" s="13">
        <v>36244360.958729699</v>
      </c>
      <c r="I440" s="13">
        <v>2420811.01679856</v>
      </c>
      <c r="J440" s="13">
        <v>81945210.065540001</v>
      </c>
      <c r="K440" s="13">
        <f t="shared" si="54"/>
        <v>97466293.199865937</v>
      </c>
      <c r="L440">
        <f t="shared" si="55"/>
        <v>564.15038765103225</v>
      </c>
      <c r="M440">
        <f t="shared" si="56"/>
        <v>138.74451061677573</v>
      </c>
      <c r="N440">
        <f t="shared" si="57"/>
        <v>173.035480537708</v>
      </c>
      <c r="O440">
        <f t="shared" si="58"/>
        <v>0.95106498540803552</v>
      </c>
      <c r="P440">
        <f t="shared" si="59"/>
        <v>87114145.299232483</v>
      </c>
      <c r="Q440">
        <f t="shared" si="60"/>
        <v>18.282729831613057</v>
      </c>
      <c r="R440">
        <f t="shared" si="61"/>
        <v>4.0694720220424347</v>
      </c>
      <c r="S440">
        <f t="shared" si="62"/>
        <v>0.19772534401133102</v>
      </c>
      <c r="T440">
        <v>2</v>
      </c>
    </row>
    <row r="441" spans="1:20" ht="15.6" x14ac:dyDescent="0.25">
      <c r="A441" s="10">
        <v>4</v>
      </c>
      <c r="B441" s="11">
        <v>3.3413157628011301</v>
      </c>
      <c r="C441" s="11">
        <v>1016.7070872018299</v>
      </c>
      <c r="D441" s="12">
        <v>0.15597439217575501</v>
      </c>
      <c r="E441" s="12">
        <v>0.124801757232454</v>
      </c>
      <c r="F441" s="10">
        <v>0.199729337457214</v>
      </c>
      <c r="G441" s="10">
        <v>3.1554743115638701</v>
      </c>
      <c r="H441" s="13">
        <v>38791589.885416202</v>
      </c>
      <c r="I441" s="13">
        <v>2422339.7382429801</v>
      </c>
      <c r="J441" s="13">
        <v>87784669.730324</v>
      </c>
      <c r="K441" s="13">
        <f t="shared" si="54"/>
        <v>103816163.19683169</v>
      </c>
      <c r="L441">
        <f t="shared" si="55"/>
        <v>564.85858857829351</v>
      </c>
      <c r="M441">
        <f t="shared" si="56"/>
        <v>132.69563133856141</v>
      </c>
      <c r="N441">
        <f t="shared" si="57"/>
        <v>140.3880747041045</v>
      </c>
      <c r="O441">
        <f t="shared" si="58"/>
        <v>0.98247839554844385</v>
      </c>
      <c r="P441">
        <f t="shared" si="59"/>
        <v>94296005.637266114</v>
      </c>
      <c r="Q441">
        <f t="shared" si="60"/>
        <v>18.361949388671206</v>
      </c>
      <c r="R441">
        <f t="shared" si="61"/>
        <v>5.6103037287544604</v>
      </c>
      <c r="S441">
        <f t="shared" si="62"/>
        <v>0.22280528035579963</v>
      </c>
      <c r="T441">
        <v>2</v>
      </c>
    </row>
    <row r="442" spans="1:20" ht="15.6" x14ac:dyDescent="0.25">
      <c r="A442" s="10">
        <v>5</v>
      </c>
      <c r="B442" s="11">
        <v>3.8069227078040702</v>
      </c>
      <c r="C442" s="11">
        <v>1023.64062156764</v>
      </c>
      <c r="D442" s="12">
        <v>0.124801757232454</v>
      </c>
      <c r="E442" s="12">
        <v>9.6920635659778195E-2</v>
      </c>
      <c r="F442" s="10">
        <v>0.22322441405517099</v>
      </c>
      <c r="G442" s="10">
        <v>3.1575305312734598</v>
      </c>
      <c r="H442" s="13">
        <v>41535646.3928155</v>
      </c>
      <c r="I442" s="13">
        <v>2433455.0047894302</v>
      </c>
      <c r="J442" s="13">
        <v>93935670.118352994</v>
      </c>
      <c r="K442" s="13">
        <f t="shared" si="54"/>
        <v>107111613.46652386</v>
      </c>
      <c r="L442">
        <f t="shared" si="55"/>
        <v>565.81264610871824</v>
      </c>
      <c r="M442">
        <f t="shared" si="56"/>
        <v>125.60052218647247</v>
      </c>
      <c r="N442">
        <f t="shared" si="57"/>
        <v>110.8611964461161</v>
      </c>
      <c r="O442">
        <f t="shared" si="58"/>
        <v>1.0251101728077145</v>
      </c>
      <c r="P442">
        <f t="shared" si="59"/>
        <v>102167184.79263812</v>
      </c>
      <c r="Q442">
        <f t="shared" si="60"/>
        <v>18.44212109603939</v>
      </c>
      <c r="R442">
        <f t="shared" si="61"/>
        <v>7.6563623560897343</v>
      </c>
      <c r="S442">
        <f t="shared" si="62"/>
        <v>0.25260379150918499</v>
      </c>
      <c r="T442">
        <v>2</v>
      </c>
    </row>
    <row r="443" spans="1:20" ht="15.6" x14ac:dyDescent="0.25">
      <c r="A443" s="10">
        <v>6</v>
      </c>
      <c r="B443" s="11">
        <v>4.3567732046804801</v>
      </c>
      <c r="C443" s="11">
        <v>1034.8805188583101</v>
      </c>
      <c r="D443" s="12">
        <v>9.6920635659778195E-2</v>
      </c>
      <c r="E443" s="12">
        <v>7.6064405396023299E-2</v>
      </c>
      <c r="F443" s="10">
        <v>0.214966951328698</v>
      </c>
      <c r="G443" s="10">
        <v>3.1591934488333999</v>
      </c>
      <c r="H443" s="13">
        <v>39034128.114946097</v>
      </c>
      <c r="I443" s="13">
        <v>1893915.99183358</v>
      </c>
      <c r="J443" s="13">
        <v>97377567.053283006</v>
      </c>
      <c r="K443" s="13">
        <f t="shared" si="54"/>
        <v>102223928.84570712</v>
      </c>
      <c r="L443">
        <f t="shared" si="55"/>
        <v>567.29866041790524</v>
      </c>
      <c r="M443">
        <f t="shared" si="56"/>
        <v>108.77367094106701</v>
      </c>
      <c r="N443">
        <f t="shared" si="57"/>
        <v>86.492520527900737</v>
      </c>
      <c r="O443">
        <f t="shared" si="58"/>
        <v>1.0597330869181203</v>
      </c>
      <c r="P443">
        <f t="shared" si="59"/>
        <v>107188448.17652492</v>
      </c>
      <c r="Q443">
        <f t="shared" si="60"/>
        <v>18.490099041247156</v>
      </c>
      <c r="R443">
        <f t="shared" si="61"/>
        <v>9.6941425722381975</v>
      </c>
      <c r="S443">
        <f t="shared" si="62"/>
        <v>0.24202946186769889</v>
      </c>
      <c r="T443">
        <v>6</v>
      </c>
    </row>
    <row r="444" spans="1:20" ht="15.6" x14ac:dyDescent="0.25">
      <c r="A444" s="10">
        <v>7</v>
      </c>
      <c r="B444" s="11">
        <v>4.76374211527511</v>
      </c>
      <c r="C444" s="11">
        <v>1054.0505762786599</v>
      </c>
      <c r="D444" s="12">
        <v>7.6064405396023299E-2</v>
      </c>
      <c r="E444" s="12">
        <v>6.0938220467056298E-2</v>
      </c>
      <c r="F444" s="10">
        <v>0.198599133680846</v>
      </c>
      <c r="G444" s="10">
        <v>3.1603127293436102</v>
      </c>
      <c r="H444" s="13">
        <v>34811075.792514697</v>
      </c>
      <c r="I444" s="13">
        <v>1379688.32439856</v>
      </c>
      <c r="J444" s="13">
        <v>97215132.364333004</v>
      </c>
      <c r="K444" s="13">
        <f t="shared" si="54"/>
        <v>93368920.090771958</v>
      </c>
      <c r="L444">
        <f t="shared" si="55"/>
        <v>568.97157488573112</v>
      </c>
      <c r="M444">
        <f t="shared" si="56"/>
        <v>92.770519353117578</v>
      </c>
      <c r="N444">
        <f t="shared" si="57"/>
        <v>68.5013129315398</v>
      </c>
      <c r="O444">
        <f t="shared" si="58"/>
        <v>1.0889423637205877</v>
      </c>
      <c r="P444">
        <f t="shared" si="59"/>
        <v>109036650.70706251</v>
      </c>
      <c r="Q444">
        <f t="shared" si="60"/>
        <v>18.507194628694652</v>
      </c>
      <c r="R444">
        <f t="shared" si="61"/>
        <v>11.368524485411051</v>
      </c>
      <c r="S444">
        <f t="shared" si="62"/>
        <v>0.22139399977349722</v>
      </c>
      <c r="T444">
        <v>6</v>
      </c>
    </row>
    <row r="445" spans="1:20" s="40" customFormat="1" ht="15.6" x14ac:dyDescent="0.25">
      <c r="A445" s="41">
        <v>8</v>
      </c>
      <c r="B445" s="42">
        <v>5.4066710859651401</v>
      </c>
      <c r="C445" s="42">
        <v>1021.9725336153</v>
      </c>
      <c r="D445" s="43">
        <v>6.0938220467056298E-2</v>
      </c>
      <c r="E445" s="43">
        <v>5.0022167348638805E-2</v>
      </c>
      <c r="F445" s="41">
        <v>0.17883963580342499</v>
      </c>
      <c r="G445" s="41">
        <v>3.1610483675201801</v>
      </c>
      <c r="H445" s="44">
        <v>39470553.891437396</v>
      </c>
      <c r="I445" s="44">
        <v>1303215.50708967</v>
      </c>
      <c r="J445" s="44">
        <v>121397664.865456</v>
      </c>
      <c r="K445" s="44">
        <f t="shared" si="54"/>
        <v>98706790.383225694</v>
      </c>
      <c r="L445" s="40">
        <f t="shared" si="55"/>
        <v>574.09247092074963</v>
      </c>
      <c r="M445" s="40">
        <f t="shared" si="56"/>
        <v>79.163273728759179</v>
      </c>
      <c r="N445" s="40">
        <f t="shared" si="57"/>
        <v>55.48019390784755</v>
      </c>
      <c r="O445" s="40">
        <f t="shared" si="58"/>
        <v>1.1125953271105229</v>
      </c>
      <c r="P445" s="40">
        <f t="shared" si="59"/>
        <v>141768943.36388692</v>
      </c>
      <c r="Q445" s="40">
        <f t="shared" si="60"/>
        <v>18.769709130894615</v>
      </c>
      <c r="R445" s="40">
        <f t="shared" si="61"/>
        <v>13.457168299376695</v>
      </c>
      <c r="S445" s="40">
        <f t="shared" si="62"/>
        <v>0.19703686071507526</v>
      </c>
      <c r="T445" s="40">
        <v>2</v>
      </c>
    </row>
    <row r="446" spans="1:20" ht="15.6" x14ac:dyDescent="0.25">
      <c r="A446" s="10">
        <v>9</v>
      </c>
      <c r="B446" s="11">
        <v>6.0159049807393998</v>
      </c>
      <c r="C446" s="11">
        <v>892.53871752820999</v>
      </c>
      <c r="D446" s="12">
        <v>5.0022167348638805E-2</v>
      </c>
      <c r="E446" s="12">
        <v>3.9203661769370901E-2</v>
      </c>
      <c r="F446" s="10">
        <v>0.21584273289733799</v>
      </c>
      <c r="G446" s="10">
        <v>3.1615341631671199</v>
      </c>
      <c r="H446" s="13">
        <v>61366593.437808998</v>
      </c>
      <c r="I446" s="13">
        <v>2076768.11989098</v>
      </c>
      <c r="J446" s="13">
        <v>162450349.724585</v>
      </c>
      <c r="K446" s="13">
        <f t="shared" si="54"/>
        <v>162690915.70504504</v>
      </c>
      <c r="L446">
        <f t="shared" si="55"/>
        <v>582.10434095541473</v>
      </c>
      <c r="M446">
        <f t="shared" si="56"/>
        <v>79.356783329103123</v>
      </c>
      <c r="N446">
        <f t="shared" si="57"/>
        <v>44.612914559004849</v>
      </c>
      <c r="O446">
        <f t="shared" si="58"/>
        <v>1.1953811232144855</v>
      </c>
      <c r="P446">
        <f t="shared" si="59"/>
        <v>204617930.22599906</v>
      </c>
      <c r="Q446">
        <f t="shared" si="60"/>
        <v>19.136655043155226</v>
      </c>
      <c r="R446">
        <f t="shared" si="61"/>
        <v>18.432467443432699</v>
      </c>
      <c r="S446">
        <f t="shared" si="62"/>
        <v>0.24314568295416369</v>
      </c>
      <c r="T446">
        <v>4</v>
      </c>
    </row>
    <row r="447" spans="1:20" ht="15.6" x14ac:dyDescent="0.25">
      <c r="A447" s="10">
        <v>10</v>
      </c>
      <c r="B447" s="11">
        <v>6.6236073505337201</v>
      </c>
      <c r="C447" s="11">
        <v>891.681888444778</v>
      </c>
      <c r="D447" s="12">
        <v>3.9203661769370901E-2</v>
      </c>
      <c r="E447" s="12">
        <v>3.1642442317510198E-2</v>
      </c>
      <c r="F447" s="10">
        <v>0.19237951660150701</v>
      </c>
      <c r="G447" s="10">
        <v>3.1619733731044102</v>
      </c>
      <c r="H447" s="13">
        <v>57012828.583386198</v>
      </c>
      <c r="I447" s="13">
        <v>1562442.50114132</v>
      </c>
      <c r="J447" s="13">
        <v>164853718.261778</v>
      </c>
      <c r="K447" s="13">
        <f t="shared" si="54"/>
        <v>156840928.42908335</v>
      </c>
      <c r="L447">
        <f t="shared" si="55"/>
        <v>589.37874534065134</v>
      </c>
      <c r="M447">
        <f t="shared" si="56"/>
        <v>66.756438144818574</v>
      </c>
      <c r="N447">
        <f t="shared" si="57"/>
        <v>35.423052043440556</v>
      </c>
      <c r="O447">
        <f t="shared" si="58"/>
        <v>1.2278547710278993</v>
      </c>
      <c r="P447">
        <f t="shared" si="59"/>
        <v>219975453.29130515</v>
      </c>
      <c r="Q447">
        <f t="shared" si="60"/>
        <v>19.209026522142963</v>
      </c>
      <c r="R447">
        <f t="shared" si="61"/>
        <v>21.199753200070138</v>
      </c>
      <c r="S447">
        <f t="shared" si="62"/>
        <v>0.21366302956830094</v>
      </c>
      <c r="T447">
        <v>4</v>
      </c>
    </row>
    <row r="448" spans="1:20" ht="15.6" x14ac:dyDescent="0.25">
      <c r="A448" s="10">
        <v>11</v>
      </c>
      <c r="B448" s="11">
        <v>7</v>
      </c>
      <c r="C448" s="11">
        <v>881.75753425533901</v>
      </c>
      <c r="D448" s="12">
        <v>3.1642442317510198E-2</v>
      </c>
      <c r="E448" s="12">
        <v>2.6262974429925697E-2</v>
      </c>
      <c r="F448" s="10">
        <v>0.16947240019451801</v>
      </c>
      <c r="G448" s="10">
        <v>3.1622527761052002</v>
      </c>
      <c r="H448" s="13">
        <v>50846456.934609301</v>
      </c>
      <c r="I448" s="13">
        <v>1132636.8120891501</v>
      </c>
      <c r="J448" s="13">
        <v>163065361.88612801</v>
      </c>
      <c r="K448" s="13">
        <f t="shared" si="54"/>
        <v>154500326.82428202</v>
      </c>
      <c r="L448">
        <f t="shared" si="55"/>
        <v>596.82438495245469</v>
      </c>
      <c r="M448">
        <f t="shared" si="56"/>
        <v>56.66213562317521</v>
      </c>
      <c r="N448">
        <f t="shared" si="57"/>
        <v>28.952708373717947</v>
      </c>
      <c r="O448">
        <f t="shared" si="58"/>
        <v>1.2514630836261182</v>
      </c>
      <c r="P448">
        <f t="shared" si="59"/>
        <v>226753046.74014047</v>
      </c>
      <c r="Q448">
        <f t="shared" si="60"/>
        <v>19.239372083429959</v>
      </c>
      <c r="R448">
        <f t="shared" si="61"/>
        <v>22.940519445044441</v>
      </c>
      <c r="S448">
        <f t="shared" si="62"/>
        <v>0.18569411772302802</v>
      </c>
      <c r="T448">
        <v>4</v>
      </c>
    </row>
    <row r="449" spans="1:20" ht="15.6" x14ac:dyDescent="0.25">
      <c r="A449" s="10">
        <v>12</v>
      </c>
      <c r="B449" s="11">
        <v>7</v>
      </c>
      <c r="C449" s="11">
        <v>870.86464546426998</v>
      </c>
      <c r="D449" s="12">
        <v>2.6262974429925697E-2</v>
      </c>
      <c r="E449" s="12">
        <v>2.2478660793254699E-2</v>
      </c>
      <c r="F449" s="10">
        <v>0.14354653518820201</v>
      </c>
      <c r="G449" s="10">
        <v>3.16243592430855</v>
      </c>
      <c r="H449" s="13">
        <v>44464752.883386903</v>
      </c>
      <c r="I449" s="13">
        <v>812669.25443241803</v>
      </c>
      <c r="J449" s="13">
        <v>157913014.66435701</v>
      </c>
      <c r="K449" s="13">
        <f t="shared" si="54"/>
        <v>149410746.9188323</v>
      </c>
      <c r="L449">
        <f t="shared" si="55"/>
        <v>605.77388069395897</v>
      </c>
      <c r="M449">
        <f t="shared" si="56"/>
        <v>47.87941475675386</v>
      </c>
      <c r="N449">
        <f t="shared" si="57"/>
        <v>24.370817611590198</v>
      </c>
      <c r="O449">
        <f t="shared" si="58"/>
        <v>1.2590387787183244</v>
      </c>
      <c r="P449">
        <f t="shared" si="59"/>
        <v>233241705.42615792</v>
      </c>
      <c r="Q449">
        <f t="shared" si="60"/>
        <v>19.267585836185503</v>
      </c>
      <c r="R449">
        <f t="shared" si="61"/>
        <v>22.654559730540303</v>
      </c>
      <c r="S449">
        <f t="shared" si="62"/>
        <v>0.15495529449574189</v>
      </c>
      <c r="T449">
        <v>1</v>
      </c>
    </row>
    <row r="450" spans="1:20" ht="15.6" x14ac:dyDescent="0.25">
      <c r="A450" s="10">
        <v>13</v>
      </c>
      <c r="B450" s="11">
        <v>7</v>
      </c>
      <c r="C450" s="11">
        <v>851.69779478089799</v>
      </c>
      <c r="D450" s="12">
        <v>2.2478660793254699E-2</v>
      </c>
      <c r="E450" s="12">
        <v>1.9728459218072199E-2</v>
      </c>
      <c r="F450" s="10">
        <v>0.121805345337581</v>
      </c>
      <c r="G450" s="10">
        <v>3.16255713245569</v>
      </c>
      <c r="H450" s="13">
        <v>38760526.630269699</v>
      </c>
      <c r="I450" s="13">
        <v>609009.04724890005</v>
      </c>
      <c r="J450" s="13">
        <v>151797213.25945899</v>
      </c>
      <c r="K450" s="13">
        <f t="shared" ref="K450:K513" si="63">3583.195*EXP(-2.23341*(C450+273)*0.001)*POWER(B450*(D450-E450)/D450/SQRT(0.56*(D450-E450)),(-0.3486*(C450+273)*0.001+0.46339))*POWER(((D450-E450)/D450),0.42437)*1000000</f>
        <v>148475732.62408236</v>
      </c>
      <c r="L450">
        <f t="shared" ref="L450:L513" si="64">560*(1+2.2*10^(-5)*H450/(G450*1000)/((D450-E450)*1000))</f>
        <v>614.9031763272535</v>
      </c>
      <c r="M450">
        <f t="shared" ref="M450:M513" si="65">(L450*(D450-E450)*1000)^(1/2)</f>
        <v>41.123079701305628</v>
      </c>
      <c r="N450">
        <f t="shared" ref="N450:N513" si="66">(D450+E450)/2*1000</f>
        <v>21.10356000566345</v>
      </c>
      <c r="O450">
        <f t="shared" ref="O450:O513" si="67">0.8049-0.3393*F450+(0.2488+0.0393*F450+0.0732*F450*F450)*M450/N450</f>
        <v>1.2598354631734077</v>
      </c>
      <c r="P450">
        <f t="shared" ref="P450:P513" si="68">H450/1000/(O450*G450*M450)*10^6</f>
        <v>236565728.69521198</v>
      </c>
      <c r="Q450">
        <f t="shared" ref="Q450:Q513" si="69">LN(P450)</f>
        <v>19.281736649884248</v>
      </c>
      <c r="R450">
        <f t="shared" ref="R450:R513" si="70">S450*B450*1000/M450</f>
        <v>22.109459203845542</v>
      </c>
      <c r="S450">
        <f t="shared" ref="S450:S513" si="71">LN(1/(1-F450))</f>
        <v>0.12988700757035793</v>
      </c>
      <c r="T450">
        <v>1</v>
      </c>
    </row>
    <row r="451" spans="1:20" ht="15.6" x14ac:dyDescent="0.25">
      <c r="A451" s="28" t="s">
        <v>22</v>
      </c>
      <c r="B451" s="16">
        <v>2.1283446492695002</v>
      </c>
      <c r="C451" s="16">
        <v>1071.00825313372</v>
      </c>
      <c r="D451" s="17">
        <v>0.25</v>
      </c>
      <c r="E451" s="17">
        <v>0.22605765161875999</v>
      </c>
      <c r="F451" s="18">
        <v>9.5731101084526204E-2</v>
      </c>
      <c r="G451" s="18">
        <v>4.05</v>
      </c>
      <c r="H451" s="19">
        <v>41936420.978578299</v>
      </c>
      <c r="I451" s="19">
        <v>2476830.4111944698</v>
      </c>
      <c r="J451" s="19">
        <v>93684141.979763001</v>
      </c>
      <c r="K451" s="19">
        <f t="shared" si="63"/>
        <v>65620927.586308241</v>
      </c>
      <c r="L451">
        <f t="shared" si="64"/>
        <v>565.32819734799318</v>
      </c>
      <c r="M451">
        <f t="shared" si="65"/>
        <v>116.34124226018932</v>
      </c>
      <c r="N451">
        <f t="shared" si="66"/>
        <v>238.02882580938001</v>
      </c>
      <c r="O451">
        <f t="shared" si="67"/>
        <v>0.89619105104629393</v>
      </c>
      <c r="P451">
        <f t="shared" si="68"/>
        <v>99312071.422634467</v>
      </c>
      <c r="Q451">
        <f t="shared" si="69"/>
        <v>18.413777686809578</v>
      </c>
      <c r="R451">
        <f t="shared" si="70"/>
        <v>1.8408961686843885</v>
      </c>
      <c r="S451">
        <f t="shared" si="71"/>
        <v>0.10062850826827971</v>
      </c>
      <c r="T451">
        <v>5</v>
      </c>
    </row>
    <row r="452" spans="1:20" ht="15.6" x14ac:dyDescent="0.25">
      <c r="A452" s="10">
        <v>1</v>
      </c>
      <c r="B452" s="11">
        <v>2.0742975376924599</v>
      </c>
      <c r="C452" s="11">
        <v>1023.55545016944</v>
      </c>
      <c r="D452" s="12">
        <v>0.22605765161875999</v>
      </c>
      <c r="E452" s="12">
        <v>0.20618023389999499</v>
      </c>
      <c r="F452" s="10">
        <v>8.7891864708043999E-2</v>
      </c>
      <c r="G452" s="10">
        <v>4.05177822215229</v>
      </c>
      <c r="H452" s="13">
        <v>36031821.492128402</v>
      </c>
      <c r="I452" s="13">
        <v>1910232.0501595601</v>
      </c>
      <c r="J452" s="13">
        <v>87828821.569572002</v>
      </c>
      <c r="K452" s="13">
        <f t="shared" si="63"/>
        <v>71007522.989604846</v>
      </c>
      <c r="L452">
        <f t="shared" si="64"/>
        <v>565.51177264255284</v>
      </c>
      <c r="M452">
        <f t="shared" si="65"/>
        <v>106.02317543676611</v>
      </c>
      <c r="N452">
        <f t="shared" si="66"/>
        <v>216.11894275937749</v>
      </c>
      <c r="O452">
        <f t="shared" si="67"/>
        <v>0.89910600604640989</v>
      </c>
      <c r="P452">
        <f t="shared" si="68"/>
        <v>93288657.93498978</v>
      </c>
      <c r="Q452">
        <f t="shared" si="69"/>
        <v>18.35120909288651</v>
      </c>
      <c r="R452">
        <f t="shared" si="70"/>
        <v>1.7998761360092579</v>
      </c>
      <c r="S452">
        <f t="shared" si="71"/>
        <v>9.1996726537526718E-2</v>
      </c>
      <c r="T452">
        <v>2</v>
      </c>
    </row>
    <row r="453" spans="1:20" ht="15.6" x14ac:dyDescent="0.25">
      <c r="A453" s="10">
        <v>2</v>
      </c>
      <c r="B453" s="11">
        <v>1.9363675155986699</v>
      </c>
      <c r="C453" s="11">
        <v>1022.59751647475</v>
      </c>
      <c r="D453" s="12">
        <v>0.20618023389999499</v>
      </c>
      <c r="E453" s="12">
        <v>0.189770029398456</v>
      </c>
      <c r="F453" s="10">
        <v>7.9552966327809602E-2</v>
      </c>
      <c r="G453" s="10">
        <v>4.0533528202038598</v>
      </c>
      <c r="H453" s="13">
        <v>33797637.216697998</v>
      </c>
      <c r="I453" s="13">
        <v>1698701.7168654101</v>
      </c>
      <c r="J453" s="13">
        <v>90030712.013675004</v>
      </c>
      <c r="K453" s="13">
        <f t="shared" si="63"/>
        <v>68167670.300722748</v>
      </c>
      <c r="L453">
        <f t="shared" si="64"/>
        <v>566.2599180302276</v>
      </c>
      <c r="M453">
        <f t="shared" si="65"/>
        <v>96.397308343650039</v>
      </c>
      <c r="N453">
        <f t="shared" si="66"/>
        <v>197.97513164922549</v>
      </c>
      <c r="O453">
        <f t="shared" si="67"/>
        <v>0.90080031973548991</v>
      </c>
      <c r="P453">
        <f t="shared" si="68"/>
        <v>96023712.472796842</v>
      </c>
      <c r="Q453">
        <f t="shared" si="69"/>
        <v>18.380105723856385</v>
      </c>
      <c r="R453">
        <f t="shared" si="70"/>
        <v>1.665158263342301</v>
      </c>
      <c r="S453">
        <f t="shared" si="71"/>
        <v>8.2895820787799862E-2</v>
      </c>
      <c r="T453">
        <v>2</v>
      </c>
    </row>
    <row r="454" spans="1:20" ht="15.6" x14ac:dyDescent="0.25">
      <c r="A454" s="10">
        <v>3</v>
      </c>
      <c r="B454" s="11">
        <v>2.8595555160744701</v>
      </c>
      <c r="C454" s="11">
        <v>1028.1549741624499</v>
      </c>
      <c r="D454" s="12">
        <v>0.19004973492504998</v>
      </c>
      <c r="E454" s="12">
        <v>0.15513957666894299</v>
      </c>
      <c r="F454" s="10">
        <v>0.18359298933478599</v>
      </c>
      <c r="G454" s="10">
        <v>3.1537953967168502</v>
      </c>
      <c r="H454" s="13">
        <v>37327037.385505103</v>
      </c>
      <c r="I454" s="13">
        <v>2417387.6523359302</v>
      </c>
      <c r="J454" s="13">
        <v>83176275.471938998</v>
      </c>
      <c r="K454" s="13">
        <f t="shared" si="63"/>
        <v>96725772.287352845</v>
      </c>
      <c r="L454">
        <f t="shared" si="64"/>
        <v>564.17685017277847</v>
      </c>
      <c r="M454">
        <f t="shared" si="65"/>
        <v>140.34066810430846</v>
      </c>
      <c r="N454">
        <f t="shared" si="66"/>
        <v>172.59465579699648</v>
      </c>
      <c r="O454">
        <f t="shared" si="67"/>
        <v>0.95278494999225838</v>
      </c>
      <c r="P454">
        <f t="shared" si="68"/>
        <v>88513920.792771086</v>
      </c>
      <c r="Q454">
        <f t="shared" si="69"/>
        <v>18.298670394701727</v>
      </c>
      <c r="R454">
        <f t="shared" si="70"/>
        <v>4.1330764173619707</v>
      </c>
      <c r="S454">
        <f t="shared" si="71"/>
        <v>0.20284226079128689</v>
      </c>
      <c r="T454">
        <v>2</v>
      </c>
    </row>
    <row r="455" spans="1:20" ht="15.6" x14ac:dyDescent="0.25">
      <c r="A455" s="10">
        <v>4</v>
      </c>
      <c r="B455" s="11">
        <v>3.3474909214180801</v>
      </c>
      <c r="C455" s="11">
        <v>1028.1165672106599</v>
      </c>
      <c r="D455" s="12">
        <v>0.15513957666894299</v>
      </c>
      <c r="E455" s="12">
        <v>0.124099483164494</v>
      </c>
      <c r="F455" s="10">
        <v>0.19994961446360901</v>
      </c>
      <c r="G455" s="10">
        <v>3.15631060472974</v>
      </c>
      <c r="H455" s="13">
        <v>39472666.683373697</v>
      </c>
      <c r="I455" s="13">
        <v>2419275.16535145</v>
      </c>
      <c r="J455" s="13">
        <v>89423739.805234</v>
      </c>
      <c r="K455" s="13">
        <f t="shared" si="63"/>
        <v>100606267.97299479</v>
      </c>
      <c r="L455">
        <f t="shared" si="64"/>
        <v>564.96368736416116</v>
      </c>
      <c r="M455">
        <f t="shared" si="65"/>
        <v>132.42554769530631</v>
      </c>
      <c r="N455">
        <f t="shared" si="66"/>
        <v>139.61952991671851</v>
      </c>
      <c r="O455">
        <f t="shared" si="67"/>
        <v>0.98326638710360137</v>
      </c>
      <c r="P455">
        <f t="shared" si="68"/>
        <v>96044779.086926639</v>
      </c>
      <c r="Q455">
        <f t="shared" si="69"/>
        <v>18.380325089500829</v>
      </c>
      <c r="R455">
        <f t="shared" si="70"/>
        <v>5.6390945737106453</v>
      </c>
      <c r="S455">
        <f t="shared" si="71"/>
        <v>0.22308057137699894</v>
      </c>
      <c r="T455">
        <v>2</v>
      </c>
    </row>
    <row r="456" spans="1:20" ht="15.6" x14ac:dyDescent="0.25">
      <c r="A456" s="10">
        <v>5</v>
      </c>
      <c r="B456" s="11">
        <v>3.8184794792801502</v>
      </c>
      <c r="C456" s="11">
        <v>1033.21491649681</v>
      </c>
      <c r="D456" s="12">
        <v>0.124099483164494</v>
      </c>
      <c r="E456" s="12">
        <v>9.6109036820133692E-2</v>
      </c>
      <c r="F456" s="10">
        <v>0.225366850418281</v>
      </c>
      <c r="G456" s="10">
        <v>3.1583530411921799</v>
      </c>
      <c r="H456" s="13">
        <v>42183141.515365899</v>
      </c>
      <c r="I456" s="13">
        <v>2384226.3304133299</v>
      </c>
      <c r="J456" s="13">
        <v>94923855.385086998</v>
      </c>
      <c r="K456" s="13">
        <f t="shared" si="63"/>
        <v>104608836.05455668</v>
      </c>
      <c r="L456">
        <f t="shared" si="64"/>
        <v>565.87867065324735</v>
      </c>
      <c r="M456">
        <f t="shared" si="65"/>
        <v>125.85386989813884</v>
      </c>
      <c r="N456">
        <f t="shared" si="66"/>
        <v>110.10425999231386</v>
      </c>
      <c r="O456">
        <f t="shared" si="67"/>
        <v>1.0271955386007154</v>
      </c>
      <c r="P456">
        <f t="shared" si="68"/>
        <v>103313850.34011455</v>
      </c>
      <c r="Q456">
        <f t="shared" si="69"/>
        <v>18.453282003902828</v>
      </c>
      <c r="R456">
        <f t="shared" si="70"/>
        <v>7.747944112903979</v>
      </c>
      <c r="S456">
        <f t="shared" si="71"/>
        <v>0.25536571707524092</v>
      </c>
      <c r="T456">
        <v>6</v>
      </c>
    </row>
    <row r="457" spans="1:20" ht="15.6" x14ac:dyDescent="0.25">
      <c r="A457" s="10">
        <v>6</v>
      </c>
      <c r="B457" s="11">
        <v>4.3672192095604903</v>
      </c>
      <c r="C457" s="11">
        <v>1043.6760691567399</v>
      </c>
      <c r="D457" s="12">
        <v>9.6109036820133692E-2</v>
      </c>
      <c r="E457" s="12">
        <v>7.5600016943789899E-2</v>
      </c>
      <c r="F457" s="10">
        <v>0.21317144994067599</v>
      </c>
      <c r="G457" s="10">
        <v>3.1600174460376298</v>
      </c>
      <c r="H457" s="13">
        <v>38978469.653411202</v>
      </c>
      <c r="I457" s="13">
        <v>1845392.0899878701</v>
      </c>
      <c r="J457" s="13">
        <v>97799574.638093993</v>
      </c>
      <c r="K457" s="13">
        <f t="shared" si="63"/>
        <v>99221265.898399308</v>
      </c>
      <c r="L457">
        <f t="shared" si="64"/>
        <v>567.40970820358973</v>
      </c>
      <c r="M457">
        <f t="shared" si="65"/>
        <v>107.8750062970003</v>
      </c>
      <c r="N457">
        <f t="shared" si="66"/>
        <v>85.854526881961789</v>
      </c>
      <c r="O457">
        <f t="shared" si="67"/>
        <v>1.0598905381131063</v>
      </c>
      <c r="P457">
        <f t="shared" si="68"/>
        <v>107883109.26626752</v>
      </c>
      <c r="Q457">
        <f t="shared" si="69"/>
        <v>18.496558877346867</v>
      </c>
      <c r="R457">
        <f t="shared" si="70"/>
        <v>9.7058493754213266</v>
      </c>
      <c r="S457">
        <f t="shared" si="71"/>
        <v>0.23974490682749178</v>
      </c>
      <c r="T457">
        <v>6</v>
      </c>
    </row>
    <row r="458" spans="1:20" s="40" customFormat="1" ht="15.6" x14ac:dyDescent="0.25">
      <c r="A458" s="41">
        <v>7</v>
      </c>
      <c r="B458" s="42">
        <v>4.7691054277773697</v>
      </c>
      <c r="C458" s="42">
        <v>1062.21457382519</v>
      </c>
      <c r="D458" s="43">
        <v>7.5600016943789899E-2</v>
      </c>
      <c r="E458" s="43">
        <v>6.0777673592452106E-2</v>
      </c>
      <c r="F458" s="41">
        <v>0.195803699256025</v>
      </c>
      <c r="G458" s="41">
        <v>3.16111444077116</v>
      </c>
      <c r="H458" s="44">
        <v>34820423.614026301</v>
      </c>
      <c r="I458" s="44">
        <v>1358553.6849070401</v>
      </c>
      <c r="J458" s="44">
        <v>98526609.485877007</v>
      </c>
      <c r="K458" s="44">
        <f t="shared" si="63"/>
        <v>90530188.08713977</v>
      </c>
      <c r="L458" s="40">
        <f t="shared" si="64"/>
        <v>569.15561812319686</v>
      </c>
      <c r="M458" s="40">
        <f t="shared" si="65"/>
        <v>91.848897609960019</v>
      </c>
      <c r="N458" s="40">
        <f t="shared" si="66"/>
        <v>68.188845268121</v>
      </c>
      <c r="O458" s="40">
        <f t="shared" si="67"/>
        <v>1.0877373178713845</v>
      </c>
      <c r="P458" s="40">
        <f t="shared" si="68"/>
        <v>110254380.88926275</v>
      </c>
      <c r="Q458" s="40">
        <f t="shared" si="69"/>
        <v>18.518300807458807</v>
      </c>
      <c r="R458" s="40">
        <f t="shared" si="70"/>
        <v>11.314722091938936</v>
      </c>
      <c r="S458" s="40">
        <f t="shared" si="71"/>
        <v>0.21791188444999199</v>
      </c>
      <c r="T458" s="40">
        <v>5</v>
      </c>
    </row>
    <row r="459" spans="1:20" ht="15.6" x14ac:dyDescent="0.25">
      <c r="A459" s="10">
        <v>9</v>
      </c>
      <c r="B459" s="11">
        <v>5.9691448594766596</v>
      </c>
      <c r="C459" s="11">
        <v>878.80892488919699</v>
      </c>
      <c r="D459" s="12">
        <v>0.05</v>
      </c>
      <c r="E459" s="12">
        <v>3.9849835615540299E-2</v>
      </c>
      <c r="F459" s="10">
        <v>0.20259809150618199</v>
      </c>
      <c r="G459" s="10">
        <v>3.1623129548133702</v>
      </c>
      <c r="H459" s="13">
        <v>58825538.783653803</v>
      </c>
      <c r="I459" s="13">
        <v>1889275.7000736899</v>
      </c>
      <c r="J459" s="13">
        <v>161962620.315613</v>
      </c>
      <c r="K459" s="13">
        <f t="shared" si="63"/>
        <v>165123695.72049019</v>
      </c>
      <c r="L459">
        <f t="shared" si="64"/>
        <v>582.57868779233218</v>
      </c>
      <c r="M459">
        <f t="shared" si="65"/>
        <v>76.897785715682346</v>
      </c>
      <c r="N459">
        <f t="shared" si="66"/>
        <v>44.92491780777015</v>
      </c>
      <c r="O459">
        <f t="shared" si="67"/>
        <v>1.1807999448079793</v>
      </c>
      <c r="P459">
        <f t="shared" si="68"/>
        <v>204866481.08859676</v>
      </c>
      <c r="Q459">
        <f t="shared" si="69"/>
        <v>19.137869013144091</v>
      </c>
      <c r="R459">
        <f t="shared" si="70"/>
        <v>17.573889767771089</v>
      </c>
      <c r="S459">
        <f t="shared" si="71"/>
        <v>0.22639645064193772</v>
      </c>
      <c r="T459">
        <v>4</v>
      </c>
    </row>
    <row r="460" spans="1:20" ht="15.6" x14ac:dyDescent="0.25">
      <c r="A460" s="10">
        <v>10</v>
      </c>
      <c r="B460" s="11">
        <v>6.5956660406005101</v>
      </c>
      <c r="C460" s="11">
        <v>884.58609876137405</v>
      </c>
      <c r="D460" s="12">
        <v>3.9849835615540299E-2</v>
      </c>
      <c r="E460" s="12">
        <v>3.1910254486944803E-2</v>
      </c>
      <c r="F460" s="10">
        <v>0.198738768414532</v>
      </c>
      <c r="G460" s="10">
        <v>3.16272596396482</v>
      </c>
      <c r="H460" s="13">
        <v>57190463.681141503</v>
      </c>
      <c r="I460" s="13">
        <v>1580976.7199204301</v>
      </c>
      <c r="J460" s="13">
        <v>163134776.068719</v>
      </c>
      <c r="K460" s="13">
        <f t="shared" si="63"/>
        <v>162789421.83996573</v>
      </c>
      <c r="L460">
        <f t="shared" si="64"/>
        <v>588.05919264731813</v>
      </c>
      <c r="M460">
        <f t="shared" si="65"/>
        <v>68.329669020417114</v>
      </c>
      <c r="N460">
        <f t="shared" si="66"/>
        <v>35.880045051242554</v>
      </c>
      <c r="O460">
        <f t="shared" si="67"/>
        <v>1.2316607346874124</v>
      </c>
      <c r="P460">
        <f t="shared" si="68"/>
        <v>214863002.55451143</v>
      </c>
      <c r="Q460">
        <f t="shared" si="69"/>
        <v>19.185511185574505</v>
      </c>
      <c r="R460">
        <f t="shared" si="70"/>
        <v>21.387344980493822</v>
      </c>
      <c r="S460">
        <f t="shared" si="71"/>
        <v>0.22156825326613536</v>
      </c>
      <c r="T460">
        <v>4</v>
      </c>
    </row>
    <row r="461" spans="1:20" ht="15.6" x14ac:dyDescent="0.25">
      <c r="A461" s="10">
        <v>11</v>
      </c>
      <c r="B461" s="11">
        <v>7</v>
      </c>
      <c r="C461" s="11">
        <v>886.48554818702303</v>
      </c>
      <c r="D461" s="12">
        <v>3.1910254486944803E-2</v>
      </c>
      <c r="E461" s="12">
        <v>2.6406867964629002E-2</v>
      </c>
      <c r="F461" s="10">
        <v>0.17192573475354</v>
      </c>
      <c r="G461" s="10">
        <v>3.1630210869217801</v>
      </c>
      <c r="H461" s="13">
        <v>50651053.400345199</v>
      </c>
      <c r="I461" s="13">
        <v>1127445.5784827899</v>
      </c>
      <c r="J461" s="13">
        <v>160490952.65947199</v>
      </c>
      <c r="K461" s="13">
        <f t="shared" si="63"/>
        <v>153059875.64871639</v>
      </c>
      <c r="L461">
        <f t="shared" si="64"/>
        <v>595.84817793575894</v>
      </c>
      <c r="M461">
        <f t="shared" si="65"/>
        <v>57.26414962084116</v>
      </c>
      <c r="N461">
        <f t="shared" si="66"/>
        <v>29.158561225786901</v>
      </c>
      <c r="O461">
        <f t="shared" si="67"/>
        <v>1.2526995315889295</v>
      </c>
      <c r="P461">
        <f t="shared" si="68"/>
        <v>223232109.79682478</v>
      </c>
      <c r="Q461">
        <f t="shared" si="69"/>
        <v>19.2237226392213</v>
      </c>
      <c r="R461">
        <f t="shared" si="70"/>
        <v>23.060973799318244</v>
      </c>
      <c r="S461">
        <f t="shared" si="71"/>
        <v>0.18865243629235112</v>
      </c>
      <c r="T461">
        <v>4</v>
      </c>
    </row>
    <row r="462" spans="1:20" ht="15.6" x14ac:dyDescent="0.25">
      <c r="A462" s="10">
        <v>12</v>
      </c>
      <c r="B462" s="11">
        <v>7</v>
      </c>
      <c r="C462" s="11">
        <v>887.479013041695</v>
      </c>
      <c r="D462" s="12">
        <v>2.6406867964629002E-2</v>
      </c>
      <c r="E462" s="12">
        <v>2.24158089958231E-2</v>
      </c>
      <c r="F462" s="10">
        <v>0.15056697660891499</v>
      </c>
      <c r="G462" s="10">
        <v>3.1632090599626501</v>
      </c>
      <c r="H462" s="13">
        <v>45455035.8459277</v>
      </c>
      <c r="I462" s="13">
        <v>844870.76778390701</v>
      </c>
      <c r="J462" s="13">
        <v>156969535.962156</v>
      </c>
      <c r="K462" s="13">
        <f t="shared" si="63"/>
        <v>144490161.41988039</v>
      </c>
      <c r="L462">
        <f t="shared" si="64"/>
        <v>604.35848161819115</v>
      </c>
      <c r="M462">
        <f t="shared" si="65"/>
        <v>49.112425499421207</v>
      </c>
      <c r="N462">
        <f t="shared" si="66"/>
        <v>24.41133848022605</v>
      </c>
      <c r="O462">
        <f t="shared" si="67"/>
        <v>1.2696091824271805</v>
      </c>
      <c r="P462">
        <f t="shared" si="68"/>
        <v>230458468.20202771</v>
      </c>
      <c r="Q462">
        <f t="shared" si="69"/>
        <v>19.255581222830266</v>
      </c>
      <c r="R462">
        <f t="shared" si="70"/>
        <v>23.258946630127891</v>
      </c>
      <c r="S462">
        <f t="shared" si="71"/>
        <v>0.16318618336673857</v>
      </c>
      <c r="T462">
        <v>4</v>
      </c>
    </row>
    <row r="463" spans="1:20" ht="15.6" x14ac:dyDescent="0.25">
      <c r="A463" s="10">
        <v>13</v>
      </c>
      <c r="B463" s="11">
        <v>7</v>
      </c>
      <c r="C463" s="11">
        <v>867.54685215658901</v>
      </c>
      <c r="D463" s="12">
        <v>2.24158089958231E-2</v>
      </c>
      <c r="E463" s="12">
        <v>1.9705150500893703E-2</v>
      </c>
      <c r="F463" s="10">
        <v>0.120389122835082</v>
      </c>
      <c r="G463" s="10">
        <v>3.1633371767467602</v>
      </c>
      <c r="H463" s="13">
        <v>37690275.144111499</v>
      </c>
      <c r="I463" s="13">
        <v>593851.08059665503</v>
      </c>
      <c r="J463" s="13">
        <v>150930990.18323699</v>
      </c>
      <c r="K463" s="13">
        <f t="shared" si="63"/>
        <v>140153852.71160194</v>
      </c>
      <c r="L463">
        <f t="shared" si="64"/>
        <v>614.15265128811802</v>
      </c>
      <c r="M463">
        <f t="shared" si="65"/>
        <v>40.801447295378495</v>
      </c>
      <c r="N463">
        <f t="shared" si="66"/>
        <v>21.060479748358404</v>
      </c>
      <c r="O463">
        <f t="shared" si="67"/>
        <v>1.2572853232750381</v>
      </c>
      <c r="P463">
        <f t="shared" si="68"/>
        <v>232259992.71094644</v>
      </c>
      <c r="Q463">
        <f t="shared" si="69"/>
        <v>19.263367960398721</v>
      </c>
      <c r="R463">
        <f t="shared" si="70"/>
        <v>22.007297287672458</v>
      </c>
      <c r="S463">
        <f t="shared" si="71"/>
        <v>0.12827565434238483</v>
      </c>
      <c r="T463">
        <v>1</v>
      </c>
    </row>
    <row r="464" spans="1:20" ht="15.6" x14ac:dyDescent="0.25">
      <c r="A464" s="28" t="s">
        <v>22</v>
      </c>
      <c r="B464" s="16">
        <v>2.1268914418748199</v>
      </c>
      <c r="C464" s="16">
        <v>1044.3114858358399</v>
      </c>
      <c r="D464" s="17">
        <v>0.25</v>
      </c>
      <c r="E464" s="17">
        <v>0.22873103689650401</v>
      </c>
      <c r="F464" s="18">
        <v>8.5041835679712102E-2</v>
      </c>
      <c r="G464" s="18">
        <v>3.45</v>
      </c>
      <c r="H464" s="19">
        <v>36913878.464969903</v>
      </c>
      <c r="I464" s="19">
        <v>2099716.3313044799</v>
      </c>
      <c r="J464" s="19">
        <v>102401719.253702</v>
      </c>
      <c r="K464" s="19">
        <f t="shared" si="63"/>
        <v>66572186.474790871</v>
      </c>
      <c r="L464">
        <f t="shared" si="64"/>
        <v>566.19776311335488</v>
      </c>
      <c r="M464">
        <f t="shared" si="65"/>
        <v>109.73804870207921</v>
      </c>
      <c r="N464">
        <f t="shared" si="66"/>
        <v>239.365518448252</v>
      </c>
      <c r="O464">
        <f t="shared" si="67"/>
        <v>0.89188354860402475</v>
      </c>
      <c r="P464">
        <f t="shared" si="68"/>
        <v>109321402.89287035</v>
      </c>
      <c r="Q464">
        <f t="shared" si="69"/>
        <v>18.509802751844017</v>
      </c>
      <c r="R464">
        <f t="shared" si="70"/>
        <v>1.722571145641669</v>
      </c>
      <c r="S464">
        <f t="shared" si="71"/>
        <v>8.8876936806230974E-2</v>
      </c>
      <c r="T464">
        <v>6</v>
      </c>
    </row>
    <row r="465" spans="1:20" ht="15.6" x14ac:dyDescent="0.25">
      <c r="A465" s="10">
        <v>1</v>
      </c>
      <c r="B465" s="11">
        <v>2.1371388395322701</v>
      </c>
      <c r="C465" s="11">
        <v>1012.11629724912</v>
      </c>
      <c r="D465" s="12">
        <v>0.22873103689650401</v>
      </c>
      <c r="E465" s="12">
        <v>0.21109175444505801</v>
      </c>
      <c r="F465" s="10">
        <v>7.7084309413079796E-2</v>
      </c>
      <c r="G465" s="10">
        <v>3.4516961396293802</v>
      </c>
      <c r="H465" s="13">
        <v>30910413.507845499</v>
      </c>
      <c r="I465" s="13">
        <v>1598305.4933035001</v>
      </c>
      <c r="J465" s="13">
        <v>94179115.364113003</v>
      </c>
      <c r="K465" s="13">
        <f t="shared" si="63"/>
        <v>69005979.04885067</v>
      </c>
      <c r="L465">
        <f t="shared" si="64"/>
        <v>566.25463616186869</v>
      </c>
      <c r="M465">
        <f t="shared" si="65"/>
        <v>99.941610286706847</v>
      </c>
      <c r="N465">
        <f t="shared" si="66"/>
        <v>219.91139567078099</v>
      </c>
      <c r="O465">
        <f t="shared" si="67"/>
        <v>0.89339013515039867</v>
      </c>
      <c r="P465">
        <f t="shared" si="68"/>
        <v>100296265.56822045</v>
      </c>
      <c r="Q465">
        <f t="shared" si="69"/>
        <v>18.423639019619078</v>
      </c>
      <c r="R465">
        <f t="shared" si="70"/>
        <v>1.7153586219475068</v>
      </c>
      <c r="S465">
        <f t="shared" si="71"/>
        <v>8.0217391460697188E-2</v>
      </c>
      <c r="T465">
        <v>2</v>
      </c>
    </row>
    <row r="466" spans="1:20" ht="15.6" x14ac:dyDescent="0.25">
      <c r="A466" s="10">
        <v>2</v>
      </c>
      <c r="B466" s="11">
        <v>2.2662344437601498</v>
      </c>
      <c r="C466" s="11">
        <v>1005.86677754274</v>
      </c>
      <c r="D466" s="12">
        <v>0.21109175444505801</v>
      </c>
      <c r="E466" s="12">
        <v>0.19658536076322999</v>
      </c>
      <c r="F466" s="10">
        <v>6.8688257834431096E-2</v>
      </c>
      <c r="G466" s="10">
        <v>3.4531742140261099</v>
      </c>
      <c r="H466" s="13">
        <v>28539192.067334998</v>
      </c>
      <c r="I466" s="13">
        <v>1381784.31781403</v>
      </c>
      <c r="J466" s="13">
        <v>95200574.538075</v>
      </c>
      <c r="K466" s="13">
        <f t="shared" si="63"/>
        <v>66756543.975523986</v>
      </c>
      <c r="L466">
        <f t="shared" si="64"/>
        <v>567.01898692590441</v>
      </c>
      <c r="M466">
        <f t="shared" si="65"/>
        <v>90.693994560932552</v>
      </c>
      <c r="N466">
        <f t="shared" si="66"/>
        <v>203.838557604144</v>
      </c>
      <c r="O466">
        <f t="shared" si="67"/>
        <v>0.89364751609410842</v>
      </c>
      <c r="P466">
        <f t="shared" si="68"/>
        <v>101971404.6906314</v>
      </c>
      <c r="Q466">
        <f t="shared" si="69"/>
        <v>18.440202985773933</v>
      </c>
      <c r="R466">
        <f t="shared" si="70"/>
        <v>1.7781550873704659</v>
      </c>
      <c r="S466">
        <f t="shared" si="71"/>
        <v>7.1161211174116112E-2</v>
      </c>
      <c r="T466">
        <v>3</v>
      </c>
    </row>
    <row r="467" spans="1:20" ht="15.6" x14ac:dyDescent="0.25">
      <c r="A467" s="10">
        <v>3</v>
      </c>
      <c r="B467" s="11">
        <v>2.1838299844411599</v>
      </c>
      <c r="C467" s="11">
        <v>1007.62887469116</v>
      </c>
      <c r="D467" s="12">
        <v>0.196991754839586</v>
      </c>
      <c r="E467" s="12">
        <v>0.15947772155648701</v>
      </c>
      <c r="F467" s="10">
        <v>0.19033791298693301</v>
      </c>
      <c r="G467" s="10">
        <v>3.04259917320962</v>
      </c>
      <c r="H467" s="13">
        <v>39464011.061094098</v>
      </c>
      <c r="I467" s="13">
        <v>2615000.0605870499</v>
      </c>
      <c r="J467" s="13">
        <v>87903988.640632004</v>
      </c>
      <c r="K467" s="13">
        <f t="shared" si="63"/>
        <v>103329774.58990681</v>
      </c>
      <c r="L467">
        <f t="shared" si="64"/>
        <v>564.25964522865695</v>
      </c>
      <c r="M467">
        <f t="shared" si="65"/>
        <v>145.49108258383902</v>
      </c>
      <c r="N467">
        <f t="shared" si="66"/>
        <v>178.2347381980365</v>
      </c>
      <c r="O467">
        <f t="shared" si="67"/>
        <v>0.95168189735268727</v>
      </c>
      <c r="P467">
        <f t="shared" si="68"/>
        <v>93675991.276261166</v>
      </c>
      <c r="Q467">
        <f t="shared" si="69"/>
        <v>18.355352484667151</v>
      </c>
      <c r="R467">
        <f t="shared" si="70"/>
        <v>3.1691986274697332</v>
      </c>
      <c r="S467">
        <f t="shared" si="71"/>
        <v>0.21113829488506669</v>
      </c>
      <c r="T467">
        <v>2</v>
      </c>
    </row>
    <row r="468" spans="1:20" ht="15.6" x14ac:dyDescent="0.25">
      <c r="A468" s="10">
        <v>4</v>
      </c>
      <c r="B468" s="11">
        <v>2.6197203510333398</v>
      </c>
      <c r="C468" s="11">
        <v>998.86954013840398</v>
      </c>
      <c r="D468" s="12">
        <v>0.15947772155648701</v>
      </c>
      <c r="E468" s="12">
        <v>0.125369034210633</v>
      </c>
      <c r="F468" s="10">
        <v>0.213743416143339</v>
      </c>
      <c r="G468" s="10">
        <v>3.04538176058443</v>
      </c>
      <c r="H468" s="13">
        <v>41635247.767525397</v>
      </c>
      <c r="I468" s="13">
        <v>2603879.36032977</v>
      </c>
      <c r="J468" s="13">
        <v>92798170.197577</v>
      </c>
      <c r="K468" s="13">
        <f t="shared" si="63"/>
        <v>111820323.68212534</v>
      </c>
      <c r="L468">
        <f t="shared" si="64"/>
        <v>564.93815949424481</v>
      </c>
      <c r="M468">
        <f t="shared" si="65"/>
        <v>138.8139007878224</v>
      </c>
      <c r="N468">
        <f t="shared" si="66"/>
        <v>142.42337788356002</v>
      </c>
      <c r="O468">
        <f t="shared" si="67"/>
        <v>0.98631815726387395</v>
      </c>
      <c r="P468">
        <f t="shared" si="68"/>
        <v>99854909.983659372</v>
      </c>
      <c r="Q468">
        <f t="shared" si="69"/>
        <v>18.419228790214106</v>
      </c>
      <c r="R468">
        <f t="shared" si="70"/>
        <v>4.538231715030645</v>
      </c>
      <c r="S468">
        <f t="shared" si="71"/>
        <v>0.24047209725798546</v>
      </c>
      <c r="T468">
        <v>3</v>
      </c>
    </row>
    <row r="469" spans="1:20" ht="15.6" x14ac:dyDescent="0.25">
      <c r="A469" s="10">
        <v>5</v>
      </c>
      <c r="B469" s="11">
        <v>3.0226580464084201</v>
      </c>
      <c r="C469" s="11">
        <v>1010.62708110162</v>
      </c>
      <c r="D469" s="12">
        <v>0.125369034210633</v>
      </c>
      <c r="E469" s="12">
        <v>9.6751160440144007E-2</v>
      </c>
      <c r="F469" s="10">
        <v>0.22808714477267999</v>
      </c>
      <c r="G469" s="10">
        <v>3.04767974029413</v>
      </c>
      <c r="H469" s="13">
        <v>42510861.459494703</v>
      </c>
      <c r="I469" s="13">
        <v>2402252.2105073798</v>
      </c>
      <c r="J469" s="13">
        <v>97944417.693183005</v>
      </c>
      <c r="K469" s="13">
        <f t="shared" si="63"/>
        <v>111859489.34537955</v>
      </c>
      <c r="L469">
        <f t="shared" si="64"/>
        <v>566.00487431517729</v>
      </c>
      <c r="M469">
        <f t="shared" si="65"/>
        <v>127.27079809065877</v>
      </c>
      <c r="N469">
        <f t="shared" si="66"/>
        <v>111.0600973253885</v>
      </c>
      <c r="O469">
        <f t="shared" si="67"/>
        <v>1.0272619074462219</v>
      </c>
      <c r="P469">
        <f t="shared" si="68"/>
        <v>106689241.16667742</v>
      </c>
      <c r="Q469">
        <f t="shared" si="69"/>
        <v>18.48543087863581</v>
      </c>
      <c r="R469">
        <f t="shared" si="70"/>
        <v>6.1484382924292476</v>
      </c>
      <c r="S469">
        <f t="shared" si="71"/>
        <v>0.25888361715889058</v>
      </c>
      <c r="T469">
        <v>2</v>
      </c>
    </row>
    <row r="470" spans="1:20" ht="15.6" x14ac:dyDescent="0.25">
      <c r="A470" s="10">
        <v>6</v>
      </c>
      <c r="B470" s="11">
        <v>3.4877713882139498</v>
      </c>
      <c r="C470" s="11">
        <v>1023.2170348585501</v>
      </c>
      <c r="D470" s="12">
        <v>9.6751160440144007E-2</v>
      </c>
      <c r="E470" s="12">
        <v>7.6097165942487804E-2</v>
      </c>
      <c r="F470" s="10">
        <v>0.21325500287031501</v>
      </c>
      <c r="G470" s="10">
        <v>3.0494136349436798</v>
      </c>
      <c r="H470" s="13">
        <v>38277134.511603199</v>
      </c>
      <c r="I470" s="13">
        <v>1782536.26510122</v>
      </c>
      <c r="J470" s="13">
        <v>99055506.206959993</v>
      </c>
      <c r="K470" s="13">
        <f t="shared" si="63"/>
        <v>105215030.66514222</v>
      </c>
      <c r="L470">
        <f t="shared" si="64"/>
        <v>567.48737752261741</v>
      </c>
      <c r="M470">
        <f t="shared" si="65"/>
        <v>108.26301849127194</v>
      </c>
      <c r="N470">
        <f t="shared" si="66"/>
        <v>86.424163191315913</v>
      </c>
      <c r="O470">
        <f t="shared" si="67"/>
        <v>1.0588817156347026</v>
      </c>
      <c r="P470">
        <f t="shared" si="68"/>
        <v>109495305.54608288</v>
      </c>
      <c r="Q470">
        <f t="shared" si="69"/>
        <v>18.51139223457654</v>
      </c>
      <c r="R470">
        <f t="shared" si="70"/>
        <v>7.7269766031234832</v>
      </c>
      <c r="S470">
        <f t="shared" si="71"/>
        <v>0.23985110196513462</v>
      </c>
      <c r="T470">
        <v>2</v>
      </c>
    </row>
    <row r="471" spans="1:20" ht="15.6" x14ac:dyDescent="0.25">
      <c r="A471" s="10">
        <v>7</v>
      </c>
      <c r="B471" s="11">
        <v>4.00675459193838</v>
      </c>
      <c r="C471" s="11">
        <v>1040.3925204136301</v>
      </c>
      <c r="D471" s="12">
        <v>7.6097165942487804E-2</v>
      </c>
      <c r="E471" s="12">
        <v>6.1016293112000498E-2</v>
      </c>
      <c r="F471" s="10">
        <v>0.19791907801229899</v>
      </c>
      <c r="G471" s="10">
        <v>3.05053858142095</v>
      </c>
      <c r="H471" s="13">
        <v>34706096.324358903</v>
      </c>
      <c r="I471" s="13">
        <v>1368393.86860664</v>
      </c>
      <c r="J471" s="13">
        <v>100496327.49738801</v>
      </c>
      <c r="K471" s="13">
        <f t="shared" si="63"/>
        <v>97099628.500385419</v>
      </c>
      <c r="L471">
        <f t="shared" si="64"/>
        <v>569.29423128901237</v>
      </c>
      <c r="M471">
        <f t="shared" si="65"/>
        <v>92.657724476697695</v>
      </c>
      <c r="N471">
        <f t="shared" si="66"/>
        <v>68.556729527244144</v>
      </c>
      <c r="O471">
        <f t="shared" si="67"/>
        <v>1.0883993007597386</v>
      </c>
      <c r="P471">
        <f t="shared" si="68"/>
        <v>112813055.27157167</v>
      </c>
      <c r="Q471">
        <f t="shared" si="69"/>
        <v>18.541242628554233</v>
      </c>
      <c r="R471">
        <f t="shared" si="70"/>
        <v>9.5369577182885141</v>
      </c>
      <c r="S471">
        <f t="shared" si="71"/>
        <v>0.22054577597166766</v>
      </c>
      <c r="T471">
        <v>6</v>
      </c>
    </row>
    <row r="472" spans="1:20" ht="15.6" x14ac:dyDescent="0.25">
      <c r="A472" s="10">
        <v>9</v>
      </c>
      <c r="B472" s="11">
        <v>5.1035641325495096</v>
      </c>
      <c r="C472" s="11">
        <v>837.94604236262398</v>
      </c>
      <c r="D472" s="12">
        <v>4.8127415703490301E-2</v>
      </c>
      <c r="E472" s="12">
        <v>3.9052632316408799E-2</v>
      </c>
      <c r="F472" s="10">
        <v>0.188166486939186</v>
      </c>
      <c r="G472" s="10">
        <v>3.0518616079196401</v>
      </c>
      <c r="H472" s="13">
        <v>61862187.152363099</v>
      </c>
      <c r="I472" s="13">
        <v>1872410.22851947</v>
      </c>
      <c r="J472" s="13">
        <v>181703723.59465</v>
      </c>
      <c r="K472" s="13">
        <f t="shared" si="63"/>
        <v>179991576.36124295</v>
      </c>
      <c r="L472">
        <f t="shared" si="64"/>
        <v>587.51914110899315</v>
      </c>
      <c r="M472">
        <f t="shared" si="65"/>
        <v>73.017867274580709</v>
      </c>
      <c r="N472">
        <f t="shared" si="66"/>
        <v>43.590024009949545</v>
      </c>
      <c r="O472">
        <f t="shared" si="67"/>
        <v>1.1745500201433836</v>
      </c>
      <c r="P472">
        <f t="shared" si="68"/>
        <v>236352268.05703056</v>
      </c>
      <c r="Q472">
        <f t="shared" si="69"/>
        <v>19.280833911337002</v>
      </c>
      <c r="R472">
        <f t="shared" si="70"/>
        <v>14.570254968450874</v>
      </c>
      <c r="S472">
        <f t="shared" si="71"/>
        <v>0.20845999301897186</v>
      </c>
      <c r="T472">
        <v>7</v>
      </c>
    </row>
    <row r="473" spans="1:20" ht="15.6" x14ac:dyDescent="0.25">
      <c r="A473" s="10">
        <v>10</v>
      </c>
      <c r="B473" s="11">
        <v>5.56456733330318</v>
      </c>
      <c r="C473" s="11">
        <v>836.23149051151404</v>
      </c>
      <c r="D473" s="12">
        <v>3.9052632316408799E-2</v>
      </c>
      <c r="E473" s="12">
        <v>3.2433637963239802E-2</v>
      </c>
      <c r="F473" s="10">
        <v>0.16905617736447801</v>
      </c>
      <c r="G473" s="10">
        <v>3.0522322800991599</v>
      </c>
      <c r="H473" s="13">
        <v>54148155.594425</v>
      </c>
      <c r="I473" s="13">
        <v>1351043.3034996199</v>
      </c>
      <c r="J473" s="13">
        <v>173179581.59887999</v>
      </c>
      <c r="K473" s="13">
        <f t="shared" si="63"/>
        <v>174794307.7529082</v>
      </c>
      <c r="L473">
        <f t="shared" si="64"/>
        <v>593.02058661853391</v>
      </c>
      <c r="M473">
        <f t="shared" si="65"/>
        <v>62.65141589893274</v>
      </c>
      <c r="N473">
        <f t="shared" si="66"/>
        <v>35.743135139824304</v>
      </c>
      <c r="O473">
        <f t="shared" si="67"/>
        <v>1.1989543896834773</v>
      </c>
      <c r="P473">
        <f t="shared" si="68"/>
        <v>236174244.44576585</v>
      </c>
      <c r="Q473">
        <f t="shared" si="69"/>
        <v>19.2800804144856</v>
      </c>
      <c r="R473">
        <f t="shared" si="70"/>
        <v>16.448461635384788</v>
      </c>
      <c r="S473">
        <f t="shared" si="71"/>
        <v>0.18519308853513425</v>
      </c>
      <c r="T473">
        <v>7</v>
      </c>
    </row>
    <row r="474" spans="1:20" s="40" customFormat="1" ht="15.6" x14ac:dyDescent="0.25">
      <c r="A474" s="41">
        <v>11</v>
      </c>
      <c r="B474" s="42">
        <v>5.9845514997527101</v>
      </c>
      <c r="C474" s="42">
        <v>828.619951676352</v>
      </c>
      <c r="D474" s="43">
        <v>3.2433637963239802E-2</v>
      </c>
      <c r="E474" s="43">
        <v>2.7651069228307599E-2</v>
      </c>
      <c r="F474" s="41">
        <v>0.147003810036126</v>
      </c>
      <c r="G474" s="41">
        <v>3.0524810952307502</v>
      </c>
      <c r="H474" s="44">
        <v>52630801.198241398</v>
      </c>
      <c r="I474" s="44">
        <v>1162445.5632553401</v>
      </c>
      <c r="J474" s="44">
        <v>182802169.70483601</v>
      </c>
      <c r="K474" s="44">
        <f t="shared" si="63"/>
        <v>170103142.41723597</v>
      </c>
      <c r="L474" s="40">
        <f t="shared" si="64"/>
        <v>604.4156974176567</v>
      </c>
      <c r="M474" s="40">
        <f t="shared" si="65"/>
        <v>53.764854853072258</v>
      </c>
      <c r="N474" s="40">
        <f t="shared" si="66"/>
        <v>30.042353595773701</v>
      </c>
      <c r="O474" s="40">
        <f t="shared" si="67"/>
        <v>1.2134529799186442</v>
      </c>
      <c r="P474" s="40">
        <f t="shared" si="68"/>
        <v>264280772.85954219</v>
      </c>
      <c r="Q474" s="40">
        <f t="shared" si="69"/>
        <v>19.392522629518314</v>
      </c>
      <c r="R474" s="40">
        <f t="shared" si="70"/>
        <v>17.698269190682147</v>
      </c>
      <c r="S474" s="40">
        <f t="shared" si="71"/>
        <v>0.15900019813129612</v>
      </c>
      <c r="T474" s="40">
        <v>7</v>
      </c>
    </row>
    <row r="475" spans="1:20" ht="15.6" x14ac:dyDescent="0.25">
      <c r="A475" s="28" t="s">
        <v>22</v>
      </c>
      <c r="B475" s="16">
        <v>2.1309449231976498</v>
      </c>
      <c r="C475" s="16">
        <v>1067.08733499809</v>
      </c>
      <c r="D475" s="17">
        <v>0.25</v>
      </c>
      <c r="E475" s="17">
        <v>0.221416949595787</v>
      </c>
      <c r="F475" s="18">
        <v>0.114286487022043</v>
      </c>
      <c r="G475" s="18">
        <v>3.45</v>
      </c>
      <c r="H475" s="19">
        <v>41041680.888130501</v>
      </c>
      <c r="I475" s="19">
        <v>2571625.7316137198</v>
      </c>
      <c r="J475" s="19">
        <v>97526652.779633</v>
      </c>
      <c r="K475" s="19">
        <f t="shared" si="63"/>
        <v>71398018.320134118</v>
      </c>
      <c r="L475">
        <f t="shared" si="64"/>
        <v>565.12752960883711</v>
      </c>
      <c r="M475">
        <f t="shared" si="65"/>
        <v>127.09472319344248</v>
      </c>
      <c r="N475">
        <f t="shared" si="66"/>
        <v>235.7084747978935</v>
      </c>
      <c r="O475">
        <f t="shared" si="67"/>
        <v>0.90321364550902172</v>
      </c>
      <c r="P475">
        <f t="shared" si="68"/>
        <v>103630605.20250195</v>
      </c>
      <c r="Q475">
        <f t="shared" si="69"/>
        <v>18.45634326117521</v>
      </c>
      <c r="R475">
        <f t="shared" si="70"/>
        <v>2.0348221762596568</v>
      </c>
      <c r="S475">
        <f t="shared" si="71"/>
        <v>0.1213617294488902</v>
      </c>
      <c r="T475">
        <v>5</v>
      </c>
    </row>
    <row r="476" spans="1:20" ht="15.6" x14ac:dyDescent="0.25">
      <c r="A476" s="10">
        <v>1</v>
      </c>
      <c r="B476" s="11">
        <v>2.2639687436099099</v>
      </c>
      <c r="C476" s="11">
        <v>1034.0016322900501</v>
      </c>
      <c r="D476" s="12">
        <v>0.221416949595787</v>
      </c>
      <c r="E476" s="12">
        <v>0.19790404754627702</v>
      </c>
      <c r="F476" s="10">
        <v>0.106144934247312</v>
      </c>
      <c r="G476" s="10">
        <v>3.4522640643340998</v>
      </c>
      <c r="H476" s="13">
        <v>34569285.130550899</v>
      </c>
      <c r="I476" s="13">
        <v>1992284.4014650299</v>
      </c>
      <c r="J476" s="13">
        <v>90027289.117987007</v>
      </c>
      <c r="K476" s="13">
        <f t="shared" si="63"/>
        <v>75116257.317257941</v>
      </c>
      <c r="L476">
        <f t="shared" si="64"/>
        <v>565.24675595727501</v>
      </c>
      <c r="M476">
        <f t="shared" si="65"/>
        <v>115.28482817190942</v>
      </c>
      <c r="N476">
        <f t="shared" si="66"/>
        <v>209.66049857103204</v>
      </c>
      <c r="O476">
        <f t="shared" si="67"/>
        <v>0.90843851156960331</v>
      </c>
      <c r="P476">
        <f t="shared" si="68"/>
        <v>95613385.81371291</v>
      </c>
      <c r="Q476">
        <f t="shared" si="69"/>
        <v>18.37582338719178</v>
      </c>
      <c r="R476">
        <f t="shared" si="70"/>
        <v>2.2036172507716971</v>
      </c>
      <c r="S476">
        <f t="shared" si="71"/>
        <v>0.1122116357961712</v>
      </c>
      <c r="T476">
        <v>6</v>
      </c>
    </row>
    <row r="477" spans="1:20" ht="15.6" x14ac:dyDescent="0.25">
      <c r="A477" s="10">
        <v>2</v>
      </c>
      <c r="B477" s="11">
        <v>2.1811724988708399</v>
      </c>
      <c r="C477" s="11">
        <v>1036.4531585034599</v>
      </c>
      <c r="D477" s="12">
        <v>0.198300986288276</v>
      </c>
      <c r="E477" s="12">
        <v>0.16129897560634299</v>
      </c>
      <c r="F477" s="10">
        <v>0.186501142832875</v>
      </c>
      <c r="G477" s="10">
        <v>3.0226279229373998</v>
      </c>
      <c r="H477" s="13">
        <v>37896094.374834701</v>
      </c>
      <c r="I477" s="13">
        <v>2627964.0217126501</v>
      </c>
      <c r="J477" s="13">
        <v>85852037.865376994</v>
      </c>
      <c r="K477" s="13">
        <f t="shared" si="63"/>
        <v>95031924.65154542</v>
      </c>
      <c r="L477">
        <f t="shared" si="64"/>
        <v>564.17441043017334</v>
      </c>
      <c r="M477">
        <f t="shared" si="65"/>
        <v>144.48386609310583</v>
      </c>
      <c r="N477">
        <f t="shared" si="66"/>
        <v>179.79998094730948</v>
      </c>
      <c r="O477">
        <f t="shared" si="67"/>
        <v>0.94948697429257622</v>
      </c>
      <c r="P477">
        <f t="shared" si="68"/>
        <v>91390572.546247825</v>
      </c>
      <c r="Q477">
        <f t="shared" si="69"/>
        <v>18.330652886096338</v>
      </c>
      <c r="R477">
        <f t="shared" si="70"/>
        <v>3.1160397292746813</v>
      </c>
      <c r="S477">
        <f t="shared" si="71"/>
        <v>0.20641075715854276</v>
      </c>
      <c r="T477">
        <v>6</v>
      </c>
    </row>
    <row r="478" spans="1:20" ht="15.6" x14ac:dyDescent="0.25">
      <c r="A478" s="10">
        <v>3</v>
      </c>
      <c r="B478" s="11">
        <v>2.6173063498548501</v>
      </c>
      <c r="C478" s="11">
        <v>1029.8280407416701</v>
      </c>
      <c r="D478" s="12">
        <v>0.16129897560634299</v>
      </c>
      <c r="E478" s="12">
        <v>0.12654526160751201</v>
      </c>
      <c r="F478" s="10">
        <v>0.215327971371989</v>
      </c>
      <c r="G478" s="10">
        <v>3.0253905368766301</v>
      </c>
      <c r="H478" s="13">
        <v>40092159.048719101</v>
      </c>
      <c r="I478" s="13">
        <v>2614887.7191532101</v>
      </c>
      <c r="J478" s="13">
        <v>89298910.393292993</v>
      </c>
      <c r="K478" s="13">
        <f t="shared" si="63"/>
        <v>103105096.9738213</v>
      </c>
      <c r="L478">
        <f t="shared" si="64"/>
        <v>564.6977238686186</v>
      </c>
      <c r="M478">
        <f t="shared" si="65"/>
        <v>140.09048215749991</v>
      </c>
      <c r="N478">
        <f t="shared" si="66"/>
        <v>143.92211860692748</v>
      </c>
      <c r="O478">
        <f t="shared" si="67"/>
        <v>0.98555615843720701</v>
      </c>
      <c r="P478">
        <f t="shared" si="68"/>
        <v>95981602.003714293</v>
      </c>
      <c r="Q478">
        <f t="shared" si="69"/>
        <v>18.379667085271066</v>
      </c>
      <c r="R478">
        <f t="shared" si="70"/>
        <v>4.5304231817438207</v>
      </c>
      <c r="S478">
        <f t="shared" si="71"/>
        <v>0.24248944642769998</v>
      </c>
      <c r="T478">
        <v>2</v>
      </c>
    </row>
    <row r="479" spans="1:20" ht="15.6" x14ac:dyDescent="0.25">
      <c r="A479" s="10">
        <v>4</v>
      </c>
      <c r="B479" s="11">
        <v>3.0233282420006802</v>
      </c>
      <c r="C479" s="11">
        <v>1028.63061936449</v>
      </c>
      <c r="D479" s="12">
        <v>0.12654526160751201</v>
      </c>
      <c r="E479" s="12">
        <v>9.7343409572005296E-2</v>
      </c>
      <c r="F479" s="10">
        <v>0.23057990219963001</v>
      </c>
      <c r="G479" s="10">
        <v>3.02774919074007</v>
      </c>
      <c r="H479" s="13">
        <v>40650230.738392301</v>
      </c>
      <c r="I479" s="13">
        <v>2341343.8138025799</v>
      </c>
      <c r="J479" s="13">
        <v>93587300.404863</v>
      </c>
      <c r="K479" s="13">
        <f t="shared" si="63"/>
        <v>106805691.77804615</v>
      </c>
      <c r="L479">
        <f t="shared" si="64"/>
        <v>565.66426326112605</v>
      </c>
      <c r="M479">
        <f t="shared" si="65"/>
        <v>128.52409936477017</v>
      </c>
      <c r="N479">
        <f t="shared" si="66"/>
        <v>111.94433558975865</v>
      </c>
      <c r="O479">
        <f t="shared" si="67"/>
        <v>1.0271854602712474</v>
      </c>
      <c r="P479">
        <f t="shared" si="68"/>
        <v>101697361.5710851</v>
      </c>
      <c r="Q479">
        <f t="shared" si="69"/>
        <v>18.437511917428424</v>
      </c>
      <c r="R479">
        <f t="shared" si="70"/>
        <v>6.1659195652610279</v>
      </c>
      <c r="S479">
        <f t="shared" si="71"/>
        <v>0.26211816761132567</v>
      </c>
      <c r="T479">
        <v>2</v>
      </c>
    </row>
    <row r="480" spans="1:20" ht="15.6" x14ac:dyDescent="0.25">
      <c r="A480" s="10">
        <v>5</v>
      </c>
      <c r="B480" s="11">
        <v>3.4948076270544899</v>
      </c>
      <c r="C480" s="11">
        <v>1042.2018369787399</v>
      </c>
      <c r="D480" s="12">
        <v>9.7343409572005296E-2</v>
      </c>
      <c r="E480" s="12">
        <v>7.6217538546044197E-2</v>
      </c>
      <c r="F480" s="10">
        <v>0.21680143499443399</v>
      </c>
      <c r="G480" s="10">
        <v>3.0295295507678999</v>
      </c>
      <c r="H480" s="13">
        <v>36969798.229385898</v>
      </c>
      <c r="I480" s="13">
        <v>1743192.2935639501</v>
      </c>
      <c r="J480" s="13">
        <v>95579023.025184005</v>
      </c>
      <c r="K480" s="13">
        <f t="shared" si="63"/>
        <v>100266553.18784897</v>
      </c>
      <c r="L480">
        <f t="shared" si="64"/>
        <v>567.11652486324749</v>
      </c>
      <c r="M480">
        <f t="shared" si="65"/>
        <v>109.45698041217942</v>
      </c>
      <c r="N480">
        <f t="shared" si="66"/>
        <v>86.780474059024755</v>
      </c>
      <c r="O480">
        <f t="shared" si="67"/>
        <v>1.0602393128893171</v>
      </c>
      <c r="P480">
        <f t="shared" si="68"/>
        <v>105153690.80407776</v>
      </c>
      <c r="Q480">
        <f t="shared" si="69"/>
        <v>18.470933559868616</v>
      </c>
      <c r="R480">
        <f t="shared" si="70"/>
        <v>7.8023595356917541</v>
      </c>
      <c r="S480">
        <f t="shared" si="71"/>
        <v>0.24436901998717026</v>
      </c>
      <c r="T480">
        <v>6</v>
      </c>
    </row>
    <row r="481" spans="1:20" ht="15.6" x14ac:dyDescent="0.25">
      <c r="A481" s="10">
        <v>6</v>
      </c>
      <c r="B481" s="11">
        <v>3.8431929326071299</v>
      </c>
      <c r="C481" s="11">
        <v>1056.70807290726</v>
      </c>
      <c r="D481" s="12">
        <v>7.6217538546044197E-2</v>
      </c>
      <c r="E481" s="12">
        <v>6.7698780037102196E-2</v>
      </c>
      <c r="F481" s="10">
        <v>0.111622553232668</v>
      </c>
      <c r="G481" s="10">
        <v>3.0306855531532699</v>
      </c>
      <c r="H481" s="13">
        <v>20521779.418303501</v>
      </c>
      <c r="I481" s="13">
        <v>610684.24015405797</v>
      </c>
      <c r="J481" s="13">
        <v>86521852.996223003</v>
      </c>
      <c r="K481" s="13">
        <f t="shared" si="63"/>
        <v>72532060.877037033</v>
      </c>
      <c r="L481">
        <f t="shared" si="64"/>
        <v>569.79283725926905</v>
      </c>
      <c r="M481">
        <f t="shared" si="65"/>
        <v>69.670134065728647</v>
      </c>
      <c r="N481">
        <f t="shared" si="66"/>
        <v>71.95815929157321</v>
      </c>
      <c r="O481">
        <f t="shared" si="67"/>
        <v>1.0130457966839499</v>
      </c>
      <c r="P481">
        <f t="shared" si="68"/>
        <v>95939712.18989408</v>
      </c>
      <c r="Q481">
        <f t="shared" si="69"/>
        <v>18.379230554136821</v>
      </c>
      <c r="R481">
        <f t="shared" si="70"/>
        <v>6.5289788774053346</v>
      </c>
      <c r="S481">
        <f t="shared" si="71"/>
        <v>0.11835857363334711</v>
      </c>
      <c r="T481">
        <v>6</v>
      </c>
    </row>
    <row r="482" spans="1:20" ht="15.6" x14ac:dyDescent="0.25">
      <c r="A482" s="10">
        <v>7</v>
      </c>
      <c r="B482" s="11">
        <v>4.0178780622313797</v>
      </c>
      <c r="C482" s="11">
        <v>1062.56578099679</v>
      </c>
      <c r="D482" s="12">
        <v>6.7698780037102196E-2</v>
      </c>
      <c r="E482" s="12">
        <v>6.10219943453379E-2</v>
      </c>
      <c r="F482" s="10">
        <v>9.8479437065246506E-2</v>
      </c>
      <c r="G482" s="10">
        <v>3.0311163405852501</v>
      </c>
      <c r="H482" s="13">
        <v>17822932.020465001</v>
      </c>
      <c r="I482" s="13">
        <v>457497.75732803502</v>
      </c>
      <c r="J482" s="13">
        <v>83826564.888174996</v>
      </c>
      <c r="K482" s="13">
        <f t="shared" si="63"/>
        <v>67628588.336474553</v>
      </c>
      <c r="L482">
        <f t="shared" si="64"/>
        <v>570.84975211535516</v>
      </c>
      <c r="M482">
        <f t="shared" si="65"/>
        <v>61.736872750982442</v>
      </c>
      <c r="N482">
        <f t="shared" si="66"/>
        <v>64.360387191220042</v>
      </c>
      <c r="O482">
        <f t="shared" si="67"/>
        <v>1.014537573612925</v>
      </c>
      <c r="P482">
        <f t="shared" si="68"/>
        <v>93877989.949627548</v>
      </c>
      <c r="Q482">
        <f t="shared" si="69"/>
        <v>18.357506517870284</v>
      </c>
      <c r="R482">
        <f t="shared" si="70"/>
        <v>6.747072716481548</v>
      </c>
      <c r="S482">
        <f t="shared" si="71"/>
        <v>0.10367242690976895</v>
      </c>
      <c r="T482">
        <v>5</v>
      </c>
    </row>
    <row r="483" spans="1:20" ht="15.6" x14ac:dyDescent="0.25">
      <c r="A483" s="10">
        <v>9</v>
      </c>
      <c r="B483" s="11">
        <v>5.0725468054169802</v>
      </c>
      <c r="C483" s="11">
        <v>853.21194721977895</v>
      </c>
      <c r="D483" s="12">
        <v>4.8129562521615904E-2</v>
      </c>
      <c r="E483" s="12">
        <v>3.9889212759591203E-2</v>
      </c>
      <c r="F483" s="10">
        <v>0.170856821650237</v>
      </c>
      <c r="G483" s="10">
        <v>3.0320184784125699</v>
      </c>
      <c r="H483" s="13">
        <v>53302370.047080703</v>
      </c>
      <c r="I483" s="13">
        <v>1505317.76426474</v>
      </c>
      <c r="J483" s="13">
        <v>170513177.32581601</v>
      </c>
      <c r="K483" s="13">
        <f t="shared" si="63"/>
        <v>164048721.47359428</v>
      </c>
      <c r="L483">
        <f t="shared" si="64"/>
        <v>586.28329069204403</v>
      </c>
      <c r="M483">
        <f t="shared" si="65"/>
        <v>69.506685829013918</v>
      </c>
      <c r="N483">
        <f t="shared" si="66"/>
        <v>44.009387640603556</v>
      </c>
      <c r="O483">
        <f t="shared" si="67"/>
        <v>1.1538529164291038</v>
      </c>
      <c r="P483">
        <f t="shared" si="68"/>
        <v>219198532.80933809</v>
      </c>
      <c r="Q483">
        <f t="shared" si="69"/>
        <v>19.205488419627677</v>
      </c>
      <c r="R483">
        <f t="shared" si="70"/>
        <v>13.673572079544043</v>
      </c>
      <c r="S483">
        <f t="shared" si="71"/>
        <v>0.18736242663710972</v>
      </c>
      <c r="T483">
        <v>1</v>
      </c>
    </row>
    <row r="484" spans="1:20" ht="15.6" x14ac:dyDescent="0.25">
      <c r="A484" s="10">
        <v>10</v>
      </c>
      <c r="B484" s="11">
        <v>5.5540483974678896</v>
      </c>
      <c r="C484" s="11">
        <v>841.03891791471699</v>
      </c>
      <c r="D484" s="12">
        <v>3.9889212759591203E-2</v>
      </c>
      <c r="E484" s="12">
        <v>3.2802089951380703E-2</v>
      </c>
      <c r="F484" s="10">
        <v>0.17722586465547999</v>
      </c>
      <c r="G484" s="10">
        <v>3.0323570525238299</v>
      </c>
      <c r="H484" s="13">
        <v>53328878.053889997</v>
      </c>
      <c r="I484" s="13">
        <v>1401542.3795241599</v>
      </c>
      <c r="J484" s="13">
        <v>168824979.495193</v>
      </c>
      <c r="K484" s="13">
        <f t="shared" si="63"/>
        <v>175759569.60417408</v>
      </c>
      <c r="L484">
        <f t="shared" si="64"/>
        <v>590.5719301962755</v>
      </c>
      <c r="M484">
        <f t="shared" si="65"/>
        <v>64.695098704483968</v>
      </c>
      <c r="N484">
        <f t="shared" si="66"/>
        <v>36.345651355485955</v>
      </c>
      <c r="O484">
        <f t="shared" si="67"/>
        <v>1.2041202491750091</v>
      </c>
      <c r="P484">
        <f t="shared" si="68"/>
        <v>225756815.48470357</v>
      </c>
      <c r="Q484">
        <f t="shared" si="69"/>
        <v>19.234968940214081</v>
      </c>
      <c r="R484">
        <f t="shared" si="70"/>
        <v>16.746986962500252</v>
      </c>
      <c r="S484">
        <f t="shared" si="71"/>
        <v>0.1950735566214381</v>
      </c>
      <c r="T484">
        <v>1</v>
      </c>
    </row>
    <row r="485" spans="1:20" s="40" customFormat="1" ht="15.6" x14ac:dyDescent="0.25">
      <c r="A485" s="41">
        <v>11</v>
      </c>
      <c r="B485" s="42">
        <v>6.0030431722506599</v>
      </c>
      <c r="C485" s="42">
        <v>833.22231557566397</v>
      </c>
      <c r="D485" s="43">
        <v>3.2802089951380703E-2</v>
      </c>
      <c r="E485" s="43">
        <v>2.7660718641230399E-2</v>
      </c>
      <c r="F485" s="41">
        <v>0.15626275770772299</v>
      </c>
      <c r="G485" s="41">
        <v>3.0326263100147099</v>
      </c>
      <c r="H485" s="44">
        <v>53193813.227052301</v>
      </c>
      <c r="I485" s="44">
        <v>1200325.91030524</v>
      </c>
      <c r="J485" s="44">
        <v>179557988.466515</v>
      </c>
      <c r="K485" s="44">
        <f t="shared" si="63"/>
        <v>172372149.89842007</v>
      </c>
      <c r="L485" s="40">
        <f t="shared" si="64"/>
        <v>602.03141042986533</v>
      </c>
      <c r="M485" s="40">
        <f t="shared" si="65"/>
        <v>55.635123990096687</v>
      </c>
      <c r="N485" s="40">
        <f t="shared" si="66"/>
        <v>30.231404296305552</v>
      </c>
      <c r="O485" s="40">
        <f t="shared" si="67"/>
        <v>1.2243398541534072</v>
      </c>
      <c r="P485" s="40">
        <f t="shared" si="68"/>
        <v>257508268.52186128</v>
      </c>
      <c r="Q485" s="40">
        <f t="shared" si="69"/>
        <v>19.366562388317035</v>
      </c>
      <c r="R485" s="40">
        <f t="shared" si="70"/>
        <v>18.333778157212606</v>
      </c>
      <c r="S485" s="40">
        <f t="shared" si="71"/>
        <v>0.16991415715589978</v>
      </c>
      <c r="T485" s="40">
        <v>7</v>
      </c>
    </row>
    <row r="486" spans="1:20" ht="15.6" x14ac:dyDescent="0.25">
      <c r="A486" s="28" t="s">
        <v>22</v>
      </c>
      <c r="B486" s="16">
        <v>2.1291784880296598</v>
      </c>
      <c r="C486" s="16">
        <v>1066.5174685539</v>
      </c>
      <c r="D486" s="17">
        <v>0.25</v>
      </c>
      <c r="E486" s="17">
        <v>0.22453845036417</v>
      </c>
      <c r="F486" s="18">
        <v>0.10180547635277901</v>
      </c>
      <c r="G486" s="18">
        <v>3.95</v>
      </c>
      <c r="H486" s="19">
        <v>42819087.394989401</v>
      </c>
      <c r="I486" s="19">
        <v>2580576.4990634602</v>
      </c>
      <c r="J486" s="19">
        <v>94680559.661247</v>
      </c>
      <c r="K486" s="19">
        <f t="shared" si="63"/>
        <v>68088351.280740395</v>
      </c>
      <c r="L486">
        <f t="shared" si="64"/>
        <v>565.24524993495572</v>
      </c>
      <c r="M486">
        <f t="shared" si="65"/>
        <v>119.96674534068184</v>
      </c>
      <c r="N486">
        <f t="shared" si="66"/>
        <v>237.26922518208499</v>
      </c>
      <c r="O486">
        <f t="shared" si="67"/>
        <v>0.89856080903096824</v>
      </c>
      <c r="P486">
        <f t="shared" si="68"/>
        <v>100561550.70542252</v>
      </c>
      <c r="Q486">
        <f t="shared" si="69"/>
        <v>18.426280542825683</v>
      </c>
      <c r="R486">
        <f t="shared" si="70"/>
        <v>1.9055859646958908</v>
      </c>
      <c r="S486">
        <f t="shared" si="71"/>
        <v>0.10736861537756855</v>
      </c>
      <c r="T486">
        <v>5</v>
      </c>
    </row>
    <row r="487" spans="1:20" ht="15.6" x14ac:dyDescent="0.25">
      <c r="A487" s="10">
        <v>1</v>
      </c>
      <c r="B487" s="11">
        <v>2.2567861017927302</v>
      </c>
      <c r="C487" s="11">
        <v>1032.7990186597101</v>
      </c>
      <c r="D487" s="12">
        <v>0.22453845036417</v>
      </c>
      <c r="E487" s="12">
        <v>0.194868797408706</v>
      </c>
      <c r="F487" s="10">
        <v>0.13207735767125101</v>
      </c>
      <c r="G487" s="10">
        <v>3.95190869679623</v>
      </c>
      <c r="H487" s="13">
        <v>42596841.263161801</v>
      </c>
      <c r="I487" s="13">
        <v>2596171.1634588898</v>
      </c>
      <c r="J487" s="13">
        <v>85785066.978676006</v>
      </c>
      <c r="K487" s="13">
        <f t="shared" si="63"/>
        <v>82731605.677371129</v>
      </c>
      <c r="L487">
        <f t="shared" si="64"/>
        <v>564.47578003431113</v>
      </c>
      <c r="M487">
        <f t="shared" si="65"/>
        <v>129.41329334880109</v>
      </c>
      <c r="N487">
        <f t="shared" si="66"/>
        <v>209.70362388643798</v>
      </c>
      <c r="O487">
        <f t="shared" si="67"/>
        <v>0.91761808549749913</v>
      </c>
      <c r="P487">
        <f t="shared" si="68"/>
        <v>90767346.465945572</v>
      </c>
      <c r="Q487">
        <f t="shared" si="69"/>
        <v>18.323810158473488</v>
      </c>
      <c r="R487">
        <f t="shared" si="70"/>
        <v>2.4702239922884588</v>
      </c>
      <c r="S487">
        <f t="shared" si="71"/>
        <v>0.14165269003443784</v>
      </c>
      <c r="T487">
        <v>6</v>
      </c>
    </row>
    <row r="488" spans="1:20" ht="15.6" x14ac:dyDescent="0.25">
      <c r="A488" s="10">
        <v>2</v>
      </c>
      <c r="B488" s="11">
        <v>2.3488073971087</v>
      </c>
      <c r="C488" s="11">
        <v>1030.0616729712799</v>
      </c>
      <c r="D488" s="12">
        <v>0.194868797408706</v>
      </c>
      <c r="E488" s="12">
        <v>0.17026261764119702</v>
      </c>
      <c r="F488" s="10">
        <v>0.12620573186348399</v>
      </c>
      <c r="G488" s="10">
        <v>3.95418002799153</v>
      </c>
      <c r="H488" s="13">
        <v>40117451.749836102</v>
      </c>
      <c r="I488" s="13">
        <v>2301936.7398805898</v>
      </c>
      <c r="J488" s="13">
        <v>87239206.482338995</v>
      </c>
      <c r="K488" s="13">
        <f t="shared" si="63"/>
        <v>81781588.581989795</v>
      </c>
      <c r="L488">
        <f t="shared" si="64"/>
        <v>565.07976259744271</v>
      </c>
      <c r="M488">
        <f t="shared" si="65"/>
        <v>117.91714981907411</v>
      </c>
      <c r="N488">
        <f t="shared" si="66"/>
        <v>182.56570752495151</v>
      </c>
      <c r="O488">
        <f t="shared" si="67"/>
        <v>0.92673212415065631</v>
      </c>
      <c r="P488">
        <f t="shared" si="68"/>
        <v>92842261.316085905</v>
      </c>
      <c r="Q488">
        <f t="shared" si="69"/>
        <v>18.346412496205353</v>
      </c>
      <c r="R488">
        <f t="shared" si="70"/>
        <v>2.6872966585212819</v>
      </c>
      <c r="S488">
        <f t="shared" si="71"/>
        <v>0.13491032218359728</v>
      </c>
      <c r="T488">
        <v>2</v>
      </c>
    </row>
    <row r="489" spans="1:20" ht="15.6" x14ac:dyDescent="0.25">
      <c r="A489" s="10">
        <v>3</v>
      </c>
      <c r="B489" s="11">
        <v>2.3258703251938</v>
      </c>
      <c r="C489" s="11">
        <v>1033.4683257220499</v>
      </c>
      <c r="D489" s="12">
        <v>0.17043043944937802</v>
      </c>
      <c r="E489" s="12">
        <v>0.15363058572864902</v>
      </c>
      <c r="F489" s="10">
        <v>9.8515278415828203E-2</v>
      </c>
      <c r="G489" s="10">
        <v>3.51573523001663</v>
      </c>
      <c r="H489" s="13">
        <v>29762427.739008602</v>
      </c>
      <c r="I489" s="13">
        <v>1449262.78176163</v>
      </c>
      <c r="J489" s="13">
        <v>87752127.348284006</v>
      </c>
      <c r="K489" s="13">
        <f t="shared" si="63"/>
        <v>72946549.505961314</v>
      </c>
      <c r="L489">
        <f t="shared" si="64"/>
        <v>566.20808136986227</v>
      </c>
      <c r="M489">
        <f t="shared" si="65"/>
        <v>97.530574398535734</v>
      </c>
      <c r="N489">
        <f t="shared" si="66"/>
        <v>162.03051258901351</v>
      </c>
      <c r="O489">
        <f t="shared" si="67"/>
        <v>0.92399133182379134</v>
      </c>
      <c r="P489">
        <f t="shared" si="68"/>
        <v>93938476.841906518</v>
      </c>
      <c r="Q489">
        <f t="shared" si="69"/>
        <v>18.358150624272703</v>
      </c>
      <c r="R489">
        <f t="shared" si="70"/>
        <v>2.4732868969988471</v>
      </c>
      <c r="S489">
        <f t="shared" si="71"/>
        <v>0.10371218425368156</v>
      </c>
      <c r="T489">
        <v>6</v>
      </c>
    </row>
    <row r="490" spans="1:20" ht="15.6" x14ac:dyDescent="0.25">
      <c r="A490" s="10">
        <v>4</v>
      </c>
      <c r="B490" s="11">
        <v>2.3909547799466702</v>
      </c>
      <c r="C490" s="11">
        <v>1028.9994660997399</v>
      </c>
      <c r="D490" s="12">
        <v>0.15363058572864902</v>
      </c>
      <c r="E490" s="12">
        <v>0.13999867929349902</v>
      </c>
      <c r="F490" s="10">
        <v>8.8674003097937701E-2</v>
      </c>
      <c r="G490" s="10">
        <v>3.51686034641576</v>
      </c>
      <c r="H490" s="13">
        <v>25343534.538981799</v>
      </c>
      <c r="I490" s="13">
        <v>1091583.1180938701</v>
      </c>
      <c r="J490" s="13">
        <v>82707417.725159004</v>
      </c>
      <c r="K490" s="13">
        <f t="shared" si="63"/>
        <v>70574450.693469584</v>
      </c>
      <c r="L490">
        <f t="shared" si="64"/>
        <v>566.51277645998618</v>
      </c>
      <c r="M490">
        <f t="shared" si="65"/>
        <v>87.878604694314404</v>
      </c>
      <c r="N490">
        <f t="shared" si="66"/>
        <v>146.81463251107402</v>
      </c>
      <c r="O490">
        <f t="shared" si="67"/>
        <v>0.92616720375962347</v>
      </c>
      <c r="P490">
        <f t="shared" si="68"/>
        <v>88539998.396851361</v>
      </c>
      <c r="Q490">
        <f t="shared" si="69"/>
        <v>18.29896496716178</v>
      </c>
      <c r="R490">
        <f t="shared" si="70"/>
        <v>2.5263390555074468</v>
      </c>
      <c r="S490">
        <f t="shared" si="71"/>
        <v>9.2854600615950772E-2</v>
      </c>
      <c r="T490">
        <v>2</v>
      </c>
    </row>
    <row r="491" spans="1:20" s="40" customFormat="1" ht="15.6" x14ac:dyDescent="0.25">
      <c r="A491" s="41">
        <v>6</v>
      </c>
      <c r="B491" s="42">
        <v>2.62198464996627</v>
      </c>
      <c r="C491" s="42">
        <v>860.12731105339606</v>
      </c>
      <c r="D491" s="43">
        <v>0.13999867929349902</v>
      </c>
      <c r="E491" s="43">
        <v>0.123876331859223</v>
      </c>
      <c r="F491" s="41">
        <v>0.11507851120067</v>
      </c>
      <c r="G491" s="41">
        <v>3.5177358738426299</v>
      </c>
      <c r="H491" s="44">
        <v>55958333.055409901</v>
      </c>
      <c r="I491" s="44">
        <v>2499582.2392229801</v>
      </c>
      <c r="J491" s="44">
        <v>154543320.27748901</v>
      </c>
      <c r="K491" s="44">
        <f t="shared" si="63"/>
        <v>123357905.23295872</v>
      </c>
      <c r="L491" s="40">
        <f t="shared" si="64"/>
        <v>572.15581195191271</v>
      </c>
      <c r="M491" s="40">
        <f t="shared" si="65"/>
        <v>96.044233490767311</v>
      </c>
      <c r="N491" s="40">
        <f t="shared" si="66"/>
        <v>131.93750557636102</v>
      </c>
      <c r="O491" s="40">
        <f t="shared" si="67"/>
        <v>0.95096633526932117</v>
      </c>
      <c r="P491" s="40">
        <f t="shared" si="68"/>
        <v>174166692.00865176</v>
      </c>
      <c r="Q491" s="40">
        <f t="shared" si="69"/>
        <v>18.975523398639339</v>
      </c>
      <c r="R491" s="40">
        <f t="shared" si="70"/>
        <v>3.3375692050893853</v>
      </c>
      <c r="S491" s="40">
        <f t="shared" si="71"/>
        <v>0.12225635113055419</v>
      </c>
      <c r="T491" s="40">
        <v>1</v>
      </c>
    </row>
    <row r="492" spans="1:20" s="40" customFormat="1" ht="15.6" x14ac:dyDescent="0.25">
      <c r="A492" s="41">
        <v>7</v>
      </c>
      <c r="B492" s="42">
        <v>2.8947626205829602</v>
      </c>
      <c r="C492" s="42">
        <v>849.62034900668004</v>
      </c>
      <c r="D492" s="43">
        <v>0.123876331859223</v>
      </c>
      <c r="E492" s="43">
        <v>0.10814595216428199</v>
      </c>
      <c r="F492" s="41">
        <v>0.12688211902254901</v>
      </c>
      <c r="G492" s="41">
        <v>3.51872474780152</v>
      </c>
      <c r="H492" s="44">
        <v>55195931.739475898</v>
      </c>
      <c r="I492" s="44">
        <v>2452022.31538198</v>
      </c>
      <c r="J492" s="44">
        <v>150117836.443874</v>
      </c>
      <c r="K492" s="44">
        <f t="shared" si="63"/>
        <v>134199297.71844846</v>
      </c>
      <c r="L492" s="40">
        <f t="shared" si="64"/>
        <v>572.28551242872356</v>
      </c>
      <c r="M492" s="40">
        <f t="shared" si="65"/>
        <v>94.880284592836801</v>
      </c>
      <c r="N492" s="40">
        <f t="shared" si="66"/>
        <v>116.0111420117525</v>
      </c>
      <c r="O492" s="40">
        <f t="shared" si="67"/>
        <v>0.97037321364863682</v>
      </c>
      <c r="P492" s="40">
        <f t="shared" si="68"/>
        <v>170375441.80796838</v>
      </c>
      <c r="Q492" s="40">
        <f t="shared" si="69"/>
        <v>18.953515041127826</v>
      </c>
      <c r="R492" s="40">
        <f t="shared" si="70"/>
        <v>4.1396904180080645</v>
      </c>
      <c r="S492" s="40">
        <f t="shared" si="71"/>
        <v>0.13568470250170148</v>
      </c>
      <c r="T492" s="40">
        <v>1</v>
      </c>
    </row>
    <row r="493" spans="1:20" ht="15.6" x14ac:dyDescent="0.25">
      <c r="A493" s="10">
        <v>8</v>
      </c>
      <c r="B493" s="11">
        <v>3.0323602873287601</v>
      </c>
      <c r="C493" s="11">
        <v>829.32450032850204</v>
      </c>
      <c r="D493" s="12">
        <v>0.10814595216428199</v>
      </c>
      <c r="E493" s="12">
        <v>9.5096116962300206E-2</v>
      </c>
      <c r="F493" s="10">
        <v>0.120557258179746</v>
      </c>
      <c r="G493" s="10">
        <v>3.5196384492321502</v>
      </c>
      <c r="H493" s="13">
        <v>56126032.903172597</v>
      </c>
      <c r="I493" s="13">
        <v>2299512.0511648501</v>
      </c>
      <c r="J493" s="13">
        <v>162458333.067687</v>
      </c>
      <c r="K493" s="13">
        <f t="shared" si="63"/>
        <v>139727265.52794358</v>
      </c>
      <c r="L493">
        <f t="shared" si="64"/>
        <v>575.05469542760557</v>
      </c>
      <c r="M493">
        <f t="shared" si="65"/>
        <v>86.627761182291223</v>
      </c>
      <c r="N493">
        <f t="shared" si="66"/>
        <v>101.6210345632911</v>
      </c>
      <c r="O493">
        <f t="shared" si="67"/>
        <v>0.98103250123976704</v>
      </c>
      <c r="P493">
        <f t="shared" si="68"/>
        <v>187640165.33087781</v>
      </c>
      <c r="Q493">
        <f t="shared" si="69"/>
        <v>19.050036672530933</v>
      </c>
      <c r="R493">
        <f t="shared" si="70"/>
        <v>4.4969150532618363</v>
      </c>
      <c r="S493">
        <f t="shared" si="71"/>
        <v>0.12846682002757082</v>
      </c>
      <c r="T493">
        <v>7</v>
      </c>
    </row>
    <row r="494" spans="1:20" ht="15.6" x14ac:dyDescent="0.25">
      <c r="A494" s="10">
        <v>9</v>
      </c>
      <c r="B494" s="11">
        <v>3.2860988603547301</v>
      </c>
      <c r="C494" s="11">
        <v>819.50198291971503</v>
      </c>
      <c r="D494" s="12">
        <v>9.5096116962300206E-2</v>
      </c>
      <c r="E494" s="12">
        <v>8.75289310910701E-2</v>
      </c>
      <c r="F494" s="10">
        <v>7.9490488821375702E-2</v>
      </c>
      <c r="G494" s="10">
        <v>3.5203548442068802</v>
      </c>
      <c r="H494" s="13">
        <v>42576013.530572198</v>
      </c>
      <c r="I494" s="13">
        <v>1376860.4610748</v>
      </c>
      <c r="J494" s="13">
        <v>159868464.96624801</v>
      </c>
      <c r="K494" s="13">
        <f t="shared" si="63"/>
        <v>119662402.10084115</v>
      </c>
      <c r="L494">
        <f t="shared" si="64"/>
        <v>579.690414560318</v>
      </c>
      <c r="M494">
        <f t="shared" si="65"/>
        <v>66.231602085019517</v>
      </c>
      <c r="N494">
        <f t="shared" si="66"/>
        <v>91.312524026685153</v>
      </c>
      <c r="O494">
        <f t="shared" si="67"/>
        <v>0.96099207614706417</v>
      </c>
      <c r="P494">
        <f t="shared" si="68"/>
        <v>190017450.37481517</v>
      </c>
      <c r="Q494">
        <f t="shared" si="69"/>
        <v>19.062626469985325</v>
      </c>
      <c r="R494">
        <f t="shared" si="70"/>
        <v>4.1095309419414736</v>
      </c>
      <c r="S494">
        <f t="shared" si="71"/>
        <v>8.2827945740306039E-2</v>
      </c>
      <c r="T494">
        <v>7</v>
      </c>
    </row>
    <row r="495" spans="1:20" s="40" customFormat="1" ht="15.6" x14ac:dyDescent="0.25">
      <c r="A495" s="41">
        <v>10</v>
      </c>
      <c r="B495" s="42">
        <v>3.3846749653385402</v>
      </c>
      <c r="C495" s="42">
        <v>810.46532731214199</v>
      </c>
      <c r="D495" s="43">
        <v>8.75289310910701E-2</v>
      </c>
      <c r="E495" s="43">
        <v>8.13208428695575E-2</v>
      </c>
      <c r="F495" s="41">
        <v>7.0845189416503598E-2</v>
      </c>
      <c r="G495" s="41">
        <v>3.5207521693494601</v>
      </c>
      <c r="H495" s="44">
        <v>37795445.196866199</v>
      </c>
      <c r="I495" s="44">
        <v>1113856.7056367199</v>
      </c>
      <c r="J495" s="44">
        <v>155491316.802194</v>
      </c>
      <c r="K495" s="44">
        <f t="shared" si="63"/>
        <v>116929355.24647732</v>
      </c>
      <c r="L495" s="40">
        <f t="shared" si="64"/>
        <v>581.30378829351059</v>
      </c>
      <c r="M495" s="40">
        <f t="shared" si="65"/>
        <v>60.07316540041483</v>
      </c>
      <c r="N495" s="40">
        <f t="shared" si="66"/>
        <v>84.424886980313801</v>
      </c>
      <c r="O495" s="40">
        <f t="shared" si="67"/>
        <v>0.9601402963630975</v>
      </c>
      <c r="P495" s="40">
        <f t="shared" si="68"/>
        <v>186118179.59894541</v>
      </c>
      <c r="Q495" s="40">
        <f t="shared" si="69"/>
        <v>19.041892404100633</v>
      </c>
      <c r="R495" s="40">
        <f t="shared" si="70"/>
        <v>4.140045168512585</v>
      </c>
      <c r="S495" s="40">
        <f t="shared" si="71"/>
        <v>7.3479911873419401E-2</v>
      </c>
      <c r="T495" s="40">
        <v>7</v>
      </c>
    </row>
    <row r="496" spans="1:20" ht="15.6" x14ac:dyDescent="0.25">
      <c r="A496" s="10">
        <v>11</v>
      </c>
      <c r="B496" s="11">
        <v>3.4663060442408602</v>
      </c>
      <c r="C496" s="11">
        <v>808.88390228105504</v>
      </c>
      <c r="D496" s="12">
        <v>8.13208428695575E-2</v>
      </c>
      <c r="E496" s="12">
        <v>7.65612985030759E-2</v>
      </c>
      <c r="F496" s="10">
        <v>5.8456093043727897E-2</v>
      </c>
      <c r="G496" s="10">
        <v>3.5210671308919901</v>
      </c>
      <c r="H496" s="13">
        <v>34374653.908538401</v>
      </c>
      <c r="I496" s="13">
        <v>900000.51133465499</v>
      </c>
      <c r="J496" s="13">
        <v>159213857.371335</v>
      </c>
      <c r="K496" s="13">
        <f t="shared" si="63"/>
        <v>107908371.18434897</v>
      </c>
      <c r="L496">
        <f t="shared" si="64"/>
        <v>585.27023946826819</v>
      </c>
      <c r="M496">
        <f t="shared" si="65"/>
        <v>52.778969970344555</v>
      </c>
      <c r="N496">
        <f t="shared" si="66"/>
        <v>78.941070686316706</v>
      </c>
      <c r="O496">
        <f t="shared" si="67"/>
        <v>0.95311347839542515</v>
      </c>
      <c r="P496">
        <f t="shared" si="68"/>
        <v>194070045.4848277</v>
      </c>
      <c r="Q496">
        <f t="shared" si="69"/>
        <v>19.083729711061558</v>
      </c>
      <c r="R496">
        <f t="shared" si="70"/>
        <v>3.9559413039130167</v>
      </c>
      <c r="S496">
        <f t="shared" si="71"/>
        <v>6.0234296862092869E-2</v>
      </c>
      <c r="T496">
        <v>7</v>
      </c>
    </row>
    <row r="497" spans="1:20" ht="15.6" x14ac:dyDescent="0.25">
      <c r="A497" s="10">
        <v>12</v>
      </c>
      <c r="B497" s="11">
        <v>3.5386014222434001</v>
      </c>
      <c r="C497" s="11">
        <v>804.35366311612904</v>
      </c>
      <c r="D497" s="12">
        <v>7.65612985030759E-2</v>
      </c>
      <c r="E497" s="12">
        <v>7.28038708615934E-2</v>
      </c>
      <c r="F497" s="10">
        <v>4.90133576504935E-2</v>
      </c>
      <c r="G497" s="10">
        <v>3.5213020233593801</v>
      </c>
      <c r="H497" s="13">
        <v>31148436.454232499</v>
      </c>
      <c r="I497" s="13">
        <v>716868.20661078196</v>
      </c>
      <c r="J497" s="13">
        <v>158266032.500799</v>
      </c>
      <c r="K497" s="13">
        <f t="shared" si="63"/>
        <v>101043913.93812932</v>
      </c>
      <c r="L497">
        <f t="shared" si="64"/>
        <v>589.0036768072913</v>
      </c>
      <c r="M497">
        <f t="shared" si="65"/>
        <v>47.044008079356303</v>
      </c>
      <c r="N497">
        <f t="shared" si="66"/>
        <v>74.682584682334664</v>
      </c>
      <c r="O497">
        <f t="shared" si="67"/>
        <v>0.94631784878674274</v>
      </c>
      <c r="P497">
        <f t="shared" si="68"/>
        <v>198697145.36814803</v>
      </c>
      <c r="Q497">
        <f t="shared" si="69"/>
        <v>19.107292340877063</v>
      </c>
      <c r="R497">
        <f t="shared" si="70"/>
        <v>3.7801486392825967</v>
      </c>
      <c r="S497">
        <f t="shared" si="71"/>
        <v>5.0255262434963803E-2</v>
      </c>
      <c r="T497">
        <v>7</v>
      </c>
    </row>
    <row r="498" spans="1:20" ht="15.6" x14ac:dyDescent="0.25">
      <c r="A498" s="10">
        <v>13</v>
      </c>
      <c r="B498" s="11">
        <v>3.5952134950449199</v>
      </c>
      <c r="C498" s="11">
        <v>800.92811401455197</v>
      </c>
      <c r="D498" s="12">
        <v>7.28038708615934E-2</v>
      </c>
      <c r="E498" s="12">
        <v>7.0007244027347801E-2</v>
      </c>
      <c r="F498" s="10">
        <v>3.8360471140893797E-2</v>
      </c>
      <c r="G498" s="10">
        <v>3.5214838745814001</v>
      </c>
      <c r="H498" s="13">
        <v>27098650.278557599</v>
      </c>
      <c r="I498" s="13">
        <v>535300.10057204496</v>
      </c>
      <c r="J498" s="13">
        <v>157681832.79006401</v>
      </c>
      <c r="K498" s="13">
        <f t="shared" si="63"/>
        <v>91247339.529120907</v>
      </c>
      <c r="L498">
        <f t="shared" si="64"/>
        <v>593.89987864487875</v>
      </c>
      <c r="M498">
        <f t="shared" si="65"/>
        <v>40.754341332838067</v>
      </c>
      <c r="N498">
        <f t="shared" si="66"/>
        <v>71.405557444470602</v>
      </c>
      <c r="O498">
        <f t="shared" si="67"/>
        <v>0.93480747979003775</v>
      </c>
      <c r="P498">
        <f t="shared" si="68"/>
        <v>201988153.45595455</v>
      </c>
      <c r="Q498">
        <f t="shared" si="69"/>
        <v>19.123719607388068</v>
      </c>
      <c r="R498">
        <f t="shared" si="70"/>
        <v>3.4506499070942254</v>
      </c>
      <c r="S498">
        <f t="shared" si="71"/>
        <v>3.9115608663481315E-2</v>
      </c>
      <c r="T498">
        <v>7</v>
      </c>
    </row>
    <row r="499" spans="1:20" ht="15.6" x14ac:dyDescent="0.25">
      <c r="A499" s="28" t="s">
        <v>22</v>
      </c>
      <c r="B499" s="16">
        <v>2.1310449030110199</v>
      </c>
      <c r="C499" s="16">
        <v>1073.0295718965499</v>
      </c>
      <c r="D499" s="17">
        <v>0.25</v>
      </c>
      <c r="E499" s="17">
        <v>0.221267111061697</v>
      </c>
      <c r="F499" s="18">
        <v>0.114885601512607</v>
      </c>
      <c r="G499" s="18">
        <v>3.95</v>
      </c>
      <c r="H499" s="19">
        <v>42066282.133297697</v>
      </c>
      <c r="I499" s="19">
        <v>2639617.1829012702</v>
      </c>
      <c r="J499" s="19">
        <v>87595735.275581002</v>
      </c>
      <c r="K499" s="19">
        <f t="shared" si="63"/>
        <v>70516345.520906657</v>
      </c>
      <c r="L499">
        <f t="shared" si="64"/>
        <v>564.56634213743359</v>
      </c>
      <c r="M499">
        <f t="shared" si="65"/>
        <v>127.3641315557047</v>
      </c>
      <c r="N499">
        <f t="shared" si="66"/>
        <v>235.6335555308485</v>
      </c>
      <c r="O499">
        <f t="shared" si="67"/>
        <v>0.90336280324605722</v>
      </c>
      <c r="P499">
        <f t="shared" si="68"/>
        <v>92560926.231670216</v>
      </c>
      <c r="Q499">
        <f t="shared" si="69"/>
        <v>18.343377647624067</v>
      </c>
      <c r="R499">
        <f t="shared" si="70"/>
        <v>2.0419348940597208</v>
      </c>
      <c r="S499">
        <f t="shared" si="71"/>
        <v>0.12203837850049347</v>
      </c>
      <c r="T499">
        <v>5</v>
      </c>
    </row>
    <row r="500" spans="1:20" ht="15.6" x14ac:dyDescent="0.25">
      <c r="A500" s="10">
        <v>1</v>
      </c>
      <c r="B500" s="11">
        <v>2.2577124365855101</v>
      </c>
      <c r="C500" s="11">
        <v>1039.7269849386701</v>
      </c>
      <c r="D500" s="12">
        <v>0.221267111061697</v>
      </c>
      <c r="E500" s="12">
        <v>0.19391680751602999</v>
      </c>
      <c r="F500" s="10">
        <v>0.12355179328353</v>
      </c>
      <c r="G500" s="10">
        <v>3.9521473365579798</v>
      </c>
      <c r="H500" s="13">
        <v>39358592.643986203</v>
      </c>
      <c r="I500" s="13">
        <v>2445033.8247872302</v>
      </c>
      <c r="J500" s="13">
        <v>82656858.216667995</v>
      </c>
      <c r="K500" s="13">
        <f t="shared" si="63"/>
        <v>79015253.265410498</v>
      </c>
      <c r="L500">
        <f t="shared" si="64"/>
        <v>564.48595581078143</v>
      </c>
      <c r="M500">
        <f t="shared" si="65"/>
        <v>124.25321822267158</v>
      </c>
      <c r="N500">
        <f t="shared" si="66"/>
        <v>207.59195928886348</v>
      </c>
      <c r="O500">
        <f t="shared" si="67"/>
        <v>0.91547208309899353</v>
      </c>
      <c r="P500">
        <f t="shared" si="68"/>
        <v>87549502.560194403</v>
      </c>
      <c r="Q500">
        <f t="shared" si="69"/>
        <v>18.287714934900375</v>
      </c>
      <c r="R500">
        <f t="shared" si="70"/>
        <v>2.3962506085360302</v>
      </c>
      <c r="S500">
        <f t="shared" si="71"/>
        <v>0.13187766739192522</v>
      </c>
      <c r="T500">
        <v>6</v>
      </c>
    </row>
    <row r="501" spans="1:20" ht="15.6" x14ac:dyDescent="0.25">
      <c r="A501" s="10">
        <v>2</v>
      </c>
      <c r="B501" s="11">
        <v>2.3460378840545202</v>
      </c>
      <c r="C501" s="11">
        <v>1038.0733548852099</v>
      </c>
      <c r="D501" s="12">
        <v>0.19391680751602999</v>
      </c>
      <c r="E501" s="12">
        <v>0.171270251982237</v>
      </c>
      <c r="F501" s="10">
        <v>0.11672470969775101</v>
      </c>
      <c r="G501" s="10">
        <v>3.95426165708415</v>
      </c>
      <c r="H501" s="13">
        <v>37631487.684228003</v>
      </c>
      <c r="I501" s="13">
        <v>2178120.6772584398</v>
      </c>
      <c r="J501" s="13">
        <v>85770571.785857007</v>
      </c>
      <c r="K501" s="13">
        <f t="shared" si="63"/>
        <v>77493193.974773437</v>
      </c>
      <c r="L501">
        <f t="shared" si="64"/>
        <v>565.17719514493933</v>
      </c>
      <c r="M501">
        <f t="shared" si="65"/>
        <v>113.13406532200295</v>
      </c>
      <c r="N501">
        <f t="shared" si="66"/>
        <v>182.59352974913352</v>
      </c>
      <c r="O501">
        <f t="shared" si="67"/>
        <v>0.9229107739565211</v>
      </c>
      <c r="P501">
        <f t="shared" si="68"/>
        <v>91145005.377938122</v>
      </c>
      <c r="Q501">
        <f t="shared" si="69"/>
        <v>18.32796226195336</v>
      </c>
      <c r="R501">
        <f t="shared" si="70"/>
        <v>2.5738169458679128</v>
      </c>
      <c r="S501">
        <f t="shared" si="71"/>
        <v>0.12411835992070945</v>
      </c>
      <c r="T501">
        <v>6</v>
      </c>
    </row>
    <row r="502" spans="1:20" ht="15.6" x14ac:dyDescent="0.25">
      <c r="A502" s="10">
        <v>3</v>
      </c>
      <c r="B502" s="11">
        <v>2.32774191420889</v>
      </c>
      <c r="C502" s="11">
        <v>1042.4132646621799</v>
      </c>
      <c r="D502" s="12">
        <v>0.17143923059104302</v>
      </c>
      <c r="E502" s="12">
        <v>0.15410268879681799</v>
      </c>
      <c r="F502" s="10">
        <v>0.10106458875028999</v>
      </c>
      <c r="G502" s="10">
        <v>3.4951532323582599</v>
      </c>
      <c r="H502" s="13">
        <v>30114473.9068157</v>
      </c>
      <c r="I502" s="13">
        <v>1574479.46464362</v>
      </c>
      <c r="J502" s="13">
        <v>87962249.760677993</v>
      </c>
      <c r="K502" s="13">
        <f t="shared" si="63"/>
        <v>72093123.144972295</v>
      </c>
      <c r="L502">
        <f t="shared" si="64"/>
        <v>566.12290183777509</v>
      </c>
      <c r="M502">
        <f t="shared" si="65"/>
        <v>99.068730426802901</v>
      </c>
      <c r="N502">
        <f t="shared" si="66"/>
        <v>162.77095969393051</v>
      </c>
      <c r="O502">
        <f t="shared" si="67"/>
        <v>0.92491060725454377</v>
      </c>
      <c r="P502">
        <f t="shared" si="68"/>
        <v>94031356.720209539</v>
      </c>
      <c r="Q502">
        <f t="shared" si="69"/>
        <v>18.359138866738018</v>
      </c>
      <c r="R502">
        <f t="shared" si="70"/>
        <v>2.5033847516869852</v>
      </c>
      <c r="S502">
        <f t="shared" si="71"/>
        <v>0.10654409219749561</v>
      </c>
      <c r="T502">
        <v>6</v>
      </c>
    </row>
    <row r="503" spans="1:20" ht="15.6" x14ac:dyDescent="0.25">
      <c r="A503" s="10">
        <v>4</v>
      </c>
      <c r="B503" s="11">
        <v>2.3951088261039701</v>
      </c>
      <c r="C503" s="11">
        <v>1035.49660962288</v>
      </c>
      <c r="D503" s="12">
        <v>0.15410268879681799</v>
      </c>
      <c r="E503" s="12">
        <v>0.14000551985259901</v>
      </c>
      <c r="F503" s="10">
        <v>9.1419734987849902E-2</v>
      </c>
      <c r="G503" s="10">
        <v>3.4963195776806</v>
      </c>
      <c r="H503" s="13">
        <v>25952831.0172254</v>
      </c>
      <c r="I503" s="13">
        <v>1195769.5220257</v>
      </c>
      <c r="J503" s="13">
        <v>83517983.215791002</v>
      </c>
      <c r="K503" s="13">
        <f t="shared" si="63"/>
        <v>70330126.731413245</v>
      </c>
      <c r="L503">
        <f t="shared" si="64"/>
        <v>566.48712729883016</v>
      </c>
      <c r="M503">
        <f t="shared" si="65"/>
        <v>89.363665649171352</v>
      </c>
      <c r="N503">
        <f t="shared" si="66"/>
        <v>147.0541043247085</v>
      </c>
      <c r="O503">
        <f t="shared" si="67"/>
        <v>0.92763024499369018</v>
      </c>
      <c r="P503">
        <f t="shared" si="68"/>
        <v>89544257.937834963</v>
      </c>
      <c r="Q503">
        <f t="shared" si="69"/>
        <v>18.310243563117929</v>
      </c>
      <c r="R503">
        <f t="shared" si="70"/>
        <v>2.5695452636426195</v>
      </c>
      <c r="S503">
        <f t="shared" si="71"/>
        <v>9.5872046108272782E-2</v>
      </c>
      <c r="T503">
        <v>6</v>
      </c>
    </row>
    <row r="504" spans="1:20" s="40" customFormat="1" ht="15.6" x14ac:dyDescent="0.25">
      <c r="A504" s="41">
        <v>6</v>
      </c>
      <c r="B504" s="42">
        <v>2.6105909794847499</v>
      </c>
      <c r="C504" s="42">
        <v>832.28678412724298</v>
      </c>
      <c r="D504" s="43">
        <v>0.14000551985259901</v>
      </c>
      <c r="E504" s="43">
        <v>0.12613391870822499</v>
      </c>
      <c r="F504" s="41">
        <v>9.9008241495181004E-2</v>
      </c>
      <c r="G504" s="41">
        <v>3.49722754259549</v>
      </c>
      <c r="H504" s="44">
        <v>41398847.173825197</v>
      </c>
      <c r="I504" s="44">
        <v>1799836.6116043499</v>
      </c>
      <c r="J504" s="44">
        <v>127333824.30138201</v>
      </c>
      <c r="K504" s="44">
        <f t="shared" si="63"/>
        <v>123772546.63024081</v>
      </c>
      <c r="L504" s="40">
        <f t="shared" si="64"/>
        <v>570.51352792300997</v>
      </c>
      <c r="M504" s="40">
        <f t="shared" si="65"/>
        <v>88.960306355237378</v>
      </c>
      <c r="N504" s="40">
        <f t="shared" si="66"/>
        <v>133.06971928041202</v>
      </c>
      <c r="O504" s="40">
        <f t="shared" si="67"/>
        <v>0.94071622906150043</v>
      </c>
      <c r="P504" s="40">
        <f t="shared" si="68"/>
        <v>141452116.89030322</v>
      </c>
      <c r="Q504" s="40">
        <f t="shared" si="69"/>
        <v>18.767471821243578</v>
      </c>
      <c r="R504" s="40">
        <f t="shared" si="70"/>
        <v>3.059544822689471</v>
      </c>
      <c r="S504" s="40">
        <f t="shared" si="71"/>
        <v>0.10425916846910861</v>
      </c>
      <c r="T504" s="40">
        <v>7</v>
      </c>
    </row>
    <row r="505" spans="1:20" ht="15.6" x14ac:dyDescent="0.25">
      <c r="A505" s="10">
        <v>7</v>
      </c>
      <c r="B505" s="11">
        <v>2.6831253604854601</v>
      </c>
      <c r="C505" s="11">
        <v>854.76416211786795</v>
      </c>
      <c r="D505" s="12">
        <v>0.12613391870822499</v>
      </c>
      <c r="E505" s="12">
        <v>0.116326251748698</v>
      </c>
      <c r="F505" s="10">
        <v>7.7694387212966703E-2</v>
      </c>
      <c r="G505" s="10">
        <v>3.49808406456637</v>
      </c>
      <c r="H505" s="13">
        <v>49411780.955868401</v>
      </c>
      <c r="I505" s="13">
        <v>1822440.60323758</v>
      </c>
      <c r="J505" s="13">
        <v>172067202.12073401</v>
      </c>
      <c r="K505" s="13">
        <f t="shared" si="63"/>
        <v>105008766.07758972</v>
      </c>
      <c r="L505">
        <f t="shared" si="64"/>
        <v>577.74374400994964</v>
      </c>
      <c r="M505">
        <f t="shared" si="65"/>
        <v>75.274950874775101</v>
      </c>
      <c r="N505">
        <f t="shared" si="66"/>
        <v>121.23008522846149</v>
      </c>
      <c r="O505">
        <f t="shared" si="67"/>
        <v>0.93519505915971413</v>
      </c>
      <c r="P505">
        <f t="shared" si="68"/>
        <v>200653888.77574584</v>
      </c>
      <c r="Q505">
        <f t="shared" si="69"/>
        <v>19.117092035380228</v>
      </c>
      <c r="R505">
        <f t="shared" si="70"/>
        <v>2.8828652287203633</v>
      </c>
      <c r="S505">
        <f t="shared" si="71"/>
        <v>8.0878643117613877E-2</v>
      </c>
      <c r="T505">
        <v>1</v>
      </c>
    </row>
    <row r="506" spans="1:20" s="40" customFormat="1" ht="15.6" x14ac:dyDescent="0.25">
      <c r="A506" s="41">
        <v>8</v>
      </c>
      <c r="B506" s="42">
        <v>2.92669214172887</v>
      </c>
      <c r="C506" s="42">
        <v>829.98897521515801</v>
      </c>
      <c r="D506" s="43">
        <v>0.116326251748698</v>
      </c>
      <c r="E506" s="43">
        <v>0.105197038452519</v>
      </c>
      <c r="F506" s="41">
        <v>9.5590239563848697E-2</v>
      </c>
      <c r="G506" s="41">
        <v>3.4986662548577798</v>
      </c>
      <c r="H506" s="44">
        <v>47806651.156642899</v>
      </c>
      <c r="I506" s="44">
        <v>1800363.92229523</v>
      </c>
      <c r="J506" s="44">
        <v>155577014.53617299</v>
      </c>
      <c r="K506" s="44">
        <f t="shared" si="63"/>
        <v>124528837.28068317</v>
      </c>
      <c r="L506" s="40">
        <f t="shared" si="64"/>
        <v>575.12627696851507</v>
      </c>
      <c r="M506" s="40">
        <f t="shared" si="65"/>
        <v>80.004393683221693</v>
      </c>
      <c r="N506" s="40">
        <f t="shared" si="66"/>
        <v>110.7616451006085</v>
      </c>
      <c r="O506" s="40">
        <f t="shared" si="67"/>
        <v>0.95537392915911146</v>
      </c>
      <c r="P506" s="40">
        <f t="shared" si="68"/>
        <v>178771622.73000249</v>
      </c>
      <c r="Q506" s="40">
        <f t="shared" si="69"/>
        <v>19.001619698544246</v>
      </c>
      <c r="R506" s="40">
        <f t="shared" si="70"/>
        <v>3.675458109383984</v>
      </c>
      <c r="S506" s="40">
        <f t="shared" si="71"/>
        <v>0.10047274646920724</v>
      </c>
      <c r="T506" s="40">
        <v>7</v>
      </c>
    </row>
    <row r="507" spans="1:20" s="40" customFormat="1" ht="15.6" x14ac:dyDescent="0.25">
      <c r="A507" s="41">
        <v>9</v>
      </c>
      <c r="B507" s="42">
        <v>3.0423881734213198</v>
      </c>
      <c r="C507" s="42">
        <v>819.43777240879501</v>
      </c>
      <c r="D507" s="43">
        <v>0.105197038452519</v>
      </c>
      <c r="E507" s="43">
        <v>9.4773716188857188E-2</v>
      </c>
      <c r="F507" s="41">
        <v>9.8989700155355603E-2</v>
      </c>
      <c r="G507" s="41">
        <v>3.4993017014263099</v>
      </c>
      <c r="H507" s="44">
        <v>48347280.398299098</v>
      </c>
      <c r="I507" s="44">
        <v>1808426.43947882</v>
      </c>
      <c r="J507" s="44">
        <v>158582920.23101699</v>
      </c>
      <c r="K507" s="44">
        <f t="shared" si="63"/>
        <v>131161115.01103097</v>
      </c>
      <c r="L507" s="40">
        <f t="shared" si="64"/>
        <v>576.33033914024111</v>
      </c>
      <c r="M507" s="40">
        <f t="shared" si="65"/>
        <v>77.506624589026188</v>
      </c>
      <c r="N507" s="40">
        <f t="shared" si="66"/>
        <v>99.985377320688102</v>
      </c>
      <c r="O507" s="40">
        <f t="shared" si="67"/>
        <v>0.96774918004572574</v>
      </c>
      <c r="P507" s="40">
        <f t="shared" si="68"/>
        <v>184199745.44878417</v>
      </c>
      <c r="Q507" s="40">
        <f t="shared" si="69"/>
        <v>19.031531299856102</v>
      </c>
      <c r="R507" s="40">
        <f t="shared" si="70"/>
        <v>4.0917051247337382</v>
      </c>
      <c r="S507" s="40">
        <f t="shared" si="71"/>
        <v>0.10423858986905633</v>
      </c>
      <c r="T507" s="40">
        <v>7</v>
      </c>
    </row>
    <row r="508" spans="1:20" ht="15.6" x14ac:dyDescent="0.25">
      <c r="A508" s="10">
        <v>10</v>
      </c>
      <c r="B508" s="11">
        <v>3.3122385387181699</v>
      </c>
      <c r="C508" s="11">
        <v>811.53805306272398</v>
      </c>
      <c r="D508" s="12">
        <v>9.4773716188857188E-2</v>
      </c>
      <c r="E508" s="12">
        <v>8.6241996745750893E-2</v>
      </c>
      <c r="F508" s="10">
        <v>8.9927113491822294E-2</v>
      </c>
      <c r="G508" s="10">
        <v>3.4998713236736099</v>
      </c>
      <c r="H508" s="13">
        <v>44980127.130743302</v>
      </c>
      <c r="I508" s="13">
        <v>1532171.7613200401</v>
      </c>
      <c r="J508" s="13">
        <v>159088876.07246101</v>
      </c>
      <c r="K508" s="13">
        <f t="shared" si="63"/>
        <v>129639550.58581629</v>
      </c>
      <c r="L508">
        <f t="shared" si="64"/>
        <v>578.55849453573774</v>
      </c>
      <c r="M508">
        <f t="shared" si="65"/>
        <v>70.257375106140003</v>
      </c>
      <c r="N508">
        <f t="shared" si="66"/>
        <v>90.507856467304038</v>
      </c>
      <c r="O508">
        <f t="shared" si="67"/>
        <v>0.97072343279472095</v>
      </c>
      <c r="P508">
        <f t="shared" si="68"/>
        <v>188443502.55578089</v>
      </c>
      <c r="Q508">
        <f t="shared" si="69"/>
        <v>19.054308798737477</v>
      </c>
      <c r="R508">
        <f t="shared" si="70"/>
        <v>4.4424401474166499</v>
      </c>
      <c r="S508">
        <f t="shared" si="71"/>
        <v>9.4230587614748007E-2</v>
      </c>
      <c r="T508">
        <v>7</v>
      </c>
    </row>
    <row r="509" spans="1:20" ht="15.6" x14ac:dyDescent="0.25">
      <c r="A509" s="10">
        <v>11</v>
      </c>
      <c r="B509" s="11">
        <v>3.4222587493284702</v>
      </c>
      <c r="C509" s="11">
        <v>808.05476099333998</v>
      </c>
      <c r="D509" s="12">
        <v>8.6241996745750893E-2</v>
      </c>
      <c r="E509" s="12">
        <v>7.9473966122197898E-2</v>
      </c>
      <c r="F509" s="10">
        <v>7.8386311165383998E-2</v>
      </c>
      <c r="G509" s="10">
        <v>3.5003183151213899</v>
      </c>
      <c r="H509" s="13">
        <v>40034730.384743303</v>
      </c>
      <c r="I509" s="13">
        <v>1216450.49965306</v>
      </c>
      <c r="J509" s="13">
        <v>157977319.06201199</v>
      </c>
      <c r="K509" s="13">
        <f t="shared" si="63"/>
        <v>123598762.05137399</v>
      </c>
      <c r="L509">
        <f t="shared" si="64"/>
        <v>580.81985786950588</v>
      </c>
      <c r="M509">
        <f t="shared" si="65"/>
        <v>62.697739870178047</v>
      </c>
      <c r="N509">
        <f t="shared" si="66"/>
        <v>82.857981433974402</v>
      </c>
      <c r="O509">
        <f t="shared" si="67"/>
        <v>0.96923917822194361</v>
      </c>
      <c r="P509">
        <f t="shared" si="68"/>
        <v>188211658.34298629</v>
      </c>
      <c r="Q509">
        <f t="shared" si="69"/>
        <v>19.053077729759039</v>
      </c>
      <c r="R509">
        <f t="shared" si="70"/>
        <v>4.455599592907749</v>
      </c>
      <c r="S509">
        <f t="shared" si="71"/>
        <v>8.1629135814648049E-2</v>
      </c>
      <c r="T509">
        <v>7</v>
      </c>
    </row>
    <row r="510" spans="1:20" ht="15.6" x14ac:dyDescent="0.25">
      <c r="A510" s="10">
        <v>12</v>
      </c>
      <c r="B510" s="11">
        <v>3.5192103739215801</v>
      </c>
      <c r="C510" s="11">
        <v>806.83104273387698</v>
      </c>
      <c r="D510" s="12">
        <v>7.9473966122197898E-2</v>
      </c>
      <c r="E510" s="12">
        <v>7.4220236359380812E-2</v>
      </c>
      <c r="F510" s="10">
        <v>6.6023223660225797E-2</v>
      </c>
      <c r="G510" s="10">
        <v>3.50065998145572</v>
      </c>
      <c r="H510" s="13">
        <v>35082584.010539897</v>
      </c>
      <c r="I510" s="13">
        <v>941261.50300117803</v>
      </c>
      <c r="J510" s="13">
        <v>154024161.64491901</v>
      </c>
      <c r="K510" s="13">
        <f t="shared" si="63"/>
        <v>115137591.62119472</v>
      </c>
      <c r="L510">
        <f t="shared" si="64"/>
        <v>583.50090688304499</v>
      </c>
      <c r="M510">
        <f t="shared" si="65"/>
        <v>55.367464102324703</v>
      </c>
      <c r="N510">
        <f t="shared" si="66"/>
        <v>76.847101240789357</v>
      </c>
      <c r="O510">
        <f t="shared" si="67"/>
        <v>0.9638552530969039</v>
      </c>
      <c r="P510">
        <f t="shared" si="68"/>
        <v>187791180.74940354</v>
      </c>
      <c r="Q510">
        <f t="shared" si="69"/>
        <v>19.050841162769945</v>
      </c>
      <c r="R510">
        <f t="shared" si="70"/>
        <v>4.3414505957293681</v>
      </c>
      <c r="S510">
        <f t="shared" si="71"/>
        <v>6.8303705795002959E-2</v>
      </c>
      <c r="T510">
        <v>7</v>
      </c>
    </row>
    <row r="511" spans="1:20" ht="15.6" x14ac:dyDescent="0.25">
      <c r="A511" s="10">
        <v>13</v>
      </c>
      <c r="B511" s="11">
        <v>3.6037193272497201</v>
      </c>
      <c r="C511" s="11">
        <v>802.36904083534603</v>
      </c>
      <c r="D511" s="12">
        <v>7.4220236359380812E-2</v>
      </c>
      <c r="E511" s="12">
        <v>6.9963876107208611E-2</v>
      </c>
      <c r="F511" s="10">
        <v>5.7270542461548002E-2</v>
      </c>
      <c r="G511" s="10">
        <v>3.50091714793122</v>
      </c>
      <c r="H511" s="13">
        <v>33047662.5707759</v>
      </c>
      <c r="I511" s="13">
        <v>800739.73777334602</v>
      </c>
      <c r="J511" s="13">
        <v>159221317.09435099</v>
      </c>
      <c r="K511" s="13">
        <f t="shared" si="63"/>
        <v>109604551.88743097</v>
      </c>
      <c r="L511">
        <f t="shared" si="64"/>
        <v>587.32318002979696</v>
      </c>
      <c r="M511">
        <f t="shared" si="65"/>
        <v>49.998590366711397</v>
      </c>
      <c r="N511">
        <f t="shared" si="66"/>
        <v>72.092056233294699</v>
      </c>
      <c r="O511">
        <f t="shared" si="67"/>
        <v>0.95974787352637403</v>
      </c>
      <c r="P511">
        <f t="shared" si="68"/>
        <v>196717952.70585859</v>
      </c>
      <c r="Q511">
        <f t="shared" si="69"/>
        <v>19.097281548670125</v>
      </c>
      <c r="R511">
        <f t="shared" si="70"/>
        <v>4.2507740337288489</v>
      </c>
      <c r="S511">
        <f t="shared" si="71"/>
        <v>5.8975933016421248E-2</v>
      </c>
      <c r="T511">
        <v>7</v>
      </c>
    </row>
    <row r="512" spans="1:20" ht="15.6" x14ac:dyDescent="0.25">
      <c r="A512" s="28" t="s">
        <v>22</v>
      </c>
      <c r="B512" s="16">
        <v>2.1314879444649901</v>
      </c>
      <c r="C512" s="16">
        <v>1091.16986643317</v>
      </c>
      <c r="D512" s="17">
        <v>0.25</v>
      </c>
      <c r="E512" s="17">
        <v>0.22050665340091799</v>
      </c>
      <c r="F512" s="18">
        <v>0.11792621590996399</v>
      </c>
      <c r="G512" s="18">
        <v>3.95</v>
      </c>
      <c r="H512" s="19">
        <v>41348379.578113198</v>
      </c>
      <c r="I512" s="19">
        <v>2617692.87918683</v>
      </c>
      <c r="J512" s="19">
        <v>84939994.356710002</v>
      </c>
      <c r="K512" s="19">
        <f t="shared" si="63"/>
        <v>68176043.837788239</v>
      </c>
      <c r="L512">
        <f t="shared" si="64"/>
        <v>564.37268358386086</v>
      </c>
      <c r="M512">
        <f t="shared" si="65"/>
        <v>129.01642983741587</v>
      </c>
      <c r="N512">
        <f t="shared" si="66"/>
        <v>235.25332670045901</v>
      </c>
      <c r="O512">
        <f t="shared" si="67"/>
        <v>0.90443315712642303</v>
      </c>
      <c r="P512">
        <f t="shared" si="68"/>
        <v>89709803.100122377</v>
      </c>
      <c r="Q512">
        <f t="shared" si="69"/>
        <v>18.31209060868435</v>
      </c>
      <c r="R512">
        <f t="shared" si="70"/>
        <v>2.0730552945284724</v>
      </c>
      <c r="S512">
        <f t="shared" si="71"/>
        <v>0.12547957104338628</v>
      </c>
      <c r="T512">
        <v>5</v>
      </c>
    </row>
    <row r="513" spans="1:20" ht="15.6" x14ac:dyDescent="0.25">
      <c r="A513" s="10">
        <v>1</v>
      </c>
      <c r="B513" s="11">
        <v>2.2590817824650502</v>
      </c>
      <c r="C513" s="11">
        <v>1060.4823664764599</v>
      </c>
      <c r="D513" s="12">
        <v>0.22050665340091799</v>
      </c>
      <c r="E513" s="12">
        <v>0.19305087906515001</v>
      </c>
      <c r="F513" s="10">
        <v>0.124455785501045</v>
      </c>
      <c r="G513" s="10">
        <v>3.9522027352468201</v>
      </c>
      <c r="H513" s="13">
        <v>38071524.081323899</v>
      </c>
      <c r="I513" s="13">
        <v>2314561.3242553198</v>
      </c>
      <c r="J513" s="13">
        <v>80020952.468805</v>
      </c>
      <c r="K513" s="13">
        <f t="shared" si="63"/>
        <v>75225327.404322967</v>
      </c>
      <c r="L513">
        <f t="shared" si="64"/>
        <v>564.32253043334561</v>
      </c>
      <c r="M513">
        <f t="shared" si="65"/>
        <v>124.47454377569535</v>
      </c>
      <c r="N513">
        <f t="shared" si="66"/>
        <v>206.77876623303399</v>
      </c>
      <c r="O513">
        <f t="shared" si="67"/>
        <v>0.9160690256067493</v>
      </c>
      <c r="P513">
        <f t="shared" si="68"/>
        <v>84479688.999939159</v>
      </c>
      <c r="Q513">
        <f t="shared" si="69"/>
        <v>18.252021696570033</v>
      </c>
      <c r="R513">
        <f t="shared" si="70"/>
        <v>2.4121696445635279</v>
      </c>
      <c r="S513">
        <f t="shared" si="71"/>
        <v>0.13290962653374924</v>
      </c>
      <c r="T513">
        <v>5</v>
      </c>
    </row>
    <row r="514" spans="1:20" ht="15.6" x14ac:dyDescent="0.25">
      <c r="A514" s="10">
        <v>2</v>
      </c>
      <c r="B514" s="11">
        <v>2.3487952013883899</v>
      </c>
      <c r="C514" s="11">
        <v>1059.24086209287</v>
      </c>
      <c r="D514" s="12">
        <v>0.19305087906515001</v>
      </c>
      <c r="E514" s="12">
        <v>0.17030183317266098</v>
      </c>
      <c r="F514" s="10">
        <v>0.11777862985969501</v>
      </c>
      <c r="G514" s="10">
        <v>3.9543249254651598</v>
      </c>
      <c r="H514" s="13">
        <v>36318494.881171502</v>
      </c>
      <c r="I514" s="13">
        <v>2046638.3631630801</v>
      </c>
      <c r="J514" s="13">
        <v>82480942.907608002</v>
      </c>
      <c r="K514" s="13">
        <f t="shared" ref="K514:K577" si="72">3583.195*EXP(-2.23341*(C514+273)*0.001)*POWER(B514*(D514-E514)/D514/SQRT(0.56*(D514-E514)),(-0.3486*(C514+273)*0.001+0.46339))*POWER(((D514-E514)/D514),0.42437)*1000000</f>
        <v>73711670.400753677</v>
      </c>
      <c r="L514">
        <f t="shared" ref="L514:L577" si="73">560*(1+2.2*10^(-5)*H514/(G514*1000)/((D514-E514)*1000))</f>
        <v>564.97396827398643</v>
      </c>
      <c r="M514">
        <f t="shared" ref="M514:M577" si="74">(L514*(D514-E514)*1000)^(1/2)</f>
        <v>113.36939063224497</v>
      </c>
      <c r="N514">
        <f t="shared" ref="N514:N577" si="75">(D514+E514)/2*1000</f>
        <v>181.67635611890549</v>
      </c>
      <c r="O514">
        <f t="shared" ref="O514:O577" si="76">0.8049-0.3393*F514+(0.2488+0.0393*F514+0.0732*F514*F514)*M514/N514</f>
        <v>0.92371552344608254</v>
      </c>
      <c r="P514">
        <f t="shared" ref="P514:P577" si="77">H514/1000/(O514*G514*M514)*10^6</f>
        <v>87704410.810295314</v>
      </c>
      <c r="Q514">
        <f t="shared" ref="Q514:Q577" si="78">LN(P514)</f>
        <v>18.289482750379808</v>
      </c>
      <c r="R514">
        <f t="shared" ref="R514:R577" si="79">S514*B514*1000/M514</f>
        <v>2.596228593176976</v>
      </c>
      <c r="S514">
        <f t="shared" ref="S514:S577" si="80">LN(1/(1-F514))</f>
        <v>0.12531226791356781</v>
      </c>
      <c r="T514">
        <v>5</v>
      </c>
    </row>
    <row r="515" spans="1:20" ht="15.6" x14ac:dyDescent="0.25">
      <c r="A515" s="10">
        <v>3</v>
      </c>
      <c r="B515" s="11">
        <v>2.3258146772513499</v>
      </c>
      <c r="C515" s="11">
        <v>1062.6651506835999</v>
      </c>
      <c r="D515" s="12">
        <v>0.17046774952899901</v>
      </c>
      <c r="E515" s="12">
        <v>0.153641440512547</v>
      </c>
      <c r="F515" s="10">
        <v>9.8648830525792194E-2</v>
      </c>
      <c r="G515" s="10">
        <v>3.5149651898346699</v>
      </c>
      <c r="H515" s="13">
        <v>28326975.781398699</v>
      </c>
      <c r="I515" s="13">
        <v>1424022.9230042901</v>
      </c>
      <c r="J515" s="13">
        <v>83523805.089149997</v>
      </c>
      <c r="K515" s="13">
        <f t="shared" si="72"/>
        <v>67784707.250323951</v>
      </c>
      <c r="L515">
        <f t="shared" si="73"/>
        <v>565.90066596694544</v>
      </c>
      <c r="M515">
        <f t="shared" si="74"/>
        <v>97.580835609128783</v>
      </c>
      <c r="N515">
        <f t="shared" si="75"/>
        <v>162.05459502077301</v>
      </c>
      <c r="O515">
        <f t="shared" si="76"/>
        <v>0.92400625990556795</v>
      </c>
      <c r="P515">
        <f t="shared" si="77"/>
        <v>89379873.70073536</v>
      </c>
      <c r="Q515">
        <f t="shared" si="78"/>
        <v>18.308406088409008</v>
      </c>
      <c r="R515">
        <f t="shared" si="79"/>
        <v>2.4754851344738724</v>
      </c>
      <c r="S515">
        <f t="shared" si="80"/>
        <v>0.10386034206535008</v>
      </c>
      <c r="T515">
        <v>5</v>
      </c>
    </row>
    <row r="516" spans="1:20" ht="15.6" x14ac:dyDescent="0.25">
      <c r="A516" s="10">
        <v>4</v>
      </c>
      <c r="B516" s="11">
        <v>2.39095500554334</v>
      </c>
      <c r="C516" s="11">
        <v>1057.9234941739601</v>
      </c>
      <c r="D516" s="12">
        <v>0.153641440512547</v>
      </c>
      <c r="E516" s="12">
        <v>0.139991390366691</v>
      </c>
      <c r="F516" s="10">
        <v>8.8785756789770701E-2</v>
      </c>
      <c r="G516" s="10">
        <v>3.51609225976352</v>
      </c>
      <c r="H516" s="13">
        <v>24370814.9441096</v>
      </c>
      <c r="I516" s="13">
        <v>1073970.8909728399</v>
      </c>
      <c r="J516" s="13">
        <v>79736383.324812993</v>
      </c>
      <c r="K516" s="13">
        <f t="shared" si="72"/>
        <v>65605412.138047613</v>
      </c>
      <c r="L516">
        <f t="shared" si="73"/>
        <v>566.25584890462426</v>
      </c>
      <c r="M516">
        <f t="shared" si="74"/>
        <v>87.917124230336228</v>
      </c>
      <c r="N516">
        <f t="shared" si="75"/>
        <v>146.81641543961899</v>
      </c>
      <c r="O516">
        <f t="shared" si="76"/>
        <v>0.92619728880226293</v>
      </c>
      <c r="P516">
        <f t="shared" si="77"/>
        <v>85120234.337089688</v>
      </c>
      <c r="Q516">
        <f t="shared" si="78"/>
        <v>18.259575336574141</v>
      </c>
      <c r="R516">
        <f t="shared" si="79"/>
        <v>2.5285675464897976</v>
      </c>
      <c r="S516">
        <f t="shared" si="80"/>
        <v>9.2977235704618272E-2</v>
      </c>
      <c r="T516">
        <v>5</v>
      </c>
    </row>
    <row r="517" spans="1:20" ht="15.6" x14ac:dyDescent="0.25">
      <c r="A517" s="10">
        <v>6</v>
      </c>
      <c r="B517" s="11">
        <v>2.5883937007464</v>
      </c>
      <c r="C517" s="11">
        <v>861.51709667692103</v>
      </c>
      <c r="D517" s="12">
        <v>0.139991390366691</v>
      </c>
      <c r="E517" s="12">
        <v>0.12869488192317602</v>
      </c>
      <c r="F517" s="10">
        <v>8.06367073233141E-2</v>
      </c>
      <c r="G517" s="10">
        <v>3.5169690428067799</v>
      </c>
      <c r="H517" s="13">
        <v>50460326.078095302</v>
      </c>
      <c r="I517" s="13">
        <v>2006930.7071966301</v>
      </c>
      <c r="J517" s="13">
        <v>166639830.58594799</v>
      </c>
      <c r="K517" s="13">
        <f t="shared" si="72"/>
        <v>104328672.14152651</v>
      </c>
      <c r="L517">
        <f t="shared" si="73"/>
        <v>575.64760893240236</v>
      </c>
      <c r="M517">
        <f t="shared" si="74"/>
        <v>80.639990543117591</v>
      </c>
      <c r="N517">
        <f t="shared" si="75"/>
        <v>134.34313614493351</v>
      </c>
      <c r="O517">
        <f t="shared" si="76"/>
        <v>0.92907105299388137</v>
      </c>
      <c r="P517">
        <f t="shared" si="77"/>
        <v>191505878.58561334</v>
      </c>
      <c r="Q517">
        <f t="shared" si="78"/>
        <v>19.070429063688817</v>
      </c>
      <c r="R517">
        <f t="shared" si="79"/>
        <v>2.6986165038576764</v>
      </c>
      <c r="S517">
        <f t="shared" si="80"/>
        <v>8.4073921709758179E-2</v>
      </c>
      <c r="T517">
        <v>1</v>
      </c>
    </row>
    <row r="518" spans="1:20" s="40" customFormat="1" ht="15.6" x14ac:dyDescent="0.25">
      <c r="A518" s="41">
        <v>7</v>
      </c>
      <c r="B518" s="42">
        <v>2.67822920399749</v>
      </c>
      <c r="C518" s="42">
        <v>851.29701597842302</v>
      </c>
      <c r="D518" s="43">
        <v>0.12869488192317602</v>
      </c>
      <c r="E518" s="43">
        <v>0.11639544217072001</v>
      </c>
      <c r="F518" s="41">
        <v>9.5496339363798699E-2</v>
      </c>
      <c r="G518" s="41">
        <v>3.51766767802477</v>
      </c>
      <c r="H518" s="44">
        <v>48876815.348030798</v>
      </c>
      <c r="I518" s="44">
        <v>2000600.0651203899</v>
      </c>
      <c r="J518" s="44">
        <v>153447355.779367</v>
      </c>
      <c r="K518" s="44">
        <f t="shared" si="72"/>
        <v>116408235.9688579</v>
      </c>
      <c r="L518" s="40">
        <f t="shared" si="73"/>
        <v>573.91789228456059</v>
      </c>
      <c r="M518" s="40">
        <f t="shared" si="74"/>
        <v>84.017072901943507</v>
      </c>
      <c r="N518" s="40">
        <f t="shared" si="75"/>
        <v>122.54516204694801</v>
      </c>
      <c r="O518" s="40">
        <f t="shared" si="76"/>
        <v>0.94610633299981295</v>
      </c>
      <c r="P518" s="40">
        <f t="shared" si="77"/>
        <v>174799665.08232653</v>
      </c>
      <c r="Q518" s="40">
        <f t="shared" si="78"/>
        <v>18.979151105178875</v>
      </c>
      <c r="R518" s="40">
        <f t="shared" si="79"/>
        <v>3.1994805606337184</v>
      </c>
      <c r="S518" s="40">
        <f t="shared" si="80"/>
        <v>0.10036892701710907</v>
      </c>
      <c r="T518" s="40">
        <v>1</v>
      </c>
    </row>
    <row r="519" spans="1:20" s="40" customFormat="1" ht="15.6" x14ac:dyDescent="0.25">
      <c r="A519" s="41">
        <v>8</v>
      </c>
      <c r="B519" s="42">
        <v>2.9306504857490898</v>
      </c>
      <c r="C519" s="42">
        <v>829.68530894726598</v>
      </c>
      <c r="D519" s="43">
        <v>0.11639544217072001</v>
      </c>
      <c r="E519" s="43">
        <v>0.10422334035341101</v>
      </c>
      <c r="F519" s="41">
        <v>0.104485648455424</v>
      </c>
      <c r="G519" s="41">
        <v>3.51839883069177</v>
      </c>
      <c r="H519" s="44">
        <v>51575661.434671402</v>
      </c>
      <c r="I519" s="44">
        <v>2099739.2247490301</v>
      </c>
      <c r="J519" s="44">
        <v>158223933.09568599</v>
      </c>
      <c r="K519" s="44">
        <f t="shared" si="72"/>
        <v>129892477.50849237</v>
      </c>
      <c r="L519" s="40">
        <f t="shared" si="73"/>
        <v>574.83695809102994</v>
      </c>
      <c r="M519" s="40">
        <f t="shared" si="74"/>
        <v>83.647916783600806</v>
      </c>
      <c r="N519" s="40">
        <f t="shared" si="75"/>
        <v>110.30939126206552</v>
      </c>
      <c r="O519" s="40">
        <f t="shared" si="76"/>
        <v>0.96183354847001445</v>
      </c>
      <c r="P519" s="40">
        <f t="shared" si="77"/>
        <v>182198454.20965412</v>
      </c>
      <c r="Q519" s="40">
        <f t="shared" si="78"/>
        <v>19.020607058723705</v>
      </c>
      <c r="R519" s="40">
        <f t="shared" si="79"/>
        <v>3.8664189124243813</v>
      </c>
      <c r="S519" s="40">
        <f t="shared" si="80"/>
        <v>0.11035703131768976</v>
      </c>
      <c r="T519" s="40">
        <v>7</v>
      </c>
    </row>
    <row r="520" spans="1:20" ht="15.6" x14ac:dyDescent="0.25">
      <c r="A520" s="10">
        <v>9</v>
      </c>
      <c r="B520" s="11">
        <v>3.0486901589187898</v>
      </c>
      <c r="C520" s="11">
        <v>818.54064748950998</v>
      </c>
      <c r="D520" s="12">
        <v>0.10422334035341101</v>
      </c>
      <c r="E520" s="12">
        <v>9.3710905366923003E-2</v>
      </c>
      <c r="F520" s="10">
        <v>0.10076781428657799</v>
      </c>
      <c r="G520" s="10">
        <v>3.51909066235674</v>
      </c>
      <c r="H520" s="13">
        <v>50196397.719545104</v>
      </c>
      <c r="I520" s="13">
        <v>1912567.8455524701</v>
      </c>
      <c r="J520" s="13">
        <v>161931672.431449</v>
      </c>
      <c r="K520" s="13">
        <f t="shared" si="72"/>
        <v>132649889.18607372</v>
      </c>
      <c r="L520">
        <f t="shared" si="73"/>
        <v>576.71665889937344</v>
      </c>
      <c r="M520">
        <f t="shared" si="74"/>
        <v>77.863318592930796</v>
      </c>
      <c r="N520">
        <f t="shared" si="75"/>
        <v>98.967122860167009</v>
      </c>
      <c r="O520">
        <f t="shared" si="76"/>
        <v>0.97015572120746518</v>
      </c>
      <c r="P520">
        <f t="shared" si="77"/>
        <v>188828584.28288507</v>
      </c>
      <c r="Q520">
        <f t="shared" si="78"/>
        <v>19.056350200019299</v>
      </c>
      <c r="R520">
        <f t="shared" si="79"/>
        <v>4.1587438476662477</v>
      </c>
      <c r="S520">
        <f t="shared" si="80"/>
        <v>0.10621400676284781</v>
      </c>
      <c r="T520">
        <v>7</v>
      </c>
    </row>
    <row r="521" spans="1:20" ht="15.6" x14ac:dyDescent="0.25">
      <c r="A521" s="10">
        <v>10</v>
      </c>
      <c r="B521" s="11">
        <v>3.3146881257015899</v>
      </c>
      <c r="C521" s="11">
        <v>808.63751002258005</v>
      </c>
      <c r="D521" s="12">
        <v>9.3710905366923003E-2</v>
      </c>
      <c r="E521" s="12">
        <v>8.5589084419182004E-2</v>
      </c>
      <c r="F521" s="10">
        <v>8.6576511717631199E-2</v>
      </c>
      <c r="G521" s="10">
        <v>3.5196613015768099</v>
      </c>
      <c r="H521" s="13">
        <v>44620584.922186799</v>
      </c>
      <c r="I521" s="13">
        <v>1528905.02830686</v>
      </c>
      <c r="J521" s="13">
        <v>161172302.88047001</v>
      </c>
      <c r="K521" s="13">
        <f t="shared" si="72"/>
        <v>128447151.2109105</v>
      </c>
      <c r="L521">
        <f t="shared" si="73"/>
        <v>579.23054900268846</v>
      </c>
      <c r="M521">
        <f t="shared" si="74"/>
        <v>68.588678413143043</v>
      </c>
      <c r="N521">
        <f t="shared" si="75"/>
        <v>89.649994893052508</v>
      </c>
      <c r="O521">
        <f t="shared" si="76"/>
        <v>0.9688973363970742</v>
      </c>
      <c r="P521">
        <f t="shared" si="77"/>
        <v>190767412.48518974</v>
      </c>
      <c r="Q521">
        <f t="shared" si="78"/>
        <v>19.066565508288708</v>
      </c>
      <c r="R521">
        <f t="shared" si="79"/>
        <v>4.3762875876506087</v>
      </c>
      <c r="S521">
        <f t="shared" si="80"/>
        <v>9.055566334140841E-2</v>
      </c>
      <c r="T521">
        <v>7</v>
      </c>
    </row>
    <row r="522" spans="1:20" ht="15.6" x14ac:dyDescent="0.25">
      <c r="A522" s="10">
        <v>11</v>
      </c>
      <c r="B522" s="11">
        <v>3.4200751775934699</v>
      </c>
      <c r="C522" s="11">
        <v>807.486535041004</v>
      </c>
      <c r="D522" s="12">
        <v>8.5589084419182004E-2</v>
      </c>
      <c r="E522" s="12">
        <v>7.9141030311204605E-2</v>
      </c>
      <c r="F522" s="10">
        <v>7.5249422393571103E-2</v>
      </c>
      <c r="G522" s="10">
        <v>3.5200839796869698</v>
      </c>
      <c r="H522" s="13">
        <v>39931102.247653402</v>
      </c>
      <c r="I522" s="13">
        <v>1227172.20500685</v>
      </c>
      <c r="J522" s="13">
        <v>158755454.593104</v>
      </c>
      <c r="K522" s="13">
        <f t="shared" si="72"/>
        <v>121483309.06235552</v>
      </c>
      <c r="L522">
        <f t="shared" si="73"/>
        <v>581.67406185772904</v>
      </c>
      <c r="M522">
        <f t="shared" si="74"/>
        <v>61.242679759017975</v>
      </c>
      <c r="N522">
        <f t="shared" si="75"/>
        <v>82.365057365193309</v>
      </c>
      <c r="O522">
        <f t="shared" si="76"/>
        <v>0.96687064231258446</v>
      </c>
      <c r="P522">
        <f t="shared" si="77"/>
        <v>191573623.85086212</v>
      </c>
      <c r="Q522">
        <f t="shared" si="78"/>
        <v>19.070782751450885</v>
      </c>
      <c r="R522">
        <f t="shared" si="79"/>
        <v>4.3687942332130127</v>
      </c>
      <c r="S522">
        <f t="shared" si="80"/>
        <v>7.8231223661573077E-2</v>
      </c>
      <c r="T522">
        <v>7</v>
      </c>
    </row>
    <row r="523" spans="1:20" ht="15.6" x14ac:dyDescent="0.25">
      <c r="A523" s="10">
        <v>12</v>
      </c>
      <c r="B523" s="11">
        <v>3.5168093659861301</v>
      </c>
      <c r="C523" s="11">
        <v>803.79188307341997</v>
      </c>
      <c r="D523" s="12">
        <v>7.9141030311204605E-2</v>
      </c>
      <c r="E523" s="12">
        <v>7.3907286885151802E-2</v>
      </c>
      <c r="F523" s="10">
        <v>6.6048402014691504E-2</v>
      </c>
      <c r="G523" s="10">
        <v>3.5204078012606299</v>
      </c>
      <c r="H523" s="13">
        <v>36077982.3078904</v>
      </c>
      <c r="I523" s="13">
        <v>993859.99190387304</v>
      </c>
      <c r="J523" s="13">
        <v>157969088.22251901</v>
      </c>
      <c r="K523" s="13">
        <f t="shared" si="72"/>
        <v>116136233.02195497</v>
      </c>
      <c r="L523">
        <f t="shared" si="73"/>
        <v>584.123901468241</v>
      </c>
      <c r="M523">
        <f t="shared" si="74"/>
        <v>55.291542113687889</v>
      </c>
      <c r="N523">
        <f t="shared" si="75"/>
        <v>76.524158598178204</v>
      </c>
      <c r="O523">
        <f t="shared" si="76"/>
        <v>0.96436321945824399</v>
      </c>
      <c r="P523">
        <f t="shared" si="77"/>
        <v>192198469.73933083</v>
      </c>
      <c r="Q523">
        <f t="shared" si="78"/>
        <v>19.074039092654676</v>
      </c>
      <c r="R523">
        <f t="shared" si="79"/>
        <v>4.3461605752891579</v>
      </c>
      <c r="S523">
        <f t="shared" si="80"/>
        <v>6.8330664381652528E-2</v>
      </c>
      <c r="T523">
        <v>7</v>
      </c>
    </row>
    <row r="524" spans="1:20" ht="15.6" x14ac:dyDescent="0.25">
      <c r="A524" s="10">
        <v>13</v>
      </c>
      <c r="B524" s="11">
        <v>3.5952347989856102</v>
      </c>
      <c r="C524" s="11">
        <v>800.20515998977203</v>
      </c>
      <c r="D524" s="12">
        <v>7.3907286885151802E-2</v>
      </c>
      <c r="E524" s="12">
        <v>6.9994465909674702E-2</v>
      </c>
      <c r="F524" s="10">
        <v>5.2870752869906099E-2</v>
      </c>
      <c r="G524" s="10">
        <v>3.5206629114783001</v>
      </c>
      <c r="H524" s="13">
        <v>31954877.201315202</v>
      </c>
      <c r="I524" s="13">
        <v>761429.23846001795</v>
      </c>
      <c r="J524" s="13">
        <v>158792007.55689901</v>
      </c>
      <c r="K524" s="13">
        <f t="shared" si="72"/>
        <v>106196438.78618099</v>
      </c>
      <c r="L524">
        <f t="shared" si="73"/>
        <v>588.57810566236162</v>
      </c>
      <c r="M524">
        <f t="shared" si="74"/>
        <v>47.989590095584944</v>
      </c>
      <c r="N524">
        <f t="shared" si="75"/>
        <v>71.950876397413253</v>
      </c>
      <c r="O524">
        <f t="shared" si="76"/>
        <v>0.95442720096106071</v>
      </c>
      <c r="P524">
        <f t="shared" si="77"/>
        <v>198163132.67032868</v>
      </c>
      <c r="Q524">
        <f t="shared" si="78"/>
        <v>19.104601151812954</v>
      </c>
      <c r="R524">
        <f t="shared" si="79"/>
        <v>4.0694685550851997</v>
      </c>
      <c r="S524">
        <f t="shared" si="80"/>
        <v>5.4319714506688814E-2</v>
      </c>
      <c r="T524">
        <v>7</v>
      </c>
    </row>
    <row r="525" spans="1:20" ht="15.6" x14ac:dyDescent="0.25">
      <c r="A525" s="28" t="s">
        <v>22</v>
      </c>
      <c r="B525" s="16">
        <v>2.1291555444199002</v>
      </c>
      <c r="C525" s="16">
        <v>1073.2945467300201</v>
      </c>
      <c r="D525" s="17">
        <v>0.25</v>
      </c>
      <c r="E525" s="17">
        <v>0.22458947510809799</v>
      </c>
      <c r="F525" s="18">
        <v>0.101601458984014</v>
      </c>
      <c r="G525" s="18">
        <v>3.95</v>
      </c>
      <c r="H525" s="19">
        <v>41617039.875657603</v>
      </c>
      <c r="I525" s="19">
        <v>2506253.7114149998</v>
      </c>
      <c r="J525" s="19">
        <v>92334976.389911994</v>
      </c>
      <c r="K525" s="19">
        <f t="shared" si="72"/>
        <v>66914474.349596657</v>
      </c>
      <c r="L525">
        <f t="shared" si="73"/>
        <v>565.10823846128289</v>
      </c>
      <c r="M525">
        <f t="shared" si="74"/>
        <v>119.83195300102275</v>
      </c>
      <c r="N525">
        <f t="shared" si="75"/>
        <v>237.29473755404899</v>
      </c>
      <c r="O525">
        <f t="shared" si="76"/>
        <v>0.89846663414941519</v>
      </c>
      <c r="P525">
        <f t="shared" si="77"/>
        <v>97858713.036994725</v>
      </c>
      <c r="Q525">
        <f t="shared" si="78"/>
        <v>18.399035292675979</v>
      </c>
      <c r="R525">
        <f t="shared" si="79"/>
        <v>1.9036735367265154</v>
      </c>
      <c r="S525">
        <f t="shared" si="80"/>
        <v>0.10714149953964745</v>
      </c>
      <c r="T525">
        <v>5</v>
      </c>
    </row>
    <row r="526" spans="1:20" ht="15.6" x14ac:dyDescent="0.25">
      <c r="A526" s="10">
        <v>1</v>
      </c>
      <c r="B526" s="11">
        <v>2.2567554910036698</v>
      </c>
      <c r="C526" s="11">
        <v>1040.3803105587299</v>
      </c>
      <c r="D526" s="12">
        <v>0.22458947510809799</v>
      </c>
      <c r="E526" s="12">
        <v>0.194898981441118</v>
      </c>
      <c r="F526" s="10">
        <v>0.132140117612077</v>
      </c>
      <c r="G526" s="10">
        <v>3.9519049530811698</v>
      </c>
      <c r="H526" s="13">
        <v>41811586.995968297</v>
      </c>
      <c r="I526" s="13">
        <v>2605192.2830805099</v>
      </c>
      <c r="J526" s="13">
        <v>84126982.081765994</v>
      </c>
      <c r="K526" s="13">
        <f t="shared" si="72"/>
        <v>81178876.756788045</v>
      </c>
      <c r="L526">
        <f t="shared" si="73"/>
        <v>564.39019135423484</v>
      </c>
      <c r="M526">
        <f t="shared" si="74"/>
        <v>129.44892198125302</v>
      </c>
      <c r="N526">
        <f t="shared" si="75"/>
        <v>209.74422827460799</v>
      </c>
      <c r="O526">
        <f t="shared" si="76"/>
        <v>0.91761192737110964</v>
      </c>
      <c r="P526">
        <f t="shared" si="77"/>
        <v>89070250.339068532</v>
      </c>
      <c r="Q526">
        <f t="shared" si="78"/>
        <v>18.30493594599205</v>
      </c>
      <c r="R526">
        <f t="shared" si="79"/>
        <v>2.4707712835864912</v>
      </c>
      <c r="S526">
        <f t="shared" si="80"/>
        <v>0.14172500317270215</v>
      </c>
      <c r="T526">
        <v>6</v>
      </c>
    </row>
    <row r="527" spans="1:20" ht="15.6" x14ac:dyDescent="0.25">
      <c r="A527" s="10">
        <v>2</v>
      </c>
      <c r="B527" s="11">
        <v>2.3488076302095902</v>
      </c>
      <c r="C527" s="11">
        <v>1033.59258334676</v>
      </c>
      <c r="D527" s="12">
        <v>0.194898981441118</v>
      </c>
      <c r="E527" s="12">
        <v>0.170287441438321</v>
      </c>
      <c r="F527" s="10">
        <v>0.12621368491726601</v>
      </c>
      <c r="G527" s="10">
        <v>3.9541776135648701</v>
      </c>
      <c r="H527" s="13">
        <v>39610515.928235903</v>
      </c>
      <c r="I527" s="13">
        <v>2324667.3238245598</v>
      </c>
      <c r="J527" s="13">
        <v>86190477.284362003</v>
      </c>
      <c r="K527" s="13">
        <f t="shared" si="72"/>
        <v>81048817.351427913</v>
      </c>
      <c r="L527">
        <f t="shared" si="73"/>
        <v>565.0144839378404</v>
      </c>
      <c r="M527">
        <f t="shared" si="74"/>
        <v>117.9231808152912</v>
      </c>
      <c r="N527">
        <f t="shared" si="75"/>
        <v>182.59321143971951</v>
      </c>
      <c r="O527">
        <f t="shared" si="76"/>
        <v>0.92671334085735124</v>
      </c>
      <c r="P527">
        <f t="shared" si="77"/>
        <v>91666305.042329326</v>
      </c>
      <c r="Q527">
        <f t="shared" si="78"/>
        <v>18.333665421962184</v>
      </c>
      <c r="R527">
        <f t="shared" si="79"/>
        <v>2.6873407780933678</v>
      </c>
      <c r="S527">
        <f t="shared" si="80"/>
        <v>0.13491942397135853</v>
      </c>
      <c r="T527">
        <v>6</v>
      </c>
    </row>
    <row r="528" spans="1:20" ht="15.6" x14ac:dyDescent="0.25">
      <c r="A528" s="10">
        <v>3</v>
      </c>
      <c r="B528" s="11">
        <v>2.3258124964451099</v>
      </c>
      <c r="C528" s="11">
        <v>1041.7052206092301</v>
      </c>
      <c r="D528" s="12">
        <v>0.170455663964515</v>
      </c>
      <c r="E528" s="12">
        <v>0.1536741560938</v>
      </c>
      <c r="F528" s="10">
        <v>9.8393143215733295E-2</v>
      </c>
      <c r="G528" s="10">
        <v>3.5153077569156501</v>
      </c>
      <c r="H528" s="13">
        <v>29553210.3199335</v>
      </c>
      <c r="I528" s="13">
        <v>1506377.6250588701</v>
      </c>
      <c r="J528" s="13">
        <v>87189271.710645005</v>
      </c>
      <c r="K528" s="13">
        <f t="shared" si="72"/>
        <v>71402322.773309991</v>
      </c>
      <c r="L528">
        <f t="shared" si="73"/>
        <v>566.1719306696674</v>
      </c>
      <c r="M528">
        <f t="shared" si="74"/>
        <v>97.474195101631551</v>
      </c>
      <c r="N528">
        <f t="shared" si="75"/>
        <v>162.06491002915752</v>
      </c>
      <c r="O528">
        <f t="shared" si="76"/>
        <v>0.92390830870857954</v>
      </c>
      <c r="P528">
        <f t="shared" si="77"/>
        <v>93351818.325252667</v>
      </c>
      <c r="Q528">
        <f t="shared" si="78"/>
        <v>18.351885906340261</v>
      </c>
      <c r="R528">
        <f t="shared" si="79"/>
        <v>2.4714234254243053</v>
      </c>
      <c r="S528">
        <f t="shared" si="80"/>
        <v>0.10357671115653351</v>
      </c>
      <c r="T528">
        <v>6</v>
      </c>
    </row>
    <row r="529" spans="1:20" ht="15.6" x14ac:dyDescent="0.25">
      <c r="A529" s="10">
        <v>4</v>
      </c>
      <c r="B529" s="11">
        <v>2.3909551493728398</v>
      </c>
      <c r="C529" s="11">
        <v>1039.7013286454001</v>
      </c>
      <c r="D529" s="12">
        <v>0.1536741560938</v>
      </c>
      <c r="E529" s="12">
        <v>0.14001345880249899</v>
      </c>
      <c r="F529" s="10">
        <v>8.8836106393379702E-2</v>
      </c>
      <c r="G529" s="10">
        <v>3.5164318018889502</v>
      </c>
      <c r="H529" s="13">
        <v>25261010.3107046</v>
      </c>
      <c r="I529" s="13">
        <v>1144355.8215487199</v>
      </c>
      <c r="J529" s="13">
        <v>82162324.275711998</v>
      </c>
      <c r="K529" s="13">
        <f t="shared" si="72"/>
        <v>68733478.365661547</v>
      </c>
      <c r="L529">
        <f t="shared" si="73"/>
        <v>566.47867742729522</v>
      </c>
      <c r="M529">
        <f t="shared" si="74"/>
        <v>87.968708836215342</v>
      </c>
      <c r="N529">
        <f t="shared" si="75"/>
        <v>146.84380744814951</v>
      </c>
      <c r="O529">
        <f t="shared" si="76"/>
        <v>0.92624236580916786</v>
      </c>
      <c r="P529">
        <f t="shared" si="77"/>
        <v>88164887.544595033</v>
      </c>
      <c r="Q529">
        <f t="shared" si="78"/>
        <v>18.2947193413126</v>
      </c>
      <c r="R529">
        <f t="shared" si="79"/>
        <v>2.5285868180928142</v>
      </c>
      <c r="S529">
        <f t="shared" si="80"/>
        <v>9.3032492736739636E-2</v>
      </c>
      <c r="T529">
        <v>6</v>
      </c>
    </row>
    <row r="530" spans="1:20" s="40" customFormat="1" ht="15.6" x14ac:dyDescent="0.25">
      <c r="A530" s="41">
        <v>6</v>
      </c>
      <c r="B530" s="42">
        <v>2.5811955049619901</v>
      </c>
      <c r="C530" s="42">
        <v>861.13270348910999</v>
      </c>
      <c r="D530" s="43">
        <v>0.14001345880249899</v>
      </c>
      <c r="E530" s="43">
        <v>0.12981019841722</v>
      </c>
      <c r="F530" s="41">
        <v>7.2821415390660699E-2</v>
      </c>
      <c r="G530" s="41">
        <v>3.5173093043266102</v>
      </c>
      <c r="H530" s="44">
        <v>46188394.0657489</v>
      </c>
      <c r="I530" s="44">
        <v>1808850.1893068701</v>
      </c>
      <c r="J530" s="44">
        <v>161546658.42835301</v>
      </c>
      <c r="K530" s="44">
        <f t="shared" si="72"/>
        <v>99644576.485601574</v>
      </c>
      <c r="L530" s="40">
        <f t="shared" si="73"/>
        <v>575.85601468889229</v>
      </c>
      <c r="M530" s="40">
        <f t="shared" si="74"/>
        <v>76.652520260587735</v>
      </c>
      <c r="N530" s="40">
        <f t="shared" si="75"/>
        <v>134.9118286098595</v>
      </c>
      <c r="O530" s="40">
        <f t="shared" si="76"/>
        <v>0.92339835244135993</v>
      </c>
      <c r="P530" s="40">
        <f t="shared" si="77"/>
        <v>185526848.59577218</v>
      </c>
      <c r="Q530" s="40">
        <f t="shared" si="78"/>
        <v>19.038710165903815</v>
      </c>
      <c r="R530" s="40">
        <f t="shared" si="79"/>
        <v>2.5460588543833631</v>
      </c>
      <c r="S530" s="40">
        <f t="shared" si="80"/>
        <v>7.5609084063992055E-2</v>
      </c>
      <c r="T530" s="40">
        <v>1</v>
      </c>
    </row>
    <row r="531" spans="1:20" s="40" customFormat="1" ht="15.6" x14ac:dyDescent="0.25">
      <c r="A531" s="41">
        <v>7</v>
      </c>
      <c r="B531" s="42">
        <v>2.6643096030922901</v>
      </c>
      <c r="C531" s="42">
        <v>848.36927859047796</v>
      </c>
      <c r="D531" s="43">
        <v>0.12981019841722</v>
      </c>
      <c r="E531" s="43">
        <v>0.118198149118649</v>
      </c>
      <c r="F531" s="41">
        <v>8.9385201778213796E-2</v>
      </c>
      <c r="G531" s="41">
        <v>3.5179412258115899</v>
      </c>
      <c r="H531" s="44">
        <v>46044043.9249897</v>
      </c>
      <c r="I531" s="44">
        <v>1804563.8415923601</v>
      </c>
      <c r="J531" s="44">
        <v>149883923.93933201</v>
      </c>
      <c r="K531" s="44">
        <f t="shared" si="72"/>
        <v>113708333.85956869</v>
      </c>
      <c r="L531" s="40">
        <f t="shared" si="73"/>
        <v>573.8863055466868</v>
      </c>
      <c r="M531" s="40">
        <f t="shared" si="74"/>
        <v>81.633302467699465</v>
      </c>
      <c r="N531" s="40">
        <f t="shared" si="75"/>
        <v>124.00417376793449</v>
      </c>
      <c r="O531" s="40">
        <f t="shared" si="76"/>
        <v>0.94105691058581675</v>
      </c>
      <c r="P531" s="40">
        <f t="shared" si="77"/>
        <v>170373335.39750731</v>
      </c>
      <c r="Q531" s="40">
        <f t="shared" si="78"/>
        <v>18.953502677705846</v>
      </c>
      <c r="R531" s="40">
        <f t="shared" si="79"/>
        <v>3.0560253615673512</v>
      </c>
      <c r="S531" s="40">
        <f t="shared" si="80"/>
        <v>9.3635305146309078E-2</v>
      </c>
      <c r="T531" s="40">
        <v>1</v>
      </c>
    </row>
    <row r="532" spans="1:20" s="40" customFormat="1" ht="15.6" x14ac:dyDescent="0.25">
      <c r="A532" s="41">
        <v>8</v>
      </c>
      <c r="B532" s="42">
        <v>2.8910980228261201</v>
      </c>
      <c r="C532" s="42">
        <v>827.12433463759203</v>
      </c>
      <c r="D532" s="43">
        <v>0.118198149118649</v>
      </c>
      <c r="E532" s="43">
        <v>0.108154134932234</v>
      </c>
      <c r="F532" s="41">
        <v>8.4904237819825895E-2</v>
      </c>
      <c r="G532" s="41">
        <v>3.5186353162311299</v>
      </c>
      <c r="H532" s="44">
        <v>47115328.589950703</v>
      </c>
      <c r="I532" s="44">
        <v>1784234.8095283499</v>
      </c>
      <c r="J532" s="44">
        <v>160924417.27857</v>
      </c>
      <c r="K532" s="44">
        <f t="shared" si="72"/>
        <v>118573760.36986907</v>
      </c>
      <c r="L532" s="40">
        <f t="shared" si="73"/>
        <v>576.42446973850974</v>
      </c>
      <c r="M532" s="40">
        <f t="shared" si="74"/>
        <v>76.089523269963621</v>
      </c>
      <c r="N532" s="40">
        <f t="shared" si="75"/>
        <v>113.17614202544149</v>
      </c>
      <c r="O532" s="40">
        <f t="shared" si="76"/>
        <v>0.94596096433680676</v>
      </c>
      <c r="P532" s="40">
        <f t="shared" si="77"/>
        <v>186032956.68842751</v>
      </c>
      <c r="Q532" s="40">
        <f t="shared" si="78"/>
        <v>19.041434402478725</v>
      </c>
      <c r="R532" s="40">
        <f t="shared" si="79"/>
        <v>3.3712549932767724</v>
      </c>
      <c r="S532" s="40">
        <f t="shared" si="80"/>
        <v>8.8726561062485901E-2</v>
      </c>
      <c r="T532" s="40">
        <v>7</v>
      </c>
    </row>
    <row r="533" spans="1:20" ht="15.6" x14ac:dyDescent="0.25">
      <c r="A533" s="10">
        <v>9</v>
      </c>
      <c r="B533" s="11">
        <v>2.9923436557141598</v>
      </c>
      <c r="C533" s="11">
        <v>817.06537969261399</v>
      </c>
      <c r="D533" s="12">
        <v>0.108154134932234</v>
      </c>
      <c r="E533" s="12">
        <v>9.8484871497772297E-2</v>
      </c>
      <c r="F533" s="10">
        <v>8.9320037895222804E-2</v>
      </c>
      <c r="G533" s="10">
        <v>3.5192124428871301</v>
      </c>
      <c r="H533" s="13">
        <v>48674093.8501224</v>
      </c>
      <c r="I533" s="13">
        <v>1800090.66413718</v>
      </c>
      <c r="J533" s="13">
        <v>164880473.326875</v>
      </c>
      <c r="K533" s="13">
        <f t="shared" si="72"/>
        <v>125512080.82097718</v>
      </c>
      <c r="L533">
        <f t="shared" si="73"/>
        <v>577.62258873019209</v>
      </c>
      <c r="M533">
        <f t="shared" si="74"/>
        <v>74.734095138216233</v>
      </c>
      <c r="N533">
        <f t="shared" si="75"/>
        <v>103.31950321500315</v>
      </c>
      <c r="O533">
        <f t="shared" si="76"/>
        <v>0.95751972227119209</v>
      </c>
      <c r="P533">
        <f t="shared" si="77"/>
        <v>193279539.44064409</v>
      </c>
      <c r="Q533">
        <f t="shared" si="78"/>
        <v>19.07964808984698</v>
      </c>
      <c r="R533">
        <f t="shared" si="79"/>
        <v>3.7462805348814365</v>
      </c>
      <c r="S533">
        <f t="shared" si="80"/>
        <v>9.3563747390323512E-2</v>
      </c>
      <c r="T533">
        <v>7</v>
      </c>
    </row>
    <row r="534" spans="1:20" ht="15.6" x14ac:dyDescent="0.25">
      <c r="A534" s="10">
        <v>10</v>
      </c>
      <c r="B534" s="11">
        <v>3.26581030087744</v>
      </c>
      <c r="C534" s="11">
        <v>807.927563856902</v>
      </c>
      <c r="D534" s="12">
        <v>9.8484871497772297E-2</v>
      </c>
      <c r="E534" s="12">
        <v>8.8882494418512592E-2</v>
      </c>
      <c r="F534" s="10">
        <v>9.74021361835085E-2</v>
      </c>
      <c r="G534" s="10">
        <v>3.5197473466198299</v>
      </c>
      <c r="H534" s="13">
        <v>48341422.029884703</v>
      </c>
      <c r="I534" s="13">
        <v>1752723.2958575401</v>
      </c>
      <c r="J534" s="13">
        <v>161408115.58336601</v>
      </c>
      <c r="K534" s="13">
        <f t="shared" si="72"/>
        <v>135517382.44074714</v>
      </c>
      <c r="L534">
        <f t="shared" si="73"/>
        <v>577.6213786240379</v>
      </c>
      <c r="M534">
        <f t="shared" si="74"/>
        <v>74.475085005589975</v>
      </c>
      <c r="N534">
        <f t="shared" si="75"/>
        <v>93.683682958142441</v>
      </c>
      <c r="O534">
        <f t="shared" si="76"/>
        <v>0.97323342577434979</v>
      </c>
      <c r="P534">
        <f t="shared" si="77"/>
        <v>189487212.67953795</v>
      </c>
      <c r="Q534">
        <f t="shared" si="78"/>
        <v>19.059832100946274</v>
      </c>
      <c r="R534">
        <f t="shared" si="79"/>
        <v>4.4937743265453509</v>
      </c>
      <c r="S534">
        <f t="shared" si="80"/>
        <v>0.10247815829213486</v>
      </c>
      <c r="T534">
        <v>7</v>
      </c>
    </row>
    <row r="535" spans="1:20" ht="15.6" x14ac:dyDescent="0.25">
      <c r="A535" s="10">
        <v>11</v>
      </c>
      <c r="B535" s="11">
        <v>3.38583520780917</v>
      </c>
      <c r="C535" s="11">
        <v>804.827891681241</v>
      </c>
      <c r="D535" s="12">
        <v>8.8882494418512592E-2</v>
      </c>
      <c r="E535" s="12">
        <v>8.1137299682341804E-2</v>
      </c>
      <c r="F535" s="10">
        <v>8.7041780372470998E-2</v>
      </c>
      <c r="G535" s="10">
        <v>3.52025690514796</v>
      </c>
      <c r="H535" s="13">
        <v>44197414.714252599</v>
      </c>
      <c r="I535" s="13">
        <v>1460054.0322888</v>
      </c>
      <c r="J535" s="13">
        <v>160726823.27213299</v>
      </c>
      <c r="K535" s="13">
        <f t="shared" si="72"/>
        <v>130668983.82988694</v>
      </c>
      <c r="L535">
        <f t="shared" si="73"/>
        <v>579.97104883270868</v>
      </c>
      <c r="M535">
        <f t="shared" si="74"/>
        <v>67.022300128767185</v>
      </c>
      <c r="N535">
        <f t="shared" si="75"/>
        <v>85.009897050427185</v>
      </c>
      <c r="O535">
        <f t="shared" si="76"/>
        <v>0.97465626887978618</v>
      </c>
      <c r="P535">
        <f t="shared" si="77"/>
        <v>192199254.44866806</v>
      </c>
      <c r="Q535">
        <f t="shared" si="78"/>
        <v>19.074043175453756</v>
      </c>
      <c r="R535">
        <f t="shared" si="79"/>
        <v>4.6004334073836519</v>
      </c>
      <c r="S535">
        <f t="shared" si="80"/>
        <v>9.1065161068953071E-2</v>
      </c>
      <c r="T535">
        <v>7</v>
      </c>
    </row>
    <row r="536" spans="1:20" ht="15.6" x14ac:dyDescent="0.25">
      <c r="A536" s="10">
        <v>12</v>
      </c>
      <c r="B536" s="11">
        <v>3.4966550540128098</v>
      </c>
      <c r="C536" s="11">
        <v>804.09399768980404</v>
      </c>
      <c r="D536" s="12">
        <v>8.1137299682341804E-2</v>
      </c>
      <c r="E536" s="12">
        <v>7.497095476816111E-2</v>
      </c>
      <c r="F536" s="10">
        <v>7.5905340752248696E-2</v>
      </c>
      <c r="G536" s="10">
        <v>3.5206515202051101</v>
      </c>
      <c r="H536" s="13">
        <v>39084641.489808001</v>
      </c>
      <c r="I536" s="13">
        <v>1141944.23335328</v>
      </c>
      <c r="J536" s="13">
        <v>158442119.001645</v>
      </c>
      <c r="K536" s="13">
        <f t="shared" si="72"/>
        <v>123651211.30268402</v>
      </c>
      <c r="L536">
        <f t="shared" si="73"/>
        <v>582.18022703141833</v>
      </c>
      <c r="M536">
        <f t="shared" si="74"/>
        <v>59.915975182681855</v>
      </c>
      <c r="N536">
        <f t="shared" si="75"/>
        <v>78.054127225251463</v>
      </c>
      <c r="O536">
        <f t="shared" si="76"/>
        <v>0.97274300328674124</v>
      </c>
      <c r="P536">
        <f t="shared" si="77"/>
        <v>190476913.32701778</v>
      </c>
      <c r="Q536">
        <f t="shared" si="78"/>
        <v>19.065041555302521</v>
      </c>
      <c r="R536">
        <f t="shared" si="79"/>
        <v>4.606928834168353</v>
      </c>
      <c r="S536">
        <f t="shared" si="80"/>
        <v>7.8940767514267166E-2</v>
      </c>
      <c r="T536">
        <v>7</v>
      </c>
    </row>
    <row r="537" spans="1:20" ht="15.6" x14ac:dyDescent="0.25">
      <c r="A537" s="10">
        <v>13</v>
      </c>
      <c r="B537" s="11">
        <v>3.5952521435589202</v>
      </c>
      <c r="C537" s="11">
        <v>802.00733923879898</v>
      </c>
      <c r="D537" s="12">
        <v>7.497095476816111E-2</v>
      </c>
      <c r="E537" s="12">
        <v>7.0006516338503799E-2</v>
      </c>
      <c r="F537" s="10">
        <v>6.6129949259188095E-2</v>
      </c>
      <c r="G537" s="10">
        <v>3.5209541294364999</v>
      </c>
      <c r="H537" s="13">
        <v>35666590.568080202</v>
      </c>
      <c r="I537" s="13">
        <v>926954.11113364797</v>
      </c>
      <c r="J537" s="13">
        <v>157279223.78146401</v>
      </c>
      <c r="K537" s="13">
        <f t="shared" si="72"/>
        <v>117286792.41937709</v>
      </c>
      <c r="L537">
        <f t="shared" si="73"/>
        <v>585.13864170890804</v>
      </c>
      <c r="M537">
        <f t="shared" si="74"/>
        <v>53.896982842986525</v>
      </c>
      <c r="N537">
        <f t="shared" si="75"/>
        <v>72.488735553332461</v>
      </c>
      <c r="O537">
        <f t="shared" si="76"/>
        <v>0.96962078554405273</v>
      </c>
      <c r="P537">
        <f t="shared" si="77"/>
        <v>193836187.11414087</v>
      </c>
      <c r="Q537">
        <f t="shared" si="78"/>
        <v>19.082523964005354</v>
      </c>
      <c r="R537">
        <f t="shared" si="79"/>
        <v>4.5638899417814782</v>
      </c>
      <c r="S537">
        <f t="shared" si="80"/>
        <v>6.8417982402196958E-2</v>
      </c>
      <c r="T537">
        <v>7</v>
      </c>
    </row>
    <row r="538" spans="1:20" ht="15.6" x14ac:dyDescent="0.25">
      <c r="A538" s="28" t="s">
        <v>22</v>
      </c>
      <c r="B538" s="16">
        <v>2.1291824819168301</v>
      </c>
      <c r="C538" s="16">
        <v>1086.32920319717</v>
      </c>
      <c r="D538" s="17">
        <v>0.25</v>
      </c>
      <c r="E538" s="17">
        <v>0.22453332055842501</v>
      </c>
      <c r="F538" s="18">
        <v>0.101825987371351</v>
      </c>
      <c r="G538" s="18">
        <v>3.95</v>
      </c>
      <c r="H538" s="19">
        <v>42294094.863177598</v>
      </c>
      <c r="I538" s="19">
        <v>2549005.1973716002</v>
      </c>
      <c r="J538" s="19">
        <v>93576023.238828003</v>
      </c>
      <c r="K538" s="19">
        <f t="shared" si="72"/>
        <v>64878881.503776453</v>
      </c>
      <c r="L538">
        <f t="shared" si="73"/>
        <v>565.17989582476184</v>
      </c>
      <c r="M538">
        <f t="shared" si="74"/>
        <v>119.97189351590629</v>
      </c>
      <c r="N538">
        <f t="shared" si="75"/>
        <v>237.26666027921252</v>
      </c>
      <c r="O538">
        <f t="shared" si="76"/>
        <v>0.8985612994265797</v>
      </c>
      <c r="P538">
        <f t="shared" si="77"/>
        <v>99324277.869113192</v>
      </c>
      <c r="Q538">
        <f t="shared" si="78"/>
        <v>18.413900589254549</v>
      </c>
      <c r="R538">
        <f t="shared" si="79"/>
        <v>1.9059130474280055</v>
      </c>
      <c r="S538">
        <f t="shared" si="80"/>
        <v>0.10739145146956026</v>
      </c>
      <c r="T538">
        <v>5</v>
      </c>
    </row>
    <row r="539" spans="1:20" ht="15.6" x14ac:dyDescent="0.25">
      <c r="A539" s="10">
        <v>1</v>
      </c>
      <c r="B539" s="11">
        <v>2.2567997406748899</v>
      </c>
      <c r="C539" s="11">
        <v>1051.07235474558</v>
      </c>
      <c r="D539" s="12">
        <v>0.22453332055842501</v>
      </c>
      <c r="E539" s="12">
        <v>0.19484608218223498</v>
      </c>
      <c r="F539" s="10">
        <v>0.132158658841837</v>
      </c>
      <c r="G539" s="10">
        <v>3.95190907315463</v>
      </c>
      <c r="H539" s="13">
        <v>41817025.933004603</v>
      </c>
      <c r="I539" s="13">
        <v>2525446.52658812</v>
      </c>
      <c r="J539" s="13">
        <v>84131333.986866996</v>
      </c>
      <c r="K539" s="13">
        <f t="shared" si="72"/>
        <v>79020611.120865703</v>
      </c>
      <c r="L539">
        <f t="shared" si="73"/>
        <v>564.39123932092014</v>
      </c>
      <c r="M539">
        <f t="shared" si="74"/>
        <v>129.44194551671987</v>
      </c>
      <c r="N539">
        <f t="shared" si="75"/>
        <v>209.68970137033</v>
      </c>
      <c r="O539">
        <f t="shared" si="76"/>
        <v>0.91763878252760223</v>
      </c>
      <c r="P539">
        <f t="shared" si="77"/>
        <v>89083937.937292218</v>
      </c>
      <c r="Q539">
        <f t="shared" si="78"/>
        <v>18.305089606126376</v>
      </c>
      <c r="R539">
        <f t="shared" si="79"/>
        <v>2.4713253854486257</v>
      </c>
      <c r="S539">
        <f t="shared" si="80"/>
        <v>0.14174636771345273</v>
      </c>
      <c r="T539">
        <v>6</v>
      </c>
    </row>
    <row r="540" spans="1:20" ht="15.6" x14ac:dyDescent="0.25">
      <c r="A540" s="10">
        <v>2</v>
      </c>
      <c r="B540" s="11">
        <v>2.34880729965088</v>
      </c>
      <c r="C540" s="11">
        <v>1041.9158163127699</v>
      </c>
      <c r="D540" s="12">
        <v>0.19484608218223498</v>
      </c>
      <c r="E540" s="12">
        <v>0.17028967434001002</v>
      </c>
      <c r="F540" s="10">
        <v>0.12596512618945499</v>
      </c>
      <c r="G540" s="10">
        <v>3.9541816150094702</v>
      </c>
      <c r="H540" s="13">
        <v>38294845.848972604</v>
      </c>
      <c r="I540" s="13">
        <v>2207545.1997490101</v>
      </c>
      <c r="J540" s="13">
        <v>83635842.439411998</v>
      </c>
      <c r="K540" s="13">
        <f t="shared" si="72"/>
        <v>79275771.862518817</v>
      </c>
      <c r="L540">
        <f t="shared" si="73"/>
        <v>564.85880627032736</v>
      </c>
      <c r="M540">
        <f t="shared" si="74"/>
        <v>117.77479874763742</v>
      </c>
      <c r="N540">
        <f t="shared" si="75"/>
        <v>182.5678782611225</v>
      </c>
      <c r="O540">
        <f t="shared" si="76"/>
        <v>0.92660406917070093</v>
      </c>
      <c r="P540">
        <f t="shared" si="77"/>
        <v>88743619.784525022</v>
      </c>
      <c r="Q540">
        <f t="shared" si="78"/>
        <v>18.301262093983777</v>
      </c>
      <c r="R540">
        <f t="shared" si="79"/>
        <v>2.6850538534661057</v>
      </c>
      <c r="S540">
        <f t="shared" si="80"/>
        <v>0.13463500273757781</v>
      </c>
      <c r="T540">
        <v>6</v>
      </c>
    </row>
    <row r="541" spans="1:20" ht="15.6" x14ac:dyDescent="0.25">
      <c r="A541" s="10">
        <v>3</v>
      </c>
      <c r="B541" s="11">
        <v>2.3258446081417401</v>
      </c>
      <c r="C541" s="11">
        <v>1048.5362620522501</v>
      </c>
      <c r="D541" s="12">
        <v>0.17044920341683401</v>
      </c>
      <c r="E541" s="12">
        <v>0.15365954965724798</v>
      </c>
      <c r="F541" s="10">
        <v>9.8444633121803196E-2</v>
      </c>
      <c r="G541" s="10">
        <v>3.5153700767446798</v>
      </c>
      <c r="H541" s="13">
        <v>28543407.697335999</v>
      </c>
      <c r="I541" s="13">
        <v>1431920.20097268</v>
      </c>
      <c r="J541" s="13">
        <v>84629615.203540996</v>
      </c>
      <c r="K541" s="13">
        <f t="shared" si="72"/>
        <v>70193094.116703346</v>
      </c>
      <c r="L541">
        <f t="shared" si="73"/>
        <v>565.95804442133021</v>
      </c>
      <c r="M541">
        <f t="shared" si="74"/>
        <v>97.479431719140308</v>
      </c>
      <c r="N541">
        <f t="shared" si="75"/>
        <v>162.05437653704101</v>
      </c>
      <c r="O541">
        <f t="shared" si="76"/>
        <v>0.92391059473962645</v>
      </c>
      <c r="P541">
        <f t="shared" si="77"/>
        <v>90155418.37873669</v>
      </c>
      <c r="Q541">
        <f t="shared" si="78"/>
        <v>18.317045609842218</v>
      </c>
      <c r="R541">
        <f t="shared" si="79"/>
        <v>2.4726874323912682</v>
      </c>
      <c r="S541">
        <f t="shared" si="80"/>
        <v>0.10363382183177731</v>
      </c>
      <c r="T541">
        <v>6</v>
      </c>
    </row>
    <row r="542" spans="1:20" s="40" customFormat="1" ht="15.6" x14ac:dyDescent="0.25">
      <c r="A542" s="41">
        <v>4</v>
      </c>
      <c r="B542" s="42">
        <v>2.3909549838767599</v>
      </c>
      <c r="C542" s="42">
        <v>1043.68801833113</v>
      </c>
      <c r="D542" s="43">
        <v>0.15365954965724798</v>
      </c>
      <c r="E542" s="43">
        <v>0.14000574259804402</v>
      </c>
      <c r="F542" s="41">
        <v>8.8799733672739606E-2</v>
      </c>
      <c r="G542" s="41">
        <v>3.5164946290042001</v>
      </c>
      <c r="H542" s="44">
        <v>24157880.125132199</v>
      </c>
      <c r="I542" s="44">
        <v>1062799.5018273999</v>
      </c>
      <c r="J542" s="44">
        <v>78781429.933032006</v>
      </c>
      <c r="K542" s="44">
        <f t="shared" si="72"/>
        <v>68028317.370054439</v>
      </c>
      <c r="L542" s="40">
        <f t="shared" si="73"/>
        <v>566.19877409930416</v>
      </c>
      <c r="M542" s="40">
        <f t="shared" si="74"/>
        <v>87.924790694716535</v>
      </c>
      <c r="N542" s="40">
        <f t="shared" si="75"/>
        <v>146.83264612764603</v>
      </c>
      <c r="O542" s="40">
        <f t="shared" si="76"/>
        <v>0.92618944886376076</v>
      </c>
      <c r="P542" s="40">
        <f t="shared" si="77"/>
        <v>84360217.566807434</v>
      </c>
      <c r="Q542" s="40">
        <f t="shared" si="78"/>
        <v>18.250606492599587</v>
      </c>
      <c r="R542" s="40">
        <f t="shared" si="79"/>
        <v>2.5287641616030978</v>
      </c>
      <c r="S542" s="40">
        <f t="shared" si="80"/>
        <v>9.299257456731487E-2</v>
      </c>
      <c r="T542" s="40">
        <v>6</v>
      </c>
    </row>
    <row r="543" spans="1:20" s="40" customFormat="1" ht="15.6" x14ac:dyDescent="0.25">
      <c r="A543" s="41">
        <v>6</v>
      </c>
      <c r="B543" s="42">
        <v>2.6104756361087098</v>
      </c>
      <c r="C543" s="42">
        <v>855.10988942851998</v>
      </c>
      <c r="D543" s="43">
        <v>0.14000574259804402</v>
      </c>
      <c r="E543" s="43">
        <v>0.125526006072159</v>
      </c>
      <c r="F543" s="41">
        <v>0.103348629809034</v>
      </c>
      <c r="G543" s="41">
        <v>3.5173716523552199</v>
      </c>
      <c r="H543" s="44">
        <v>51429164.200133502</v>
      </c>
      <c r="I543" s="44">
        <v>2199135.1411180701</v>
      </c>
      <c r="J543" s="44">
        <v>150813092.23980701</v>
      </c>
      <c r="K543" s="44">
        <f t="shared" si="72"/>
        <v>118939566.38673195</v>
      </c>
      <c r="L543" s="40">
        <f t="shared" si="73"/>
        <v>572.44059796964257</v>
      </c>
      <c r="M543" s="40">
        <f t="shared" si="74"/>
        <v>91.042786838499723</v>
      </c>
      <c r="N543" s="40">
        <f t="shared" si="75"/>
        <v>132.7658743351015</v>
      </c>
      <c r="O543" s="40">
        <f t="shared" si="76"/>
        <v>0.9437671063522286</v>
      </c>
      <c r="P543" s="40">
        <f t="shared" si="77"/>
        <v>170169149.25565532</v>
      </c>
      <c r="Q543" s="40">
        <f t="shared" si="78"/>
        <v>18.952303495956002</v>
      </c>
      <c r="R543" s="40">
        <f t="shared" si="79"/>
        <v>3.1278916135102035</v>
      </c>
      <c r="S543" s="40">
        <f t="shared" si="80"/>
        <v>0.10908815446645351</v>
      </c>
      <c r="T543" s="40">
        <v>1</v>
      </c>
    </row>
    <row r="544" spans="1:20" s="40" customFormat="1" ht="15.6" x14ac:dyDescent="0.25">
      <c r="A544" s="41">
        <v>7</v>
      </c>
      <c r="B544" s="42">
        <v>2.85274230258567</v>
      </c>
      <c r="C544" s="42">
        <v>845.70833126450702</v>
      </c>
      <c r="D544" s="43">
        <v>0.125526006072159</v>
      </c>
      <c r="E544" s="43">
        <v>0.11221534275644601</v>
      </c>
      <c r="F544" s="41">
        <v>0.105954680339574</v>
      </c>
      <c r="G544" s="41">
        <v>3.5182622943898498</v>
      </c>
      <c r="H544" s="44">
        <v>49141199.077459902</v>
      </c>
      <c r="I544" s="44">
        <v>2004644.0864631401</v>
      </c>
      <c r="J544" s="44">
        <v>147770299.95122099</v>
      </c>
      <c r="K544" s="44">
        <f t="shared" si="72"/>
        <v>124618093.839434</v>
      </c>
      <c r="L544" s="40">
        <f t="shared" si="73"/>
        <v>572.92791669179701</v>
      </c>
      <c r="M544" s="40">
        <f t="shared" si="74"/>
        <v>87.327261512412989</v>
      </c>
      <c r="N544" s="40">
        <f t="shared" si="75"/>
        <v>118.8706744143025</v>
      </c>
      <c r="O544" s="40">
        <f t="shared" si="76"/>
        <v>0.95539100372906383</v>
      </c>
      <c r="P544" s="40">
        <f t="shared" si="77"/>
        <v>167411985.2511197</v>
      </c>
      <c r="Q544" s="40">
        <f t="shared" si="78"/>
        <v>18.935968309938939</v>
      </c>
      <c r="R544" s="40">
        <f t="shared" si="79"/>
        <v>3.658694240344317</v>
      </c>
      <c r="S544" s="40">
        <f t="shared" si="80"/>
        <v>0.11199881196100868</v>
      </c>
      <c r="T544" s="40">
        <v>1</v>
      </c>
    </row>
    <row r="545" spans="1:20" ht="15.6" x14ac:dyDescent="0.25">
      <c r="A545" s="10">
        <v>8</v>
      </c>
      <c r="B545" s="11">
        <v>2.9518490639314998</v>
      </c>
      <c r="C545" s="11">
        <v>826.13910908485298</v>
      </c>
      <c r="D545" s="12">
        <v>0.11221534275644601</v>
      </c>
      <c r="E545" s="12">
        <v>0.10217939366885199</v>
      </c>
      <c r="F545" s="10">
        <v>8.9355103597527102E-2</v>
      </c>
      <c r="G545" s="10">
        <v>3.51904354148148</v>
      </c>
      <c r="H545" s="13">
        <v>47973270.676023997</v>
      </c>
      <c r="I545" s="13">
        <v>1778933.48132616</v>
      </c>
      <c r="J545" s="13">
        <v>161783389.46170101</v>
      </c>
      <c r="K545" s="13">
        <f t="shared" si="72"/>
        <v>122198741.53475544</v>
      </c>
      <c r="L545">
        <f t="shared" si="73"/>
        <v>576.73504738185034</v>
      </c>
      <c r="M545">
        <f t="shared" si="74"/>
        <v>76.079455653647869</v>
      </c>
      <c r="N545">
        <f t="shared" si="75"/>
        <v>107.197368212649</v>
      </c>
      <c r="O545">
        <f t="shared" si="76"/>
        <v>0.95406568146820514</v>
      </c>
      <c r="P545">
        <f t="shared" si="77"/>
        <v>187814456.21564764</v>
      </c>
      <c r="Q545">
        <f t="shared" si="78"/>
        <v>19.050965098430027</v>
      </c>
      <c r="R545">
        <f t="shared" si="79"/>
        <v>3.6317258163670223</v>
      </c>
      <c r="S545">
        <f t="shared" si="80"/>
        <v>9.3602253099115365E-2</v>
      </c>
      <c r="T545">
        <v>7</v>
      </c>
    </row>
    <row r="546" spans="1:20" ht="15.6" x14ac:dyDescent="0.25">
      <c r="A546" s="10">
        <v>9</v>
      </c>
      <c r="B546" s="11">
        <v>3.0632533764660299</v>
      </c>
      <c r="C546" s="11">
        <v>816.25420353318202</v>
      </c>
      <c r="D546" s="12">
        <v>0.10217939366885199</v>
      </c>
      <c r="E546" s="12">
        <v>9.2452240687723702E-2</v>
      </c>
      <c r="F546" s="10">
        <v>9.51037411565199E-2</v>
      </c>
      <c r="G546" s="10">
        <v>3.51960701991228</v>
      </c>
      <c r="H546" s="13">
        <v>47695615.827793501</v>
      </c>
      <c r="I546" s="13">
        <v>1717742.4474150599</v>
      </c>
      <c r="J546" s="13">
        <v>160094355.68191099</v>
      </c>
      <c r="K546" s="13">
        <f t="shared" si="72"/>
        <v>130085536.12853198</v>
      </c>
      <c r="L546">
        <f t="shared" si="73"/>
        <v>577.16363408004668</v>
      </c>
      <c r="M546">
        <f t="shared" si="74"/>
        <v>74.927691568875687</v>
      </c>
      <c r="N546">
        <f t="shared" si="75"/>
        <v>97.315817178287858</v>
      </c>
      <c r="O546">
        <f t="shared" si="76"/>
        <v>0.96758075364500462</v>
      </c>
      <c r="P546">
        <f t="shared" si="77"/>
        <v>186919543.41882259</v>
      </c>
      <c r="Q546">
        <f t="shared" si="78"/>
        <v>19.046188833137954</v>
      </c>
      <c r="R546">
        <f t="shared" si="79"/>
        <v>4.0856209093374654</v>
      </c>
      <c r="S546">
        <f t="shared" si="80"/>
        <v>9.9934972965035701E-2</v>
      </c>
      <c r="T546">
        <v>7</v>
      </c>
    </row>
    <row r="547" spans="1:20" ht="15.6" x14ac:dyDescent="0.25">
      <c r="A547" s="10">
        <v>10</v>
      </c>
      <c r="B547" s="11">
        <v>3.3287125041657002</v>
      </c>
      <c r="C547" s="11">
        <v>807.74324654179804</v>
      </c>
      <c r="D547" s="12">
        <v>9.2452240687723702E-2</v>
      </c>
      <c r="E547" s="12">
        <v>8.4688303327147801E-2</v>
      </c>
      <c r="F547" s="10">
        <v>8.3887081532383903E-2</v>
      </c>
      <c r="G547" s="10">
        <v>3.5201316310624802</v>
      </c>
      <c r="H547" s="13">
        <v>43152416.268251002</v>
      </c>
      <c r="I547" s="13">
        <v>1414024.36272168</v>
      </c>
      <c r="J547" s="13">
        <v>158904820.99473199</v>
      </c>
      <c r="K547" s="13">
        <f t="shared" si="72"/>
        <v>126997332.65717125</v>
      </c>
      <c r="L547">
        <f t="shared" si="73"/>
        <v>579.45247652208343</v>
      </c>
      <c r="M547">
        <f t="shared" si="74"/>
        <v>67.073338452383851</v>
      </c>
      <c r="N547">
        <f t="shared" si="75"/>
        <v>88.570272007435747</v>
      </c>
      <c r="O547">
        <f t="shared" si="76"/>
        <v>0.96773743698150172</v>
      </c>
      <c r="P547">
        <f t="shared" si="77"/>
        <v>188859462.6424717</v>
      </c>
      <c r="Q547">
        <f t="shared" si="78"/>
        <v>19.056513712526016</v>
      </c>
      <c r="R547">
        <f t="shared" si="79"/>
        <v>4.3481853050650949</v>
      </c>
      <c r="S547">
        <f t="shared" si="80"/>
        <v>8.7615648469290305E-2</v>
      </c>
      <c r="T547">
        <v>7</v>
      </c>
    </row>
    <row r="548" spans="1:20" ht="15.6" x14ac:dyDescent="0.25">
      <c r="A548" s="10">
        <v>11</v>
      </c>
      <c r="B548" s="11">
        <v>3.4298616567496798</v>
      </c>
      <c r="C548" s="11">
        <v>806.309770108826</v>
      </c>
      <c r="D548" s="12">
        <v>8.4688303327147801E-2</v>
      </c>
      <c r="E548" s="12">
        <v>7.8576071927932409E-2</v>
      </c>
      <c r="F548" s="10">
        <v>7.2088143757658693E-2</v>
      </c>
      <c r="G548" s="10">
        <v>3.5205341342689001</v>
      </c>
      <c r="H548" s="13">
        <v>38397646.407733701</v>
      </c>
      <c r="I548" s="13">
        <v>1109291.48910151</v>
      </c>
      <c r="J548" s="13">
        <v>157600792.24494499</v>
      </c>
      <c r="K548" s="13">
        <f t="shared" si="72"/>
        <v>119538042.72544523</v>
      </c>
      <c r="L548">
        <f t="shared" si="73"/>
        <v>581.98401267510633</v>
      </c>
      <c r="M548">
        <f t="shared" si="74"/>
        <v>59.642442573339949</v>
      </c>
      <c r="N548">
        <f t="shared" si="75"/>
        <v>81.632187627540105</v>
      </c>
      <c r="O548">
        <f t="shared" si="76"/>
        <v>0.96456759884746401</v>
      </c>
      <c r="P548">
        <f t="shared" si="77"/>
        <v>189586738.40575323</v>
      </c>
      <c r="Q548">
        <f t="shared" si="78"/>
        <v>19.060357200221585</v>
      </c>
      <c r="R548">
        <f t="shared" si="79"/>
        <v>4.3025940451204781</v>
      </c>
      <c r="S548">
        <f t="shared" si="80"/>
        <v>7.4818533204536505E-2</v>
      </c>
      <c r="T548">
        <v>7</v>
      </c>
    </row>
    <row r="549" spans="1:20" ht="15.6" x14ac:dyDescent="0.25">
      <c r="A549" s="10">
        <v>12</v>
      </c>
      <c r="B549" s="11">
        <v>3.52151141167883</v>
      </c>
      <c r="C549" s="11">
        <v>803.03883916111101</v>
      </c>
      <c r="D549" s="12">
        <v>7.8576071927932409E-2</v>
      </c>
      <c r="E549" s="12">
        <v>7.3645985525288393E-2</v>
      </c>
      <c r="F549" s="10">
        <v>6.2663097964016007E-2</v>
      </c>
      <c r="G549" s="10">
        <v>3.5208398270944801</v>
      </c>
      <c r="H549" s="13">
        <v>34983863.7013423</v>
      </c>
      <c r="I549" s="13">
        <v>903630.67030107696</v>
      </c>
      <c r="J549" s="13">
        <v>156374448.816342</v>
      </c>
      <c r="K549" s="13">
        <f t="shared" si="72"/>
        <v>113592343.12472831</v>
      </c>
      <c r="L549">
        <f t="shared" si="73"/>
        <v>584.8300549854074</v>
      </c>
      <c r="M549">
        <f t="shared" si="74"/>
        <v>53.696021285949193</v>
      </c>
      <c r="N549">
        <f t="shared" si="75"/>
        <v>76.111028726610414</v>
      </c>
      <c r="O549">
        <f t="shared" si="76"/>
        <v>0.96110597759837757</v>
      </c>
      <c r="P549">
        <f t="shared" si="77"/>
        <v>192534303.72768101</v>
      </c>
      <c r="Q549">
        <f t="shared" si="78"/>
        <v>19.075784896998925</v>
      </c>
      <c r="R549">
        <f t="shared" si="79"/>
        <v>4.2439984927999399</v>
      </c>
      <c r="S549">
        <f t="shared" si="80"/>
        <v>6.4712507433926092E-2</v>
      </c>
      <c r="T549">
        <v>7</v>
      </c>
    </row>
    <row r="550" spans="1:20" ht="15.6" x14ac:dyDescent="0.25">
      <c r="A550" s="10">
        <v>13</v>
      </c>
      <c r="B550" s="11">
        <v>3.5952284619048802</v>
      </c>
      <c r="C550" s="11">
        <v>798.80111948203603</v>
      </c>
      <c r="D550" s="12">
        <v>7.3645985525288393E-2</v>
      </c>
      <c r="E550" s="12">
        <v>6.9998437973180297E-2</v>
      </c>
      <c r="F550" s="10">
        <v>4.9460964229128303E-2</v>
      </c>
      <c r="G550" s="10">
        <v>3.5210794750824701</v>
      </c>
      <c r="H550" s="13">
        <v>31254953.664836101</v>
      </c>
      <c r="I550" s="13">
        <v>709059.478278202</v>
      </c>
      <c r="J550" s="13">
        <v>160824946.89662001</v>
      </c>
      <c r="K550" s="13">
        <f t="shared" si="72"/>
        <v>103336504.04134294</v>
      </c>
      <c r="L550">
        <f t="shared" si="73"/>
        <v>589.9814599547384</v>
      </c>
      <c r="M550">
        <f t="shared" si="74"/>
        <v>46.389496979888314</v>
      </c>
      <c r="N550">
        <f t="shared" si="75"/>
        <v>71.822211749234341</v>
      </c>
      <c r="O550">
        <f t="shared" si="76"/>
        <v>0.95018734981869546</v>
      </c>
      <c r="P550">
        <f t="shared" si="77"/>
        <v>201378974.13530239</v>
      </c>
      <c r="Q550">
        <f t="shared" si="78"/>
        <v>19.120699134265077</v>
      </c>
      <c r="R550">
        <f t="shared" si="79"/>
        <v>3.9313152289544693</v>
      </c>
      <c r="S550">
        <f t="shared" si="80"/>
        <v>5.0726049226909271E-2</v>
      </c>
      <c r="T550">
        <v>7</v>
      </c>
    </row>
    <row r="551" spans="1:20" ht="15.6" x14ac:dyDescent="0.25">
      <c r="A551" s="28" t="s">
        <v>22</v>
      </c>
      <c r="B551" s="16">
        <v>2.1310980585383201</v>
      </c>
      <c r="C551" s="16">
        <v>1087.42006451115</v>
      </c>
      <c r="D551" s="17">
        <v>0.25</v>
      </c>
      <c r="E551" s="17">
        <v>0.22117783852311801</v>
      </c>
      <c r="F551" s="18">
        <v>0.115242548887973</v>
      </c>
      <c r="G551" s="18">
        <v>3.95</v>
      </c>
      <c r="H551" s="19">
        <v>41655497.701468699</v>
      </c>
      <c r="I551" s="19">
        <v>2616528.2557260701</v>
      </c>
      <c r="J551" s="19">
        <v>86620602.245095</v>
      </c>
      <c r="K551" s="19">
        <f t="shared" si="72"/>
        <v>68149468.193860441</v>
      </c>
      <c r="L551">
        <f t="shared" si="73"/>
        <v>564.50774554678389</v>
      </c>
      <c r="M551">
        <f t="shared" si="74"/>
        <v>127.55521705167538</v>
      </c>
      <c r="N551">
        <f t="shared" si="75"/>
        <v>235.588919261559</v>
      </c>
      <c r="O551">
        <f t="shared" si="76"/>
        <v>0.9034848294796366</v>
      </c>
      <c r="P551">
        <f t="shared" si="77"/>
        <v>91507384.301012948</v>
      </c>
      <c r="Q551">
        <f t="shared" si="78"/>
        <v>18.33193022973277</v>
      </c>
      <c r="R551">
        <f t="shared" si="79"/>
        <v>2.0456658405047268</v>
      </c>
      <c r="S551">
        <f t="shared" si="80"/>
        <v>0.12244173807738769</v>
      </c>
      <c r="T551">
        <v>5</v>
      </c>
    </row>
    <row r="552" spans="1:20" ht="15.6" x14ac:dyDescent="0.25">
      <c r="A552" s="10">
        <v>1</v>
      </c>
      <c r="B552" s="11">
        <v>2.25870172968231</v>
      </c>
      <c r="C552" s="11">
        <v>1055.8497540567801</v>
      </c>
      <c r="D552" s="12">
        <v>0.22117783852311801</v>
      </c>
      <c r="E552" s="12">
        <v>0.19334404185144602</v>
      </c>
      <c r="F552" s="10">
        <v>0.12578664387470501</v>
      </c>
      <c r="G552" s="10">
        <v>3.9521538439043198</v>
      </c>
      <c r="H552" s="13">
        <v>39097046.250579298</v>
      </c>
      <c r="I552" s="13">
        <v>2378125.75517435</v>
      </c>
      <c r="J552" s="13">
        <v>81343988.060378999</v>
      </c>
      <c r="K552" s="13">
        <f t="shared" si="72"/>
        <v>76452615.441906527</v>
      </c>
      <c r="L552">
        <f t="shared" si="73"/>
        <v>564.37873198617558</v>
      </c>
      <c r="M552">
        <f t="shared" si="74"/>
        <v>125.33476322201783</v>
      </c>
      <c r="N552">
        <f t="shared" si="75"/>
        <v>207.26094018728202</v>
      </c>
      <c r="O552">
        <f t="shared" si="76"/>
        <v>0.91636460170472711</v>
      </c>
      <c r="P552">
        <f t="shared" si="77"/>
        <v>86133135.445655927</v>
      </c>
      <c r="Q552">
        <f t="shared" si="78"/>
        <v>18.271404743744416</v>
      </c>
      <c r="R552">
        <f t="shared" si="79"/>
        <v>2.4226249333668335</v>
      </c>
      <c r="S552">
        <f t="shared" si="80"/>
        <v>0.13443081855787845</v>
      </c>
      <c r="T552">
        <v>6</v>
      </c>
    </row>
    <row r="553" spans="1:20" ht="15.6" x14ac:dyDescent="0.25">
      <c r="A553" s="10">
        <v>2</v>
      </c>
      <c r="B553" s="11">
        <v>2.3487972352402098</v>
      </c>
      <c r="C553" s="11">
        <v>1050.0981430499501</v>
      </c>
      <c r="D553" s="12">
        <v>0.19334404185144602</v>
      </c>
      <c r="E553" s="12">
        <v>0.17029212374970501</v>
      </c>
      <c r="F553" s="10">
        <v>0.119165821191038</v>
      </c>
      <c r="G553" s="10">
        <v>3.9543014730692501</v>
      </c>
      <c r="H553" s="13">
        <v>37405879.5544241</v>
      </c>
      <c r="I553" s="13">
        <v>2096430.6596130901</v>
      </c>
      <c r="J553" s="13">
        <v>84454247.375787005</v>
      </c>
      <c r="K553" s="13">
        <f t="shared" si="72"/>
        <v>75824322.098296493</v>
      </c>
      <c r="L553">
        <f t="shared" si="73"/>
        <v>565.05561198169767</v>
      </c>
      <c r="M553">
        <f t="shared" si="74"/>
        <v>114.12981946157296</v>
      </c>
      <c r="N553">
        <f t="shared" si="75"/>
        <v>181.81808280057552</v>
      </c>
      <c r="O553">
        <f t="shared" si="76"/>
        <v>0.92423458329370456</v>
      </c>
      <c r="P553">
        <f t="shared" si="77"/>
        <v>89678585.446687222</v>
      </c>
      <c r="Q553">
        <f t="shared" si="78"/>
        <v>18.311742563261753</v>
      </c>
      <c r="R553">
        <f t="shared" si="79"/>
        <v>2.6113177882922596</v>
      </c>
      <c r="S553">
        <f t="shared" si="80"/>
        <v>0.12688589004751208</v>
      </c>
      <c r="T553">
        <v>6</v>
      </c>
    </row>
    <row r="554" spans="1:20" ht="15.6" x14ac:dyDescent="0.25">
      <c r="A554" s="10">
        <v>3</v>
      </c>
      <c r="B554" s="11">
        <v>2.32585475894337</v>
      </c>
      <c r="C554" s="11">
        <v>1057.48220787284</v>
      </c>
      <c r="D554" s="12">
        <v>0.170455441090308</v>
      </c>
      <c r="E554" s="12">
        <v>0.15367552011716198</v>
      </c>
      <c r="F554" s="10">
        <v>9.8383967499818106E-2</v>
      </c>
      <c r="G554" s="10">
        <v>3.5152420095433299</v>
      </c>
      <c r="H554" s="13">
        <v>28923498.1368628</v>
      </c>
      <c r="I554" s="13">
        <v>1419199.62637399</v>
      </c>
      <c r="J554" s="13">
        <v>85438751.818221003</v>
      </c>
      <c r="K554" s="13">
        <f t="shared" si="72"/>
        <v>68602372.426779717</v>
      </c>
      <c r="L554">
        <f t="shared" si="73"/>
        <v>566.04110500055469</v>
      </c>
      <c r="M554">
        <f t="shared" si="74"/>
        <v>97.458324474934159</v>
      </c>
      <c r="N554">
        <f t="shared" si="75"/>
        <v>162.06548060373498</v>
      </c>
      <c r="O554">
        <f t="shared" si="76"/>
        <v>0.92388577681014528</v>
      </c>
      <c r="P554">
        <f t="shared" si="77"/>
        <v>91381517.498105779</v>
      </c>
      <c r="Q554">
        <f t="shared" si="78"/>
        <v>18.330553800419228</v>
      </c>
      <c r="R554">
        <f t="shared" si="79"/>
        <v>2.4716279249731601</v>
      </c>
      <c r="S554">
        <f t="shared" si="80"/>
        <v>0.10356653413851773</v>
      </c>
      <c r="T554">
        <v>5</v>
      </c>
    </row>
    <row r="555" spans="1:20" ht="15.6" x14ac:dyDescent="0.25">
      <c r="A555" s="10">
        <v>4</v>
      </c>
      <c r="B555" s="11">
        <v>2.3909552533315201</v>
      </c>
      <c r="C555" s="11">
        <v>1050.7321056985199</v>
      </c>
      <c r="D555" s="12">
        <v>0.15367552011716198</v>
      </c>
      <c r="E555" s="12">
        <v>0.13999594100008</v>
      </c>
      <c r="F555" s="10">
        <v>8.8958106639206905E-2</v>
      </c>
      <c r="G555" s="10">
        <v>3.5163659586585601</v>
      </c>
      <c r="H555" s="13">
        <v>24841179.5015058</v>
      </c>
      <c r="I555" s="13">
        <v>1117849.7963050499</v>
      </c>
      <c r="J555" s="13">
        <v>80879618.879316002</v>
      </c>
      <c r="K555" s="13">
        <f t="shared" si="72"/>
        <v>66871279.167993195</v>
      </c>
      <c r="L555">
        <f t="shared" si="73"/>
        <v>566.36232893049635</v>
      </c>
      <c r="M555">
        <f t="shared" si="74"/>
        <v>88.020442441171213</v>
      </c>
      <c r="N555">
        <f t="shared" si="75"/>
        <v>146.83573055862098</v>
      </c>
      <c r="O555">
        <f t="shared" si="76"/>
        <v>0.92630222117993644</v>
      </c>
      <c r="P555">
        <f t="shared" si="77"/>
        <v>86644678.237871483</v>
      </c>
      <c r="Q555">
        <f t="shared" si="78"/>
        <v>18.277326155481251</v>
      </c>
      <c r="R555">
        <f t="shared" si="79"/>
        <v>2.5307380800946926</v>
      </c>
      <c r="S555">
        <f t="shared" si="80"/>
        <v>9.3166396653500433E-2</v>
      </c>
      <c r="T555">
        <v>6</v>
      </c>
    </row>
    <row r="556" spans="1:20" s="40" customFormat="1" ht="15.6" x14ac:dyDescent="0.25">
      <c r="A556" s="41">
        <v>6</v>
      </c>
      <c r="B556" s="42">
        <v>2.60970107200753</v>
      </c>
      <c r="C556" s="42">
        <v>857.73705418758595</v>
      </c>
      <c r="D556" s="43">
        <v>0.13999594100008</v>
      </c>
      <c r="E556" s="43">
        <v>0.125605276693801</v>
      </c>
      <c r="F556" s="41">
        <v>0.102720066002988</v>
      </c>
      <c r="G556" s="41">
        <v>3.51724466425848</v>
      </c>
      <c r="H556" s="44">
        <v>56512405.564792298</v>
      </c>
      <c r="I556" s="44">
        <v>2505750.6442940901</v>
      </c>
      <c r="J556" s="44">
        <v>164505297.08038101</v>
      </c>
      <c r="K556" s="44">
        <f t="shared" si="72"/>
        <v>117792462.53237654</v>
      </c>
      <c r="L556" s="40">
        <f t="shared" si="73"/>
        <v>573.75533210159563</v>
      </c>
      <c r="M556" s="40">
        <f t="shared" si="74"/>
        <v>90.866497556644518</v>
      </c>
      <c r="N556" s="40">
        <f t="shared" si="75"/>
        <v>132.80060884694049</v>
      </c>
      <c r="O556" s="40">
        <f t="shared" si="76"/>
        <v>0.94357479041128356</v>
      </c>
      <c r="P556" s="40">
        <f t="shared" si="77"/>
        <v>187396336.77414805</v>
      </c>
      <c r="Q556" s="40">
        <f t="shared" si="78"/>
        <v>19.048736379947592</v>
      </c>
      <c r="R556" s="40">
        <f t="shared" si="79"/>
        <v>3.112903976190069</v>
      </c>
      <c r="S556" s="40">
        <f t="shared" si="80"/>
        <v>0.10838738757498878</v>
      </c>
      <c r="T556" s="40">
        <v>1</v>
      </c>
    </row>
    <row r="557" spans="1:20" s="40" customFormat="1" ht="15.6" x14ac:dyDescent="0.25">
      <c r="A557" s="41">
        <v>7</v>
      </c>
      <c r="B557" s="42">
        <v>2.8742301590509598</v>
      </c>
      <c r="C557" s="42">
        <v>847.13795410804403</v>
      </c>
      <c r="D557" s="43">
        <v>0.125605276693801</v>
      </c>
      <c r="E557" s="43">
        <v>0.109857090620101</v>
      </c>
      <c r="F557" s="41">
        <v>0.12527863975082101</v>
      </c>
      <c r="G557" s="41">
        <v>3.5181299230804899</v>
      </c>
      <c r="H557" s="44">
        <v>55441979.941511698</v>
      </c>
      <c r="I557" s="44">
        <v>2498714.0339168999</v>
      </c>
      <c r="J557" s="44">
        <v>151670218.92011401</v>
      </c>
      <c r="K557" s="44">
        <f t="shared" si="72"/>
        <v>134177210.26163536</v>
      </c>
      <c r="L557" s="40">
        <f t="shared" si="73"/>
        <v>572.32840883116933</v>
      </c>
      <c r="M557" s="40">
        <f t="shared" si="74"/>
        <v>94.937528288542993</v>
      </c>
      <c r="N557" s="40">
        <f t="shared" si="75"/>
        <v>117.731183656951</v>
      </c>
      <c r="O557" s="40">
        <f t="shared" si="76"/>
        <v>0.96792004004294174</v>
      </c>
      <c r="P557" s="40">
        <f t="shared" si="77"/>
        <v>171494207.39730141</v>
      </c>
      <c r="Q557" s="40">
        <f t="shared" si="78"/>
        <v>18.960060047890813</v>
      </c>
      <c r="R557" s="40">
        <f t="shared" si="79"/>
        <v>4.0523004339749091</v>
      </c>
      <c r="S557" s="40">
        <f t="shared" si="80"/>
        <v>0.13384988876854487</v>
      </c>
      <c r="T557" s="40">
        <v>1</v>
      </c>
    </row>
    <row r="558" spans="1:20" s="40" customFormat="1" ht="15.6" x14ac:dyDescent="0.25">
      <c r="A558" s="41">
        <v>8</v>
      </c>
      <c r="B558" s="42">
        <v>3.0168909225944098</v>
      </c>
      <c r="C558" s="42">
        <v>827.46101231491798</v>
      </c>
      <c r="D558" s="43">
        <v>0.109857090620101</v>
      </c>
      <c r="E558" s="43">
        <v>9.6346725712403603E-2</v>
      </c>
      <c r="F558" s="41">
        <v>0.12286942871538301</v>
      </c>
      <c r="G558" s="41">
        <v>3.5190504712896802</v>
      </c>
      <c r="H558" s="44">
        <v>56352854.1885361</v>
      </c>
      <c r="I558" s="44">
        <v>2408152.9942460698</v>
      </c>
      <c r="J558" s="44">
        <v>160139837.56112599</v>
      </c>
      <c r="K558" s="44">
        <f t="shared" si="72"/>
        <v>141539348.46816128</v>
      </c>
      <c r="L558" s="40">
        <f t="shared" si="73"/>
        <v>574.60272982929939</v>
      </c>
      <c r="M558" s="40">
        <f t="shared" si="74"/>
        <v>88.108413655864311</v>
      </c>
      <c r="N558" s="40">
        <f t="shared" si="75"/>
        <v>103.10190816625231</v>
      </c>
      <c r="O558" s="40">
        <f t="shared" si="76"/>
        <v>0.98089984068741887</v>
      </c>
      <c r="P558" s="40">
        <f t="shared" si="77"/>
        <v>185288461.63079828</v>
      </c>
      <c r="Q558" s="40">
        <f t="shared" si="78"/>
        <v>19.037424420729653</v>
      </c>
      <c r="R558" s="40">
        <f t="shared" si="79"/>
        <v>4.4889314726823173</v>
      </c>
      <c r="S558" s="40">
        <f t="shared" si="80"/>
        <v>0.13109941367313213</v>
      </c>
      <c r="T558" s="40">
        <v>7</v>
      </c>
    </row>
    <row r="559" spans="1:20" ht="15.6" x14ac:dyDescent="0.25">
      <c r="A559" s="10">
        <v>9</v>
      </c>
      <c r="B559" s="11">
        <v>3.2717324080522001</v>
      </c>
      <c r="C559" s="11">
        <v>817.38013672618001</v>
      </c>
      <c r="D559" s="12">
        <v>9.6346725712403603E-2</v>
      </c>
      <c r="E559" s="12">
        <v>8.8474588949973093E-2</v>
      </c>
      <c r="F559" s="10">
        <v>8.1621607206288999E-2</v>
      </c>
      <c r="G559" s="10">
        <v>3.5197968821152101</v>
      </c>
      <c r="H559" s="13">
        <v>44274950.293753996</v>
      </c>
      <c r="I559" s="13">
        <v>1491965.51874583</v>
      </c>
      <c r="J559" s="13">
        <v>163779346.03554699</v>
      </c>
      <c r="K559" s="13">
        <f t="shared" si="72"/>
        <v>121736117.26394872</v>
      </c>
      <c r="L559">
        <f t="shared" si="73"/>
        <v>579.68604880205032</v>
      </c>
      <c r="M559">
        <f t="shared" si="74"/>
        <v>67.552704279271495</v>
      </c>
      <c r="N559">
        <f t="shared" si="75"/>
        <v>92.410657331188347</v>
      </c>
      <c r="O559">
        <f t="shared" si="76"/>
        <v>0.96178132541022565</v>
      </c>
      <c r="P559">
        <f t="shared" si="77"/>
        <v>193607153.73135233</v>
      </c>
      <c r="Q559">
        <f t="shared" si="78"/>
        <v>19.081341683215772</v>
      </c>
      <c r="R559">
        <f t="shared" si="79"/>
        <v>4.1238054510193578</v>
      </c>
      <c r="S559">
        <f t="shared" si="80"/>
        <v>8.5145780703931542E-2</v>
      </c>
      <c r="T559">
        <v>7</v>
      </c>
    </row>
    <row r="560" spans="1:20" s="40" customFormat="1" ht="15.6" x14ac:dyDescent="0.25">
      <c r="A560" s="41">
        <v>10</v>
      </c>
      <c r="B560" s="42">
        <v>3.3753147617840198</v>
      </c>
      <c r="C560" s="42">
        <v>808.68537773531602</v>
      </c>
      <c r="D560" s="43">
        <v>8.8474588949973093E-2</v>
      </c>
      <c r="E560" s="43">
        <v>8.183247121479291E-2</v>
      </c>
      <c r="F560" s="41">
        <v>7.4988976115166195E-2</v>
      </c>
      <c r="G560" s="41">
        <v>3.5202124389136</v>
      </c>
      <c r="H560" s="44">
        <v>39328218.840998098</v>
      </c>
      <c r="I560" s="44">
        <v>1211651.95141382</v>
      </c>
      <c r="J560" s="44">
        <v>155777573.20459199</v>
      </c>
      <c r="K560" s="44">
        <f t="shared" si="72"/>
        <v>120576465.46671931</v>
      </c>
      <c r="L560" s="40">
        <f t="shared" si="73"/>
        <v>580.72237568786727</v>
      </c>
      <c r="M560" s="40">
        <f t="shared" si="74"/>
        <v>62.106572846779692</v>
      </c>
      <c r="N560" s="40">
        <f t="shared" si="75"/>
        <v>85.153530082383</v>
      </c>
      <c r="O560" s="40">
        <f t="shared" si="76"/>
        <v>0.96336772816072924</v>
      </c>
      <c r="P560" s="40">
        <f t="shared" si="77"/>
        <v>186726409.36624721</v>
      </c>
      <c r="Q560" s="40">
        <f t="shared" si="78"/>
        <v>19.045155051996552</v>
      </c>
      <c r="R560" s="40">
        <f t="shared" si="79"/>
        <v>4.2363393103207541</v>
      </c>
      <c r="S560" s="40">
        <f t="shared" si="80"/>
        <v>7.7949623827393413E-2</v>
      </c>
      <c r="T560" s="40">
        <v>7</v>
      </c>
    </row>
    <row r="561" spans="1:20" ht="15.6" x14ac:dyDescent="0.25">
      <c r="A561" s="10">
        <v>11</v>
      </c>
      <c r="B561" s="11">
        <v>3.4598928156283502</v>
      </c>
      <c r="C561" s="11">
        <v>807.56778636619197</v>
      </c>
      <c r="D561" s="12">
        <v>8.183247121479291E-2</v>
      </c>
      <c r="E561" s="12">
        <v>7.6920164102021904E-2</v>
      </c>
      <c r="F561" s="10">
        <v>5.9955559010211899E-2</v>
      </c>
      <c r="G561" s="10">
        <v>3.5205507922583599</v>
      </c>
      <c r="H561" s="13">
        <v>35147044.3053279</v>
      </c>
      <c r="I561" s="13">
        <v>942927.65820364899</v>
      </c>
      <c r="J561" s="13">
        <v>159585034.45454201</v>
      </c>
      <c r="K561" s="13">
        <f t="shared" si="72"/>
        <v>109536741.20401748</v>
      </c>
      <c r="L561">
        <f t="shared" si="73"/>
        <v>585.0382165710239</v>
      </c>
      <c r="M561">
        <f t="shared" si="74"/>
        <v>53.608650351456383</v>
      </c>
      <c r="N561">
        <f t="shared" si="75"/>
        <v>79.376317658407416</v>
      </c>
      <c r="O561">
        <f t="shared" si="76"/>
        <v>0.95435903242702336</v>
      </c>
      <c r="P561">
        <f t="shared" si="77"/>
        <v>195133364.45522457</v>
      </c>
      <c r="Q561">
        <f t="shared" si="78"/>
        <v>19.089193803044328</v>
      </c>
      <c r="R561">
        <f t="shared" si="79"/>
        <v>3.99037639737934</v>
      </c>
      <c r="S561">
        <f t="shared" si="80"/>
        <v>6.1828127186929489E-2</v>
      </c>
      <c r="T561">
        <v>7</v>
      </c>
    </row>
    <row r="562" spans="1:20" ht="15.6" x14ac:dyDescent="0.25">
      <c r="A562" s="10">
        <v>12</v>
      </c>
      <c r="B562" s="11">
        <v>3.5353316385448399</v>
      </c>
      <c r="C562" s="11">
        <v>802.02188845097601</v>
      </c>
      <c r="D562" s="12">
        <v>7.6920164102021904E-2</v>
      </c>
      <c r="E562" s="12">
        <v>7.2945537679054789E-2</v>
      </c>
      <c r="F562" s="10">
        <v>5.1605011094266899E-2</v>
      </c>
      <c r="G562" s="10">
        <v>3.52079385233047</v>
      </c>
      <c r="H562" s="13">
        <v>31831193.5299219</v>
      </c>
      <c r="I562" s="13">
        <v>760972.31082308094</v>
      </c>
      <c r="J562" s="13">
        <v>157951384.08169699</v>
      </c>
      <c r="K562" s="13">
        <f t="shared" si="72"/>
        <v>104136521.40223522</v>
      </c>
      <c r="L562">
        <f t="shared" si="73"/>
        <v>588.02378021857407</v>
      </c>
      <c r="M562">
        <f t="shared" si="74"/>
        <v>48.344336319674014</v>
      </c>
      <c r="N562">
        <f t="shared" si="75"/>
        <v>74.932850890538347</v>
      </c>
      <c r="O562">
        <f t="shared" si="76"/>
        <v>0.94934263265042629</v>
      </c>
      <c r="P562">
        <f t="shared" si="77"/>
        <v>196989799.82759696</v>
      </c>
      <c r="Q562">
        <f t="shared" si="78"/>
        <v>19.09866250783687</v>
      </c>
      <c r="R562">
        <f t="shared" si="79"/>
        <v>3.8746368872565795</v>
      </c>
      <c r="S562">
        <f t="shared" si="80"/>
        <v>5.2984208539837985E-2</v>
      </c>
      <c r="T562">
        <v>7</v>
      </c>
    </row>
    <row r="563" spans="1:20" ht="15.6" x14ac:dyDescent="0.25">
      <c r="A563" s="10">
        <v>13</v>
      </c>
      <c r="B563" s="11">
        <v>3.5952171197323501</v>
      </c>
      <c r="C563" s="11">
        <v>799.669386041655</v>
      </c>
      <c r="D563" s="12">
        <v>7.2945537679054789E-2</v>
      </c>
      <c r="E563" s="12">
        <v>7.0012781407019803E-2</v>
      </c>
      <c r="F563" s="10">
        <v>4.0149697917494301E-2</v>
      </c>
      <c r="G563" s="10">
        <v>3.5209866142367598</v>
      </c>
      <c r="H563" s="13">
        <v>27394334.489075199</v>
      </c>
      <c r="I563" s="13">
        <v>558792.25414471596</v>
      </c>
      <c r="J563" s="13">
        <v>157042905.69221899</v>
      </c>
      <c r="K563" s="13">
        <f t="shared" si="72"/>
        <v>93525149.617332458</v>
      </c>
      <c r="L563">
        <f t="shared" si="73"/>
        <v>592.68369249837156</v>
      </c>
      <c r="M563">
        <f t="shared" si="74"/>
        <v>41.69168761884621</v>
      </c>
      <c r="N563">
        <f t="shared" si="75"/>
        <v>71.479159543037298</v>
      </c>
      <c r="O563">
        <f t="shared" si="76"/>
        <v>0.93738407422365644</v>
      </c>
      <c r="P563">
        <f t="shared" si="77"/>
        <v>199080780.34537333</v>
      </c>
      <c r="Q563">
        <f t="shared" si="78"/>
        <v>19.109221231704698</v>
      </c>
      <c r="R563">
        <f t="shared" si="79"/>
        <v>3.5336683895644536</v>
      </c>
      <c r="S563">
        <f t="shared" si="80"/>
        <v>4.0977942010156067E-2</v>
      </c>
      <c r="T563">
        <v>7</v>
      </c>
    </row>
    <row r="564" spans="1:20" ht="15.6" x14ac:dyDescent="0.25">
      <c r="A564" s="28" t="s">
        <v>22</v>
      </c>
      <c r="B564" s="16">
        <v>2.1281608265986298</v>
      </c>
      <c r="C564" s="16">
        <v>1052.7241514781001</v>
      </c>
      <c r="D564" s="17">
        <v>0.25</v>
      </c>
      <c r="E564" s="17">
        <v>0.226384759379924</v>
      </c>
      <c r="F564" s="18">
        <v>9.4423193203022796E-2</v>
      </c>
      <c r="G564" s="18">
        <v>3.7</v>
      </c>
      <c r="H564" s="19">
        <v>41315362.3903841</v>
      </c>
      <c r="I564" s="19">
        <v>2429953.2492506299</v>
      </c>
      <c r="J564" s="19">
        <v>101278553.502313</v>
      </c>
      <c r="K564" s="19">
        <f t="shared" si="72"/>
        <v>68202991.848570824</v>
      </c>
      <c r="L564">
        <f t="shared" si="73"/>
        <v>565.82543251026073</v>
      </c>
      <c r="M564">
        <f t="shared" si="74"/>
        <v>115.59456621177478</v>
      </c>
      <c r="N564">
        <f t="shared" si="75"/>
        <v>238.192379689962</v>
      </c>
      <c r="O564">
        <f t="shared" si="76"/>
        <v>0.89572223149099872</v>
      </c>
      <c r="P564">
        <f t="shared" si="77"/>
        <v>107844765.25337756</v>
      </c>
      <c r="Q564">
        <f t="shared" si="78"/>
        <v>18.496203392332433</v>
      </c>
      <c r="R564">
        <f t="shared" si="79"/>
        <v>1.8260180479173733</v>
      </c>
      <c r="S564">
        <f t="shared" si="80"/>
        <v>9.9183182730244707E-2</v>
      </c>
      <c r="T564">
        <v>6</v>
      </c>
    </row>
    <row r="565" spans="1:20" ht="15.6" x14ac:dyDescent="0.25">
      <c r="A565" s="10">
        <v>1</v>
      </c>
      <c r="B565" s="11">
        <v>2.1398975542687699</v>
      </c>
      <c r="C565" s="11">
        <v>1016.88294172978</v>
      </c>
      <c r="D565" s="12">
        <v>0.226384759379924</v>
      </c>
      <c r="E565" s="12">
        <v>0.206793624044179</v>
      </c>
      <c r="F565" s="10">
        <v>8.6500899174770704E-2</v>
      </c>
      <c r="G565" s="10">
        <v>3.7018237368241098</v>
      </c>
      <c r="H565" s="13">
        <v>34782541.984944902</v>
      </c>
      <c r="I565" s="13">
        <v>1825582.2697943801</v>
      </c>
      <c r="J565" s="13">
        <v>93259318.825267002</v>
      </c>
      <c r="K565" s="13">
        <f t="shared" si="72"/>
        <v>71700646.517791018</v>
      </c>
      <c r="L565">
        <f t="shared" si="73"/>
        <v>565.90876455673651</v>
      </c>
      <c r="M565">
        <f t="shared" si="74"/>
        <v>105.29385164441121</v>
      </c>
      <c r="N565">
        <f t="shared" si="75"/>
        <v>216.5891917120515</v>
      </c>
      <c r="O565">
        <f t="shared" si="76"/>
        <v>0.89842214677539012</v>
      </c>
      <c r="P565">
        <f t="shared" si="77"/>
        <v>99325811.194848269</v>
      </c>
      <c r="Q565">
        <f t="shared" si="78"/>
        <v>18.413916026707835</v>
      </c>
      <c r="R565">
        <f t="shared" si="79"/>
        <v>1.8386896065501701</v>
      </c>
      <c r="S565">
        <f t="shared" si="80"/>
        <v>9.047288748286407E-2</v>
      </c>
      <c r="T565">
        <v>2</v>
      </c>
    </row>
    <row r="566" spans="1:20" ht="15.6" x14ac:dyDescent="0.25">
      <c r="A566" s="10">
        <v>2</v>
      </c>
      <c r="B566" s="11">
        <v>2.2249572145099301</v>
      </c>
      <c r="C566" s="11">
        <v>1010.17616534297</v>
      </c>
      <c r="D566" s="12">
        <v>0.206793624044179</v>
      </c>
      <c r="E566" s="12">
        <v>0.19067485339857601</v>
      </c>
      <c r="F566" s="10">
        <v>7.7908493894239497E-2</v>
      </c>
      <c r="G566" s="10">
        <v>3.70341858736227</v>
      </c>
      <c r="H566" s="13">
        <v>32064040.699037701</v>
      </c>
      <c r="I566" s="13">
        <v>1581639.7320015901</v>
      </c>
      <c r="J566" s="13">
        <v>94177888.110526994</v>
      </c>
      <c r="K566" s="13">
        <f t="shared" si="72"/>
        <v>69751912.043061525</v>
      </c>
      <c r="L566">
        <f t="shared" si="73"/>
        <v>566.61750443806227</v>
      </c>
      <c r="M566">
        <f t="shared" si="74"/>
        <v>95.567659790438853</v>
      </c>
      <c r="N566">
        <f t="shared" si="75"/>
        <v>198.73423872137752</v>
      </c>
      <c r="O566">
        <f t="shared" si="76"/>
        <v>0.89979503985602238</v>
      </c>
      <c r="P566">
        <f t="shared" si="77"/>
        <v>100684102.47606777</v>
      </c>
      <c r="Q566">
        <f t="shared" si="78"/>
        <v>18.427498475077702</v>
      </c>
      <c r="R566">
        <f t="shared" si="79"/>
        <v>1.8883803248608444</v>
      </c>
      <c r="S566">
        <f t="shared" si="80"/>
        <v>8.1110812947029876E-2</v>
      </c>
      <c r="T566">
        <v>2</v>
      </c>
    </row>
    <row r="567" spans="1:20" ht="15.6" x14ac:dyDescent="0.25">
      <c r="A567" s="10">
        <v>3</v>
      </c>
      <c r="B567" s="11">
        <v>2.3443203612952401</v>
      </c>
      <c r="C567" s="11">
        <v>1016.38348148336</v>
      </c>
      <c r="D567" s="12">
        <v>0.19100767814284397</v>
      </c>
      <c r="E567" s="12">
        <v>0.15707889586969701</v>
      </c>
      <c r="F567" s="10">
        <v>0.17753751499082501</v>
      </c>
      <c r="G567" s="10">
        <v>3.1376560206110899</v>
      </c>
      <c r="H567" s="13">
        <v>38363886.519168302</v>
      </c>
      <c r="I567" s="13">
        <v>2516366.0818774202</v>
      </c>
      <c r="J567" s="13">
        <v>87298546.986496001</v>
      </c>
      <c r="K567" s="13">
        <f t="shared" si="72"/>
        <v>98134162.357085526</v>
      </c>
      <c r="L567">
        <f t="shared" si="73"/>
        <v>564.43976212825112</v>
      </c>
      <c r="M567">
        <f t="shared" si="74"/>
        <v>138.38624857823228</v>
      </c>
      <c r="N567">
        <f t="shared" si="75"/>
        <v>174.04328700627048</v>
      </c>
      <c r="O567">
        <f t="shared" si="76"/>
        <v>0.94987104350815932</v>
      </c>
      <c r="P567">
        <f t="shared" si="77"/>
        <v>93016433.23063007</v>
      </c>
      <c r="Q567">
        <f t="shared" si="78"/>
        <v>18.3482867369123</v>
      </c>
      <c r="R567">
        <f t="shared" si="79"/>
        <v>3.3110447402255443</v>
      </c>
      <c r="S567">
        <f t="shared" si="80"/>
        <v>0.19545240831391444</v>
      </c>
      <c r="T567">
        <v>2</v>
      </c>
    </row>
    <row r="568" spans="1:20" ht="15.6" x14ac:dyDescent="0.25">
      <c r="A568" s="10">
        <v>4</v>
      </c>
      <c r="B568" s="11">
        <v>2.6561455157804499</v>
      </c>
      <c r="C568" s="11">
        <v>1011.17546217316</v>
      </c>
      <c r="D568" s="12">
        <v>0.15707889586969701</v>
      </c>
      <c r="E568" s="12">
        <v>0.12519173915432999</v>
      </c>
      <c r="F568" s="10">
        <v>0.20287174393820501</v>
      </c>
      <c r="G568" s="10">
        <v>3.1401149420985699</v>
      </c>
      <c r="H568" s="13">
        <v>39999535.767690897</v>
      </c>
      <c r="I568" s="13">
        <v>2507652.10014376</v>
      </c>
      <c r="J568" s="13">
        <v>89811448.384216994</v>
      </c>
      <c r="K568" s="13">
        <f t="shared" si="72"/>
        <v>105760958.73589841</v>
      </c>
      <c r="L568">
        <f t="shared" si="73"/>
        <v>564.92157737311061</v>
      </c>
      <c r="M568">
        <f t="shared" si="74"/>
        <v>134.21528552884246</v>
      </c>
      <c r="N568">
        <f t="shared" si="75"/>
        <v>141.1353175120135</v>
      </c>
      <c r="O568">
        <f t="shared" si="76"/>
        <v>0.98311357167573421</v>
      </c>
      <c r="P568">
        <f t="shared" si="77"/>
        <v>96539208.620338246</v>
      </c>
      <c r="Q568">
        <f t="shared" si="78"/>
        <v>18.38545979073541</v>
      </c>
      <c r="R568">
        <f t="shared" si="79"/>
        <v>4.4872207170941198</v>
      </c>
      <c r="S568">
        <f t="shared" si="80"/>
        <v>0.22673968959820542</v>
      </c>
      <c r="T568">
        <v>2</v>
      </c>
    </row>
    <row r="569" spans="1:20" ht="15.6" x14ac:dyDescent="0.25">
      <c r="A569" s="10">
        <v>5</v>
      </c>
      <c r="B569" s="11">
        <v>3.0694346496224898</v>
      </c>
      <c r="C569" s="11">
        <v>1018.39346028629</v>
      </c>
      <c r="D569" s="12">
        <v>0.12519173915432999</v>
      </c>
      <c r="E569" s="12">
        <v>9.6649794782944901E-2</v>
      </c>
      <c r="F569" s="10">
        <v>0.22780388047952699</v>
      </c>
      <c r="G569" s="10">
        <v>3.142227578225</v>
      </c>
      <c r="H569" s="13">
        <v>42920769.919446804</v>
      </c>
      <c r="I569" s="13">
        <v>2515199.6913292198</v>
      </c>
      <c r="J569" s="13">
        <v>95992189.886875004</v>
      </c>
      <c r="K569" s="13">
        <f t="shared" si="72"/>
        <v>109397095.57615241</v>
      </c>
      <c r="L569">
        <f t="shared" si="73"/>
        <v>565.89599382932158</v>
      </c>
      <c r="M569">
        <f t="shared" si="74"/>
        <v>127.08962182596254</v>
      </c>
      <c r="N569">
        <f t="shared" si="75"/>
        <v>110.92076696863745</v>
      </c>
      <c r="O569">
        <f t="shared" si="76"/>
        <v>1.0272837114211006</v>
      </c>
      <c r="P569">
        <f t="shared" si="77"/>
        <v>104623532.26667641</v>
      </c>
      <c r="Q569">
        <f t="shared" si="78"/>
        <v>18.465879058161072</v>
      </c>
      <c r="R569">
        <f t="shared" si="79"/>
        <v>6.2436268805679918</v>
      </c>
      <c r="S569">
        <f t="shared" si="80"/>
        <v>0.25851672039064033</v>
      </c>
      <c r="T569">
        <v>2</v>
      </c>
    </row>
    <row r="570" spans="1:20" ht="15.6" x14ac:dyDescent="0.25">
      <c r="A570" s="10">
        <v>6</v>
      </c>
      <c r="B570" s="11">
        <v>3.5486143097257998</v>
      </c>
      <c r="C570" s="11">
        <v>1027.4420042957199</v>
      </c>
      <c r="D570" s="12">
        <v>9.6649794782944901E-2</v>
      </c>
      <c r="E570" s="12">
        <v>7.5872308870617397E-2</v>
      </c>
      <c r="F570" s="10">
        <v>0.21475483187267899</v>
      </c>
      <c r="G570" s="10">
        <v>3.1439334410166699</v>
      </c>
      <c r="H570" s="13">
        <v>39632188.375462398</v>
      </c>
      <c r="I570" s="13">
        <v>1914641.44366789</v>
      </c>
      <c r="J570" s="13">
        <v>99378064.125499994</v>
      </c>
      <c r="K570" s="13">
        <f t="shared" si="72"/>
        <v>104262255.2527276</v>
      </c>
      <c r="L570">
        <f t="shared" si="73"/>
        <v>567.47467684836352</v>
      </c>
      <c r="M570">
        <f t="shared" si="74"/>
        <v>108.58497641856113</v>
      </c>
      <c r="N570">
        <f t="shared" si="75"/>
        <v>86.261051826781156</v>
      </c>
      <c r="O570">
        <f t="shared" si="76"/>
        <v>1.0600955666401544</v>
      </c>
      <c r="P570">
        <f t="shared" si="77"/>
        <v>109511556.24145965</v>
      </c>
      <c r="Q570">
        <f t="shared" si="78"/>
        <v>18.511540638103938</v>
      </c>
      <c r="R570">
        <f t="shared" si="79"/>
        <v>7.900821255835881</v>
      </c>
      <c r="S570">
        <f t="shared" si="80"/>
        <v>0.24175929387448591</v>
      </c>
      <c r="T570">
        <v>2</v>
      </c>
    </row>
    <row r="571" spans="1:20" ht="15.6" x14ac:dyDescent="0.25">
      <c r="A571" s="10">
        <v>7</v>
      </c>
      <c r="B571" s="11">
        <v>4.0787705742254596</v>
      </c>
      <c r="C571" s="11">
        <v>1043.3409994900801</v>
      </c>
      <c r="D571" s="12">
        <v>7.5872308870617397E-2</v>
      </c>
      <c r="E571" s="12">
        <v>6.0905045364016204E-2</v>
      </c>
      <c r="F571" s="10">
        <v>0.19700945948728199</v>
      </c>
      <c r="G571" s="10">
        <v>3.1450495252391999</v>
      </c>
      <c r="H571" s="13">
        <v>35315362.675489597</v>
      </c>
      <c r="I571" s="13">
        <v>1405863.2171350601</v>
      </c>
      <c r="J571" s="13">
        <v>99607042.244434997</v>
      </c>
      <c r="K571" s="13">
        <f t="shared" si="72"/>
        <v>96068296.7804548</v>
      </c>
      <c r="L571">
        <f t="shared" si="73"/>
        <v>569.24281977995236</v>
      </c>
      <c r="M571">
        <f t="shared" si="74"/>
        <v>92.303885524322538</v>
      </c>
      <c r="N571">
        <f t="shared" si="75"/>
        <v>68.388677117316803</v>
      </c>
      <c r="O571">
        <f t="shared" si="76"/>
        <v>1.0881435026181643</v>
      </c>
      <c r="P571">
        <f t="shared" si="77"/>
        <v>111796968.09669612</v>
      </c>
      <c r="Q571">
        <f t="shared" si="78"/>
        <v>18.532194999325561</v>
      </c>
      <c r="R571">
        <f t="shared" si="79"/>
        <v>9.6955032011885667</v>
      </c>
      <c r="S571">
        <f t="shared" si="80"/>
        <v>0.21941234528817691</v>
      </c>
      <c r="T571">
        <v>6</v>
      </c>
    </row>
    <row r="572" spans="1:20" ht="15.6" x14ac:dyDescent="0.25">
      <c r="A572" s="10">
        <v>9</v>
      </c>
      <c r="B572" s="11">
        <v>5.1845960653092504</v>
      </c>
      <c r="C572" s="11">
        <v>876.127475062494</v>
      </c>
      <c r="D572" s="12">
        <v>0.05</v>
      </c>
      <c r="E572" s="12">
        <v>3.9311936161859996E-2</v>
      </c>
      <c r="F572" s="10">
        <v>0.213334607547705</v>
      </c>
      <c r="G572" s="10">
        <v>3.1462646047268401</v>
      </c>
      <c r="H572" s="13">
        <v>66275201.625003703</v>
      </c>
      <c r="I572" s="13">
        <v>2201744.1877884702</v>
      </c>
      <c r="J572" s="13">
        <v>174192422.052762</v>
      </c>
      <c r="K572" s="13">
        <f t="shared" si="72"/>
        <v>169011156.78313562</v>
      </c>
      <c r="L572">
        <f t="shared" si="73"/>
        <v>584.28105103772498</v>
      </c>
      <c r="M572">
        <f t="shared" si="74"/>
        <v>79.024256863995532</v>
      </c>
      <c r="N572">
        <f t="shared" si="75"/>
        <v>44.655968080930002</v>
      </c>
      <c r="O572">
        <f t="shared" si="76"/>
        <v>1.1935299611914352</v>
      </c>
      <c r="P572">
        <f t="shared" si="77"/>
        <v>223337714.26337892</v>
      </c>
      <c r="Q572">
        <f t="shared" si="78"/>
        <v>19.224195597593464</v>
      </c>
      <c r="R572">
        <f t="shared" si="79"/>
        <v>15.742706667968893</v>
      </c>
      <c r="S572">
        <f t="shared" si="80"/>
        <v>0.2399522893959346</v>
      </c>
      <c r="T572">
        <v>4</v>
      </c>
    </row>
    <row r="573" spans="1:20" ht="15.6" x14ac:dyDescent="0.25">
      <c r="A573" s="10">
        <v>10</v>
      </c>
      <c r="B573" s="11">
        <v>5.7280672179466299</v>
      </c>
      <c r="C573" s="11">
        <v>858.09389423803202</v>
      </c>
      <c r="D573" s="12">
        <v>3.9311936161859996E-2</v>
      </c>
      <c r="E573" s="12">
        <v>3.1651268761387401E-2</v>
      </c>
      <c r="F573" s="10">
        <v>0.194374297395875</v>
      </c>
      <c r="G573" s="10">
        <v>3.14669954947458</v>
      </c>
      <c r="H573" s="13">
        <v>61935792.868832</v>
      </c>
      <c r="I573" s="13">
        <v>1695021.0952837199</v>
      </c>
      <c r="J573" s="13">
        <v>176199702.51548299</v>
      </c>
      <c r="K573" s="13">
        <f t="shared" si="72"/>
        <v>174113285.71774131</v>
      </c>
      <c r="L573">
        <f t="shared" si="73"/>
        <v>591.65414039564075</v>
      </c>
      <c r="M573">
        <f t="shared" si="74"/>
        <v>67.323588627490153</v>
      </c>
      <c r="N573">
        <f t="shared" si="75"/>
        <v>35.481602461623702</v>
      </c>
      <c r="O573">
        <f t="shared" si="76"/>
        <v>1.230769246443862</v>
      </c>
      <c r="P573">
        <f t="shared" si="77"/>
        <v>237543160.32189694</v>
      </c>
      <c r="Q573">
        <f t="shared" si="78"/>
        <v>19.285859892599643</v>
      </c>
      <c r="R573">
        <f t="shared" si="79"/>
        <v>18.389419688328992</v>
      </c>
      <c r="S573">
        <f t="shared" si="80"/>
        <v>0.21613603316602428</v>
      </c>
      <c r="T573">
        <v>1</v>
      </c>
    </row>
    <row r="574" spans="1:20" ht="15.6" x14ac:dyDescent="0.25">
      <c r="A574" s="10">
        <v>11</v>
      </c>
      <c r="B574" s="11">
        <v>6.2365486707488103</v>
      </c>
      <c r="C574" s="11">
        <v>849.93526189718</v>
      </c>
      <c r="D574" s="12">
        <v>3.1651268761387401E-2</v>
      </c>
      <c r="E574" s="12">
        <v>2.6370144047657001E-2</v>
      </c>
      <c r="F574" s="10">
        <v>0.16632799002201601</v>
      </c>
      <c r="G574" s="10">
        <v>3.1469834624741901</v>
      </c>
      <c r="H574" s="13">
        <v>54207167.382636003</v>
      </c>
      <c r="I574" s="13">
        <v>1200187.6904378801</v>
      </c>
      <c r="J574" s="13">
        <v>171412716.03253901</v>
      </c>
      <c r="K574" s="13">
        <f t="shared" si="72"/>
        <v>168756626.5780707</v>
      </c>
      <c r="L574">
        <f t="shared" si="73"/>
        <v>600.18338675018106</v>
      </c>
      <c r="M574">
        <f t="shared" si="74"/>
        <v>56.299585402885441</v>
      </c>
      <c r="N574">
        <f t="shared" si="75"/>
        <v>29.0107064045222</v>
      </c>
      <c r="O574">
        <f t="shared" si="76"/>
        <v>1.2479136556824302</v>
      </c>
      <c r="P574">
        <f t="shared" si="77"/>
        <v>245172931.08285636</v>
      </c>
      <c r="Q574">
        <f t="shared" si="78"/>
        <v>19.317474360674808</v>
      </c>
      <c r="R574">
        <f t="shared" si="79"/>
        <v>20.15153684361696</v>
      </c>
      <c r="S574">
        <f t="shared" si="80"/>
        <v>0.18191522738335103</v>
      </c>
      <c r="T574">
        <v>1</v>
      </c>
    </row>
    <row r="575" spans="1:20" s="40" customFormat="1" ht="15.6" x14ac:dyDescent="0.25">
      <c r="A575" s="41">
        <v>12</v>
      </c>
      <c r="B575" s="42">
        <v>7</v>
      </c>
      <c r="C575" s="42">
        <v>839.573347487722</v>
      </c>
      <c r="D575" s="43">
        <v>2.6370144047657001E-2</v>
      </c>
      <c r="E575" s="43">
        <v>2.23790505860226E-2</v>
      </c>
      <c r="F575" s="41">
        <v>0.15077717198851701</v>
      </c>
      <c r="G575" s="41">
        <v>3.1471637229858298</v>
      </c>
      <c r="H575" s="44">
        <v>51031589.9486394</v>
      </c>
      <c r="I575" s="44">
        <v>979442.96747467096</v>
      </c>
      <c r="J575" s="44">
        <v>170083239.750653</v>
      </c>
      <c r="K575" s="44">
        <f t="shared" si="72"/>
        <v>169492579.48294488</v>
      </c>
      <c r="L575" s="40">
        <f t="shared" si="73"/>
        <v>610.05397504630821</v>
      </c>
      <c r="M575" s="40">
        <f t="shared" si="74"/>
        <v>49.343514579439898</v>
      </c>
      <c r="N575" s="40">
        <f t="shared" si="75"/>
        <v>24.374597316839804</v>
      </c>
      <c r="O575" s="40">
        <f t="shared" si="76"/>
        <v>1.2727721003630235</v>
      </c>
      <c r="P575" s="40">
        <f t="shared" si="77"/>
        <v>258189773.45414355</v>
      </c>
      <c r="Q575" s="40">
        <f t="shared" si="78"/>
        <v>19.369205428520953</v>
      </c>
      <c r="R575" s="40">
        <f t="shared" si="79"/>
        <v>23.185127444993483</v>
      </c>
      <c r="S575" s="40">
        <f t="shared" si="80"/>
        <v>0.16343366772974402</v>
      </c>
      <c r="T575" s="40">
        <v>1</v>
      </c>
    </row>
    <row r="576" spans="1:20" s="40" customFormat="1" ht="15.6" x14ac:dyDescent="0.25">
      <c r="A576" s="41">
        <v>13</v>
      </c>
      <c r="B576" s="42">
        <v>7</v>
      </c>
      <c r="C576" s="42">
        <v>820.741837175716</v>
      </c>
      <c r="D576" s="43">
        <v>2.23790505860226E-2</v>
      </c>
      <c r="E576" s="43">
        <v>1.9722843624348899E-2</v>
      </c>
      <c r="F576" s="41">
        <v>0.118163663163128</v>
      </c>
      <c r="G576" s="41">
        <v>3.1472920440447001</v>
      </c>
      <c r="H576" s="44">
        <v>42858330.840789102</v>
      </c>
      <c r="I576" s="44">
        <v>681485.34663607599</v>
      </c>
      <c r="J576" s="44">
        <v>164102896.91481301</v>
      </c>
      <c r="K576" s="44">
        <f t="shared" si="72"/>
        <v>162210050.06200799</v>
      </c>
      <c r="L576" s="40">
        <f t="shared" si="73"/>
        <v>623.16071043426723</v>
      </c>
      <c r="M576" s="40">
        <f t="shared" si="74"/>
        <v>40.684687749779144</v>
      </c>
      <c r="N576" s="40">
        <f t="shared" si="75"/>
        <v>21.050947105185749</v>
      </c>
      <c r="O576" s="40">
        <f t="shared" si="76"/>
        <v>1.2566075354937918</v>
      </c>
      <c r="P576" s="40">
        <f t="shared" si="77"/>
        <v>266359114.36124519</v>
      </c>
      <c r="Q576" s="40">
        <f t="shared" si="78"/>
        <v>19.400356010232123</v>
      </c>
      <c r="R576" s="40">
        <f t="shared" si="79"/>
        <v>21.635697458508126</v>
      </c>
      <c r="S576" s="40">
        <f t="shared" si="80"/>
        <v>0.12574879933544189</v>
      </c>
      <c r="T576" s="40">
        <v>7</v>
      </c>
    </row>
    <row r="577" spans="1:20" ht="15.6" x14ac:dyDescent="0.25">
      <c r="A577" s="28" t="s">
        <v>22</v>
      </c>
      <c r="B577" s="16">
        <v>2.1282352267778699</v>
      </c>
      <c r="C577" s="16">
        <v>1076.7505613308999</v>
      </c>
      <c r="D577" s="17">
        <v>0.25</v>
      </c>
      <c r="E577" s="17">
        <v>0.22627415130995202</v>
      </c>
      <c r="F577" s="18">
        <v>9.4865448580759695E-2</v>
      </c>
      <c r="G577" s="18">
        <v>3.7</v>
      </c>
      <c r="H577" s="19">
        <v>37884091.216454998</v>
      </c>
      <c r="I577" s="19">
        <v>2230856.8919170899</v>
      </c>
      <c r="J577" s="19">
        <v>93085109.114923999</v>
      </c>
      <c r="K577" s="19">
        <f t="shared" si="72"/>
        <v>64464563.507578149</v>
      </c>
      <c r="L577">
        <f t="shared" si="73"/>
        <v>565.31672381692863</v>
      </c>
      <c r="M577">
        <f t="shared" si="74"/>
        <v>115.81286220119981</v>
      </c>
      <c r="N577">
        <f t="shared" si="75"/>
        <v>238.137075654976</v>
      </c>
      <c r="O577">
        <f t="shared" si="76"/>
        <v>0.89584421004096126</v>
      </c>
      <c r="P577">
        <f t="shared" si="77"/>
        <v>98688344.45153977</v>
      </c>
      <c r="Q577">
        <f t="shared" si="78"/>
        <v>18.407477406767235</v>
      </c>
      <c r="R577">
        <f t="shared" si="79"/>
        <v>1.8316165988113315</v>
      </c>
      <c r="S577">
        <f t="shared" si="80"/>
        <v>9.9671670731962314E-2</v>
      </c>
      <c r="T577">
        <v>5</v>
      </c>
    </row>
    <row r="578" spans="1:20" ht="15.6" x14ac:dyDescent="0.25">
      <c r="A578" s="10">
        <v>1</v>
      </c>
      <c r="B578" s="11">
        <v>2.1399276930130799</v>
      </c>
      <c r="C578" s="11">
        <v>1043.9476592390899</v>
      </c>
      <c r="D578" s="12">
        <v>0.22627415130995202</v>
      </c>
      <c r="E578" s="12">
        <v>0.20675686070201299</v>
      </c>
      <c r="F578" s="10">
        <v>8.6216957611984099E-2</v>
      </c>
      <c r="G578" s="10">
        <v>3.7018321114163801</v>
      </c>
      <c r="H578" s="13">
        <v>32245781.9500589</v>
      </c>
      <c r="I578" s="13">
        <v>1752365.6322526101</v>
      </c>
      <c r="J578" s="13">
        <v>87023461.652220994</v>
      </c>
      <c r="K578" s="13">
        <f t="shared" ref="K578:K641" si="81">3583.195*EXP(-2.23341*(C578+273)*0.001)*POWER(B578*(D578-E578)/D578/SQRT(0.56*(D578-E578)),(-0.3486*(C578+273)*0.001+0.46339))*POWER(((D578-E578)/D578),0.42437)*1000000</f>
        <v>67039072.028298803</v>
      </c>
      <c r="L578">
        <f t="shared" ref="L578:L641" si="82">560*(1+2.2*10^(-5)*H578/(G578*1000)/((D578-E578)*1000))</f>
        <v>565.49853980876503</v>
      </c>
      <c r="M578">
        <f t="shared" ref="M578:M641" si="83">(L578*(D578-E578)*1000)^(1/2)</f>
        <v>105.05712417448349</v>
      </c>
      <c r="N578">
        <f t="shared" ref="N578:N641" si="84">(D578+E578)/2*1000</f>
        <v>216.51550600598253</v>
      </c>
      <c r="O578">
        <f t="shared" ref="O578:O641" si="85">0.8049-0.3393*F578+(0.2488+0.0393*F578+0.0732*F578*F578)*M578/N578</f>
        <v>0.89827680677722055</v>
      </c>
      <c r="P578">
        <f t="shared" ref="P578:P641" si="86">H578/1000/(O578*G578*M578)*10^6</f>
        <v>92303995.355599836</v>
      </c>
      <c r="Q578">
        <f t="shared" ref="Q578:Q641" si="87">LN(P578)</f>
        <v>18.340597985162457</v>
      </c>
      <c r="R578">
        <f t="shared" ref="R578:R641" si="88">S578*B578*1000/M578</f>
        <v>1.8365283813679705</v>
      </c>
      <c r="S578">
        <f t="shared" ref="S578:S641" si="89">LN(1/(1-F578))</f>
        <v>9.0162107271798714E-2</v>
      </c>
      <c r="T578">
        <v>6</v>
      </c>
    </row>
    <row r="579" spans="1:20" ht="15.6" x14ac:dyDescent="0.25">
      <c r="A579" s="10">
        <v>2</v>
      </c>
      <c r="B579" s="11">
        <v>2.2249569762158301</v>
      </c>
      <c r="C579" s="11">
        <v>1037.3716446134799</v>
      </c>
      <c r="D579" s="12">
        <v>0.20675686070201299</v>
      </c>
      <c r="E579" s="12">
        <v>0.19066935265065199</v>
      </c>
      <c r="F579" s="10">
        <v>7.7771208538912395E-2</v>
      </c>
      <c r="G579" s="10">
        <v>3.7034217980240798</v>
      </c>
      <c r="H579" s="13">
        <v>29891158.569772098</v>
      </c>
      <c r="I579" s="13">
        <v>1531960.17871546</v>
      </c>
      <c r="J579" s="13">
        <v>88156593.377430007</v>
      </c>
      <c r="K579" s="13">
        <f t="shared" si="81"/>
        <v>65218769.229732357</v>
      </c>
      <c r="L579">
        <f t="shared" si="82"/>
        <v>566.18103923798253</v>
      </c>
      <c r="M579">
        <f t="shared" si="83"/>
        <v>95.438158130115767</v>
      </c>
      <c r="N579">
        <f t="shared" si="84"/>
        <v>198.7131066763325</v>
      </c>
      <c r="O579">
        <f t="shared" si="85"/>
        <v>0.89968675252857599</v>
      </c>
      <c r="P579">
        <f t="shared" si="86"/>
        <v>93999641.007654816</v>
      </c>
      <c r="Q579">
        <f t="shared" si="87"/>
        <v>18.358801521159485</v>
      </c>
      <c r="R579">
        <f t="shared" si="88"/>
        <v>1.8874717948890085</v>
      </c>
      <c r="S579">
        <f t="shared" si="89"/>
        <v>8.0961939287978665E-2</v>
      </c>
      <c r="T579">
        <v>6</v>
      </c>
    </row>
    <row r="580" spans="1:20" ht="15.6" x14ac:dyDescent="0.25">
      <c r="A580" s="10">
        <v>3</v>
      </c>
      <c r="B580" s="11">
        <v>2.3554764278086102</v>
      </c>
      <c r="C580" s="11">
        <v>1041.04603880127</v>
      </c>
      <c r="D580" s="12">
        <v>0.19092985169714502</v>
      </c>
      <c r="E580" s="12">
        <v>0.154602835965164</v>
      </c>
      <c r="F580" s="10">
        <v>0.19016407859423501</v>
      </c>
      <c r="G580" s="10">
        <v>3.1389176672946499</v>
      </c>
      <c r="H580" s="13">
        <v>37621544.413109399</v>
      </c>
      <c r="I580" s="13">
        <v>2528396.05993676</v>
      </c>
      <c r="J580" s="13">
        <v>82436232.069602996</v>
      </c>
      <c r="K580" s="13">
        <f t="shared" si="81"/>
        <v>94737897.532322392</v>
      </c>
      <c r="L580">
        <f t="shared" si="82"/>
        <v>564.06478595514989</v>
      </c>
      <c r="M580">
        <f t="shared" si="83"/>
        <v>143.14604553828667</v>
      </c>
      <c r="N580">
        <f t="shared" si="84"/>
        <v>172.76634383115453</v>
      </c>
      <c r="O580">
        <f t="shared" si="85"/>
        <v>0.95490667318629696</v>
      </c>
      <c r="P580">
        <f t="shared" si="86"/>
        <v>87683204.268459409</v>
      </c>
      <c r="Q580">
        <f t="shared" si="87"/>
        <v>18.289240925528837</v>
      </c>
      <c r="R580">
        <f t="shared" si="88"/>
        <v>3.470760288210728</v>
      </c>
      <c r="S580">
        <f t="shared" si="89"/>
        <v>0.21092361800067161</v>
      </c>
      <c r="T580">
        <v>6</v>
      </c>
    </row>
    <row r="581" spans="1:20" ht="15.6" x14ac:dyDescent="0.25">
      <c r="A581" s="10">
        <v>4</v>
      </c>
      <c r="B581" s="11">
        <v>2.6800045259978602</v>
      </c>
      <c r="C581" s="11">
        <v>1038.63615495053</v>
      </c>
      <c r="D581" s="12">
        <v>0.154602835965164</v>
      </c>
      <c r="E581" s="12">
        <v>0.121939078144814</v>
      </c>
      <c r="F581" s="10">
        <v>0.21113871388696001</v>
      </c>
      <c r="G581" s="10">
        <v>3.14154115692833</v>
      </c>
      <c r="H581" s="13">
        <v>39671235.650398403</v>
      </c>
      <c r="I581" s="13">
        <v>2514384.8647419699</v>
      </c>
      <c r="J581" s="13">
        <v>87453801.047986001</v>
      </c>
      <c r="K581" s="13">
        <f t="shared" si="81"/>
        <v>99850824.915180638</v>
      </c>
      <c r="L581">
        <f t="shared" si="82"/>
        <v>564.7629665877688</v>
      </c>
      <c r="M581">
        <f t="shared" si="83"/>
        <v>135.82076706647368</v>
      </c>
      <c r="N581">
        <f t="shared" si="84"/>
        <v>138.270957054989</v>
      </c>
      <c r="O581">
        <f t="shared" si="85"/>
        <v>0.98900795898431393</v>
      </c>
      <c r="P581">
        <f t="shared" si="86"/>
        <v>94008475.207093135</v>
      </c>
      <c r="Q581">
        <f t="shared" si="87"/>
        <v>18.358895497947536</v>
      </c>
      <c r="R581">
        <f t="shared" si="88"/>
        <v>4.6797165593590293</v>
      </c>
      <c r="S581">
        <f t="shared" si="89"/>
        <v>0.2371647833352688</v>
      </c>
      <c r="T581">
        <v>6</v>
      </c>
    </row>
    <row r="582" spans="1:20" ht="15.6" x14ac:dyDescent="0.25">
      <c r="A582" s="10">
        <v>5</v>
      </c>
      <c r="B582" s="11">
        <v>3.0815775358886701</v>
      </c>
      <c r="C582" s="11">
        <v>1044.15311761882</v>
      </c>
      <c r="D582" s="12">
        <v>0.121939078144814</v>
      </c>
      <c r="E582" s="12">
        <v>9.5635969194125189E-2</v>
      </c>
      <c r="F582" s="10">
        <v>0.21553021663665001</v>
      </c>
      <c r="G582" s="10">
        <v>3.1436856298865399</v>
      </c>
      <c r="H582" s="13">
        <v>38815716.634961799</v>
      </c>
      <c r="I582" s="13">
        <v>2218258.22533252</v>
      </c>
      <c r="J582" s="13">
        <v>91008301.741347998</v>
      </c>
      <c r="K582" s="13">
        <f t="shared" si="81"/>
        <v>99339962.471851945</v>
      </c>
      <c r="L582">
        <f t="shared" si="82"/>
        <v>565.7832520814236</v>
      </c>
      <c r="M582">
        <f t="shared" si="83"/>
        <v>121.99122313499737</v>
      </c>
      <c r="N582">
        <f t="shared" si="84"/>
        <v>108.78752366946959</v>
      </c>
      <c r="O582">
        <f t="shared" si="85"/>
        <v>1.0240792975467541</v>
      </c>
      <c r="P582">
        <f t="shared" si="86"/>
        <v>98833989.529866114</v>
      </c>
      <c r="Q582">
        <f t="shared" si="87"/>
        <v>18.408952127137194</v>
      </c>
      <c r="R582">
        <f t="shared" si="88"/>
        <v>6.1319525704273055</v>
      </c>
      <c r="S582">
        <f t="shared" si="89"/>
        <v>0.24274722461477702</v>
      </c>
      <c r="T582">
        <v>6</v>
      </c>
    </row>
    <row r="583" spans="1:20" ht="15.6" x14ac:dyDescent="0.25">
      <c r="A583" s="10">
        <v>6</v>
      </c>
      <c r="B583" s="11">
        <v>3.5586757747136799</v>
      </c>
      <c r="C583" s="11">
        <v>1053.29059980785</v>
      </c>
      <c r="D583" s="12">
        <v>9.5635969194125189E-2</v>
      </c>
      <c r="E583" s="12">
        <v>7.5354370028782591E-2</v>
      </c>
      <c r="F583" s="10">
        <v>0.21184931156039499</v>
      </c>
      <c r="G583" s="10">
        <v>3.1452445441589401</v>
      </c>
      <c r="H583" s="13">
        <v>36865212.456747502</v>
      </c>
      <c r="I583" s="13">
        <v>1792383.26822183</v>
      </c>
      <c r="J583" s="13">
        <v>93950443.002229005</v>
      </c>
      <c r="K583" s="13">
        <f t="shared" si="81"/>
        <v>96137299.827667415</v>
      </c>
      <c r="L583">
        <f t="shared" si="82"/>
        <v>567.11984986690231</v>
      </c>
      <c r="M583">
        <f t="shared" si="83"/>
        <v>107.24783202335507</v>
      </c>
      <c r="N583">
        <f t="shared" si="84"/>
        <v>85.495169611453903</v>
      </c>
      <c r="O583">
        <f t="shared" si="85"/>
        <v>1.0596871633163549</v>
      </c>
      <c r="P583">
        <f t="shared" si="86"/>
        <v>103132638.36467841</v>
      </c>
      <c r="Q583">
        <f t="shared" si="87"/>
        <v>18.45152646886697</v>
      </c>
      <c r="R583">
        <f t="shared" si="88"/>
        <v>7.8994569326967934</v>
      </c>
      <c r="S583">
        <f t="shared" si="89"/>
        <v>0.23806597842191918</v>
      </c>
      <c r="T583">
        <v>6</v>
      </c>
    </row>
    <row r="584" spans="1:20" s="40" customFormat="1" ht="15.6" x14ac:dyDescent="0.25">
      <c r="A584" s="41">
        <v>7</v>
      </c>
      <c r="B584" s="42">
        <v>4.0867361044968096</v>
      </c>
      <c r="C584" s="42">
        <v>1066.7354341431201</v>
      </c>
      <c r="D584" s="43">
        <v>7.5354370028782591E-2</v>
      </c>
      <c r="E584" s="43">
        <v>6.0634796421771497E-2</v>
      </c>
      <c r="F584" s="41">
        <v>0.195079139901323</v>
      </c>
      <c r="G584" s="41">
        <v>3.1463295737518302</v>
      </c>
      <c r="H584" s="44">
        <v>33348345.153988</v>
      </c>
      <c r="I584" s="44">
        <v>1333825.279691</v>
      </c>
      <c r="J584" s="44">
        <v>95054872.564739004</v>
      </c>
      <c r="K584" s="44">
        <f t="shared" si="81"/>
        <v>89202440.621672198</v>
      </c>
      <c r="L584" s="40">
        <f t="shared" si="82"/>
        <v>568.8712650197258</v>
      </c>
      <c r="M584" s="40">
        <f t="shared" si="83"/>
        <v>91.507062341501111</v>
      </c>
      <c r="N584" s="40">
        <f t="shared" si="84"/>
        <v>67.99458322527704</v>
      </c>
      <c r="O584" s="40">
        <f t="shared" si="85"/>
        <v>1.0876112109812259</v>
      </c>
      <c r="P584" s="40">
        <f t="shared" si="86"/>
        <v>106498082.00993256</v>
      </c>
      <c r="Q584" s="40">
        <f t="shared" si="87"/>
        <v>18.483637533655177</v>
      </c>
      <c r="R584" s="40">
        <f t="shared" si="88"/>
        <v>9.6917982163517458</v>
      </c>
      <c r="S584" s="40">
        <f t="shared" si="89"/>
        <v>0.2170113168327874</v>
      </c>
      <c r="T584" s="40">
        <v>5</v>
      </c>
    </row>
    <row r="585" spans="1:20" ht="15.6" x14ac:dyDescent="0.25">
      <c r="A585" s="10">
        <v>9</v>
      </c>
      <c r="B585" s="11">
        <v>5.1971873351912903</v>
      </c>
      <c r="C585" s="11">
        <v>879.01515060881104</v>
      </c>
      <c r="D585" s="12">
        <v>0.05</v>
      </c>
      <c r="E585" s="12">
        <v>3.9089003257066601E-2</v>
      </c>
      <c r="F585" s="10">
        <v>0.217784366126415</v>
      </c>
      <c r="G585" s="10">
        <v>3.1475179408084299</v>
      </c>
      <c r="H585" s="13">
        <v>66549734.889432497</v>
      </c>
      <c r="I585" s="13">
        <v>2246365.4290990899</v>
      </c>
      <c r="J585" s="13">
        <v>172978556.923298</v>
      </c>
      <c r="K585" s="13">
        <f t="shared" si="81"/>
        <v>169082021.32112631</v>
      </c>
      <c r="L585">
        <f t="shared" si="82"/>
        <v>583.87395644279684</v>
      </c>
      <c r="M585">
        <f t="shared" si="83"/>
        <v>79.816331894111727</v>
      </c>
      <c r="N585">
        <f t="shared" si="84"/>
        <v>44.544501628533304</v>
      </c>
      <c r="O585">
        <f t="shared" si="85"/>
        <v>1.1983711462192361</v>
      </c>
      <c r="P585">
        <f t="shared" si="86"/>
        <v>221052284.02430078</v>
      </c>
      <c r="Q585">
        <f t="shared" si="87"/>
        <v>19.213909810797038</v>
      </c>
      <c r="R585">
        <f t="shared" si="88"/>
        <v>15.993697334682853</v>
      </c>
      <c r="S585">
        <f t="shared" si="89"/>
        <v>0.24562482980653053</v>
      </c>
      <c r="T585">
        <v>4</v>
      </c>
    </row>
    <row r="586" spans="1:20" ht="15.6" x14ac:dyDescent="0.25">
      <c r="A586" s="10">
        <v>10</v>
      </c>
      <c r="B586" s="11">
        <v>5.7492409297725002</v>
      </c>
      <c r="C586" s="11">
        <v>871.10422643464801</v>
      </c>
      <c r="D586" s="12">
        <v>3.9089003257066601E-2</v>
      </c>
      <c r="E586" s="12">
        <v>3.1419923159574398E-2</v>
      </c>
      <c r="F586" s="10">
        <v>0.19569469647353999</v>
      </c>
      <c r="G586" s="10">
        <v>3.1479614992942699</v>
      </c>
      <c r="H586" s="13">
        <v>61943170.817441002</v>
      </c>
      <c r="I586" s="13">
        <v>1703708.76541081</v>
      </c>
      <c r="J586" s="13">
        <v>174577338.87191901</v>
      </c>
      <c r="K586" s="13">
        <f t="shared" si="81"/>
        <v>167554334.35892347</v>
      </c>
      <c r="L586">
        <f t="shared" si="82"/>
        <v>591.6105065085527</v>
      </c>
      <c r="M586">
        <f t="shared" si="83"/>
        <v>67.358060845989499</v>
      </c>
      <c r="N586">
        <f t="shared" si="84"/>
        <v>35.254463208320502</v>
      </c>
      <c r="O586">
        <f t="shared" si="85"/>
        <v>1.2339145928537805</v>
      </c>
      <c r="P586">
        <f t="shared" si="86"/>
        <v>236749649.27242458</v>
      </c>
      <c r="Q586">
        <f t="shared" si="87"/>
        <v>19.28251380860349</v>
      </c>
      <c r="R586">
        <f t="shared" si="88"/>
        <v>18.587956596706661</v>
      </c>
      <c r="S586">
        <f t="shared" si="89"/>
        <v>0.21777635112834337</v>
      </c>
      <c r="T586">
        <v>1</v>
      </c>
    </row>
    <row r="587" spans="1:20" ht="15.6" x14ac:dyDescent="0.25">
      <c r="A587" s="10">
        <v>11</v>
      </c>
      <c r="B587" s="11">
        <v>6.25301606594671</v>
      </c>
      <c r="C587" s="11">
        <v>861.16930021242797</v>
      </c>
      <c r="D587" s="12">
        <v>3.1419923159574398E-2</v>
      </c>
      <c r="E587" s="12">
        <v>2.6233466284061802E-2</v>
      </c>
      <c r="F587" s="10">
        <v>0.164545352768006</v>
      </c>
      <c r="G587" s="10">
        <v>3.1482449237327002</v>
      </c>
      <c r="H587" s="13">
        <v>53471179.408420399</v>
      </c>
      <c r="I587" s="13">
        <v>1170858.04247438</v>
      </c>
      <c r="J587" s="13">
        <v>170436494.433029</v>
      </c>
      <c r="K587" s="13">
        <f t="shared" si="81"/>
        <v>161953456.14705628</v>
      </c>
      <c r="L587">
        <f t="shared" si="82"/>
        <v>600.34513641945182</v>
      </c>
      <c r="M587">
        <f t="shared" si="83"/>
        <v>55.800216491185878</v>
      </c>
      <c r="N587">
        <f t="shared" si="84"/>
        <v>28.826694721818097</v>
      </c>
      <c r="O587">
        <f t="shared" si="85"/>
        <v>1.2470291735792358</v>
      </c>
      <c r="P587">
        <f t="shared" si="86"/>
        <v>244083686.51400903</v>
      </c>
      <c r="Q587">
        <f t="shared" si="87"/>
        <v>19.313021701970563</v>
      </c>
      <c r="R587">
        <f t="shared" si="88"/>
        <v>20.146199924587968</v>
      </c>
      <c r="S587">
        <f t="shared" si="89"/>
        <v>0.17977921460793855</v>
      </c>
      <c r="T587">
        <v>1</v>
      </c>
    </row>
    <row r="588" spans="1:20" ht="15.6" x14ac:dyDescent="0.25">
      <c r="A588" s="10">
        <v>12</v>
      </c>
      <c r="B588" s="11">
        <v>7</v>
      </c>
      <c r="C588" s="11">
        <v>849.45790537186701</v>
      </c>
      <c r="D588" s="12">
        <v>2.6233466284061802E-2</v>
      </c>
      <c r="E588" s="12">
        <v>2.2368092505768503E-2</v>
      </c>
      <c r="F588" s="10">
        <v>0.14678560492557699</v>
      </c>
      <c r="G588" s="10">
        <v>3.1484214025272501</v>
      </c>
      <c r="H588" s="13">
        <v>48709940.760605402</v>
      </c>
      <c r="I588" s="13">
        <v>919401.814013739</v>
      </c>
      <c r="J588" s="13">
        <v>167921465.362688</v>
      </c>
      <c r="K588" s="13">
        <f t="shared" si="81"/>
        <v>162042981.07054028</v>
      </c>
      <c r="L588">
        <f t="shared" si="82"/>
        <v>609.31101670896044</v>
      </c>
      <c r="M588">
        <f t="shared" si="83"/>
        <v>48.530555599663657</v>
      </c>
      <c r="N588">
        <f t="shared" si="84"/>
        <v>24.30077939491515</v>
      </c>
      <c r="O588">
        <f t="shared" si="85"/>
        <v>1.2666389099321647</v>
      </c>
      <c r="P588">
        <f t="shared" si="86"/>
        <v>251684608.20484096</v>
      </c>
      <c r="Q588">
        <f t="shared" si="87"/>
        <v>19.343687306884277</v>
      </c>
      <c r="R588">
        <f t="shared" si="88"/>
        <v>22.897140387366857</v>
      </c>
      <c r="S588">
        <f t="shared" si="89"/>
        <v>0.15874442066320163</v>
      </c>
      <c r="T588">
        <v>1</v>
      </c>
    </row>
    <row r="589" spans="1:20" s="40" customFormat="1" ht="15.6" x14ac:dyDescent="0.25">
      <c r="A589" s="41">
        <v>13</v>
      </c>
      <c r="B589" s="42">
        <v>7</v>
      </c>
      <c r="C589" s="42">
        <v>830.69805967646096</v>
      </c>
      <c r="D589" s="43">
        <v>2.2368092505768503E-2</v>
      </c>
      <c r="E589" s="43">
        <v>1.9708997893590801E-2</v>
      </c>
      <c r="F589" s="41">
        <v>0.118349815922068</v>
      </c>
      <c r="G589" s="41">
        <v>3.1485453833580199</v>
      </c>
      <c r="H589" s="44">
        <v>42073138.599947602</v>
      </c>
      <c r="I589" s="44">
        <v>663668.03308898397</v>
      </c>
      <c r="J589" s="44">
        <v>162207915.75145701</v>
      </c>
      <c r="K589" s="44">
        <f t="shared" si="81"/>
        <v>157079290.59759173</v>
      </c>
      <c r="L589" s="40">
        <f t="shared" si="82"/>
        <v>621.91157767321249</v>
      </c>
      <c r="M589" s="40">
        <f t="shared" si="83"/>
        <v>40.665977492761357</v>
      </c>
      <c r="N589" s="40">
        <f t="shared" si="84"/>
        <v>21.038545199679653</v>
      </c>
      <c r="O589" s="40">
        <f t="shared" si="85"/>
        <v>1.2566283484952496</v>
      </c>
      <c r="P589" s="40">
        <f t="shared" si="86"/>
        <v>261491083.51693889</v>
      </c>
      <c r="Q589" s="40">
        <f t="shared" si="87"/>
        <v>19.381910743438358</v>
      </c>
      <c r="R589" s="40">
        <f t="shared" si="88"/>
        <v>21.681992730621001</v>
      </c>
      <c r="S589" s="40">
        <f t="shared" si="89"/>
        <v>0.12595991834023557</v>
      </c>
      <c r="T589" s="40">
        <v>7</v>
      </c>
    </row>
    <row r="590" spans="1:20" ht="15.6" x14ac:dyDescent="0.25">
      <c r="A590" s="28" t="s">
        <v>22</v>
      </c>
      <c r="B590" s="16">
        <v>2.1281638117112101</v>
      </c>
      <c r="C590" s="16">
        <v>1061.2896057112901</v>
      </c>
      <c r="D590" s="17">
        <v>0.25</v>
      </c>
      <c r="E590" s="17">
        <v>0.22638230068920501</v>
      </c>
      <c r="F590" s="18">
        <v>9.4433024033566598E-2</v>
      </c>
      <c r="G590" s="18">
        <v>3.7</v>
      </c>
      <c r="H590" s="19">
        <v>40478413.085952103</v>
      </c>
      <c r="I590" s="19">
        <v>2380639.7904870198</v>
      </c>
      <c r="J590" s="19">
        <v>99335291.336223006</v>
      </c>
      <c r="K590" s="19">
        <f t="shared" si="81"/>
        <v>66802107.130130976</v>
      </c>
      <c r="L590">
        <f t="shared" si="82"/>
        <v>565.70682917463387</v>
      </c>
      <c r="M590">
        <f t="shared" si="83"/>
        <v>115.58846737244062</v>
      </c>
      <c r="N590">
        <f t="shared" si="84"/>
        <v>238.19115034460251</v>
      </c>
      <c r="O590">
        <f t="shared" si="85"/>
        <v>0.89571330122746307</v>
      </c>
      <c r="P590">
        <f t="shared" si="86"/>
        <v>105666719.6461713</v>
      </c>
      <c r="Q590">
        <f t="shared" si="87"/>
        <v>18.475800544556645</v>
      </c>
      <c r="R590">
        <f t="shared" si="88"/>
        <v>1.8263168309594575</v>
      </c>
      <c r="S590">
        <f t="shared" si="89"/>
        <v>9.9194038666297293E-2</v>
      </c>
      <c r="T590">
        <v>5</v>
      </c>
    </row>
    <row r="591" spans="1:20" ht="15.6" x14ac:dyDescent="0.25">
      <c r="A591" s="10">
        <v>1</v>
      </c>
      <c r="B591" s="11">
        <v>2.1398977426950601</v>
      </c>
      <c r="C591" s="11">
        <v>1021.56910623874</v>
      </c>
      <c r="D591" s="12">
        <v>0.22638230068920501</v>
      </c>
      <c r="E591" s="12">
        <v>0.20678983485472199</v>
      </c>
      <c r="F591" s="10">
        <v>8.6507712853770305E-2</v>
      </c>
      <c r="G591" s="10">
        <v>3.7018239229989698</v>
      </c>
      <c r="H591" s="13">
        <v>33945430.689120099</v>
      </c>
      <c r="I591" s="13">
        <v>1788530.7481332901</v>
      </c>
      <c r="J591" s="13">
        <v>91134383.933116004</v>
      </c>
      <c r="K591" s="13">
        <f t="shared" si="81"/>
        <v>70890519.545046225</v>
      </c>
      <c r="L591">
        <f t="shared" si="82"/>
        <v>565.76616645485967</v>
      </c>
      <c r="M591">
        <f t="shared" si="83"/>
        <v>105.28415971347859</v>
      </c>
      <c r="N591">
        <f t="shared" si="84"/>
        <v>216.58606777196349</v>
      </c>
      <c r="O591">
        <f t="shared" si="85"/>
        <v>0.89841046916604383</v>
      </c>
      <c r="P591">
        <f t="shared" si="86"/>
        <v>96945515.896363124</v>
      </c>
      <c r="Q591">
        <f t="shared" si="87"/>
        <v>18.389659686869656</v>
      </c>
      <c r="R591">
        <f t="shared" si="88"/>
        <v>1.8390106310754997</v>
      </c>
      <c r="S591">
        <f t="shared" si="89"/>
        <v>9.0480346389397087E-2</v>
      </c>
      <c r="T591">
        <v>2</v>
      </c>
    </row>
    <row r="592" spans="1:20" ht="15.6" x14ac:dyDescent="0.25">
      <c r="A592" s="10">
        <v>2</v>
      </c>
      <c r="B592" s="11">
        <v>2.2249571810623401</v>
      </c>
      <c r="C592" s="11">
        <v>1017.58911221276</v>
      </c>
      <c r="D592" s="12">
        <v>0.20678983485472199</v>
      </c>
      <c r="E592" s="12">
        <v>0.190682617424145</v>
      </c>
      <c r="F592" s="10">
        <v>7.7854078436900898E-2</v>
      </c>
      <c r="G592" s="10">
        <v>3.7034188795312399</v>
      </c>
      <c r="H592" s="13">
        <v>30975552.736180302</v>
      </c>
      <c r="I592" s="13">
        <v>1568993.07233861</v>
      </c>
      <c r="J592" s="13">
        <v>91167646.391565993</v>
      </c>
      <c r="K592" s="13">
        <f t="shared" si="81"/>
        <v>68479365.045408055</v>
      </c>
      <c r="L592">
        <f t="shared" si="82"/>
        <v>566.39744285360541</v>
      </c>
      <c r="M592">
        <f t="shared" si="83"/>
        <v>95.514851013681806</v>
      </c>
      <c r="N592">
        <f t="shared" si="84"/>
        <v>198.73622613943348</v>
      </c>
      <c r="O592">
        <f t="shared" si="85"/>
        <v>0.89974392018039129</v>
      </c>
      <c r="P592">
        <f t="shared" si="86"/>
        <v>97325446.607585415</v>
      </c>
      <c r="Q592">
        <f t="shared" si="87"/>
        <v>18.393571040277241</v>
      </c>
      <c r="R592">
        <f t="shared" si="88"/>
        <v>1.8880497233506344</v>
      </c>
      <c r="S592">
        <f t="shared" si="89"/>
        <v>8.1051801610921084E-2</v>
      </c>
      <c r="T592">
        <v>2</v>
      </c>
    </row>
    <row r="593" spans="1:20" ht="15.6" x14ac:dyDescent="0.25">
      <c r="A593" s="10">
        <v>3</v>
      </c>
      <c r="B593" s="11">
        <v>2.3474235521903801</v>
      </c>
      <c r="C593" s="11">
        <v>1022.27290970423</v>
      </c>
      <c r="D593" s="12">
        <v>0.19101890220359299</v>
      </c>
      <c r="E593" s="12">
        <v>0.15638668259101399</v>
      </c>
      <c r="F593" s="10">
        <v>0.18120771526662699</v>
      </c>
      <c r="G593" s="10">
        <v>3.1374793342054001</v>
      </c>
      <c r="H593" s="13">
        <v>37500017.563519299</v>
      </c>
      <c r="I593" s="13">
        <v>2515270.4223242099</v>
      </c>
      <c r="J593" s="13">
        <v>84459867.205828995</v>
      </c>
      <c r="K593" s="13">
        <f t="shared" si="81"/>
        <v>97488292.592160463</v>
      </c>
      <c r="L593">
        <f t="shared" si="82"/>
        <v>564.25187979678549</v>
      </c>
      <c r="M593">
        <f t="shared" si="83"/>
        <v>139.7901821228258</v>
      </c>
      <c r="N593">
        <f t="shared" si="84"/>
        <v>173.70279239730348</v>
      </c>
      <c r="O593">
        <f t="shared" si="85"/>
        <v>0.95130758008219818</v>
      </c>
      <c r="P593">
        <f t="shared" si="86"/>
        <v>89877910.910235688</v>
      </c>
      <c r="Q593">
        <f t="shared" si="87"/>
        <v>18.313962761911988</v>
      </c>
      <c r="R593">
        <f t="shared" si="88"/>
        <v>3.357233601667434</v>
      </c>
      <c r="S593">
        <f t="shared" si="89"/>
        <v>0.19992484789038162</v>
      </c>
      <c r="T593">
        <v>2</v>
      </c>
    </row>
    <row r="594" spans="1:20" ht="15.6" x14ac:dyDescent="0.25">
      <c r="A594" s="10">
        <v>4</v>
      </c>
      <c r="B594" s="11">
        <v>2.66502875964051</v>
      </c>
      <c r="C594" s="11">
        <v>1018.63248018889</v>
      </c>
      <c r="D594" s="12">
        <v>0.15638668259101399</v>
      </c>
      <c r="E594" s="12">
        <v>0.12395081454162001</v>
      </c>
      <c r="F594" s="10">
        <v>0.207275580978139</v>
      </c>
      <c r="G594" s="10">
        <v>3.1399868860295701</v>
      </c>
      <c r="H594" s="13">
        <v>39739203.042157501</v>
      </c>
      <c r="I594" s="13">
        <v>2513078.7392490199</v>
      </c>
      <c r="J594" s="13">
        <v>88367270.510423005</v>
      </c>
      <c r="K594" s="13">
        <f t="shared" si="81"/>
        <v>104608930.35512918</v>
      </c>
      <c r="L594">
        <f t="shared" si="82"/>
        <v>564.80702633899466</v>
      </c>
      <c r="M594">
        <f t="shared" si="83"/>
        <v>135.35141735387265</v>
      </c>
      <c r="N594">
        <f t="shared" si="84"/>
        <v>140.16874856631699</v>
      </c>
      <c r="O594">
        <f t="shared" si="85"/>
        <v>0.98572340606622233</v>
      </c>
      <c r="P594">
        <f t="shared" si="86"/>
        <v>94857886.055028945</v>
      </c>
      <c r="Q594">
        <f t="shared" si="87"/>
        <v>18.367890393272177</v>
      </c>
      <c r="R594">
        <f t="shared" si="88"/>
        <v>4.5735162510119656</v>
      </c>
      <c r="S594">
        <f t="shared" si="89"/>
        <v>0.23227963474170601</v>
      </c>
      <c r="T594">
        <v>2</v>
      </c>
    </row>
    <row r="595" spans="1:20" ht="15.6" x14ac:dyDescent="0.25">
      <c r="A595" s="10">
        <v>5</v>
      </c>
      <c r="B595" s="11">
        <v>3.0964950064644601</v>
      </c>
      <c r="C595" s="11">
        <v>1026.1277654436201</v>
      </c>
      <c r="D595" s="12">
        <v>0.12395081454162001</v>
      </c>
      <c r="E595" s="12">
        <v>9.4463535860071807E-2</v>
      </c>
      <c r="F595" s="10">
        <v>0.23770322500909499</v>
      </c>
      <c r="G595" s="10">
        <v>3.1421292501623199</v>
      </c>
      <c r="H595" s="13">
        <v>43032587.559793003</v>
      </c>
      <c r="I595" s="13">
        <v>2522357.4072965798</v>
      </c>
      <c r="J595" s="13">
        <v>94188297.220368996</v>
      </c>
      <c r="K595" s="13">
        <f t="shared" si="81"/>
        <v>109018814.66294003</v>
      </c>
      <c r="L595">
        <f t="shared" si="82"/>
        <v>565.72202075895223</v>
      </c>
      <c r="M595">
        <f t="shared" si="83"/>
        <v>129.1572796338163</v>
      </c>
      <c r="N595">
        <f t="shared" si="84"/>
        <v>109.20717520084591</v>
      </c>
      <c r="O595">
        <f t="shared" si="85"/>
        <v>1.0344382679473088</v>
      </c>
      <c r="P595">
        <f t="shared" si="86"/>
        <v>102506156.05420218</v>
      </c>
      <c r="Q595">
        <f t="shared" si="87"/>
        <v>18.445433413804651</v>
      </c>
      <c r="R595">
        <f t="shared" si="88"/>
        <v>6.5071717546714138</v>
      </c>
      <c r="S595">
        <f t="shared" si="89"/>
        <v>0.27141933062665607</v>
      </c>
      <c r="T595">
        <v>2</v>
      </c>
    </row>
    <row r="596" spans="1:20" ht="15.6" x14ac:dyDescent="0.25">
      <c r="A596" s="10">
        <v>6</v>
      </c>
      <c r="B596" s="11">
        <v>3.8743900304173899</v>
      </c>
      <c r="C596" s="11">
        <v>1036.4999101200301</v>
      </c>
      <c r="D596" s="12">
        <v>9.4463535860071807E-2</v>
      </c>
      <c r="E596" s="12">
        <v>6.8691788940718493E-2</v>
      </c>
      <c r="F596" s="10">
        <v>0.27253366411222701</v>
      </c>
      <c r="G596" s="10">
        <v>3.1438801241639198</v>
      </c>
      <c r="H596" s="13">
        <v>47494606.457035497</v>
      </c>
      <c r="I596" s="13">
        <v>2535404.4909029002</v>
      </c>
      <c r="J596" s="13">
        <v>101846984.390498</v>
      </c>
      <c r="K596" s="13">
        <f t="shared" si="81"/>
        <v>112520111.99551591</v>
      </c>
      <c r="L596">
        <f t="shared" si="82"/>
        <v>567.22179515039704</v>
      </c>
      <c r="M596">
        <f t="shared" si="83"/>
        <v>120.9061477004263</v>
      </c>
      <c r="N596">
        <f t="shared" si="84"/>
        <v>81.577662400395155</v>
      </c>
      <c r="O596">
        <f t="shared" si="85"/>
        <v>1.1051076349254834</v>
      </c>
      <c r="P596">
        <f t="shared" si="86"/>
        <v>113064261.93015622</v>
      </c>
      <c r="Q596">
        <f t="shared" si="87"/>
        <v>18.543466904681338</v>
      </c>
      <c r="R596">
        <f t="shared" si="88"/>
        <v>10.196195257090592</v>
      </c>
      <c r="S596">
        <f t="shared" si="89"/>
        <v>0.31818755470093263</v>
      </c>
      <c r="T596">
        <v>6</v>
      </c>
    </row>
    <row r="597" spans="1:20" ht="15.6" x14ac:dyDescent="0.25">
      <c r="A597" s="10">
        <v>7</v>
      </c>
      <c r="B597" s="11">
        <v>4.1652370378119699</v>
      </c>
      <c r="C597" s="11">
        <v>1055.0157154467199</v>
      </c>
      <c r="D597" s="12">
        <v>6.8691788940718493E-2</v>
      </c>
      <c r="E597" s="12">
        <v>5.8008074539184697E-2</v>
      </c>
      <c r="F597" s="10">
        <v>0.15530508169718499</v>
      </c>
      <c r="G597" s="10">
        <v>3.1452317955533098</v>
      </c>
      <c r="H597" s="13">
        <v>28368059.483475801</v>
      </c>
      <c r="I597" s="13">
        <v>942168.96426866495</v>
      </c>
      <c r="J597" s="13">
        <v>95969203.156834006</v>
      </c>
      <c r="K597" s="13">
        <f t="shared" si="81"/>
        <v>83867284.218268529</v>
      </c>
      <c r="L597">
        <f t="shared" si="82"/>
        <v>570.40076800960719</v>
      </c>
      <c r="M597">
        <f t="shared" si="83"/>
        <v>78.064069198512698</v>
      </c>
      <c r="N597">
        <f t="shared" si="84"/>
        <v>63.3499317399516</v>
      </c>
      <c r="O597">
        <f t="shared" si="85"/>
        <v>1.0684899427816239</v>
      </c>
      <c r="P597">
        <f t="shared" si="86"/>
        <v>108132276.71366894</v>
      </c>
      <c r="Q597">
        <f t="shared" si="87"/>
        <v>18.498865820037793</v>
      </c>
      <c r="R597">
        <f t="shared" si="88"/>
        <v>9.005522205352678</v>
      </c>
      <c r="S597">
        <f t="shared" si="89"/>
        <v>0.16877976024545516</v>
      </c>
      <c r="T597">
        <v>6</v>
      </c>
    </row>
    <row r="598" spans="1:20" s="40" customFormat="1" ht="15.6" x14ac:dyDescent="0.25">
      <c r="A598" s="41">
        <v>8</v>
      </c>
      <c r="B598" s="42">
        <v>4.4454355951273596</v>
      </c>
      <c r="C598" s="42">
        <v>985.72431963050406</v>
      </c>
      <c r="D598" s="43">
        <v>5.8008074539184697E-2</v>
      </c>
      <c r="E598" s="43">
        <v>5.00222323442183E-2</v>
      </c>
      <c r="F598" s="41">
        <v>0.13743085205105601</v>
      </c>
      <c r="G598" s="41">
        <v>3.1457356213621201</v>
      </c>
      <c r="H598" s="44">
        <v>32546756.7290182</v>
      </c>
      <c r="I598" s="44">
        <v>934291.072988278</v>
      </c>
      <c r="J598" s="44">
        <v>119961412.473077</v>
      </c>
      <c r="K598" s="44">
        <f t="shared" si="81"/>
        <v>98075128.823939696</v>
      </c>
      <c r="L598" s="40">
        <f t="shared" si="82"/>
        <v>575.96156538904484</v>
      </c>
      <c r="M598" s="40">
        <f t="shared" si="83"/>
        <v>67.81989510138402</v>
      </c>
      <c r="N598" s="40">
        <f t="shared" si="84"/>
        <v>54.0151534417015</v>
      </c>
      <c r="O598" s="40">
        <f t="shared" si="85"/>
        <v>1.079173206037582</v>
      </c>
      <c r="P598" s="40">
        <f t="shared" si="86"/>
        <v>141363480.66115841</v>
      </c>
      <c r="Q598" s="40">
        <f t="shared" si="87"/>
        <v>18.766845008346312</v>
      </c>
      <c r="R598" s="40">
        <f t="shared" si="88"/>
        <v>9.6905639176568794</v>
      </c>
      <c r="S598" s="40">
        <f t="shared" si="89"/>
        <v>0.14783996175518041</v>
      </c>
      <c r="T598" s="40">
        <v>3</v>
      </c>
    </row>
    <row r="599" spans="1:20" ht="15.6" x14ac:dyDescent="0.25">
      <c r="A599" s="10">
        <v>9</v>
      </c>
      <c r="B599" s="11">
        <v>5.2036866209883001</v>
      </c>
      <c r="C599" s="11">
        <v>879.56602761885802</v>
      </c>
      <c r="D599" s="12">
        <v>5.00222323442183E-2</v>
      </c>
      <c r="E599" s="12">
        <v>3.9038465767319896E-2</v>
      </c>
      <c r="F599" s="10">
        <v>0.21913961256686501</v>
      </c>
      <c r="G599" s="10">
        <v>3.14608849333997</v>
      </c>
      <c r="H599" s="13">
        <v>64464247.063461803</v>
      </c>
      <c r="I599" s="13">
        <v>2166315.2340946398</v>
      </c>
      <c r="J599" s="13">
        <v>167911272.085733</v>
      </c>
      <c r="K599" s="13">
        <f t="shared" si="81"/>
        <v>169275328.13291937</v>
      </c>
      <c r="L599">
        <f t="shared" si="82"/>
        <v>582.98303577982654</v>
      </c>
      <c r="M599">
        <f t="shared" si="83"/>
        <v>80.020932157137636</v>
      </c>
      <c r="N599">
        <f t="shared" si="84"/>
        <v>44.530349055769094</v>
      </c>
      <c r="O599">
        <f t="shared" si="85"/>
        <v>1.1994318686977543</v>
      </c>
      <c r="P599">
        <f t="shared" si="86"/>
        <v>213485700.22887275</v>
      </c>
      <c r="Q599">
        <f t="shared" si="87"/>
        <v>19.179080410539125</v>
      </c>
      <c r="R599">
        <f t="shared" si="88"/>
        <v>16.085519090772674</v>
      </c>
      <c r="S599">
        <f t="shared" si="89"/>
        <v>0.2473589064113545</v>
      </c>
      <c r="T599">
        <v>4</v>
      </c>
    </row>
    <row r="600" spans="1:20" ht="15.6" x14ac:dyDescent="0.25">
      <c r="A600" s="10">
        <v>10</v>
      </c>
      <c r="B600" s="11">
        <v>5.7399993015113404</v>
      </c>
      <c r="C600" s="11">
        <v>859.495211359785</v>
      </c>
      <c r="D600" s="12">
        <v>3.9038465767319896E-2</v>
      </c>
      <c r="E600" s="12">
        <v>3.1522481239798603E-2</v>
      </c>
      <c r="F600" s="10">
        <v>0.19203574744611099</v>
      </c>
      <c r="G600" s="10">
        <v>3.1465350648086798</v>
      </c>
      <c r="H600" s="13">
        <v>60529826.148531698</v>
      </c>
      <c r="I600" s="13">
        <v>1630055.6313108399</v>
      </c>
      <c r="J600" s="13">
        <v>173748924.39336801</v>
      </c>
      <c r="K600" s="13">
        <f t="shared" si="81"/>
        <v>172436620.16843408</v>
      </c>
      <c r="L600">
        <f t="shared" si="82"/>
        <v>591.532737911651</v>
      </c>
      <c r="M600">
        <f t="shared" si="83"/>
        <v>66.677964168578796</v>
      </c>
      <c r="N600">
        <f t="shared" si="84"/>
        <v>35.28047350355925</v>
      </c>
      <c r="O600">
        <f t="shared" si="85"/>
        <v>1.2293244250295512</v>
      </c>
      <c r="P600">
        <f t="shared" si="86"/>
        <v>234686446.29740626</v>
      </c>
      <c r="Q600">
        <f t="shared" si="87"/>
        <v>19.273760910101331</v>
      </c>
      <c r="R600">
        <f t="shared" si="88"/>
        <v>18.356632597046111</v>
      </c>
      <c r="S600">
        <f t="shared" si="89"/>
        <v>0.21323746332849408</v>
      </c>
      <c r="T600">
        <v>1</v>
      </c>
    </row>
    <row r="601" spans="1:20" ht="15.6" x14ac:dyDescent="0.25">
      <c r="A601" s="10">
        <v>11</v>
      </c>
      <c r="B601" s="11">
        <v>6.2659032993313097</v>
      </c>
      <c r="C601" s="11">
        <v>850.500257167472</v>
      </c>
      <c r="D601" s="12">
        <v>3.1522481239798603E-2</v>
      </c>
      <c r="E601" s="12">
        <v>2.6114980658290002E-2</v>
      </c>
      <c r="F601" s="10">
        <v>0.171001780047006</v>
      </c>
      <c r="G601" s="10">
        <v>3.1468128912597102</v>
      </c>
      <c r="H601" s="13">
        <v>56047762.707098097</v>
      </c>
      <c r="I601" s="13">
        <v>1253341.49598246</v>
      </c>
      <c r="J601" s="13">
        <v>173386778.902235</v>
      </c>
      <c r="K601" s="13">
        <f t="shared" si="81"/>
        <v>170691480.44900072</v>
      </c>
      <c r="L601">
        <f t="shared" si="82"/>
        <v>600.57901432123276</v>
      </c>
      <c r="M601">
        <f t="shared" si="83"/>
        <v>56.98799320193622</v>
      </c>
      <c r="N601">
        <f t="shared" si="84"/>
        <v>28.818730949044301</v>
      </c>
      <c r="O601">
        <f t="shared" si="85"/>
        <v>1.2563940750224623</v>
      </c>
      <c r="P601">
        <f t="shared" si="86"/>
        <v>248758607.55954948</v>
      </c>
      <c r="Q601">
        <f t="shared" si="87"/>
        <v>19.331993536658768</v>
      </c>
      <c r="R601">
        <f t="shared" si="88"/>
        <v>20.619964654451564</v>
      </c>
      <c r="S601">
        <f t="shared" si="89"/>
        <v>0.18753727107110882</v>
      </c>
      <c r="T601">
        <v>1</v>
      </c>
    </row>
    <row r="602" spans="1:20" ht="15.6" x14ac:dyDescent="0.25">
      <c r="A602" s="10">
        <v>12</v>
      </c>
      <c r="B602" s="11">
        <v>7</v>
      </c>
      <c r="C602" s="11">
        <v>837.29226512177297</v>
      </c>
      <c r="D602" s="12">
        <v>2.6114980658290002E-2</v>
      </c>
      <c r="E602" s="12">
        <v>2.24287606506492E-2</v>
      </c>
      <c r="F602" s="10">
        <v>0.140615019163674</v>
      </c>
      <c r="G602" s="10">
        <v>3.1469970479423202</v>
      </c>
      <c r="H602" s="13">
        <v>47448504.109650999</v>
      </c>
      <c r="I602" s="13">
        <v>876774.02685346606</v>
      </c>
      <c r="J602" s="13">
        <v>166655509.901871</v>
      </c>
      <c r="K602" s="13">
        <f t="shared" si="81"/>
        <v>165420337.94234753</v>
      </c>
      <c r="L602">
        <f t="shared" si="82"/>
        <v>610.39130962773572</v>
      </c>
      <c r="M602">
        <f t="shared" si="83"/>
        <v>47.434551310619888</v>
      </c>
      <c r="N602">
        <f t="shared" si="84"/>
        <v>24.271870654469602</v>
      </c>
      <c r="O602">
        <f t="shared" si="85"/>
        <v>1.257047884183935</v>
      </c>
      <c r="P602">
        <f t="shared" si="86"/>
        <v>252859672.63494134</v>
      </c>
      <c r="Q602">
        <f t="shared" si="87"/>
        <v>19.348345239197744</v>
      </c>
      <c r="R602">
        <f t="shared" si="88"/>
        <v>22.362770588206153</v>
      </c>
      <c r="S602">
        <f t="shared" si="89"/>
        <v>0.15153828413055517</v>
      </c>
      <c r="T602">
        <v>1</v>
      </c>
    </row>
    <row r="603" spans="1:20" s="40" customFormat="1" ht="15.6" x14ac:dyDescent="0.25">
      <c r="A603" s="41">
        <v>13</v>
      </c>
      <c r="B603" s="42">
        <v>7</v>
      </c>
      <c r="C603" s="42">
        <v>821.28977714902601</v>
      </c>
      <c r="D603" s="43">
        <v>2.24287606506492E-2</v>
      </c>
      <c r="E603" s="43">
        <v>1.9721752685004802E-2</v>
      </c>
      <c r="F603" s="41">
        <v>0.120157873201356</v>
      </c>
      <c r="G603" s="41">
        <v>3.1471150758095301</v>
      </c>
      <c r="H603" s="44">
        <v>44488804.5646265</v>
      </c>
      <c r="I603" s="44">
        <v>720281.61941476201</v>
      </c>
      <c r="J603" s="44">
        <v>167884445.27162001</v>
      </c>
      <c r="K603" s="44">
        <f t="shared" si="81"/>
        <v>163166987.8331424</v>
      </c>
      <c r="L603" s="40">
        <f t="shared" si="82"/>
        <v>624.33677494292965</v>
      </c>
      <c r="M603" s="40">
        <f t="shared" si="83"/>
        <v>41.110638805730623</v>
      </c>
      <c r="N603" s="40">
        <f t="shared" si="84"/>
        <v>21.075256667827002</v>
      </c>
      <c r="O603" s="40">
        <f t="shared" si="85"/>
        <v>1.260727364239344</v>
      </c>
      <c r="P603" s="40">
        <f t="shared" si="86"/>
        <v>272748711.91151059</v>
      </c>
      <c r="Q603" s="40">
        <f t="shared" si="87"/>
        <v>19.424061460068724</v>
      </c>
      <c r="R603" s="40">
        <f t="shared" si="88"/>
        <v>21.797022591168631</v>
      </c>
      <c r="S603" s="40">
        <f t="shared" si="89"/>
        <v>0.12801278896941204</v>
      </c>
      <c r="T603" s="40">
        <v>7</v>
      </c>
    </row>
    <row r="604" spans="1:20" ht="15.6" x14ac:dyDescent="0.25">
      <c r="A604" s="28" t="s">
        <v>22</v>
      </c>
      <c r="B604" s="16">
        <v>2.1282143982326902</v>
      </c>
      <c r="C604" s="16">
        <v>1096.74184415677</v>
      </c>
      <c r="D604" s="17">
        <v>0.25</v>
      </c>
      <c r="E604" s="17">
        <v>0.226303987287713</v>
      </c>
      <c r="F604" s="18">
        <v>9.47461523881927E-2</v>
      </c>
      <c r="G604" s="18">
        <v>3.7</v>
      </c>
      <c r="H604" s="19">
        <v>37927871.546799101</v>
      </c>
      <c r="I604" s="19">
        <v>2232536.6830447698</v>
      </c>
      <c r="J604" s="19">
        <v>93187345.844123006</v>
      </c>
      <c r="K604" s="19">
        <f t="shared" si="81"/>
        <v>61376869.968745485</v>
      </c>
      <c r="L604">
        <f t="shared" si="82"/>
        <v>565.3295701267607</v>
      </c>
      <c r="M604">
        <f t="shared" si="83"/>
        <v>115.74133522797922</v>
      </c>
      <c r="N604">
        <f t="shared" si="84"/>
        <v>238.15199364385651</v>
      </c>
      <c r="O604">
        <f t="shared" si="85"/>
        <v>0.89579784833825526</v>
      </c>
      <c r="P604">
        <f t="shared" si="86"/>
        <v>98868568.064890727</v>
      </c>
      <c r="Q604">
        <f t="shared" si="87"/>
        <v>18.409301930759341</v>
      </c>
      <c r="R604">
        <f t="shared" si="88"/>
        <v>1.8303072573730566</v>
      </c>
      <c r="S604">
        <f t="shared" si="89"/>
        <v>9.9539880014784213E-2</v>
      </c>
      <c r="T604">
        <v>9</v>
      </c>
    </row>
    <row r="605" spans="1:20" ht="15.6" x14ac:dyDescent="0.25">
      <c r="A605" s="10">
        <v>1</v>
      </c>
      <c r="B605" s="11">
        <v>2.1399203479503499</v>
      </c>
      <c r="C605" s="11">
        <v>1065.49855826865</v>
      </c>
      <c r="D605" s="12">
        <v>0.226303987287713</v>
      </c>
      <c r="E605" s="12">
        <v>0.20677103159913501</v>
      </c>
      <c r="F605" s="10">
        <v>8.6274786599741402E-2</v>
      </c>
      <c r="G605" s="10">
        <v>3.7018298525682001</v>
      </c>
      <c r="H605" s="13">
        <v>31909538.461679399</v>
      </c>
      <c r="I605" s="13">
        <v>1776264.1336449101</v>
      </c>
      <c r="J605" s="13">
        <v>86161958.675114006</v>
      </c>
      <c r="K605" s="13">
        <f t="shared" si="81"/>
        <v>63634554.702746183</v>
      </c>
      <c r="L605">
        <f t="shared" si="82"/>
        <v>565.43684325273489</v>
      </c>
      <c r="M605">
        <f t="shared" si="83"/>
        <v>105.09354311252946</v>
      </c>
      <c r="N605">
        <f t="shared" si="84"/>
        <v>216.537509443424</v>
      </c>
      <c r="O605">
        <f t="shared" si="85"/>
        <v>0.89828868821734376</v>
      </c>
      <c r="P605">
        <f t="shared" si="86"/>
        <v>91308688.39250572</v>
      </c>
      <c r="Q605">
        <f t="shared" si="87"/>
        <v>18.329756504153639</v>
      </c>
      <c r="R605">
        <f t="shared" si="88"/>
        <v>1.8371743108578231</v>
      </c>
      <c r="S605">
        <f t="shared" si="89"/>
        <v>9.0225394523818947E-2</v>
      </c>
      <c r="T605">
        <v>5</v>
      </c>
    </row>
    <row r="606" spans="1:20" ht="15.6" x14ac:dyDescent="0.25">
      <c r="A606" s="10">
        <v>2</v>
      </c>
      <c r="B606" s="11">
        <v>2.2249576781267999</v>
      </c>
      <c r="C606" s="11">
        <v>1055.5083469343299</v>
      </c>
      <c r="D606" s="12">
        <v>0.20677103159913501</v>
      </c>
      <c r="E606" s="12">
        <v>0.190681422036349</v>
      </c>
      <c r="F606" s="10">
        <v>7.7776039682364503E-2</v>
      </c>
      <c r="G606" s="10">
        <v>3.7034207689183698</v>
      </c>
      <c r="H606" s="13">
        <v>29283255.679076102</v>
      </c>
      <c r="I606" s="13">
        <v>1526681.1223529601</v>
      </c>
      <c r="J606" s="13">
        <v>86463372.059965998</v>
      </c>
      <c r="K606" s="13">
        <f t="shared" si="81"/>
        <v>62393876.786610454</v>
      </c>
      <c r="L606">
        <f t="shared" si="82"/>
        <v>566.05454489717329</v>
      </c>
      <c r="M606">
        <f t="shared" si="83"/>
        <v>95.433728936032068</v>
      </c>
      <c r="N606">
        <f t="shared" si="84"/>
        <v>198.726226817742</v>
      </c>
      <c r="O606">
        <f t="shared" si="85"/>
        <v>0.89967160760667142</v>
      </c>
      <c r="P606">
        <f t="shared" si="86"/>
        <v>92093799.954402477</v>
      </c>
      <c r="Q606">
        <f t="shared" si="87"/>
        <v>18.338318180331981</v>
      </c>
      <c r="R606">
        <f t="shared" si="88"/>
        <v>1.8876821229790977</v>
      </c>
      <c r="S606">
        <f t="shared" si="89"/>
        <v>8.0967177853669761E-2</v>
      </c>
      <c r="T606">
        <v>6</v>
      </c>
    </row>
    <row r="607" spans="1:20" ht="15.6" x14ac:dyDescent="0.25">
      <c r="A607" s="10">
        <v>3</v>
      </c>
      <c r="B607" s="11">
        <v>2.3518027118298099</v>
      </c>
      <c r="C607" s="11">
        <v>1060.15275360595</v>
      </c>
      <c r="D607" s="12">
        <v>0.19095589373552802</v>
      </c>
      <c r="E607" s="12">
        <v>0.15539997243786899</v>
      </c>
      <c r="F607" s="10">
        <v>0.18610219555371499</v>
      </c>
      <c r="G607" s="10">
        <v>3.1384992918900401</v>
      </c>
      <c r="H607" s="13">
        <v>36113280.324845202</v>
      </c>
      <c r="I607" s="13">
        <v>2416491.2974132602</v>
      </c>
      <c r="J607" s="13">
        <v>80154450.102512002</v>
      </c>
      <c r="K607" s="13">
        <f t="shared" si="81"/>
        <v>89270334.018768311</v>
      </c>
      <c r="L607">
        <f t="shared" si="82"/>
        <v>563.98697649819326</v>
      </c>
      <c r="M607">
        <f t="shared" si="83"/>
        <v>141.60888584151218</v>
      </c>
      <c r="N607">
        <f t="shared" si="84"/>
        <v>173.17793308669849</v>
      </c>
      <c r="O607">
        <f t="shared" si="85"/>
        <v>0.95325476109635388</v>
      </c>
      <c r="P607">
        <f t="shared" si="86"/>
        <v>85240387.465686575</v>
      </c>
      <c r="Q607">
        <f t="shared" si="87"/>
        <v>18.260985910769609</v>
      </c>
      <c r="R607">
        <f t="shared" si="88"/>
        <v>3.419872366864865</v>
      </c>
      <c r="S607">
        <f t="shared" si="89"/>
        <v>0.20592046822461285</v>
      </c>
      <c r="T607">
        <v>5</v>
      </c>
    </row>
    <row r="608" spans="1:20" ht="15.6" x14ac:dyDescent="0.25">
      <c r="A608" s="10">
        <v>4</v>
      </c>
      <c r="B608" s="11">
        <v>2.67304870719743</v>
      </c>
      <c r="C608" s="11">
        <v>1052.5281785186601</v>
      </c>
      <c r="D608" s="12">
        <v>0.15539997243786899</v>
      </c>
      <c r="E608" s="12">
        <v>0.12286712381722099</v>
      </c>
      <c r="F608" s="10">
        <v>0.20921449766588701</v>
      </c>
      <c r="G608" s="10">
        <v>3.1410701489228399</v>
      </c>
      <c r="H608" s="13">
        <v>38238674.315676302</v>
      </c>
      <c r="I608" s="13">
        <v>2408133.3003723398</v>
      </c>
      <c r="J608" s="13">
        <v>84872365.015874997</v>
      </c>
      <c r="K608" s="13">
        <f t="shared" si="81"/>
        <v>95757319.589458391</v>
      </c>
      <c r="L608">
        <f t="shared" si="82"/>
        <v>564.61013674339472</v>
      </c>
      <c r="M608">
        <f t="shared" si="83"/>
        <v>135.52998232257033</v>
      </c>
      <c r="N608">
        <f t="shared" si="84"/>
        <v>139.133548127545</v>
      </c>
      <c r="O608">
        <f t="shared" si="85"/>
        <v>0.98739979629385277</v>
      </c>
      <c r="P608">
        <f t="shared" si="86"/>
        <v>90969703.02931951</v>
      </c>
      <c r="Q608">
        <f t="shared" si="87"/>
        <v>18.32603707530264</v>
      </c>
      <c r="R608">
        <f t="shared" si="88"/>
        <v>4.6295347953246031</v>
      </c>
      <c r="S608">
        <f t="shared" si="89"/>
        <v>0.23472852076455833</v>
      </c>
      <c r="T608">
        <v>6</v>
      </c>
    </row>
    <row r="609" spans="1:20" ht="15.6" x14ac:dyDescent="0.25">
      <c r="A609" s="10">
        <v>5</v>
      </c>
      <c r="B609" s="11">
        <v>3.2651643594266302</v>
      </c>
      <c r="C609" s="11">
        <v>1057.4502337594399</v>
      </c>
      <c r="D609" s="12">
        <v>0.12286712381722099</v>
      </c>
      <c r="E609" s="12">
        <v>9.3344343006901601E-2</v>
      </c>
      <c r="F609" s="10">
        <v>0.24008678005840201</v>
      </c>
      <c r="G609" s="10">
        <v>3.14321182573102</v>
      </c>
      <c r="H609" s="13">
        <v>41344012.123793699</v>
      </c>
      <c r="I609" s="13">
        <v>2414098.99599702</v>
      </c>
      <c r="J609" s="13">
        <v>90240031.461189002</v>
      </c>
      <c r="K609" s="13">
        <f t="shared" si="81"/>
        <v>100154119.69165385</v>
      </c>
      <c r="L609">
        <f t="shared" si="82"/>
        <v>565.4889896926295</v>
      </c>
      <c r="M609">
        <f t="shared" si="83"/>
        <v>129.20838785986172</v>
      </c>
      <c r="N609">
        <f t="shared" si="84"/>
        <v>108.1057334120613</v>
      </c>
      <c r="O609">
        <f t="shared" si="85"/>
        <v>1.0371255169298541</v>
      </c>
      <c r="P609">
        <f t="shared" si="86"/>
        <v>98156020.401305094</v>
      </c>
      <c r="Q609">
        <f t="shared" si="87"/>
        <v>18.402068815586087</v>
      </c>
      <c r="R609">
        <f t="shared" si="88"/>
        <v>6.9380500298787178</v>
      </c>
      <c r="S609">
        <f t="shared" si="89"/>
        <v>0.27455103650865337</v>
      </c>
      <c r="T609">
        <v>5</v>
      </c>
    </row>
    <row r="610" spans="1:20" s="40" customFormat="1" ht="15.6" x14ac:dyDescent="0.25">
      <c r="A610" s="41">
        <v>6</v>
      </c>
      <c r="B610" s="42">
        <v>3.5810512204388898</v>
      </c>
      <c r="C610" s="42">
        <v>1044.7771383895299</v>
      </c>
      <c r="D610" s="43">
        <v>9.3344343006901601E-2</v>
      </c>
      <c r="E610" s="43">
        <v>7.41934748401544E-2</v>
      </c>
      <c r="F610" s="41">
        <v>0.20494411486560199</v>
      </c>
      <c r="G610" s="41">
        <v>3.1449569977691301</v>
      </c>
      <c r="H610" s="44">
        <v>42601101.335290201</v>
      </c>
      <c r="I610" s="44">
        <v>1975333.70727981</v>
      </c>
      <c r="J610" s="44">
        <v>110006843.66538</v>
      </c>
      <c r="K610" s="44">
        <f t="shared" si="81"/>
        <v>97179167.523523822</v>
      </c>
      <c r="L610" s="40">
        <f t="shared" si="82"/>
        <v>568.71421671779706</v>
      </c>
      <c r="M610" s="40">
        <f t="shared" si="83"/>
        <v>104.3617314388633</v>
      </c>
      <c r="N610" s="40">
        <f t="shared" si="84"/>
        <v>83.768908923528002</v>
      </c>
      <c r="O610" s="40">
        <f t="shared" si="85"/>
        <v>1.0591893552000744</v>
      </c>
      <c r="P610" s="40">
        <f t="shared" si="86"/>
        <v>122543768.56255151</v>
      </c>
      <c r="Q610" s="40">
        <f t="shared" si="87"/>
        <v>18.62397881852279</v>
      </c>
      <c r="R610" s="40">
        <f t="shared" si="88"/>
        <v>7.8696334076141881</v>
      </c>
      <c r="S610" s="40">
        <f t="shared" si="89"/>
        <v>0.22934287103189838</v>
      </c>
      <c r="T610" s="40">
        <v>6</v>
      </c>
    </row>
    <row r="611" spans="1:20" s="40" customFormat="1" ht="15.6" x14ac:dyDescent="0.25">
      <c r="A611" s="41">
        <v>7</v>
      </c>
      <c r="B611" s="42">
        <v>4.1021008273079396</v>
      </c>
      <c r="C611" s="42">
        <v>1030.9098281608899</v>
      </c>
      <c r="D611" s="43">
        <v>7.41934748401544E-2</v>
      </c>
      <c r="E611" s="43">
        <v>6.01022144060031E-2</v>
      </c>
      <c r="F611" s="41">
        <v>0.18967022964626801</v>
      </c>
      <c r="G611" s="41">
        <v>3.1459730611769601</v>
      </c>
      <c r="H611" s="44">
        <v>38002618.1658388</v>
      </c>
      <c r="I611" s="44">
        <v>1469029.66453464</v>
      </c>
      <c r="J611" s="44">
        <v>109398852.139832</v>
      </c>
      <c r="K611" s="44">
        <f t="shared" si="81"/>
        <v>98113515.208633482</v>
      </c>
      <c r="L611" s="40">
        <f t="shared" si="82"/>
        <v>570.56134877465013</v>
      </c>
      <c r="M611" s="40">
        <f t="shared" si="83"/>
        <v>89.665648713675338</v>
      </c>
      <c r="N611" s="40">
        <f t="shared" si="84"/>
        <v>67.147844623078754</v>
      </c>
      <c r="O611" s="40">
        <f t="shared" si="85"/>
        <v>1.08624930430739</v>
      </c>
      <c r="P611" s="40">
        <f t="shared" si="86"/>
        <v>124023194.22811258</v>
      </c>
      <c r="Q611" s="40">
        <f t="shared" si="87"/>
        <v>18.635979156304312</v>
      </c>
      <c r="R611" s="40">
        <f t="shared" si="88"/>
        <v>9.6216243999392344</v>
      </c>
      <c r="S611" s="40">
        <f t="shared" si="89"/>
        <v>0.21031399027460196</v>
      </c>
      <c r="T611" s="40">
        <v>2</v>
      </c>
    </row>
    <row r="612" spans="1:20" s="40" customFormat="1" ht="15.6" x14ac:dyDescent="0.25">
      <c r="A612" s="41">
        <v>8</v>
      </c>
      <c r="B612" s="42">
        <v>4.4454954335815398</v>
      </c>
      <c r="C612" s="42">
        <v>1027.4013210916801</v>
      </c>
      <c r="D612" s="43">
        <v>6.01022144060031E-2</v>
      </c>
      <c r="E612" s="43">
        <v>5.0024603371959006E-2</v>
      </c>
      <c r="F612" s="41">
        <v>0.16739601912449301</v>
      </c>
      <c r="G612" s="41">
        <v>3.1466536595368102</v>
      </c>
      <c r="H612" s="44">
        <v>33487014.007973898</v>
      </c>
      <c r="I612" s="44">
        <v>1088050.6618140901</v>
      </c>
      <c r="J612" s="44">
        <v>109713657.57196701</v>
      </c>
      <c r="K612" s="44">
        <f t="shared" si="81"/>
        <v>94158464.2534969</v>
      </c>
      <c r="L612" s="40">
        <f t="shared" si="82"/>
        <v>573.01009882282995</v>
      </c>
      <c r="M612" s="40">
        <f t="shared" si="83"/>
        <v>75.990610568119848</v>
      </c>
      <c r="N612" s="40">
        <f t="shared" si="84"/>
        <v>55.063408888981051</v>
      </c>
      <c r="O612" s="40">
        <f t="shared" si="85"/>
        <v>1.1033702213364982</v>
      </c>
      <c r="P612" s="40">
        <f t="shared" si="86"/>
        <v>126924741.26620632</v>
      </c>
      <c r="Q612" s="40">
        <f t="shared" si="87"/>
        <v>18.659104880317862</v>
      </c>
      <c r="R612" s="40">
        <f t="shared" si="88"/>
        <v>10.717141833181133</v>
      </c>
      <c r="S612" s="40">
        <f t="shared" si="89"/>
        <v>0.18319716297457664</v>
      </c>
      <c r="T612" s="40">
        <v>2</v>
      </c>
    </row>
    <row r="613" spans="1:20" ht="15.6" x14ac:dyDescent="0.25">
      <c r="A613" s="10">
        <v>9</v>
      </c>
      <c r="B613" s="11">
        <v>5.1985498053381498</v>
      </c>
      <c r="C613" s="11">
        <v>887.51473202471402</v>
      </c>
      <c r="D613" s="12">
        <v>5.0024603371959006E-2</v>
      </c>
      <c r="E613" s="12">
        <v>3.9046785400130901E-2</v>
      </c>
      <c r="F613" s="10">
        <v>0.21901057032541801</v>
      </c>
      <c r="G613" s="10">
        <v>3.1471013325605801</v>
      </c>
      <c r="H613" s="13">
        <v>61163043.7002028</v>
      </c>
      <c r="I613" s="13">
        <v>2079110.94000127</v>
      </c>
      <c r="J613" s="13">
        <v>160983208.79978099</v>
      </c>
      <c r="K613" s="13">
        <f t="shared" si="81"/>
        <v>165012956.07432178</v>
      </c>
      <c r="L613">
        <f t="shared" si="82"/>
        <v>581.8108728055812</v>
      </c>
      <c r="M613">
        <f t="shared" si="83"/>
        <v>79.918795384378171</v>
      </c>
      <c r="N613">
        <f t="shared" si="84"/>
        <v>44.535694386044952</v>
      </c>
      <c r="O613">
        <f t="shared" si="85"/>
        <v>1.1988044452277624</v>
      </c>
      <c r="P613">
        <f t="shared" si="86"/>
        <v>202852838.31101063</v>
      </c>
      <c r="Q613">
        <f t="shared" si="87"/>
        <v>19.127991339685519</v>
      </c>
      <c r="R613">
        <f t="shared" si="88"/>
        <v>16.079428693991197</v>
      </c>
      <c r="S613">
        <f t="shared" si="89"/>
        <v>0.2471936635815675</v>
      </c>
      <c r="T613">
        <v>4</v>
      </c>
    </row>
    <row r="614" spans="1:20" ht="15.6" x14ac:dyDescent="0.25">
      <c r="A614" s="10">
        <v>10</v>
      </c>
      <c r="B614" s="11">
        <v>5.7426210348213296</v>
      </c>
      <c r="C614" s="11">
        <v>889.923660161611</v>
      </c>
      <c r="D614" s="12">
        <v>3.9046785400130901E-2</v>
      </c>
      <c r="E614" s="12">
        <v>3.1468209480400799E-2</v>
      </c>
      <c r="F614" s="10">
        <v>0.193593824940343</v>
      </c>
      <c r="G614" s="10">
        <v>3.1475476208137398</v>
      </c>
      <c r="H614" s="13">
        <v>57218555.018336996</v>
      </c>
      <c r="I614" s="13">
        <v>1566685.99994933</v>
      </c>
      <c r="J614" s="13">
        <v>166583771.96512699</v>
      </c>
      <c r="K614" s="13">
        <f t="shared" si="81"/>
        <v>156911196.07416666</v>
      </c>
      <c r="L614">
        <f t="shared" si="82"/>
        <v>589.55205448502954</v>
      </c>
      <c r="M614">
        <f t="shared" si="83"/>
        <v>66.842838087170222</v>
      </c>
      <c r="N614">
        <f t="shared" si="84"/>
        <v>35.257497440265851</v>
      </c>
      <c r="O614">
        <f t="shared" si="85"/>
        <v>1.2305256560459541</v>
      </c>
      <c r="P614">
        <f t="shared" si="86"/>
        <v>221013611.95656914</v>
      </c>
      <c r="Q614">
        <f t="shared" si="87"/>
        <v>19.213734850148946</v>
      </c>
      <c r="R614">
        <f t="shared" si="88"/>
        <v>18.48555109215836</v>
      </c>
      <c r="S614">
        <f t="shared" si="89"/>
        <v>0.21516772413029309</v>
      </c>
      <c r="T614">
        <v>4</v>
      </c>
    </row>
    <row r="615" spans="1:20" ht="15.6" x14ac:dyDescent="0.25">
      <c r="A615" s="10">
        <v>11</v>
      </c>
      <c r="B615" s="11">
        <v>6.2766072351011699</v>
      </c>
      <c r="C615" s="11">
        <v>884.36118732670104</v>
      </c>
      <c r="D615" s="12">
        <v>3.1468209480400799E-2</v>
      </c>
      <c r="E615" s="12">
        <v>2.6025287170655199E-2</v>
      </c>
      <c r="F615" s="10">
        <v>0.17241783424951099</v>
      </c>
      <c r="G615" s="10">
        <v>3.1478276791844801</v>
      </c>
      <c r="H615" s="13">
        <v>51120582.661534503</v>
      </c>
      <c r="I615" s="13">
        <v>1152936.96376699</v>
      </c>
      <c r="J615" s="13">
        <v>161096811.404973</v>
      </c>
      <c r="K615" s="13">
        <f t="shared" si="81"/>
        <v>153400657.64868411</v>
      </c>
      <c r="L615">
        <f t="shared" si="82"/>
        <v>596.7589771059927</v>
      </c>
      <c r="M615">
        <f t="shared" si="83"/>
        <v>56.992216574118011</v>
      </c>
      <c r="N615">
        <f t="shared" si="84"/>
        <v>28.746748325527999</v>
      </c>
      <c r="O615">
        <f t="shared" si="85"/>
        <v>1.2574082066750965</v>
      </c>
      <c r="P615">
        <f t="shared" si="86"/>
        <v>226617271.70286402</v>
      </c>
      <c r="Q615">
        <f t="shared" si="87"/>
        <v>19.238773124760577</v>
      </c>
      <c r="R615">
        <f t="shared" si="88"/>
        <v>20.84193991020852</v>
      </c>
      <c r="S615">
        <f t="shared" si="89"/>
        <v>0.18924688270194298</v>
      </c>
      <c r="T615">
        <v>4</v>
      </c>
    </row>
    <row r="616" spans="1:20" ht="15.6" x14ac:dyDescent="0.25">
      <c r="A616" s="10">
        <v>12</v>
      </c>
      <c r="B616" s="11">
        <v>7</v>
      </c>
      <c r="C616" s="11">
        <v>870.83631365399197</v>
      </c>
      <c r="D616" s="12">
        <v>2.6025287170655199E-2</v>
      </c>
      <c r="E616" s="12">
        <v>2.2388128225909999E-2</v>
      </c>
      <c r="F616" s="10">
        <v>0.13921986468461001</v>
      </c>
      <c r="G616" s="10">
        <v>3.1480128493544002</v>
      </c>
      <c r="H616" s="13">
        <v>42905664.775247797</v>
      </c>
      <c r="I616" s="13">
        <v>787237.61484378495</v>
      </c>
      <c r="J616" s="13">
        <v>157413106.88141301</v>
      </c>
      <c r="K616" s="13">
        <f t="shared" si="81"/>
        <v>147396408.75125173</v>
      </c>
      <c r="L616">
        <f t="shared" si="82"/>
        <v>606.166459143363</v>
      </c>
      <c r="M616">
        <f t="shared" si="83"/>
        <v>46.954486035711312</v>
      </c>
      <c r="N616">
        <f t="shared" si="84"/>
        <v>24.206707698282599</v>
      </c>
      <c r="O616">
        <f t="shared" si="85"/>
        <v>1.2536325819413683</v>
      </c>
      <c r="P616">
        <f t="shared" si="86"/>
        <v>231542531.31048015</v>
      </c>
      <c r="Q616">
        <f t="shared" si="87"/>
        <v>19.260274135179635</v>
      </c>
      <c r="R616">
        <f t="shared" si="88"/>
        <v>22.349582681250315</v>
      </c>
      <c r="S616">
        <f t="shared" si="89"/>
        <v>0.14991616684439193</v>
      </c>
      <c r="T616">
        <v>1</v>
      </c>
    </row>
    <row r="617" spans="1:20" ht="15.6" x14ac:dyDescent="0.25">
      <c r="A617" s="10">
        <v>13</v>
      </c>
      <c r="B617" s="11">
        <v>7</v>
      </c>
      <c r="C617" s="11">
        <v>852.01729475070294</v>
      </c>
      <c r="D617" s="12">
        <v>2.2388128225909999E-2</v>
      </c>
      <c r="E617" s="12">
        <v>1.96793497502405E-2</v>
      </c>
      <c r="F617" s="10">
        <v>0.120453709995683</v>
      </c>
      <c r="G617" s="10">
        <v>3.1481291184687801</v>
      </c>
      <c r="H617" s="13">
        <v>40144902.463170998</v>
      </c>
      <c r="I617" s="13">
        <v>646181.89016600105</v>
      </c>
      <c r="J617" s="13">
        <v>157559807.935817</v>
      </c>
      <c r="K617" s="13">
        <f t="shared" si="81"/>
        <v>147581974.67161834</v>
      </c>
      <c r="L617">
        <f t="shared" si="82"/>
        <v>617.99827658715799</v>
      </c>
      <c r="M617">
        <f t="shared" si="83"/>
        <v>40.914794752267049</v>
      </c>
      <c r="N617">
        <f t="shared" si="84"/>
        <v>21.03373898807525</v>
      </c>
      <c r="O617">
        <f t="shared" si="85"/>
        <v>1.2592695788552115</v>
      </c>
      <c r="P617">
        <f t="shared" si="86"/>
        <v>247502039.45087636</v>
      </c>
      <c r="Q617">
        <f t="shared" si="87"/>
        <v>19.32692938014463</v>
      </c>
      <c r="R617">
        <f t="shared" si="88"/>
        <v>21.958892705946827</v>
      </c>
      <c r="S617">
        <f t="shared" si="89"/>
        <v>0.12834908400726691</v>
      </c>
      <c r="T617">
        <v>1</v>
      </c>
    </row>
    <row r="618" spans="1:20" ht="15.6" x14ac:dyDescent="0.25">
      <c r="A618" s="28" t="s">
        <v>22</v>
      </c>
      <c r="B618" s="16">
        <v>2.1281623367585998</v>
      </c>
      <c r="C618" s="16">
        <v>1060.4554157042501</v>
      </c>
      <c r="D618" s="17">
        <v>0.25</v>
      </c>
      <c r="E618" s="17">
        <v>0.22638102519271899</v>
      </c>
      <c r="F618" s="18">
        <v>9.4438123979532204E-2</v>
      </c>
      <c r="G618" s="18">
        <v>3.7</v>
      </c>
      <c r="H618" s="19">
        <v>40393441.185406297</v>
      </c>
      <c r="I618" s="19">
        <v>2375666.6519447798</v>
      </c>
      <c r="J618" s="19">
        <v>99137766.817825004</v>
      </c>
      <c r="K618" s="19">
        <f t="shared" si="81"/>
        <v>66939085.036017463</v>
      </c>
      <c r="L618">
        <f t="shared" si="82"/>
        <v>565.69454191380373</v>
      </c>
      <c r="M618">
        <f t="shared" si="83"/>
        <v>115.59033322072612</v>
      </c>
      <c r="N618">
        <f t="shared" si="84"/>
        <v>238.1905125963595</v>
      </c>
      <c r="O618">
        <f t="shared" si="85"/>
        <v>0.89571401437838138</v>
      </c>
      <c r="P618">
        <f t="shared" si="86"/>
        <v>105443119.03756942</v>
      </c>
      <c r="Q618">
        <f t="shared" si="87"/>
        <v>18.473682209441517</v>
      </c>
      <c r="R618">
        <f t="shared" si="88"/>
        <v>1.8263897732213386</v>
      </c>
      <c r="S618">
        <f t="shared" si="89"/>
        <v>9.91996704533014E-2</v>
      </c>
      <c r="T618">
        <v>5</v>
      </c>
    </row>
    <row r="619" spans="1:20" ht="15.6" x14ac:dyDescent="0.25">
      <c r="A619" s="10">
        <v>1</v>
      </c>
      <c r="B619" s="11">
        <v>2.1398955102635902</v>
      </c>
      <c r="C619" s="11">
        <v>1027.5758176931699</v>
      </c>
      <c r="D619" s="12">
        <v>0.22638102519271899</v>
      </c>
      <c r="E619" s="12">
        <v>0.20679572168993102</v>
      </c>
      <c r="F619" s="10">
        <v>8.64765756253634E-2</v>
      </c>
      <c r="G619" s="10">
        <v>3.7018240195807102</v>
      </c>
      <c r="H619" s="13">
        <v>33845444.106918901</v>
      </c>
      <c r="I619" s="13">
        <v>1843033.2169323701</v>
      </c>
      <c r="J619" s="13">
        <v>90880207.400543004</v>
      </c>
      <c r="K619" s="13">
        <f t="shared" si="81"/>
        <v>69851627.327071533</v>
      </c>
      <c r="L619">
        <f t="shared" si="82"/>
        <v>565.75128447968382</v>
      </c>
      <c r="M619">
        <f t="shared" si="83"/>
        <v>105.26352936144004</v>
      </c>
      <c r="N619">
        <f t="shared" si="84"/>
        <v>216.58837344132502</v>
      </c>
      <c r="O619">
        <f t="shared" si="85"/>
        <v>0.89839486519807121</v>
      </c>
      <c r="P619">
        <f t="shared" si="86"/>
        <v>96680582.801904842</v>
      </c>
      <c r="Q619">
        <f t="shared" si="87"/>
        <v>18.386923141935139</v>
      </c>
      <c r="R619">
        <f t="shared" si="88"/>
        <v>1.8386762168042077</v>
      </c>
      <c r="S619">
        <f t="shared" si="89"/>
        <v>9.04462610466015E-2</v>
      </c>
      <c r="T619">
        <v>2</v>
      </c>
    </row>
    <row r="620" spans="1:20" ht="15.6" x14ac:dyDescent="0.25">
      <c r="A620" s="10">
        <v>2</v>
      </c>
      <c r="B620" s="11">
        <v>2.2249578314837799</v>
      </c>
      <c r="C620" s="11">
        <v>1020.11831353437</v>
      </c>
      <c r="D620" s="12">
        <v>0.20679572168993102</v>
      </c>
      <c r="E620" s="12">
        <v>0.19066221935369701</v>
      </c>
      <c r="F620" s="10">
        <v>7.7978907463407299E-2</v>
      </c>
      <c r="G620" s="10">
        <v>3.70341855698801</v>
      </c>
      <c r="H620" s="13">
        <v>30999471.357033901</v>
      </c>
      <c r="I620" s="13">
        <v>1566139.59136182</v>
      </c>
      <c r="J620" s="13">
        <v>91233929.700307995</v>
      </c>
      <c r="K620" s="13">
        <f t="shared" si="81"/>
        <v>68104495.340785056</v>
      </c>
      <c r="L620">
        <f t="shared" si="82"/>
        <v>566.39195252800391</v>
      </c>
      <c r="M620">
        <f t="shared" si="83"/>
        <v>95.59228990527788</v>
      </c>
      <c r="N620">
        <f t="shared" si="84"/>
        <v>198.72897052181401</v>
      </c>
      <c r="O620">
        <f t="shared" si="85"/>
        <v>0.89980735287111324</v>
      </c>
      <c r="P620">
        <f t="shared" si="86"/>
        <v>97314843.019243807</v>
      </c>
      <c r="Q620">
        <f t="shared" si="87"/>
        <v>18.393462084537681</v>
      </c>
      <c r="R620">
        <f t="shared" si="88"/>
        <v>1.8896717439630657</v>
      </c>
      <c r="S620">
        <f t="shared" si="89"/>
        <v>8.1187178749480171E-2</v>
      </c>
      <c r="T620">
        <v>2</v>
      </c>
    </row>
    <row r="621" spans="1:20" ht="15.6" x14ac:dyDescent="0.25">
      <c r="A621" s="10">
        <v>3</v>
      </c>
      <c r="B621" s="11">
        <v>2.34137300061917</v>
      </c>
      <c r="C621" s="11">
        <v>1025.8673086414201</v>
      </c>
      <c r="D621" s="12">
        <v>0.19102929314027198</v>
      </c>
      <c r="E621" s="12">
        <v>0.15773976110330901</v>
      </c>
      <c r="F621" s="10">
        <v>0.17417284127416</v>
      </c>
      <c r="G621" s="10">
        <v>3.1373096924525101</v>
      </c>
      <c r="H621" s="13">
        <v>36505492.798112303</v>
      </c>
      <c r="I621" s="13">
        <v>2414256.8875759202</v>
      </c>
      <c r="J621" s="13">
        <v>84087719.535889998</v>
      </c>
      <c r="K621" s="13">
        <f t="shared" si="81"/>
        <v>94941779.639502212</v>
      </c>
      <c r="L621">
        <f t="shared" si="82"/>
        <v>564.3062956381483</v>
      </c>
      <c r="M621">
        <f t="shared" si="83"/>
        <v>137.06017841556329</v>
      </c>
      <c r="N621">
        <f t="shared" si="84"/>
        <v>174.38452712179048</v>
      </c>
      <c r="O621">
        <f t="shared" si="85"/>
        <v>0.94847655640465867</v>
      </c>
      <c r="P621">
        <f t="shared" si="86"/>
        <v>89508222.051538318</v>
      </c>
      <c r="Q621">
        <f t="shared" si="87"/>
        <v>18.30984104552325</v>
      </c>
      <c r="R621">
        <f t="shared" si="88"/>
        <v>3.2691335821446565</v>
      </c>
      <c r="S621">
        <f t="shared" si="89"/>
        <v>0.19136977829443053</v>
      </c>
      <c r="T621">
        <v>2</v>
      </c>
    </row>
    <row r="622" spans="1:20" ht="15.6" x14ac:dyDescent="0.25">
      <c r="A622" s="10">
        <v>4</v>
      </c>
      <c r="B622" s="11">
        <v>2.6504908228425701</v>
      </c>
      <c r="C622" s="11">
        <v>1020.48125307226</v>
      </c>
      <c r="D622" s="12">
        <v>0.15773976110330901</v>
      </c>
      <c r="E622" s="12">
        <v>0.12597008827873699</v>
      </c>
      <c r="F622" s="10">
        <v>0.20127800880145899</v>
      </c>
      <c r="G622" s="10">
        <v>3.1397243398525001</v>
      </c>
      <c r="H622" s="13">
        <v>38206186.358960599</v>
      </c>
      <c r="I622" s="13">
        <v>2405847.83610914</v>
      </c>
      <c r="J622" s="13">
        <v>86383542.405944005</v>
      </c>
      <c r="K622" s="13">
        <f t="shared" si="81"/>
        <v>102762677.19160764</v>
      </c>
      <c r="L622">
        <f t="shared" si="82"/>
        <v>564.71889306038167</v>
      </c>
      <c r="M622">
        <f t="shared" si="83"/>
        <v>133.94377354092575</v>
      </c>
      <c r="N622">
        <f t="shared" si="84"/>
        <v>141.854924691023</v>
      </c>
      <c r="O622">
        <f t="shared" si="85"/>
        <v>0.98180019897484416</v>
      </c>
      <c r="P622">
        <f t="shared" si="86"/>
        <v>92532974.778378278</v>
      </c>
      <c r="Q622">
        <f t="shared" si="87"/>
        <v>18.343075623047874</v>
      </c>
      <c r="R622">
        <f t="shared" si="88"/>
        <v>4.4472205995447034</v>
      </c>
      <c r="S622">
        <f t="shared" si="89"/>
        <v>0.22474233969733573</v>
      </c>
      <c r="T622">
        <v>2</v>
      </c>
    </row>
    <row r="623" spans="1:20" ht="15.6" x14ac:dyDescent="0.25">
      <c r="A623" s="10">
        <v>5</v>
      </c>
      <c r="B623" s="11">
        <v>3.0613925284700798</v>
      </c>
      <c r="C623" s="11">
        <v>1027.70360105899</v>
      </c>
      <c r="D623" s="12">
        <v>0.12597008827873699</v>
      </c>
      <c r="E623" s="12">
        <v>9.7325018111295611E-2</v>
      </c>
      <c r="F623" s="10">
        <v>0.22721543673474801</v>
      </c>
      <c r="G623" s="10">
        <v>3.1418338610104302</v>
      </c>
      <c r="H623" s="13">
        <v>41389665.491870902</v>
      </c>
      <c r="I623" s="13">
        <v>2409705.6412055399</v>
      </c>
      <c r="J623" s="13">
        <v>92770170.281975999</v>
      </c>
      <c r="K623" s="13">
        <f t="shared" si="81"/>
        <v>106427911.39506704</v>
      </c>
      <c r="L623">
        <f t="shared" si="82"/>
        <v>565.66590799367407</v>
      </c>
      <c r="M623">
        <f t="shared" si="83"/>
        <v>127.29312481751805</v>
      </c>
      <c r="N623">
        <f t="shared" si="84"/>
        <v>111.64755319501629</v>
      </c>
      <c r="O623">
        <f t="shared" si="85"/>
        <v>1.0259605990995713</v>
      </c>
      <c r="P623">
        <f t="shared" si="86"/>
        <v>100872566.38886368</v>
      </c>
      <c r="Q623">
        <f t="shared" si="87"/>
        <v>18.429368559245912</v>
      </c>
      <c r="R623">
        <f t="shared" si="88"/>
        <v>6.1989926369621342</v>
      </c>
      <c r="S623">
        <f t="shared" si="89"/>
        <v>0.2577549713541768</v>
      </c>
      <c r="T623">
        <v>2</v>
      </c>
    </row>
    <row r="624" spans="1:20" s="40" customFormat="1" ht="15.6" x14ac:dyDescent="0.25">
      <c r="A624" s="41">
        <v>6</v>
      </c>
      <c r="B624" s="42">
        <v>3.5409005997165801</v>
      </c>
      <c r="C624" s="42">
        <v>1028.67123803293</v>
      </c>
      <c r="D624" s="43">
        <v>9.7325018111295611E-2</v>
      </c>
      <c r="E624" s="43">
        <v>7.6255945999501806E-2</v>
      </c>
      <c r="F624" s="41">
        <v>0.21625936048300301</v>
      </c>
      <c r="G624" s="41">
        <v>3.14355076816602</v>
      </c>
      <c r="H624" s="44">
        <v>45177406.813238502</v>
      </c>
      <c r="I624" s="44">
        <v>2198150.1805038601</v>
      </c>
      <c r="J624" s="44">
        <v>111404038.814473</v>
      </c>
      <c r="K624" s="44">
        <f t="shared" si="81"/>
        <v>104195040.27533342</v>
      </c>
      <c r="L624" s="40">
        <f t="shared" si="82"/>
        <v>568.40361443607435</v>
      </c>
      <c r="M624" s="40">
        <f t="shared" si="83"/>
        <v>109.43370934569427</v>
      </c>
      <c r="N624" s="40">
        <f t="shared" si="84"/>
        <v>86.790482055398712</v>
      </c>
      <c r="O624" s="40">
        <f t="shared" si="85"/>
        <v>1.0602668665009141</v>
      </c>
      <c r="P624" s="40">
        <f t="shared" si="86"/>
        <v>123860979.49485253</v>
      </c>
      <c r="Q624" s="40">
        <f t="shared" si="87"/>
        <v>18.634670361523433</v>
      </c>
      <c r="R624" s="40">
        <f t="shared" si="88"/>
        <v>7.8845586245574113</v>
      </c>
      <c r="S624" s="40">
        <f t="shared" si="89"/>
        <v>0.24367713030633101</v>
      </c>
      <c r="T624" s="40">
        <v>2</v>
      </c>
    </row>
    <row r="625" spans="1:20" s="40" customFormat="1" ht="15.6" x14ac:dyDescent="0.25">
      <c r="A625" s="41">
        <v>7</v>
      </c>
      <c r="B625" s="42">
        <v>4.0733810744266297</v>
      </c>
      <c r="C625" s="42">
        <v>1018.97266102819</v>
      </c>
      <c r="D625" s="43">
        <v>7.6255945999501806E-2</v>
      </c>
      <c r="E625" s="43">
        <v>6.1093332549827503E-2</v>
      </c>
      <c r="F625" s="41">
        <v>0.19857803149702599</v>
      </c>
      <c r="G625" s="41">
        <v>3.1446855831594198</v>
      </c>
      <c r="H625" s="44">
        <v>40149054.206010297</v>
      </c>
      <c r="I625" s="44">
        <v>1626130.4407348901</v>
      </c>
      <c r="J625" s="44">
        <v>111162984.018702</v>
      </c>
      <c r="K625" s="44">
        <f t="shared" si="81"/>
        <v>103680197.42204337</v>
      </c>
      <c r="L625" s="40">
        <f t="shared" si="82"/>
        <v>570.37372506863881</v>
      </c>
      <c r="M625" s="40">
        <f t="shared" si="83"/>
        <v>92.996539263924092</v>
      </c>
      <c r="N625" s="40">
        <f t="shared" si="84"/>
        <v>68.674639274664656</v>
      </c>
      <c r="O625" s="40">
        <f t="shared" si="85"/>
        <v>1.0889146437363006</v>
      </c>
      <c r="P625" s="40">
        <f t="shared" si="86"/>
        <v>126077463.8206642</v>
      </c>
      <c r="Q625" s="40">
        <f t="shared" si="87"/>
        <v>18.652407068235927</v>
      </c>
      <c r="R625" s="40">
        <f t="shared" si="88"/>
        <v>9.6962196495904447</v>
      </c>
      <c r="S625" s="40">
        <f t="shared" si="89"/>
        <v>0.22136766849924439</v>
      </c>
      <c r="T625" s="40">
        <v>2</v>
      </c>
    </row>
    <row r="626" spans="1:20" s="40" customFormat="1" ht="15.6" x14ac:dyDescent="0.25">
      <c r="A626" s="41">
        <v>8</v>
      </c>
      <c r="B626" s="42">
        <v>4.4455244226468</v>
      </c>
      <c r="C626" s="42">
        <v>1018.36148009597</v>
      </c>
      <c r="D626" s="43">
        <v>6.1093332549827503E-2</v>
      </c>
      <c r="E626" s="43">
        <v>5.0024652619394303E-2</v>
      </c>
      <c r="F626" s="41">
        <v>0.18088048924971301</v>
      </c>
      <c r="G626" s="41">
        <v>3.14542536326549</v>
      </c>
      <c r="H626" s="44">
        <v>36452169.679471403</v>
      </c>
      <c r="I626" s="44">
        <v>1244069.7849818401</v>
      </c>
      <c r="J626" s="44">
        <v>112760134.75450701</v>
      </c>
      <c r="K626" s="44">
        <f t="shared" si="81"/>
        <v>100050052.04361834</v>
      </c>
      <c r="L626" s="40">
        <f t="shared" si="82"/>
        <v>572.89908418996458</v>
      </c>
      <c r="M626" s="40">
        <f t="shared" si="83"/>
        <v>79.631881776942976</v>
      </c>
      <c r="N626" s="40">
        <f t="shared" si="84"/>
        <v>55.558992584610905</v>
      </c>
      <c r="O626" s="40">
        <f t="shared" si="85"/>
        <v>1.113749894655881</v>
      </c>
      <c r="P626" s="40">
        <f t="shared" si="86"/>
        <v>130668030.17963482</v>
      </c>
      <c r="Q626" s="40">
        <f t="shared" si="87"/>
        <v>18.688170544080407</v>
      </c>
      <c r="R626" s="40">
        <f t="shared" si="88"/>
        <v>11.138685897298549</v>
      </c>
      <c r="S626" s="40">
        <f t="shared" si="89"/>
        <v>0.19952528300273661</v>
      </c>
      <c r="T626" s="40">
        <v>2</v>
      </c>
    </row>
    <row r="627" spans="1:20" ht="15.6" x14ac:dyDescent="0.25">
      <c r="A627" s="10">
        <v>9</v>
      </c>
      <c r="B627" s="11">
        <v>5.1796886098639501</v>
      </c>
      <c r="C627" s="11">
        <v>880.94850570421204</v>
      </c>
      <c r="D627" s="12">
        <v>5.0024652619394303E-2</v>
      </c>
      <c r="E627" s="12">
        <v>3.9354120383170196E-2</v>
      </c>
      <c r="F627" s="10">
        <v>0.21287992392181601</v>
      </c>
      <c r="G627" s="10">
        <v>3.1459193465633799</v>
      </c>
      <c r="H627" s="13">
        <v>57083981.535666198</v>
      </c>
      <c r="I627" s="13">
        <v>1899908.0948292201</v>
      </c>
      <c r="J627" s="13">
        <v>155483927.44854999</v>
      </c>
      <c r="K627" s="13">
        <f t="shared" si="81"/>
        <v>166281067.88420874</v>
      </c>
      <c r="L627">
        <f t="shared" si="82"/>
        <v>580.95035075624776</v>
      </c>
      <c r="M627">
        <f t="shared" si="83"/>
        <v>78.734042480938598</v>
      </c>
      <c r="N627">
        <f t="shared" si="84"/>
        <v>44.68938650128225</v>
      </c>
      <c r="O627">
        <f t="shared" si="85"/>
        <v>1.1915912212758752</v>
      </c>
      <c r="P627">
        <f t="shared" si="86"/>
        <v>193409065.95137388</v>
      </c>
      <c r="Q627">
        <f t="shared" si="87"/>
        <v>19.080318016572349</v>
      </c>
      <c r="R627">
        <f t="shared" si="88"/>
        <v>15.747765072582174</v>
      </c>
      <c r="S627">
        <f t="shared" si="89"/>
        <v>0.23937446777077448</v>
      </c>
      <c r="T627">
        <v>4</v>
      </c>
    </row>
    <row r="628" spans="1:20" ht="15.6" x14ac:dyDescent="0.25">
      <c r="A628" s="10">
        <v>10</v>
      </c>
      <c r="B628" s="11">
        <v>5.7362285535566304</v>
      </c>
      <c r="C628" s="11">
        <v>892.01590576802005</v>
      </c>
      <c r="D628" s="12">
        <v>3.9354120383170196E-2</v>
      </c>
      <c r="E628" s="12">
        <v>3.15555998876072E-2</v>
      </c>
      <c r="F628" s="10">
        <v>0.197660483108618</v>
      </c>
      <c r="G628" s="10">
        <v>3.1463537283563601</v>
      </c>
      <c r="H628" s="13">
        <v>56392775.5917316</v>
      </c>
      <c r="I628" s="13">
        <v>1554316.61067931</v>
      </c>
      <c r="J628" s="13">
        <v>162324753.51880401</v>
      </c>
      <c r="K628" s="13">
        <f t="shared" si="81"/>
        <v>157284466.50380513</v>
      </c>
      <c r="L628">
        <f t="shared" si="82"/>
        <v>588.3148597005528</v>
      </c>
      <c r="M628">
        <f t="shared" si="83"/>
        <v>67.734669787480541</v>
      </c>
      <c r="N628">
        <f t="shared" si="84"/>
        <v>35.454860135388699</v>
      </c>
      <c r="O628">
        <f t="shared" si="85"/>
        <v>1.2334574419339355</v>
      </c>
      <c r="P628">
        <f t="shared" si="86"/>
        <v>214526395.91085261</v>
      </c>
      <c r="Q628">
        <f t="shared" si="87"/>
        <v>19.183943346620801</v>
      </c>
      <c r="R628">
        <f t="shared" si="88"/>
        <v>18.650004358549293</v>
      </c>
      <c r="S628">
        <f t="shared" si="89"/>
        <v>0.22022342292797167</v>
      </c>
      <c r="T628">
        <v>4</v>
      </c>
    </row>
    <row r="629" spans="1:20" ht="15.6" x14ac:dyDescent="0.25">
      <c r="A629" s="10">
        <v>11</v>
      </c>
      <c r="B629" s="11">
        <v>6.23099823027722</v>
      </c>
      <c r="C629" s="11">
        <v>893.56094264929504</v>
      </c>
      <c r="D629" s="12">
        <v>3.15555998876072E-2</v>
      </c>
      <c r="E629" s="12">
        <v>2.6441407311157399E-2</v>
      </c>
      <c r="F629" s="10">
        <v>0.16155727879451601</v>
      </c>
      <c r="G629" s="10">
        <v>3.14664274718311</v>
      </c>
      <c r="H629" s="13">
        <v>46937370.262875102</v>
      </c>
      <c r="I629" s="13">
        <v>1020553.02619386</v>
      </c>
      <c r="J629" s="13">
        <v>155957583.883551</v>
      </c>
      <c r="K629" s="13">
        <f t="shared" si="81"/>
        <v>144459846.65110722</v>
      </c>
      <c r="L629">
        <f t="shared" si="82"/>
        <v>595.93394891156004</v>
      </c>
      <c r="M629">
        <f t="shared" si="83"/>
        <v>55.206167930566558</v>
      </c>
      <c r="N629">
        <f t="shared" si="84"/>
        <v>28.9985035993823</v>
      </c>
      <c r="O629">
        <f t="shared" si="85"/>
        <v>1.2394635286003211</v>
      </c>
      <c r="P629">
        <f t="shared" si="86"/>
        <v>217996721.09845722</v>
      </c>
      <c r="Q629">
        <f t="shared" si="87"/>
        <v>19.199990579807483</v>
      </c>
      <c r="R629">
        <f t="shared" si="88"/>
        <v>19.888321854943925</v>
      </c>
      <c r="S629">
        <f t="shared" si="89"/>
        <v>0.1762090110772416</v>
      </c>
      <c r="T629">
        <v>4</v>
      </c>
    </row>
    <row r="630" spans="1:20" ht="15.6" x14ac:dyDescent="0.25">
      <c r="A630" s="10">
        <v>12</v>
      </c>
      <c r="B630" s="11">
        <v>7</v>
      </c>
      <c r="C630" s="11">
        <v>881.08138513306903</v>
      </c>
      <c r="D630" s="12">
        <v>2.6441407311157399E-2</v>
      </c>
      <c r="E630" s="12">
        <v>2.25401064046282E-2</v>
      </c>
      <c r="F630" s="10">
        <v>0.146989225582216</v>
      </c>
      <c r="G630" s="10">
        <v>3.14681718695874</v>
      </c>
      <c r="H630" s="13">
        <v>44581078.1954576</v>
      </c>
      <c r="I630" s="13">
        <v>862229.91531315702</v>
      </c>
      <c r="J630" s="13">
        <v>157220831.58018199</v>
      </c>
      <c r="K630" s="13">
        <f t="shared" si="81"/>
        <v>145977068.08730221</v>
      </c>
      <c r="L630">
        <f t="shared" si="82"/>
        <v>604.7383861170407</v>
      </c>
      <c r="M630">
        <f t="shared" si="83"/>
        <v>48.572280304422762</v>
      </c>
      <c r="N630">
        <f t="shared" si="84"/>
        <v>24.490756857892801</v>
      </c>
      <c r="O630">
        <f t="shared" si="85"/>
        <v>1.2630626734802144</v>
      </c>
      <c r="P630">
        <f t="shared" si="86"/>
        <v>230922186.35555559</v>
      </c>
      <c r="Q630">
        <f t="shared" si="87"/>
        <v>19.257591356133819</v>
      </c>
      <c r="R630">
        <f t="shared" si="88"/>
        <v>22.911868571588297</v>
      </c>
      <c r="S630">
        <f t="shared" si="89"/>
        <v>0.1589831003653259</v>
      </c>
      <c r="T630">
        <v>4</v>
      </c>
    </row>
    <row r="631" spans="1:20" ht="15.6" x14ac:dyDescent="0.25">
      <c r="A631" s="10">
        <v>13</v>
      </c>
      <c r="B631" s="11">
        <v>7</v>
      </c>
      <c r="C631" s="11">
        <v>859.45154373313801</v>
      </c>
      <c r="D631" s="12">
        <v>2.25401064046282E-2</v>
      </c>
      <c r="E631" s="12">
        <v>1.9712404323941703E-2</v>
      </c>
      <c r="F631" s="10">
        <v>0.124897914795509</v>
      </c>
      <c r="G631" s="10">
        <v>3.1469427721191399</v>
      </c>
      <c r="H631" s="13">
        <v>40131289.501415499</v>
      </c>
      <c r="I631" s="13">
        <v>662757.90261493099</v>
      </c>
      <c r="J631" s="13">
        <v>155680313.963099</v>
      </c>
      <c r="K631" s="13">
        <f t="shared" si="81"/>
        <v>146375043.49092659</v>
      </c>
      <c r="L631">
        <f t="shared" si="82"/>
        <v>615.56116276488785</v>
      </c>
      <c r="M631">
        <f t="shared" si="83"/>
        <v>41.720781161671376</v>
      </c>
      <c r="N631">
        <f t="shared" si="84"/>
        <v>21.126255364284955</v>
      </c>
      <c r="O631">
        <f t="shared" si="85"/>
        <v>1.265808515513521</v>
      </c>
      <c r="P631">
        <f t="shared" si="86"/>
        <v>241475917.65054858</v>
      </c>
      <c r="Q631">
        <f t="shared" si="87"/>
        <v>19.302280306211038</v>
      </c>
      <c r="R631">
        <f t="shared" si="88"/>
        <v>22.38460278952379</v>
      </c>
      <c r="S631">
        <f t="shared" si="89"/>
        <v>0.1334147306246658</v>
      </c>
      <c r="T631">
        <v>1</v>
      </c>
    </row>
    <row r="632" spans="1:20" ht="15.6" x14ac:dyDescent="0.25">
      <c r="A632" s="28" t="s">
        <v>22</v>
      </c>
      <c r="B632" s="16">
        <v>2.1281656456100699</v>
      </c>
      <c r="C632" s="16">
        <v>1055.3713762797499</v>
      </c>
      <c r="D632" s="17">
        <v>0.25</v>
      </c>
      <c r="E632" s="17">
        <v>0.22638044900150001</v>
      </c>
      <c r="F632" s="18">
        <v>9.4440427822870904E-2</v>
      </c>
      <c r="G632" s="18">
        <v>3.7</v>
      </c>
      <c r="H632" s="19">
        <v>39503590.823912203</v>
      </c>
      <c r="I632" s="19">
        <v>2323175.28635557</v>
      </c>
      <c r="J632" s="19">
        <v>97066647.100586995</v>
      </c>
      <c r="K632" s="19">
        <f t="shared" si="81"/>
        <v>67771255.91855745</v>
      </c>
      <c r="L632">
        <f t="shared" si="82"/>
        <v>565.56895771667348</v>
      </c>
      <c r="M632">
        <f t="shared" si="83"/>
        <v>115.57891174413027</v>
      </c>
      <c r="N632">
        <f t="shared" si="84"/>
        <v>238.19022450074999</v>
      </c>
      <c r="O632">
        <f t="shared" si="85"/>
        <v>0.8957013011746533</v>
      </c>
      <c r="P632">
        <f t="shared" si="86"/>
        <v>103131905.99277791</v>
      </c>
      <c r="Q632">
        <f t="shared" si="87"/>
        <v>18.451519367579611</v>
      </c>
      <c r="R632">
        <f t="shared" si="88"/>
        <v>1.8266199413865287</v>
      </c>
      <c r="S632">
        <f t="shared" si="89"/>
        <v>9.9202214560258878E-2</v>
      </c>
      <c r="T632">
        <v>6</v>
      </c>
    </row>
    <row r="633" spans="1:20" ht="15.6" x14ac:dyDescent="0.25">
      <c r="A633" s="10">
        <v>1</v>
      </c>
      <c r="B633" s="11">
        <v>2.1398968048181302</v>
      </c>
      <c r="C633" s="11">
        <v>1022.04222408813</v>
      </c>
      <c r="D633" s="12">
        <v>0.22638044900150001</v>
      </c>
      <c r="E633" s="12">
        <v>0.20679419368408902</v>
      </c>
      <c r="F633" s="10">
        <v>8.6480998266129705E-2</v>
      </c>
      <c r="G633" s="10">
        <v>3.7018240632103598</v>
      </c>
      <c r="H633" s="13">
        <v>33190013.689024098</v>
      </c>
      <c r="I633" s="13">
        <v>1816237.1825597</v>
      </c>
      <c r="J633" s="13">
        <v>89212113.195172995</v>
      </c>
      <c r="K633" s="13">
        <f t="shared" si="81"/>
        <v>70799588.022002831</v>
      </c>
      <c r="L633">
        <f t="shared" si="82"/>
        <v>565.63963443618854</v>
      </c>
      <c r="M633">
        <f t="shared" si="83"/>
        <v>105.25569959728644</v>
      </c>
      <c r="N633">
        <f t="shared" si="84"/>
        <v>216.58732134279452</v>
      </c>
      <c r="O633">
        <f t="shared" si="85"/>
        <v>0.89838493604611502</v>
      </c>
      <c r="P633">
        <f t="shared" si="86"/>
        <v>94816424.466962382</v>
      </c>
      <c r="Q633">
        <f t="shared" si="87"/>
        <v>18.367453206089444</v>
      </c>
      <c r="R633">
        <f t="shared" si="88"/>
        <v>1.8389125308079479</v>
      </c>
      <c r="S633">
        <f t="shared" si="89"/>
        <v>9.0451102358114627E-2</v>
      </c>
      <c r="T633">
        <v>2</v>
      </c>
    </row>
    <row r="634" spans="1:20" ht="15.6" x14ac:dyDescent="0.25">
      <c r="A634" s="10">
        <v>2</v>
      </c>
      <c r="B634" s="11">
        <v>2.2249580982021802</v>
      </c>
      <c r="C634" s="11">
        <v>1016.37374287139</v>
      </c>
      <c r="D634" s="12">
        <v>0.20679419368408902</v>
      </c>
      <c r="E634" s="12">
        <v>0.190665366434115</v>
      </c>
      <c r="F634" s="10">
        <v>7.7956886864604003E-2</v>
      </c>
      <c r="G634" s="10">
        <v>3.7034187562685701</v>
      </c>
      <c r="H634" s="13">
        <v>30412722.5014452</v>
      </c>
      <c r="I634" s="13">
        <v>1564305.2074738201</v>
      </c>
      <c r="J634" s="13">
        <v>89606375.284697995</v>
      </c>
      <c r="K634" s="13">
        <f t="shared" si="81"/>
        <v>68722094.717978284</v>
      </c>
      <c r="L634">
        <f t="shared" si="82"/>
        <v>566.27278489386549</v>
      </c>
      <c r="M634">
        <f t="shared" si="83"/>
        <v>95.56838349535299</v>
      </c>
      <c r="N634">
        <f t="shared" si="84"/>
        <v>198.72978005910201</v>
      </c>
      <c r="O634">
        <f t="shared" si="85"/>
        <v>0.89978344116239084</v>
      </c>
      <c r="P634">
        <f t="shared" si="86"/>
        <v>95499311.565861374</v>
      </c>
      <c r="Q634">
        <f t="shared" si="87"/>
        <v>18.374629596690539</v>
      </c>
      <c r="R634">
        <f t="shared" si="88"/>
        <v>1.8895886511734825</v>
      </c>
      <c r="S634">
        <f t="shared" si="89"/>
        <v>8.1163296068241075E-2</v>
      </c>
      <c r="T634">
        <v>2</v>
      </c>
    </row>
    <row r="635" spans="1:20" ht="15.6" x14ac:dyDescent="0.25">
      <c r="A635" s="10">
        <v>3</v>
      </c>
      <c r="B635" s="11">
        <v>2.34450771384458</v>
      </c>
      <c r="C635" s="11">
        <v>1023.00051620315</v>
      </c>
      <c r="D635" s="12">
        <v>0.19101157924721401</v>
      </c>
      <c r="E635" s="12">
        <v>0.15702875402050198</v>
      </c>
      <c r="F635" s="10">
        <v>0.177816673173703</v>
      </c>
      <c r="G635" s="10">
        <v>3.1376005962734301</v>
      </c>
      <c r="H635" s="13">
        <v>36026431.011852399</v>
      </c>
      <c r="I635" s="13">
        <v>2415336.3409703202</v>
      </c>
      <c r="J635" s="13">
        <v>82071467.236512005</v>
      </c>
      <c r="K635" s="13">
        <f t="shared" si="81"/>
        <v>96513546.692313015</v>
      </c>
      <c r="L635">
        <f t="shared" si="82"/>
        <v>564.16269707214747</v>
      </c>
      <c r="M635">
        <f t="shared" si="83"/>
        <v>138.46242210084753</v>
      </c>
      <c r="N635">
        <f t="shared" si="84"/>
        <v>174.020166633858</v>
      </c>
      <c r="O635">
        <f t="shared" si="85"/>
        <v>0.94993106708334274</v>
      </c>
      <c r="P635">
        <f t="shared" si="86"/>
        <v>87297049.590908691</v>
      </c>
      <c r="Q635">
        <f t="shared" si="87"/>
        <v>18.284827224029204</v>
      </c>
      <c r="R635">
        <f t="shared" si="88"/>
        <v>3.3152358171019132</v>
      </c>
      <c r="S635">
        <f t="shared" si="89"/>
        <v>0.19579188345628248</v>
      </c>
      <c r="T635">
        <v>2</v>
      </c>
    </row>
    <row r="636" spans="1:20" ht="15.6" x14ac:dyDescent="0.25">
      <c r="A636" s="10">
        <v>4</v>
      </c>
      <c r="B636" s="11">
        <v>2.656080558457</v>
      </c>
      <c r="C636" s="11">
        <v>1017.9418242843</v>
      </c>
      <c r="D636" s="12">
        <v>0.15702875402050198</v>
      </c>
      <c r="E636" s="12">
        <v>0.125165734102962</v>
      </c>
      <c r="F636" s="10">
        <v>0.202782871385733</v>
      </c>
      <c r="G636" s="10">
        <v>3.1400633201253201</v>
      </c>
      <c r="H636" s="13">
        <v>37980011.090567499</v>
      </c>
      <c r="I636" s="13">
        <v>2409873.7417845898</v>
      </c>
      <c r="J636" s="13">
        <v>85638116.499470994</v>
      </c>
      <c r="K636" s="13">
        <f t="shared" si="81"/>
        <v>103813072.34266384</v>
      </c>
      <c r="L636">
        <f t="shared" si="82"/>
        <v>564.67671014857672</v>
      </c>
      <c r="M636">
        <f t="shared" si="83"/>
        <v>134.13539899085197</v>
      </c>
      <c r="N636">
        <f t="shared" si="84"/>
        <v>141.097244061732</v>
      </c>
      <c r="O636">
        <f t="shared" si="85"/>
        <v>0.98305747445919045</v>
      </c>
      <c r="P636">
        <f t="shared" si="86"/>
        <v>91726403.666081831</v>
      </c>
      <c r="Q636">
        <f t="shared" si="87"/>
        <v>18.33432083107116</v>
      </c>
      <c r="R636">
        <f t="shared" si="88"/>
        <v>4.4875757896601796</v>
      </c>
      <c r="S636">
        <f t="shared" si="89"/>
        <v>0.22662820490559335</v>
      </c>
      <c r="T636">
        <v>2</v>
      </c>
    </row>
    <row r="637" spans="1:20" ht="15.6" x14ac:dyDescent="0.25">
      <c r="A637" s="10">
        <v>5</v>
      </c>
      <c r="B637" s="11">
        <v>3.0683117145222498</v>
      </c>
      <c r="C637" s="11">
        <v>1026.6862821582199</v>
      </c>
      <c r="D637" s="12">
        <v>0.125165734102962</v>
      </c>
      <c r="E637" s="12">
        <v>9.6735907882589206E-2</v>
      </c>
      <c r="F637" s="10">
        <v>0.226956129894269</v>
      </c>
      <c r="G637" s="10">
        <v>3.1421741256259899</v>
      </c>
      <c r="H637" s="13">
        <v>40608228.778703697</v>
      </c>
      <c r="I637" s="13">
        <v>2408548.6721216999</v>
      </c>
      <c r="J637" s="13">
        <v>91315329.713128999</v>
      </c>
      <c r="K637" s="13">
        <f t="shared" si="81"/>
        <v>106688391.75210154</v>
      </c>
      <c r="L637">
        <f t="shared" si="82"/>
        <v>565.60041618278603</v>
      </c>
      <c r="M637">
        <f t="shared" si="83"/>
        <v>126.8066305137359</v>
      </c>
      <c r="N637">
        <f t="shared" si="84"/>
        <v>110.9508209927756</v>
      </c>
      <c r="O637">
        <f t="shared" si="85"/>
        <v>1.0267527331170396</v>
      </c>
      <c r="P637">
        <f t="shared" si="86"/>
        <v>99260388.071252376</v>
      </c>
      <c r="Q637">
        <f t="shared" si="87"/>
        <v>18.413257137759814</v>
      </c>
      <c r="R637">
        <f t="shared" si="88"/>
        <v>6.2287216341280605</v>
      </c>
      <c r="S637">
        <f t="shared" si="89"/>
        <v>0.25741947895759099</v>
      </c>
      <c r="T637">
        <v>2</v>
      </c>
    </row>
    <row r="638" spans="1:20" ht="15.6" x14ac:dyDescent="0.25">
      <c r="A638" s="10">
        <v>6</v>
      </c>
      <c r="B638" s="11">
        <v>3.5473912039381501</v>
      </c>
      <c r="C638" s="11">
        <v>1037.0800144825801</v>
      </c>
      <c r="D638" s="12">
        <v>9.6735907882589206E-2</v>
      </c>
      <c r="E638" s="12">
        <v>7.5920321924436387E-2</v>
      </c>
      <c r="F638" s="10">
        <v>0.21495730678118999</v>
      </c>
      <c r="G638" s="10">
        <v>3.1438734792762499</v>
      </c>
      <c r="H638" s="13">
        <v>37502772.551859297</v>
      </c>
      <c r="I638" s="13">
        <v>1842615.77040239</v>
      </c>
      <c r="J638" s="13">
        <v>94197641.961261004</v>
      </c>
      <c r="K638" s="13">
        <f t="shared" si="81"/>
        <v>101413757.58001408</v>
      </c>
      <c r="L638">
        <f t="shared" si="82"/>
        <v>567.06025493236575</v>
      </c>
      <c r="M638">
        <f t="shared" si="83"/>
        <v>108.64479499726026</v>
      </c>
      <c r="N638">
        <f t="shared" si="84"/>
        <v>86.328114903512798</v>
      </c>
      <c r="O638">
        <f t="shared" si="85"/>
        <v>1.0599706312835557</v>
      </c>
      <c r="P638">
        <f t="shared" si="86"/>
        <v>103584687.13587233</v>
      </c>
      <c r="Q638">
        <f t="shared" si="87"/>
        <v>18.455900069296241</v>
      </c>
      <c r="R638">
        <f t="shared" si="88"/>
        <v>7.902169660586897</v>
      </c>
      <c r="S638">
        <f t="shared" si="89"/>
        <v>0.242017176412608</v>
      </c>
      <c r="T638">
        <v>6</v>
      </c>
    </row>
    <row r="639" spans="1:20" ht="15.6" x14ac:dyDescent="0.25">
      <c r="A639" s="10">
        <v>7</v>
      </c>
      <c r="B639" s="11">
        <v>4.0806711917722502</v>
      </c>
      <c r="C639" s="11">
        <v>1053.02780036847</v>
      </c>
      <c r="D639" s="12">
        <v>7.5920321924436387E-2</v>
      </c>
      <c r="E639" s="12">
        <v>6.0829435969422495E-2</v>
      </c>
      <c r="F639" s="10">
        <v>0.19851120822684901</v>
      </c>
      <c r="G639" s="10">
        <v>3.14499199658884</v>
      </c>
      <c r="H639" s="13">
        <v>33699256.040856697</v>
      </c>
      <c r="I639" s="13">
        <v>1364228.9973981299</v>
      </c>
      <c r="J639" s="13">
        <v>95089394.156192005</v>
      </c>
      <c r="K639" s="13">
        <f t="shared" si="81"/>
        <v>93626371.822541744</v>
      </c>
      <c r="L639">
        <f t="shared" si="82"/>
        <v>568.74775758461487</v>
      </c>
      <c r="M639">
        <f t="shared" si="83"/>
        <v>92.643982788302608</v>
      </c>
      <c r="N639">
        <f t="shared" si="84"/>
        <v>68.374878946929442</v>
      </c>
      <c r="O639">
        <f t="shared" si="85"/>
        <v>1.0891336621702488</v>
      </c>
      <c r="P639">
        <f t="shared" si="86"/>
        <v>106194584.58971393</v>
      </c>
      <c r="Q639">
        <f t="shared" si="87"/>
        <v>18.48078367290805</v>
      </c>
      <c r="R639">
        <f t="shared" si="88"/>
        <v>9.7468654161964778</v>
      </c>
      <c r="S639">
        <f t="shared" si="89"/>
        <v>0.22128429109374953</v>
      </c>
      <c r="T639">
        <v>6</v>
      </c>
    </row>
    <row r="640" spans="1:20" ht="15.6" x14ac:dyDescent="0.25">
      <c r="A640" s="10">
        <v>9</v>
      </c>
      <c r="B640" s="11">
        <v>5.1877252017212001</v>
      </c>
      <c r="C640" s="11">
        <v>882.37083973578694</v>
      </c>
      <c r="D640" s="12">
        <v>0.05</v>
      </c>
      <c r="E640" s="12">
        <v>3.9229496291182997E-2</v>
      </c>
      <c r="F640" s="10">
        <v>0.21498011394844299</v>
      </c>
      <c r="G640" s="10">
        <v>3.1462095418741498</v>
      </c>
      <c r="H640" s="13">
        <v>59601688.116425797</v>
      </c>
      <c r="I640" s="13">
        <v>2012858.5584434599</v>
      </c>
      <c r="J640" s="13">
        <v>159318444.58857101</v>
      </c>
      <c r="K640" s="13">
        <f t="shared" si="81"/>
        <v>166293988.93410704</v>
      </c>
      <c r="L640">
        <f t="shared" si="82"/>
        <v>581.66933631020515</v>
      </c>
      <c r="M640">
        <f t="shared" si="83"/>
        <v>79.1509427867678</v>
      </c>
      <c r="N640">
        <f t="shared" si="84"/>
        <v>44.614748145591498</v>
      </c>
      <c r="O640">
        <f t="shared" si="85"/>
        <v>1.1943435788833279</v>
      </c>
      <c r="P640">
        <f t="shared" si="86"/>
        <v>200394383.58435711</v>
      </c>
      <c r="Q640">
        <f t="shared" si="87"/>
        <v>19.115797900756085</v>
      </c>
      <c r="R640">
        <f t="shared" si="88"/>
        <v>15.864237086807199</v>
      </c>
      <c r="S640">
        <f t="shared" si="89"/>
        <v>0.242046228970838</v>
      </c>
      <c r="T640">
        <v>4</v>
      </c>
    </row>
    <row r="641" spans="1:20" ht="15.6" x14ac:dyDescent="0.25">
      <c r="A641" s="10">
        <v>10</v>
      </c>
      <c r="B641" s="11">
        <v>5.7381415454534901</v>
      </c>
      <c r="C641" s="11">
        <v>888.88922648883397</v>
      </c>
      <c r="D641" s="12">
        <v>3.9229496291182997E-2</v>
      </c>
      <c r="E641" s="12">
        <v>3.1528119383069299E-2</v>
      </c>
      <c r="F641" s="10">
        <v>0.19581682030949901</v>
      </c>
      <c r="G641" s="10">
        <v>3.1466477051671502</v>
      </c>
      <c r="H641" s="13">
        <v>57175945.1065052</v>
      </c>
      <c r="I641" s="13">
        <v>1585518.7966954799</v>
      </c>
      <c r="J641" s="13">
        <v>164704954.65966001</v>
      </c>
      <c r="K641" s="13">
        <f t="shared" si="81"/>
        <v>158223006.28181225</v>
      </c>
      <c r="L641">
        <f t="shared" si="82"/>
        <v>589.06749182339615</v>
      </c>
      <c r="M641">
        <f t="shared" si="83"/>
        <v>67.354515652992106</v>
      </c>
      <c r="N641">
        <f t="shared" si="84"/>
        <v>35.378807837126146</v>
      </c>
      <c r="O641">
        <f t="shared" si="85"/>
        <v>1.2321217605041879</v>
      </c>
      <c r="P641">
        <f t="shared" si="86"/>
        <v>218949967.16399911</v>
      </c>
      <c r="Q641">
        <f t="shared" si="87"/>
        <v>19.204353801241353</v>
      </c>
      <c r="R641">
        <f t="shared" si="88"/>
        <v>18.565984003387111</v>
      </c>
      <c r="S641">
        <f t="shared" si="89"/>
        <v>0.21792820031777552</v>
      </c>
      <c r="T641">
        <v>4</v>
      </c>
    </row>
    <row r="642" spans="1:20" ht="15.6" x14ac:dyDescent="0.25">
      <c r="A642" s="10">
        <v>11</v>
      </c>
      <c r="B642" s="11">
        <v>6.2514943229164599</v>
      </c>
      <c r="C642" s="11">
        <v>884.74295021983403</v>
      </c>
      <c r="D642" s="12">
        <v>3.1528119383069299E-2</v>
      </c>
      <c r="E642" s="12">
        <v>2.6243948987002198E-2</v>
      </c>
      <c r="F642" s="10">
        <v>0.167071912561951</v>
      </c>
      <c r="G642" s="10">
        <v>3.1469328071576901</v>
      </c>
      <c r="H642" s="13">
        <v>49508973.411174498</v>
      </c>
      <c r="I642" s="13">
        <v>1099752.2707950899</v>
      </c>
      <c r="J642" s="13">
        <v>160308761.742282</v>
      </c>
      <c r="K642" s="13">
        <f t="shared" ref="K642:K705" si="90">3583.195*EXP(-2.23341*(C642+273)*0.001)*POWER(B642*(D642-E642)/D642/SQRT(0.56*(D642-E642)),(-0.3486*(C642+273)*0.001+0.46339))*POWER(((D642-E642)/D642),0.42437)*1000000</f>
        <v>150987470.19763082</v>
      </c>
      <c r="L642">
        <f t="shared" ref="L642:L705" si="91">560*(1+2.2*10^(-5)*H642/(G642*1000)/((D642-E642)*1000))</f>
        <v>596.68008600534631</v>
      </c>
      <c r="M642">
        <f t="shared" ref="M642:M705" si="92">(L642*(D642-E642)*1000)^(1/2)</f>
        <v>56.151217675062242</v>
      </c>
      <c r="N642">
        <f t="shared" ref="N642:N705" si="93">(D642+E642)/2*1000</f>
        <v>28.886034185035747</v>
      </c>
      <c r="O642">
        <f t="shared" ref="O642:O705" si="94">0.8049-0.3393*F642+(0.2488+0.0393*F642+0.0732*F642*F642)*M642/N642</f>
        <v>1.2485870982236129</v>
      </c>
      <c r="P642">
        <f t="shared" ref="P642:P705" si="95">H642/1000/(O642*G642*M642)*10^6</f>
        <v>224397714.58670679</v>
      </c>
      <c r="Q642">
        <f t="shared" ref="Q642:Q705" si="96">LN(P642)</f>
        <v>19.228930547009735</v>
      </c>
      <c r="R642">
        <f t="shared" ref="R642:R705" si="97">S642*B642*1000/M642</f>
        <v>20.352594919276935</v>
      </c>
      <c r="S642">
        <f t="shared" ref="S642:S705" si="98">LN(1/(1-F642))</f>
        <v>0.182807970148093</v>
      </c>
      <c r="T642">
        <v>4</v>
      </c>
    </row>
    <row r="643" spans="1:20" ht="15.6" x14ac:dyDescent="0.25">
      <c r="A643" s="10">
        <v>12</v>
      </c>
      <c r="B643" s="11">
        <v>7</v>
      </c>
      <c r="C643" s="11">
        <v>871.682573911698</v>
      </c>
      <c r="D643" s="12">
        <v>2.6243948987002198E-2</v>
      </c>
      <c r="E643" s="12">
        <v>2.2434632262547102E-2</v>
      </c>
      <c r="F643" s="10">
        <v>0.144599305378802</v>
      </c>
      <c r="G643" s="10">
        <v>3.1471128560695298</v>
      </c>
      <c r="H643" s="13">
        <v>44459610.407911099</v>
      </c>
      <c r="I643" s="13">
        <v>836529.57494679</v>
      </c>
      <c r="J643" s="13">
        <v>158117850.75637001</v>
      </c>
      <c r="K643" s="13">
        <f t="shared" si="90"/>
        <v>149508450.50118008</v>
      </c>
      <c r="L643">
        <f t="shared" si="91"/>
        <v>605.68955834951487</v>
      </c>
      <c r="M643">
        <f t="shared" si="92"/>
        <v>48.033981351212482</v>
      </c>
      <c r="N643">
        <f t="shared" si="93"/>
        <v>24.339290624774648</v>
      </c>
      <c r="O643">
        <f t="shared" si="94"/>
        <v>1.2610837964871666</v>
      </c>
      <c r="P643">
        <f t="shared" si="95"/>
        <v>233217322.48239034</v>
      </c>
      <c r="Q643">
        <f t="shared" si="96"/>
        <v>19.267481291338772</v>
      </c>
      <c r="R643">
        <f t="shared" si="97"/>
        <v>22.760905244057103</v>
      </c>
      <c r="S643">
        <f t="shared" si="98"/>
        <v>0.15618527114710762</v>
      </c>
      <c r="T643">
        <v>1</v>
      </c>
    </row>
    <row r="644" spans="1:20" ht="15.6" x14ac:dyDescent="0.25">
      <c r="A644" s="10">
        <v>13</v>
      </c>
      <c r="B644" s="11">
        <v>7</v>
      </c>
      <c r="C644" s="11">
        <v>851.27226067060701</v>
      </c>
      <c r="D644" s="12">
        <v>2.2434632262547102E-2</v>
      </c>
      <c r="E644" s="12">
        <v>1.9725852956694902E-2</v>
      </c>
      <c r="F644" s="10">
        <v>0.120205170170637</v>
      </c>
      <c r="G644" s="10">
        <v>3.1472350815479402</v>
      </c>
      <c r="H644" s="13">
        <v>39026387.2112417</v>
      </c>
      <c r="I644" s="13">
        <v>636353.78781958995</v>
      </c>
      <c r="J644" s="13">
        <v>154812013.62679601</v>
      </c>
      <c r="K644" s="13">
        <f t="shared" si="90"/>
        <v>147793909.02020419</v>
      </c>
      <c r="L644">
        <f t="shared" si="91"/>
        <v>616.39833080114704</v>
      </c>
      <c r="M644">
        <f t="shared" si="92"/>
        <v>40.861804201919249</v>
      </c>
      <c r="N644">
        <f t="shared" si="93"/>
        <v>21.080242609621003</v>
      </c>
      <c r="O644">
        <f t="shared" si="94"/>
        <v>1.2575939838412675</v>
      </c>
      <c r="P644">
        <f t="shared" si="95"/>
        <v>241307697.68932137</v>
      </c>
      <c r="Q644">
        <f t="shared" si="96"/>
        <v>19.301583430995354</v>
      </c>
      <c r="R644">
        <f t="shared" si="97"/>
        <v>21.93896828123291</v>
      </c>
      <c r="S644">
        <f t="shared" si="98"/>
        <v>0.12806654661426514</v>
      </c>
      <c r="T644">
        <v>1</v>
      </c>
    </row>
    <row r="645" spans="1:20" ht="15.6" x14ac:dyDescent="0.25">
      <c r="A645" s="28" t="s">
        <v>22</v>
      </c>
      <c r="B645" s="16">
        <v>2.1257756182269398</v>
      </c>
      <c r="C645" s="16">
        <v>1041.95965082256</v>
      </c>
      <c r="D645" s="17">
        <v>0.25</v>
      </c>
      <c r="E645" s="17">
        <v>0.23079034565933901</v>
      </c>
      <c r="F645" s="18">
        <v>7.6807894204961993E-2</v>
      </c>
      <c r="G645" s="18">
        <v>4.05</v>
      </c>
      <c r="H645" s="19">
        <v>41347560.047694199</v>
      </c>
      <c r="I645" s="19">
        <v>2278317.3742681998</v>
      </c>
      <c r="J645" s="19">
        <v>103146104.341281</v>
      </c>
      <c r="K645" s="19">
        <f t="shared" si="90"/>
        <v>64102345.117749833</v>
      </c>
      <c r="L645">
        <f t="shared" si="91"/>
        <v>566.54765851103548</v>
      </c>
      <c r="M645">
        <f t="shared" si="92"/>
        <v>104.32250326515287</v>
      </c>
      <c r="N645">
        <f t="shared" si="93"/>
        <v>240.39517282966949</v>
      </c>
      <c r="O645">
        <f t="shared" si="94"/>
        <v>0.88830630516282028</v>
      </c>
      <c r="P645">
        <f t="shared" si="95"/>
        <v>110167658.49779317</v>
      </c>
      <c r="Q645">
        <f t="shared" si="96"/>
        <v>18.517513931553065</v>
      </c>
      <c r="R645">
        <f t="shared" si="97"/>
        <v>1.628484656923501</v>
      </c>
      <c r="S645">
        <f t="shared" si="98"/>
        <v>7.9917934180114752E-2</v>
      </c>
      <c r="T645">
        <v>6</v>
      </c>
    </row>
    <row r="646" spans="1:20" ht="15.6" x14ac:dyDescent="0.25">
      <c r="A646" s="10">
        <v>1</v>
      </c>
      <c r="B646" s="11">
        <v>2.0684731370316598</v>
      </c>
      <c r="C646" s="11">
        <v>1008.83591583757</v>
      </c>
      <c r="D646" s="12">
        <v>0.23079034565933901</v>
      </c>
      <c r="E646" s="12">
        <v>0.21498534327918101</v>
      </c>
      <c r="F646" s="10">
        <v>6.8452417683488004E-2</v>
      </c>
      <c r="G646" s="10">
        <v>4.0514327844661704</v>
      </c>
      <c r="H646" s="13">
        <v>34097548.519553803</v>
      </c>
      <c r="I646" s="13">
        <v>1704063.0657673399</v>
      </c>
      <c r="J646" s="13">
        <v>93809077.500800997</v>
      </c>
      <c r="K646" s="13">
        <f t="shared" si="90"/>
        <v>66029466.290110178</v>
      </c>
      <c r="L646">
        <f t="shared" si="91"/>
        <v>566.56040513955907</v>
      </c>
      <c r="M646">
        <f t="shared" si="92"/>
        <v>94.628159401596804</v>
      </c>
      <c r="N646">
        <f t="shared" si="93"/>
        <v>222.88784446926002</v>
      </c>
      <c r="O646">
        <f t="shared" si="94"/>
        <v>0.88859114056053701</v>
      </c>
      <c r="P646">
        <f t="shared" si="95"/>
        <v>100090335.78449805</v>
      </c>
      <c r="Q646">
        <f t="shared" si="96"/>
        <v>18.421583694015212</v>
      </c>
      <c r="R646">
        <f t="shared" si="97"/>
        <v>1.5499753185612006</v>
      </c>
      <c r="S646">
        <f t="shared" si="98"/>
        <v>7.0908008853249688E-2</v>
      </c>
      <c r="T646">
        <v>2</v>
      </c>
    </row>
    <row r="647" spans="1:20" ht="15.6" x14ac:dyDescent="0.25">
      <c r="A647" s="10">
        <v>2</v>
      </c>
      <c r="B647" s="11">
        <v>1.75767410699352</v>
      </c>
      <c r="C647" s="11">
        <v>1003.0618493977601</v>
      </c>
      <c r="D647" s="12">
        <v>0.21498534327918101</v>
      </c>
      <c r="E647" s="12">
        <v>0.20197338115647401</v>
      </c>
      <c r="F647" s="10">
        <v>6.0496740151268498E-2</v>
      </c>
      <c r="G647" s="10">
        <v>4.0527060950216596</v>
      </c>
      <c r="H647" s="13">
        <v>31742620.668106802</v>
      </c>
      <c r="I647" s="13">
        <v>1518681.14293967</v>
      </c>
      <c r="J647" s="13">
        <v>95704122.690265</v>
      </c>
      <c r="K647" s="13">
        <f t="shared" si="90"/>
        <v>63300593.288719043</v>
      </c>
      <c r="L647">
        <f t="shared" si="91"/>
        <v>567.41592940748569</v>
      </c>
      <c r="M647">
        <f t="shared" si="92"/>
        <v>85.925517637491083</v>
      </c>
      <c r="N647">
        <f t="shared" si="93"/>
        <v>208.47936221782751</v>
      </c>
      <c r="O647">
        <f t="shared" si="94"/>
        <v>0.88800759004582508</v>
      </c>
      <c r="P647">
        <f t="shared" si="95"/>
        <v>102649971.87432358</v>
      </c>
      <c r="Q647">
        <f t="shared" si="96"/>
        <v>18.446835427433307</v>
      </c>
      <c r="R647">
        <f t="shared" si="97"/>
        <v>1.2765227496224025</v>
      </c>
      <c r="S647">
        <f t="shared" si="98"/>
        <v>6.2403990364832032E-2</v>
      </c>
      <c r="T647">
        <v>3</v>
      </c>
    </row>
    <row r="648" spans="1:20" s="40" customFormat="1" ht="15.6" x14ac:dyDescent="0.25">
      <c r="A648" s="41">
        <v>3</v>
      </c>
      <c r="B648" s="42">
        <v>2.4073417913614201</v>
      </c>
      <c r="C648" s="42">
        <v>1003.65894968839</v>
      </c>
      <c r="D648" s="43">
        <v>0.20235679975878798</v>
      </c>
      <c r="E648" s="43">
        <v>0.16679556678732702</v>
      </c>
      <c r="F648" s="41">
        <v>0.175648498908555</v>
      </c>
      <c r="G648" s="41">
        <v>2.9628153739621301</v>
      </c>
      <c r="H648" s="44">
        <v>36619367.0660071</v>
      </c>
      <c r="I648" s="44">
        <v>2513540.03097839</v>
      </c>
      <c r="J648" s="44">
        <v>86879900.841763005</v>
      </c>
      <c r="K648" s="44">
        <f t="shared" si="90"/>
        <v>100984361.80173625</v>
      </c>
      <c r="L648" s="40">
        <f t="shared" si="91"/>
        <v>564.28193570208691</v>
      </c>
      <c r="M648" s="40">
        <f t="shared" si="92"/>
        <v>141.65649076935679</v>
      </c>
      <c r="N648" s="40">
        <f t="shared" si="93"/>
        <v>184.5761832730575</v>
      </c>
      <c r="O648" s="40">
        <f t="shared" si="94"/>
        <v>0.94327981646686743</v>
      </c>
      <c r="P648" s="40">
        <f t="shared" si="95"/>
        <v>92497335.673515171</v>
      </c>
      <c r="Q648" s="40">
        <f t="shared" si="96"/>
        <v>18.342690398538259</v>
      </c>
      <c r="R648" s="40">
        <f t="shared" si="97"/>
        <v>3.2825742866842793</v>
      </c>
      <c r="S648" s="40">
        <f t="shared" si="98"/>
        <v>0.19315826103714587</v>
      </c>
      <c r="T648" s="40">
        <v>3</v>
      </c>
    </row>
    <row r="649" spans="1:20" ht="15.6" x14ac:dyDescent="0.25">
      <c r="A649" s="10">
        <v>4</v>
      </c>
      <c r="B649" s="11">
        <v>2.8822576931634001</v>
      </c>
      <c r="C649" s="11">
        <v>1004.00283163594</v>
      </c>
      <c r="D649" s="12">
        <v>0.16679556678732702</v>
      </c>
      <c r="E649" s="12">
        <v>0.13276712077765002</v>
      </c>
      <c r="F649" s="10">
        <v>0.203890652488325</v>
      </c>
      <c r="G649" s="10">
        <v>2.9655236532716001</v>
      </c>
      <c r="H649" s="13">
        <v>38431250.761598803</v>
      </c>
      <c r="I649" s="13">
        <v>2508369.5291248001</v>
      </c>
      <c r="J649" s="13">
        <v>89346082.305280998</v>
      </c>
      <c r="K649" s="13">
        <f t="shared" si="90"/>
        <v>108178934.60734349</v>
      </c>
      <c r="L649">
        <f t="shared" si="91"/>
        <v>564.69193209444802</v>
      </c>
      <c r="M649">
        <f t="shared" si="92"/>
        <v>138.62030487405556</v>
      </c>
      <c r="N649">
        <f t="shared" si="93"/>
        <v>149.78134378248853</v>
      </c>
      <c r="O649">
        <f t="shared" si="94"/>
        <v>0.97621252365644895</v>
      </c>
      <c r="P649">
        <f t="shared" si="95"/>
        <v>95766122.193907484</v>
      </c>
      <c r="Q649">
        <f t="shared" si="96"/>
        <v>18.377419549855301</v>
      </c>
      <c r="R649">
        <f t="shared" si="97"/>
        <v>4.7410712532212731</v>
      </c>
      <c r="S649">
        <f t="shared" si="98"/>
        <v>0.22801873132649672</v>
      </c>
      <c r="T649">
        <v>3</v>
      </c>
    </row>
    <row r="650" spans="1:20" ht="15.6" x14ac:dyDescent="0.25">
      <c r="A650" s="10">
        <v>5</v>
      </c>
      <c r="B650" s="11">
        <v>3.3429092783208501</v>
      </c>
      <c r="C650" s="11">
        <v>1010.62400666675</v>
      </c>
      <c r="D650" s="12">
        <v>0.13276712077765002</v>
      </c>
      <c r="E650" s="12">
        <v>0.10199054883299899</v>
      </c>
      <c r="F650" s="10">
        <v>0.23163422044912699</v>
      </c>
      <c r="G650" s="10">
        <v>2.9678929050462202</v>
      </c>
      <c r="H650" s="13">
        <v>41593735.116159901</v>
      </c>
      <c r="I650" s="13">
        <v>2515516.7211250099</v>
      </c>
      <c r="J650" s="13">
        <v>95800620.160836995</v>
      </c>
      <c r="K650" s="13">
        <f t="shared" si="90"/>
        <v>112736285.31641376</v>
      </c>
      <c r="L650">
        <f t="shared" si="91"/>
        <v>565.61009427958595</v>
      </c>
      <c r="M650">
        <f t="shared" si="92"/>
        <v>131.9376358709543</v>
      </c>
      <c r="N650">
        <f t="shared" si="93"/>
        <v>117.3788348053245</v>
      </c>
      <c r="O650">
        <f t="shared" si="94"/>
        <v>1.020612780530965</v>
      </c>
      <c r="P650">
        <f t="shared" si="95"/>
        <v>104075857.02503124</v>
      </c>
      <c r="Q650">
        <f t="shared" si="96"/>
        <v>18.460630585698233</v>
      </c>
      <c r="R650">
        <f t="shared" si="97"/>
        <v>6.6760412970745113</v>
      </c>
      <c r="S650">
        <f t="shared" si="98"/>
        <v>0.26348938376075476</v>
      </c>
      <c r="T650">
        <v>2</v>
      </c>
    </row>
    <row r="651" spans="1:20" ht="15.6" x14ac:dyDescent="0.25">
      <c r="A651" s="10">
        <v>6</v>
      </c>
      <c r="B651" s="11">
        <v>3.90851153105889</v>
      </c>
      <c r="C651" s="11">
        <v>1021.65798989033</v>
      </c>
      <c r="D651" s="12">
        <v>0.10199054883299899</v>
      </c>
      <c r="E651" s="12">
        <v>7.8003548243140902E-2</v>
      </c>
      <c r="F651" s="10">
        <v>0.234958092243155</v>
      </c>
      <c r="G651" s="10">
        <v>2.9698237705599002</v>
      </c>
      <c r="H651" s="13">
        <v>40825456.003515601</v>
      </c>
      <c r="I651" s="13">
        <v>2112116.34952898</v>
      </c>
      <c r="J651" s="13">
        <v>100371127.128405</v>
      </c>
      <c r="K651" s="13">
        <f t="shared" si="90"/>
        <v>110309255.0546086</v>
      </c>
      <c r="L651">
        <f t="shared" si="91"/>
        <v>567.06049463419845</v>
      </c>
      <c r="M651">
        <f t="shared" si="92"/>
        <v>116.62795727987238</v>
      </c>
      <c r="N651">
        <f t="shared" si="93"/>
        <v>89.997048538069947</v>
      </c>
      <c r="O651">
        <f t="shared" si="94"/>
        <v>1.0648038355007299</v>
      </c>
      <c r="P651">
        <f t="shared" si="95"/>
        <v>110695021.60513674</v>
      </c>
      <c r="Q651">
        <f t="shared" si="96"/>
        <v>18.522289424717613</v>
      </c>
      <c r="R651">
        <f t="shared" si="97"/>
        <v>8.9755133926899351</v>
      </c>
      <c r="S651">
        <f t="shared" si="98"/>
        <v>0.26782466527454951</v>
      </c>
      <c r="T651">
        <v>2</v>
      </c>
    </row>
    <row r="652" spans="1:20" ht="15.6" x14ac:dyDescent="0.25">
      <c r="A652" s="10">
        <v>7</v>
      </c>
      <c r="B652" s="11">
        <v>4.3475735552511097</v>
      </c>
      <c r="C652" s="11">
        <v>1040.73387257851</v>
      </c>
      <c r="D652" s="12">
        <v>7.8003548243140902E-2</v>
      </c>
      <c r="E652" s="12">
        <v>6.0994474488695306E-2</v>
      </c>
      <c r="F652" s="10">
        <v>0.21777594151670801</v>
      </c>
      <c r="G652" s="10">
        <v>2.9711682067865</v>
      </c>
      <c r="H652" s="13">
        <v>37033068.958381601</v>
      </c>
      <c r="I652" s="13">
        <v>1568499.1375510001</v>
      </c>
      <c r="J652" s="13">
        <v>102655396.323337</v>
      </c>
      <c r="K652" s="13">
        <f t="shared" si="90"/>
        <v>101080075.41617237</v>
      </c>
      <c r="L652">
        <f t="shared" si="91"/>
        <v>569.02801990896478</v>
      </c>
      <c r="M652">
        <f t="shared" si="92"/>
        <v>98.380077042954795</v>
      </c>
      <c r="N652">
        <f t="shared" si="93"/>
        <v>69.499011365918108</v>
      </c>
      <c r="O652">
        <f t="shared" si="94"/>
        <v>1.1002296388630866</v>
      </c>
      <c r="P652">
        <f t="shared" si="95"/>
        <v>115152127.48855221</v>
      </c>
      <c r="Q652">
        <f t="shared" si="96"/>
        <v>18.561764659861876</v>
      </c>
      <c r="R652">
        <f t="shared" si="97"/>
        <v>10.854079634231107</v>
      </c>
      <c r="S652">
        <f t="shared" si="98"/>
        <v>0.2456140596761788</v>
      </c>
      <c r="T652">
        <v>6</v>
      </c>
    </row>
    <row r="653" spans="1:20" ht="15.6" x14ac:dyDescent="0.25">
      <c r="A653" s="10">
        <v>9</v>
      </c>
      <c r="B653" s="11">
        <v>5.5365924919202101</v>
      </c>
      <c r="C653" s="11">
        <v>851.34756436588896</v>
      </c>
      <c r="D653" s="12">
        <v>4.9000000000000002E-2</v>
      </c>
      <c r="E653" s="12">
        <v>3.9469310407265298E-2</v>
      </c>
      <c r="F653" s="10">
        <v>0.194107731012927</v>
      </c>
      <c r="G653" s="10">
        <v>2.97256910211859</v>
      </c>
      <c r="H653" s="13">
        <v>62367198.037767097</v>
      </c>
      <c r="I653" s="13">
        <v>1952189.7319293099</v>
      </c>
      <c r="J653" s="13">
        <v>183055432.82500201</v>
      </c>
      <c r="K653" s="13">
        <f t="shared" si="90"/>
        <v>175964455.17816597</v>
      </c>
      <c r="L653">
        <f t="shared" si="91"/>
        <v>587.12130960273555</v>
      </c>
      <c r="M653">
        <f t="shared" si="92"/>
        <v>74.804217495429768</v>
      </c>
      <c r="N653">
        <f t="shared" si="93"/>
        <v>44.234655203632649</v>
      </c>
      <c r="O653">
        <f t="shared" si="94"/>
        <v>1.1773435460497981</v>
      </c>
      <c r="P653">
        <f t="shared" si="95"/>
        <v>238229194.34135944</v>
      </c>
      <c r="Q653">
        <f t="shared" si="96"/>
        <v>19.288743769681624</v>
      </c>
      <c r="R653">
        <f t="shared" si="97"/>
        <v>15.972702171377303</v>
      </c>
      <c r="S653">
        <f t="shared" si="98"/>
        <v>0.21580520671533834</v>
      </c>
      <c r="T653">
        <v>1</v>
      </c>
    </row>
    <row r="654" spans="1:20" ht="15.6" x14ac:dyDescent="0.25">
      <c r="A654" s="62">
        <v>10</v>
      </c>
      <c r="B654" s="63">
        <v>6.0538619210134996</v>
      </c>
      <c r="C654" s="63">
        <v>836.01665649457095</v>
      </c>
      <c r="D654" s="64">
        <v>3.9469310407265298E-2</v>
      </c>
      <c r="E654" s="64">
        <v>3.2597098530513402E-2</v>
      </c>
      <c r="F654" s="62">
        <v>0.173675300530132</v>
      </c>
      <c r="G654" s="62">
        <v>2.9729654437574502</v>
      </c>
      <c r="H654" s="65">
        <v>56084670.810710996</v>
      </c>
      <c r="I654" s="65">
        <v>1445988.90889507</v>
      </c>
      <c r="J654" s="65">
        <v>179475469.570948</v>
      </c>
      <c r="K654" s="65">
        <f t="shared" si="90"/>
        <v>178184724.01730177</v>
      </c>
      <c r="L654">
        <f t="shared" si="91"/>
        <v>593.81960111425178</v>
      </c>
      <c r="M654">
        <f t="shared" si="92"/>
        <v>63.881563188649622</v>
      </c>
      <c r="N654">
        <f t="shared" si="93"/>
        <v>36.033204468889352</v>
      </c>
      <c r="O654">
        <f t="shared" si="94"/>
        <v>1.2030725679705949</v>
      </c>
      <c r="P654">
        <f t="shared" si="95"/>
        <v>245463518.30219328</v>
      </c>
      <c r="Q654">
        <f t="shared" si="96"/>
        <v>19.318658892536142</v>
      </c>
      <c r="R654">
        <f t="shared" si="97"/>
        <v>18.07845565993513</v>
      </c>
      <c r="S654">
        <f t="shared" si="98"/>
        <v>0.19076748407238261</v>
      </c>
      <c r="T654">
        <v>7</v>
      </c>
    </row>
    <row r="655" spans="1:20" s="40" customFormat="1" ht="15.6" x14ac:dyDescent="0.25">
      <c r="A655" s="41">
        <v>11</v>
      </c>
      <c r="B655" s="42">
        <v>6.5185736769297096</v>
      </c>
      <c r="C655" s="42">
        <v>829.32752939886905</v>
      </c>
      <c r="D655" s="43">
        <v>3.2597098530513402E-2</v>
      </c>
      <c r="E655" s="43">
        <v>2.7786586508417598E-2</v>
      </c>
      <c r="F655" s="41">
        <v>0.147123513653866</v>
      </c>
      <c r="G655" s="41">
        <v>2.9732277133851999</v>
      </c>
      <c r="H655" s="44">
        <v>51535331.585679799</v>
      </c>
      <c r="I655" s="44">
        <v>1128527.32831931</v>
      </c>
      <c r="J655" s="44">
        <v>182338151.22368899</v>
      </c>
      <c r="K655" s="44">
        <f t="shared" si="90"/>
        <v>170896696.7967416</v>
      </c>
      <c r="L655" s="40">
        <f t="shared" si="91"/>
        <v>604.39114079639137</v>
      </c>
      <c r="M655" s="40">
        <f t="shared" si="92"/>
        <v>53.920597630675779</v>
      </c>
      <c r="N655" s="40">
        <f t="shared" si="93"/>
        <v>30.191842519465503</v>
      </c>
      <c r="O655" s="40">
        <f t="shared" si="94"/>
        <v>1.2124769179728165</v>
      </c>
      <c r="P655" s="40">
        <f t="shared" si="95"/>
        <v>265123806.0754177</v>
      </c>
      <c r="Q655" s="40">
        <f t="shared" si="96"/>
        <v>19.395707467587375</v>
      </c>
      <c r="R655" s="40">
        <f t="shared" si="97"/>
        <v>19.238832426397209</v>
      </c>
      <c r="S655" s="40">
        <f t="shared" si="98"/>
        <v>0.15914054110014592</v>
      </c>
      <c r="T655" s="40">
        <v>7</v>
      </c>
    </row>
    <row r="656" spans="1:20" s="40" customFormat="1" ht="15.6" x14ac:dyDescent="0.25">
      <c r="A656" s="41">
        <v>12</v>
      </c>
      <c r="B656" s="42">
        <v>7</v>
      </c>
      <c r="C656" s="42">
        <v>819.07718520523804</v>
      </c>
      <c r="D656" s="43">
        <v>2.7786586508417598E-2</v>
      </c>
      <c r="E656" s="43">
        <v>2.41945294396856E-2</v>
      </c>
      <c r="F656" s="41">
        <v>0.12880949296708399</v>
      </c>
      <c r="G656" s="41">
        <v>2.9733984737183299</v>
      </c>
      <c r="H656" s="44">
        <v>46371483.032769799</v>
      </c>
      <c r="I656" s="44">
        <v>871286.91006945097</v>
      </c>
      <c r="J656" s="44">
        <v>177625544.89042401</v>
      </c>
      <c r="K656" s="44">
        <f t="shared" si="90"/>
        <v>168210160.20677638</v>
      </c>
      <c r="L656" s="40">
        <f t="shared" si="91"/>
        <v>613.48910747947184</v>
      </c>
      <c r="M656" s="40">
        <f t="shared" si="92"/>
        <v>46.943454124209069</v>
      </c>
      <c r="N656" s="40">
        <f t="shared" si="93"/>
        <v>25.990557974051601</v>
      </c>
      <c r="O656" s="40">
        <f t="shared" si="94"/>
        <v>1.2219077568068026</v>
      </c>
      <c r="P656" s="40">
        <f t="shared" si="95"/>
        <v>271884473.8141923</v>
      </c>
      <c r="Q656" s="40">
        <f t="shared" si="96"/>
        <v>19.42088780541323</v>
      </c>
      <c r="R656" s="40">
        <f t="shared" si="97"/>
        <v>20.562232689424651</v>
      </c>
      <c r="S656" s="40">
        <f t="shared" si="98"/>
        <v>0.13789460384961688</v>
      </c>
      <c r="T656" s="40">
        <v>7</v>
      </c>
    </row>
    <row r="657" spans="1:20" s="40" customFormat="1" ht="15.6" x14ac:dyDescent="0.25">
      <c r="A657" s="41">
        <v>13</v>
      </c>
      <c r="B657" s="42">
        <v>7</v>
      </c>
      <c r="C657" s="42">
        <v>803.66739657240305</v>
      </c>
      <c r="D657" s="43">
        <v>2.41945294396856E-2</v>
      </c>
      <c r="E657" s="43">
        <v>2.1692683227212999E-2</v>
      </c>
      <c r="F657" s="41">
        <v>0.102979817686272</v>
      </c>
      <c r="G657" s="41">
        <v>2.9735194985678701</v>
      </c>
      <c r="H657" s="44">
        <v>39562032.369749501</v>
      </c>
      <c r="I657" s="44">
        <v>623163.04472950997</v>
      </c>
      <c r="J657" s="44">
        <v>172680594.75107899</v>
      </c>
      <c r="K657" s="44">
        <f t="shared" si="90"/>
        <v>160338267.23757035</v>
      </c>
      <c r="L657" s="40">
        <f t="shared" si="91"/>
        <v>625.51758802060726</v>
      </c>
      <c r="M657" s="40">
        <f t="shared" si="92"/>
        <v>39.559433873911196</v>
      </c>
      <c r="N657" s="40">
        <f t="shared" si="93"/>
        <v>22.943606333449303</v>
      </c>
      <c r="O657" s="40">
        <f t="shared" si="94"/>
        <v>1.2072571317998817</v>
      </c>
      <c r="P657" s="40">
        <f t="shared" si="95"/>
        <v>278585145.59168136</v>
      </c>
      <c r="Q657" s="40">
        <f t="shared" si="96"/>
        <v>19.445234299839999</v>
      </c>
      <c r="R657" s="40">
        <f t="shared" si="97"/>
        <v>19.230265633061141</v>
      </c>
      <c r="S657" s="40">
        <f t="shared" si="98"/>
        <v>0.10867691738411846</v>
      </c>
      <c r="T657" s="40">
        <v>7</v>
      </c>
    </row>
    <row r="658" spans="1:20" ht="15.6" x14ac:dyDescent="0.25">
      <c r="A658" s="28" t="s">
        <v>22</v>
      </c>
      <c r="B658" s="16">
        <v>2.1257875532867199</v>
      </c>
      <c r="C658" s="16">
        <v>1040.94418254119</v>
      </c>
      <c r="D658" s="17">
        <v>0.25</v>
      </c>
      <c r="E658" s="17">
        <v>0.23077490811519899</v>
      </c>
      <c r="F658" s="18">
        <v>7.6869619691327495E-2</v>
      </c>
      <c r="G658" s="18">
        <v>4.05</v>
      </c>
      <c r="H658" s="19">
        <v>41390250.759396702</v>
      </c>
      <c r="I658" s="19">
        <v>2281241.3245023601</v>
      </c>
      <c r="J658" s="19">
        <v>103246302.142353</v>
      </c>
      <c r="K658" s="19">
        <f t="shared" si="90"/>
        <v>64280271.073717743</v>
      </c>
      <c r="L658">
        <f t="shared" si="91"/>
        <v>566.54915573787844</v>
      </c>
      <c r="M658">
        <f t="shared" si="92"/>
        <v>104.3645513396055</v>
      </c>
      <c r="N658">
        <f t="shared" si="93"/>
        <v>240.38745405759948</v>
      </c>
      <c r="O658">
        <f t="shared" si="94"/>
        <v>0.88833435440875474</v>
      </c>
      <c r="P658">
        <f t="shared" si="95"/>
        <v>110233492.19386406</v>
      </c>
      <c r="Q658">
        <f t="shared" si="96"/>
        <v>18.518111330412573</v>
      </c>
      <c r="R658">
        <f t="shared" si="97"/>
        <v>1.6291996130375552</v>
      </c>
      <c r="S658">
        <f t="shared" si="98"/>
        <v>7.9984797349309772E-2</v>
      </c>
      <c r="T658">
        <v>6</v>
      </c>
    </row>
    <row r="659" spans="1:20" ht="15.6" x14ac:dyDescent="0.25">
      <c r="A659" s="10">
        <v>1</v>
      </c>
      <c r="B659" s="11">
        <v>2.0684753552884798</v>
      </c>
      <c r="C659" s="11">
        <v>1003.34465109516</v>
      </c>
      <c r="D659" s="12">
        <v>0.23077490811519899</v>
      </c>
      <c r="E659" s="12">
        <v>0.21497035898127301</v>
      </c>
      <c r="F659" s="10">
        <v>6.8455031614089695E-2</v>
      </c>
      <c r="G659" s="10">
        <v>4.0514339182412096</v>
      </c>
      <c r="H659" s="13">
        <v>34081828.701761901</v>
      </c>
      <c r="I659" s="13">
        <v>1646419.89123281</v>
      </c>
      <c r="J659" s="13">
        <v>93768356.042343006</v>
      </c>
      <c r="K659" s="13">
        <f t="shared" si="90"/>
        <v>66897792.172805637</v>
      </c>
      <c r="L659">
        <f t="shared" si="91"/>
        <v>566.55756684850348</v>
      </c>
      <c r="M659">
        <f t="shared" si="92"/>
        <v>94.626565521817014</v>
      </c>
      <c r="N659">
        <f t="shared" si="93"/>
        <v>222.872633548236</v>
      </c>
      <c r="O659">
        <f t="shared" si="94"/>
        <v>0.88859580442287822</v>
      </c>
      <c r="P659">
        <f t="shared" si="95"/>
        <v>100045323.68880497</v>
      </c>
      <c r="Q659">
        <f t="shared" si="96"/>
        <v>18.421133878159601</v>
      </c>
      <c r="R659">
        <f t="shared" si="97"/>
        <v>1.5500644260374346</v>
      </c>
      <c r="S659">
        <f t="shared" si="98"/>
        <v>7.0910814865866575E-2</v>
      </c>
      <c r="T659">
        <v>3</v>
      </c>
    </row>
    <row r="660" spans="1:20" ht="15.6" x14ac:dyDescent="0.25">
      <c r="A660" s="10">
        <v>2</v>
      </c>
      <c r="B660" s="11">
        <v>1.7576731239349199</v>
      </c>
      <c r="C660" s="11">
        <v>999.72215968476496</v>
      </c>
      <c r="D660" s="12">
        <v>0.21497035898127301</v>
      </c>
      <c r="E660" s="12">
        <v>0.20196935743067301</v>
      </c>
      <c r="F660" s="10">
        <v>6.0449992328938502E-2</v>
      </c>
      <c r="G660" s="10">
        <v>4.0527069120483903</v>
      </c>
      <c r="H660" s="13">
        <v>31348184.839235201</v>
      </c>
      <c r="I660" s="13">
        <v>1474228.92949936</v>
      </c>
      <c r="J660" s="13">
        <v>94592106.082737997</v>
      </c>
      <c r="K660" s="13">
        <f t="shared" si="90"/>
        <v>63769492.959781781</v>
      </c>
      <c r="L660">
        <f t="shared" si="91"/>
        <v>567.32995147332542</v>
      </c>
      <c r="M660">
        <f t="shared" si="92"/>
        <v>85.882813058297785</v>
      </c>
      <c r="N660">
        <f t="shared" si="93"/>
        <v>208.46985820597303</v>
      </c>
      <c r="O660">
        <f t="shared" si="94"/>
        <v>0.88797574080699682</v>
      </c>
      <c r="P660">
        <f t="shared" si="95"/>
        <v>101428461.83022571</v>
      </c>
      <c r="Q660">
        <f t="shared" si="96"/>
        <v>18.434864298396668</v>
      </c>
      <c r="R660">
        <f t="shared" si="97"/>
        <v>1.2761384569096972</v>
      </c>
      <c r="S660">
        <f t="shared" si="98"/>
        <v>6.2354233582363257E-2</v>
      </c>
      <c r="T660">
        <v>3</v>
      </c>
    </row>
    <row r="661" spans="1:20" s="40" customFormat="1" ht="15.6" x14ac:dyDescent="0.25">
      <c r="A661" s="41">
        <v>3</v>
      </c>
      <c r="B661" s="42">
        <v>2.41477418818145</v>
      </c>
      <c r="C661" s="42">
        <v>1002.49735880633</v>
      </c>
      <c r="D661" s="43">
        <v>0.20241734159965599</v>
      </c>
      <c r="E661" s="43">
        <v>0.16514141801631002</v>
      </c>
      <c r="F661" s="41">
        <v>0.18406287228989199</v>
      </c>
      <c r="G661" s="41">
        <v>2.9620205118617999</v>
      </c>
      <c r="H661" s="44">
        <v>37264788.395495601</v>
      </c>
      <c r="I661" s="44">
        <v>2513349.1193816802</v>
      </c>
      <c r="J661" s="44">
        <v>86118532.005805001</v>
      </c>
      <c r="K661" s="44">
        <f t="shared" si="90"/>
        <v>103374216.02377349</v>
      </c>
      <c r="L661" s="40">
        <f t="shared" si="91"/>
        <v>564.15808049920952</v>
      </c>
      <c r="M661" s="40">
        <f t="shared" si="92"/>
        <v>145.0155629496906</v>
      </c>
      <c r="N661" s="40">
        <f t="shared" si="93"/>
        <v>183.77937980798302</v>
      </c>
      <c r="O661" s="40">
        <f t="shared" si="94"/>
        <v>0.94643389264220312</v>
      </c>
      <c r="P661" s="40">
        <f t="shared" si="95"/>
        <v>91665455.44085519</v>
      </c>
      <c r="Q661" s="40">
        <f t="shared" si="96"/>
        <v>18.33365615350295</v>
      </c>
      <c r="R661" s="40">
        <f t="shared" si="97"/>
        <v>3.3872811216814882</v>
      </c>
      <c r="S661" s="40">
        <f t="shared" si="98"/>
        <v>0.20341797636135336</v>
      </c>
      <c r="T661" s="40">
        <v>3</v>
      </c>
    </row>
    <row r="662" spans="1:20" ht="15.6" x14ac:dyDescent="0.25">
      <c r="A662" s="10">
        <v>4</v>
      </c>
      <c r="B662" s="11">
        <v>2.89671949230513</v>
      </c>
      <c r="C662" s="11">
        <v>1002.53649631696</v>
      </c>
      <c r="D662" s="12">
        <v>0.16514141801631002</v>
      </c>
      <c r="E662" s="12">
        <v>0.13096495417878198</v>
      </c>
      <c r="F662" s="10">
        <v>0.20682746642947999</v>
      </c>
      <c r="G662" s="10">
        <v>2.9648542594279701</v>
      </c>
      <c r="H662" s="13">
        <v>39170756.276560798</v>
      </c>
      <c r="I662" s="13">
        <v>2505070.9800610598</v>
      </c>
      <c r="J662" s="13">
        <v>90618858.015227005</v>
      </c>
      <c r="K662" s="13">
        <f t="shared" si="90"/>
        <v>109310786.48529214</v>
      </c>
      <c r="L662">
        <f t="shared" si="91"/>
        <v>564.76257896208131</v>
      </c>
      <c r="M662">
        <f t="shared" si="92"/>
        <v>138.93015459822482</v>
      </c>
      <c r="N662">
        <f t="shared" si="93"/>
        <v>148.05318609754599</v>
      </c>
      <c r="O662">
        <f t="shared" si="94"/>
        <v>0.978758215686519</v>
      </c>
      <c r="P662">
        <f t="shared" si="95"/>
        <v>97159812.287789196</v>
      </c>
      <c r="Q662">
        <f t="shared" si="96"/>
        <v>18.391867730105737</v>
      </c>
      <c r="R662">
        <f t="shared" si="97"/>
        <v>4.8312905185562736</v>
      </c>
      <c r="S662">
        <f t="shared" si="98"/>
        <v>0.23171451030552798</v>
      </c>
      <c r="T662">
        <v>3</v>
      </c>
    </row>
    <row r="663" spans="1:20" ht="15.6" x14ac:dyDescent="0.25">
      <c r="A663" s="10">
        <v>5</v>
      </c>
      <c r="B663" s="11">
        <v>3.37022796853226</v>
      </c>
      <c r="C663" s="11">
        <v>1008.46884631782</v>
      </c>
      <c r="D663" s="12">
        <v>0.13096495417878198</v>
      </c>
      <c r="E663" s="12">
        <v>9.99348969129292E-2</v>
      </c>
      <c r="F663" s="10">
        <v>0.236753275963654</v>
      </c>
      <c r="G663" s="10">
        <v>2.9672223004161098</v>
      </c>
      <c r="H663" s="13">
        <v>42185912.175958201</v>
      </c>
      <c r="I663" s="13">
        <v>2520567.4317377699</v>
      </c>
      <c r="J663" s="13">
        <v>96149150.671898007</v>
      </c>
      <c r="K663" s="13">
        <f t="shared" si="90"/>
        <v>114538514.32466322</v>
      </c>
      <c r="L663">
        <f t="shared" si="91"/>
        <v>565.64476011716022</v>
      </c>
      <c r="M663">
        <f t="shared" si="92"/>
        <v>132.48392090576519</v>
      </c>
      <c r="N663">
        <f t="shared" si="93"/>
        <v>115.44992554585559</v>
      </c>
      <c r="O663">
        <f t="shared" si="94"/>
        <v>1.0254642803507967</v>
      </c>
      <c r="P663">
        <f t="shared" si="95"/>
        <v>104648654.73410511</v>
      </c>
      <c r="Q663">
        <f t="shared" si="96"/>
        <v>18.466119151867829</v>
      </c>
      <c r="R663">
        <f t="shared" si="97"/>
        <v>6.8728926578220291</v>
      </c>
      <c r="S663">
        <f t="shared" si="98"/>
        <v>0.27017393950037544</v>
      </c>
      <c r="T663">
        <v>2</v>
      </c>
    </row>
    <row r="664" spans="1:20" ht="15.6" x14ac:dyDescent="0.25">
      <c r="A664" s="10">
        <v>6</v>
      </c>
      <c r="B664" s="11">
        <v>3.9307669252799502</v>
      </c>
      <c r="C664" s="11">
        <v>1020.84774734717</v>
      </c>
      <c r="D664" s="12">
        <v>9.99348969129292E-2</v>
      </c>
      <c r="E664" s="12">
        <v>7.6965233854526707E-2</v>
      </c>
      <c r="F664" s="10">
        <v>0.229616501513421</v>
      </c>
      <c r="G664" s="10">
        <v>2.9691555828048699</v>
      </c>
      <c r="H664" s="13">
        <v>39912707.8785282</v>
      </c>
      <c r="I664" s="13">
        <v>1994308.27599378</v>
      </c>
      <c r="J664" s="13">
        <v>100413996.025815</v>
      </c>
      <c r="K664" s="13">
        <f t="shared" si="90"/>
        <v>109506707.23964189</v>
      </c>
      <c r="L664">
        <f t="shared" si="91"/>
        <v>567.20998434372848</v>
      </c>
      <c r="M664">
        <f t="shared" si="92"/>
        <v>114.14299025230238</v>
      </c>
      <c r="N664">
        <f t="shared" si="93"/>
        <v>88.45006538372796</v>
      </c>
      <c r="O664">
        <f t="shared" si="94"/>
        <v>1.0646880456162746</v>
      </c>
      <c r="P664">
        <f t="shared" si="95"/>
        <v>110613112.98546237</v>
      </c>
      <c r="Q664">
        <f t="shared" si="96"/>
        <v>18.521549202280095</v>
      </c>
      <c r="R664">
        <f t="shared" si="97"/>
        <v>8.9835279151784171</v>
      </c>
      <c r="S664">
        <f t="shared" si="98"/>
        <v>0.26086683813756439</v>
      </c>
      <c r="T664">
        <v>2</v>
      </c>
    </row>
    <row r="665" spans="1:20" ht="15.6" x14ac:dyDescent="0.25">
      <c r="A665" s="10">
        <v>7</v>
      </c>
      <c r="B665" s="11">
        <v>4.3577729889188301</v>
      </c>
      <c r="C665" s="11">
        <v>1038.9975939912099</v>
      </c>
      <c r="D665" s="12">
        <v>7.6965233854526707E-2</v>
      </c>
      <c r="E665" s="12">
        <v>6.0665497655188999E-2</v>
      </c>
      <c r="F665" s="10">
        <v>0.211505699575325</v>
      </c>
      <c r="G665" s="10">
        <v>2.9704334633530398</v>
      </c>
      <c r="H665" s="13">
        <v>35903005.631460503</v>
      </c>
      <c r="I665" s="13">
        <v>1497906.0186518701</v>
      </c>
      <c r="J665" s="13">
        <v>101892346.775466</v>
      </c>
      <c r="K665" s="13">
        <f t="shared" si="90"/>
        <v>100357910.44500583</v>
      </c>
      <c r="L665">
        <f t="shared" si="91"/>
        <v>569.13568487274529</v>
      </c>
      <c r="M665">
        <f t="shared" si="92"/>
        <v>96.315946369514251</v>
      </c>
      <c r="N665">
        <f t="shared" si="93"/>
        <v>68.815365754857865</v>
      </c>
      <c r="O665">
        <f t="shared" si="94"/>
        <v>1.0975808311538418</v>
      </c>
      <c r="P665">
        <f t="shared" si="95"/>
        <v>114334229.27874675</v>
      </c>
      <c r="Q665">
        <f t="shared" si="96"/>
        <v>18.55463655268866</v>
      </c>
      <c r="R665">
        <f t="shared" si="97"/>
        <v>10.751470285529482</v>
      </c>
      <c r="S665">
        <f t="shared" si="98"/>
        <v>0.23763010098224557</v>
      </c>
      <c r="T665">
        <v>6</v>
      </c>
    </row>
    <row r="666" spans="1:20" ht="15.6" x14ac:dyDescent="0.25">
      <c r="A666" s="10">
        <v>9</v>
      </c>
      <c r="B666" s="11">
        <v>5.5357691188817197</v>
      </c>
      <c r="C666" s="11">
        <v>854.03467542206602</v>
      </c>
      <c r="D666" s="12">
        <v>4.9000000000000002E-2</v>
      </c>
      <c r="E666" s="12">
        <v>3.9488205738302397E-2</v>
      </c>
      <c r="F666" s="10">
        <v>0.193722897386916</v>
      </c>
      <c r="G666" s="10">
        <v>2.971779490436</v>
      </c>
      <c r="H666" s="13">
        <v>58721444.600820698</v>
      </c>
      <c r="I666" s="13">
        <v>1847486.89365103</v>
      </c>
      <c r="J666" s="13">
        <v>174753506.31445399</v>
      </c>
      <c r="K666" s="13">
        <f t="shared" si="90"/>
        <v>174310397.69041002</v>
      </c>
      <c r="L666">
        <f t="shared" si="91"/>
        <v>585.59342507236124</v>
      </c>
      <c r="M666">
        <f t="shared" si="92"/>
        <v>74.632728613465105</v>
      </c>
      <c r="N666">
        <f t="shared" si="93"/>
        <v>44.244102869151206</v>
      </c>
      <c r="O666">
        <f t="shared" si="94"/>
        <v>1.1763319868520095</v>
      </c>
      <c r="P666">
        <f t="shared" si="95"/>
        <v>225071716.70649558</v>
      </c>
      <c r="Q666">
        <f t="shared" si="96"/>
        <v>19.231929650299357</v>
      </c>
      <c r="R666">
        <f t="shared" si="97"/>
        <v>15.971611711551036</v>
      </c>
      <c r="S666">
        <f t="shared" si="98"/>
        <v>0.21532779579301284</v>
      </c>
      <c r="T666">
        <v>1</v>
      </c>
    </row>
    <row r="667" spans="1:20" ht="15.6" x14ac:dyDescent="0.25">
      <c r="A667" s="10">
        <v>10</v>
      </c>
      <c r="B667" s="11">
        <v>6.04931357668878</v>
      </c>
      <c r="C667" s="11">
        <v>855.43004115847202</v>
      </c>
      <c r="D667" s="12">
        <v>3.9488205738302397E-2</v>
      </c>
      <c r="E667" s="12">
        <v>3.2631330323010306E-2</v>
      </c>
      <c r="F667" s="10">
        <v>0.17320500607224901</v>
      </c>
      <c r="G667" s="10">
        <v>2.97217511854454</v>
      </c>
      <c r="H667" s="13">
        <v>53586264.640577003</v>
      </c>
      <c r="I667" s="13">
        <v>1397466.7710869</v>
      </c>
      <c r="J667" s="13">
        <v>173592857.59530801</v>
      </c>
      <c r="K667" s="13">
        <f t="shared" si="90"/>
        <v>167164244.58274221</v>
      </c>
      <c r="L667">
        <f t="shared" si="91"/>
        <v>592.3939225493948</v>
      </c>
      <c r="M667">
        <f t="shared" si="92"/>
        <v>63.733596506845522</v>
      </c>
      <c r="N667">
        <f t="shared" si="93"/>
        <v>36.05976803065635</v>
      </c>
      <c r="O667">
        <f t="shared" si="94"/>
        <v>1.2017836545754448</v>
      </c>
      <c r="P667">
        <f t="shared" si="95"/>
        <v>235388028.21409819</v>
      </c>
      <c r="Q667">
        <f t="shared" si="96"/>
        <v>19.276745894292837</v>
      </c>
      <c r="R667">
        <f t="shared" si="97"/>
        <v>18.052808367383701</v>
      </c>
      <c r="S667">
        <f t="shared" si="98"/>
        <v>0.19019850594883964</v>
      </c>
      <c r="T667">
        <v>1</v>
      </c>
    </row>
    <row r="668" spans="1:20" ht="15.6" x14ac:dyDescent="0.25">
      <c r="A668" s="10">
        <v>11</v>
      </c>
      <c r="B668" s="11">
        <v>6.5148063617356398</v>
      </c>
      <c r="C668" s="11">
        <v>847.50242657983995</v>
      </c>
      <c r="D668" s="12">
        <v>3.2631330323010306E-2</v>
      </c>
      <c r="E668" s="12">
        <v>2.7860434821573399E-2</v>
      </c>
      <c r="F668" s="10">
        <v>0.14575929100208099</v>
      </c>
      <c r="G668" s="10">
        <v>2.9724369056484101</v>
      </c>
      <c r="H668" s="13">
        <v>47279568.653242402</v>
      </c>
      <c r="I668" s="13">
        <v>1019715.8558360999</v>
      </c>
      <c r="J668" s="13">
        <v>173440698.104009</v>
      </c>
      <c r="K668" s="13">
        <f t="shared" si="90"/>
        <v>160387869.35270581</v>
      </c>
      <c r="L668">
        <f t="shared" si="91"/>
        <v>601.07444127016424</v>
      </c>
      <c r="M668">
        <f t="shared" si="92"/>
        <v>53.550568137831448</v>
      </c>
      <c r="N668">
        <f t="shared" si="93"/>
        <v>30.245882572291855</v>
      </c>
      <c r="O668">
        <f t="shared" si="94"/>
        <v>1.2088417365479747</v>
      </c>
      <c r="P668">
        <f t="shared" si="95"/>
        <v>245712546.00280342</v>
      </c>
      <c r="Q668">
        <f t="shared" si="96"/>
        <v>19.319672898470245</v>
      </c>
      <c r="R668">
        <f t="shared" si="97"/>
        <v>19.166133639747525</v>
      </c>
      <c r="S668">
        <f t="shared" si="98"/>
        <v>0.15754226425551759</v>
      </c>
      <c r="T668">
        <v>1</v>
      </c>
    </row>
    <row r="669" spans="1:20" s="40" customFormat="1" ht="15.6" x14ac:dyDescent="0.25">
      <c r="A669" s="41">
        <v>12</v>
      </c>
      <c r="B669" s="42">
        <v>7</v>
      </c>
      <c r="C669" s="42">
        <v>836.43424246199697</v>
      </c>
      <c r="D669" s="43">
        <v>2.7860434821573399E-2</v>
      </c>
      <c r="E669" s="43">
        <v>2.4318531115487801E-2</v>
      </c>
      <c r="F669" s="41">
        <v>0.12667555882760401</v>
      </c>
      <c r="G669" s="41">
        <v>2.9726063816676902</v>
      </c>
      <c r="H669" s="44">
        <v>42872095.332977399</v>
      </c>
      <c r="I669" s="44">
        <v>794959.71108000504</v>
      </c>
      <c r="J669" s="44">
        <v>169044756.918365</v>
      </c>
      <c r="K669" s="44">
        <f t="shared" si="90"/>
        <v>157658914.99396378</v>
      </c>
      <c r="L669" s="40">
        <f t="shared" si="91"/>
        <v>610.166206550114</v>
      </c>
      <c r="M669" s="40">
        <f t="shared" si="92"/>
        <v>46.488169982351849</v>
      </c>
      <c r="N669" s="40">
        <f t="shared" si="93"/>
        <v>26.0894829685306</v>
      </c>
      <c r="O669" s="40">
        <f t="shared" si="94"/>
        <v>1.2162130336424479</v>
      </c>
      <c r="P669" s="40">
        <f t="shared" si="95"/>
        <v>255085163.95449072</v>
      </c>
      <c r="Q669" s="40">
        <f t="shared" si="96"/>
        <v>19.357108023657155</v>
      </c>
      <c r="R669" s="40">
        <f t="shared" si="97"/>
        <v>20.395233239643499</v>
      </c>
      <c r="S669" s="40">
        <f t="shared" si="98"/>
        <v>0.13544815281060851</v>
      </c>
      <c r="T669" s="40">
        <v>7</v>
      </c>
    </row>
    <row r="670" spans="1:20" s="40" customFormat="1" ht="15.6" x14ac:dyDescent="0.25">
      <c r="A670" s="41">
        <v>13</v>
      </c>
      <c r="B670" s="42">
        <v>7</v>
      </c>
      <c r="C670" s="42">
        <v>819.75393836361502</v>
      </c>
      <c r="D670" s="43">
        <v>2.4318531115487801E-2</v>
      </c>
      <c r="E670" s="43">
        <v>2.1718444220151699E-2</v>
      </c>
      <c r="F670" s="41">
        <v>0.106480069707672</v>
      </c>
      <c r="G670" s="41">
        <v>2.9727258662515901</v>
      </c>
      <c r="H670" s="44">
        <v>38394207.897774696</v>
      </c>
      <c r="I670" s="44">
        <v>605376.00175532897</v>
      </c>
      <c r="J670" s="44">
        <v>167491939.22623399</v>
      </c>
      <c r="K670" s="44">
        <f t="shared" si="90"/>
        <v>154483796.13146952</v>
      </c>
      <c r="L670" s="40">
        <f t="shared" si="91"/>
        <v>621.19750205535365</v>
      </c>
      <c r="M670" s="40">
        <f t="shared" si="92"/>
        <v>40.189146352089217</v>
      </c>
      <c r="N670" s="40">
        <f t="shared" si="93"/>
        <v>23.018487667819748</v>
      </c>
      <c r="O670" s="40">
        <f t="shared" si="94"/>
        <v>1.2119191248148273</v>
      </c>
      <c r="P670" s="40">
        <f t="shared" si="95"/>
        <v>265172467.37455407</v>
      </c>
      <c r="Q670" s="40">
        <f t="shared" si="96"/>
        <v>19.395890992540156</v>
      </c>
      <c r="R670" s="40">
        <f t="shared" si="97"/>
        <v>19.609933100973553</v>
      </c>
      <c r="S670" s="40">
        <f t="shared" si="98"/>
        <v>0.11258663876424356</v>
      </c>
      <c r="T670" s="40">
        <v>7</v>
      </c>
    </row>
    <row r="671" spans="1:20" ht="15.6" x14ac:dyDescent="0.25">
      <c r="A671" s="28" t="s">
        <v>22</v>
      </c>
      <c r="B671" s="16">
        <v>2.1259378733766598</v>
      </c>
      <c r="C671" s="16">
        <v>1049.65350450698</v>
      </c>
      <c r="D671" s="17">
        <v>0.25</v>
      </c>
      <c r="E671" s="17">
        <v>0.23049028531135302</v>
      </c>
      <c r="F671" s="18">
        <v>7.8007655692311106E-2</v>
      </c>
      <c r="G671" s="18">
        <v>4.05</v>
      </c>
      <c r="H671" s="19">
        <v>40361186.694758601</v>
      </c>
      <c r="I671" s="19">
        <v>2234400.5853903801</v>
      </c>
      <c r="J671" s="19">
        <v>100057093.805245</v>
      </c>
      <c r="K671" s="19">
        <f t="shared" si="90"/>
        <v>63350002.525824964</v>
      </c>
      <c r="L671">
        <f t="shared" si="91"/>
        <v>566.29315883457753</v>
      </c>
      <c r="M671">
        <f t="shared" si="92"/>
        <v>105.11050356170527</v>
      </c>
      <c r="N671">
        <f t="shared" si="93"/>
        <v>240.24514265567652</v>
      </c>
      <c r="O671">
        <f t="shared" si="94"/>
        <v>0.88882154196271435</v>
      </c>
      <c r="P671">
        <f t="shared" si="95"/>
        <v>106671454.05127014</v>
      </c>
      <c r="Q671">
        <f t="shared" si="96"/>
        <v>18.485264145813439</v>
      </c>
      <c r="R671">
        <f t="shared" si="97"/>
        <v>1.6427015299633805</v>
      </c>
      <c r="S671">
        <f t="shared" si="98"/>
        <v>8.1218358813932703E-2</v>
      </c>
      <c r="T671">
        <v>6</v>
      </c>
    </row>
    <row r="672" spans="1:20" ht="15.6" x14ac:dyDescent="0.25">
      <c r="A672" s="10">
        <v>1</v>
      </c>
      <c r="B672" s="11">
        <v>2.0687973713110699</v>
      </c>
      <c r="C672" s="11">
        <v>1017.37545747844</v>
      </c>
      <c r="D672" s="12">
        <v>0.23049028531135302</v>
      </c>
      <c r="E672" s="12">
        <v>0.214478826029879</v>
      </c>
      <c r="F672" s="10">
        <v>6.9436833645678694E-2</v>
      </c>
      <c r="G672" s="10">
        <v>4.0514548165533304</v>
      </c>
      <c r="H672" s="13">
        <v>33193116.955244701</v>
      </c>
      <c r="I672" s="13">
        <v>1630469.94218435</v>
      </c>
      <c r="J672" s="13">
        <v>90882681.511338994</v>
      </c>
      <c r="K672" s="13">
        <f t="shared" si="90"/>
        <v>65103477.02273985</v>
      </c>
      <c r="L672">
        <f t="shared" si="91"/>
        <v>566.30400906385614</v>
      </c>
      <c r="M672">
        <f t="shared" si="92"/>
        <v>95.22265267288779</v>
      </c>
      <c r="N672">
        <f t="shared" si="93"/>
        <v>222.484555670616</v>
      </c>
      <c r="O672">
        <f t="shared" si="94"/>
        <v>0.8891446579528276</v>
      </c>
      <c r="P672">
        <f t="shared" si="95"/>
        <v>96766344.913650304</v>
      </c>
      <c r="Q672">
        <f t="shared" si="96"/>
        <v>18.387809815281436</v>
      </c>
      <c r="R672">
        <f t="shared" si="97"/>
        <v>1.5635110186820571</v>
      </c>
      <c r="S672">
        <f t="shared" si="98"/>
        <v>7.1965320889712331E-2</v>
      </c>
      <c r="T672">
        <v>2</v>
      </c>
    </row>
    <row r="673" spans="1:20" ht="15.6" x14ac:dyDescent="0.25">
      <c r="A673" s="10">
        <v>2</v>
      </c>
      <c r="B673" s="11">
        <v>1.75824667146029</v>
      </c>
      <c r="C673" s="11">
        <v>1011.42239539532</v>
      </c>
      <c r="D673" s="12">
        <v>0.214478826029879</v>
      </c>
      <c r="E673" s="12">
        <v>0.20128788239432099</v>
      </c>
      <c r="F673" s="10">
        <v>6.1473649938420402E-2</v>
      </c>
      <c r="G673" s="10">
        <v>4.0527433039054603</v>
      </c>
      <c r="H673" s="13">
        <v>31059466.141162802</v>
      </c>
      <c r="I673" s="13">
        <v>1436992.3852369799</v>
      </c>
      <c r="J673" s="13">
        <v>93056155.738383994</v>
      </c>
      <c r="K673" s="13">
        <f t="shared" si="90"/>
        <v>62522588.23107823</v>
      </c>
      <c r="L673">
        <f t="shared" si="91"/>
        <v>567.1578028616201</v>
      </c>
      <c r="M673">
        <f t="shared" si="92"/>
        <v>86.494777934939805</v>
      </c>
      <c r="N673">
        <f t="shared" si="93"/>
        <v>207.88335421209999</v>
      </c>
      <c r="O673">
        <f t="shared" si="94"/>
        <v>0.88868139907760491</v>
      </c>
      <c r="P673">
        <f t="shared" si="95"/>
        <v>99703157.381408304</v>
      </c>
      <c r="Q673">
        <f t="shared" si="96"/>
        <v>18.417707903251166</v>
      </c>
      <c r="R673">
        <f t="shared" si="97"/>
        <v>1.2896826124744614</v>
      </c>
      <c r="S673">
        <f t="shared" si="98"/>
        <v>6.3444346565936866E-2</v>
      </c>
      <c r="T673">
        <v>2</v>
      </c>
    </row>
    <row r="674" spans="1:20" ht="15.6" x14ac:dyDescent="0.25">
      <c r="A674" s="10">
        <v>3</v>
      </c>
      <c r="B674" s="11">
        <v>2.4151345276287102</v>
      </c>
      <c r="C674" s="11">
        <v>1011.8927385509199</v>
      </c>
      <c r="D674" s="12">
        <v>0.20165669972247902</v>
      </c>
      <c r="E674" s="12">
        <v>0.16446964162922398</v>
      </c>
      <c r="F674" s="10">
        <v>0.18431634807868399</v>
      </c>
      <c r="G674" s="10">
        <v>2.97307868608722</v>
      </c>
      <c r="H674" s="13">
        <v>36531190.368319198</v>
      </c>
      <c r="I674" s="13">
        <v>2515090.5988664799</v>
      </c>
      <c r="J674" s="13">
        <v>84257201.427386999</v>
      </c>
      <c r="K674" s="13">
        <f t="shared" si="90"/>
        <v>100918837.84932505</v>
      </c>
      <c r="L674">
        <f t="shared" si="91"/>
        <v>564.0707675701068</v>
      </c>
      <c r="M674">
        <f t="shared" si="92"/>
        <v>144.83139301386464</v>
      </c>
      <c r="N674">
        <f t="shared" si="93"/>
        <v>183.0631706758515</v>
      </c>
      <c r="O674">
        <f t="shared" si="94"/>
        <v>0.94689916897654713</v>
      </c>
      <c r="P674">
        <f t="shared" si="95"/>
        <v>89596486.077396393</v>
      </c>
      <c r="Q674">
        <f t="shared" si="96"/>
        <v>18.310826659289916</v>
      </c>
      <c r="R674">
        <f t="shared" si="97"/>
        <v>3.3972756919542744</v>
      </c>
      <c r="S674">
        <f t="shared" si="98"/>
        <v>0.2037286806548943</v>
      </c>
      <c r="T674">
        <v>2</v>
      </c>
    </row>
    <row r="675" spans="1:20" ht="15.6" x14ac:dyDescent="0.25">
      <c r="A675" s="10">
        <v>4</v>
      </c>
      <c r="B675" s="11">
        <v>2.89796737073197</v>
      </c>
      <c r="C675" s="11">
        <v>1011.38084032129</v>
      </c>
      <c r="D675" s="12">
        <v>0.16446964162922398</v>
      </c>
      <c r="E675" s="12">
        <v>0.13035235510121701</v>
      </c>
      <c r="F675" s="10">
        <v>0.20731215180545501</v>
      </c>
      <c r="G675" s="10">
        <v>2.9758964508132499</v>
      </c>
      <c r="H675" s="13">
        <v>38287470.385513</v>
      </c>
      <c r="I675" s="13">
        <v>2504973.00347726</v>
      </c>
      <c r="J675" s="13">
        <v>88280965.833321005</v>
      </c>
      <c r="K675" s="13">
        <f t="shared" si="90"/>
        <v>106801554.49449591</v>
      </c>
      <c r="L675">
        <f t="shared" si="91"/>
        <v>564.64595590354281</v>
      </c>
      <c r="M675">
        <f t="shared" si="92"/>
        <v>138.79548935192943</v>
      </c>
      <c r="N675">
        <f t="shared" si="93"/>
        <v>147.41099836522048</v>
      </c>
      <c r="O675">
        <f t="shared" si="94"/>
        <v>0.97945108124568925</v>
      </c>
      <c r="P675">
        <f t="shared" si="95"/>
        <v>94641312.829042763</v>
      </c>
      <c r="Q675">
        <f t="shared" si="96"/>
        <v>18.365604649358172</v>
      </c>
      <c r="R675">
        <f t="shared" si="97"/>
        <v>4.8508240490047312</v>
      </c>
      <c r="S675">
        <f t="shared" si="98"/>
        <v>0.23232576889630882</v>
      </c>
      <c r="T675">
        <v>2</v>
      </c>
    </row>
    <row r="676" spans="1:20" ht="15.6" x14ac:dyDescent="0.25">
      <c r="A676" s="10">
        <v>5</v>
      </c>
      <c r="B676" s="11">
        <v>3.3664435635289802</v>
      </c>
      <c r="C676" s="11">
        <v>1019.5150102566</v>
      </c>
      <c r="D676" s="12">
        <v>0.13035235510121701</v>
      </c>
      <c r="E676" s="12">
        <v>9.9881685990861099E-2</v>
      </c>
      <c r="F676" s="10">
        <v>0.233576995116063</v>
      </c>
      <c r="G676" s="10">
        <v>2.9782522426731499</v>
      </c>
      <c r="H676" s="13">
        <v>41554563.089904003</v>
      </c>
      <c r="I676" s="13">
        <v>2518432.05657558</v>
      </c>
      <c r="J676" s="13">
        <v>95432611.191650003</v>
      </c>
      <c r="K676" s="13">
        <f t="shared" si="90"/>
        <v>110332987.03603974</v>
      </c>
      <c r="L676">
        <f t="shared" si="91"/>
        <v>565.641387861206</v>
      </c>
      <c r="M676">
        <f t="shared" si="92"/>
        <v>131.28393490690817</v>
      </c>
      <c r="N676">
        <f t="shared" si="93"/>
        <v>115.11702054603906</v>
      </c>
      <c r="O676">
        <f t="shared" si="94"/>
        <v>1.0244118109496261</v>
      </c>
      <c r="P676">
        <f t="shared" si="95"/>
        <v>103745933.02356863</v>
      </c>
      <c r="Q676">
        <f t="shared" si="96"/>
        <v>18.457455516533919</v>
      </c>
      <c r="R676">
        <f t="shared" si="97"/>
        <v>6.8214348154837303</v>
      </c>
      <c r="S676">
        <f t="shared" si="98"/>
        <v>0.26602103596499926</v>
      </c>
      <c r="T676">
        <v>2</v>
      </c>
    </row>
    <row r="677" spans="1:20" ht="15.6" x14ac:dyDescent="0.25">
      <c r="A677" s="10">
        <v>6</v>
      </c>
      <c r="B677" s="11">
        <v>3.92661772922684</v>
      </c>
      <c r="C677" s="11">
        <v>1031.5657529003799</v>
      </c>
      <c r="D677" s="12">
        <v>9.9881685990861099E-2</v>
      </c>
      <c r="E677" s="12">
        <v>7.6894343528181003E-2</v>
      </c>
      <c r="F677" s="10">
        <v>0.22991553137822901</v>
      </c>
      <c r="G677" s="10">
        <v>2.9801452439613398</v>
      </c>
      <c r="H677" s="13">
        <v>39609767.192513801</v>
      </c>
      <c r="I677" s="13">
        <v>2023534.54309807</v>
      </c>
      <c r="J677" s="13">
        <v>99109396.379315004</v>
      </c>
      <c r="K677" s="13">
        <f t="shared" si="90"/>
        <v>106149226.6895369</v>
      </c>
      <c r="L677">
        <f t="shared" si="91"/>
        <v>567.1233912884295</v>
      </c>
      <c r="M677">
        <f t="shared" si="92"/>
        <v>114.17819237553051</v>
      </c>
      <c r="N677">
        <f t="shared" si="93"/>
        <v>88.388014759521042</v>
      </c>
      <c r="O677">
        <f t="shared" si="94"/>
        <v>1.0649560512069478</v>
      </c>
      <c r="P677">
        <f t="shared" si="95"/>
        <v>109307512.24159107</v>
      </c>
      <c r="Q677">
        <f t="shared" si="96"/>
        <v>18.509675681266099</v>
      </c>
      <c r="R677">
        <f t="shared" si="97"/>
        <v>8.9846298219535097</v>
      </c>
      <c r="S677">
        <f t="shared" si="98"/>
        <v>0.26125507064216519</v>
      </c>
      <c r="T677">
        <v>2</v>
      </c>
    </row>
    <row r="678" spans="1:20" ht="15.6" x14ac:dyDescent="0.25">
      <c r="A678" s="10">
        <v>7</v>
      </c>
      <c r="B678" s="11">
        <v>4.35277184080919</v>
      </c>
      <c r="C678" s="11">
        <v>1048.8730558654599</v>
      </c>
      <c r="D678" s="12">
        <v>7.6894343528181003E-2</v>
      </c>
      <c r="E678" s="12">
        <v>6.06342471263525E-2</v>
      </c>
      <c r="F678" s="10">
        <v>0.211185596976706</v>
      </c>
      <c r="G678" s="10">
        <v>2.9814217061540802</v>
      </c>
      <c r="H678" s="13">
        <v>35521116.919744201</v>
      </c>
      <c r="I678" s="13">
        <v>1479453.4711159801</v>
      </c>
      <c r="J678" s="13">
        <v>100525282.61566</v>
      </c>
      <c r="K678" s="13">
        <f t="shared" si="90"/>
        <v>97342267.080465585</v>
      </c>
      <c r="L678">
        <f t="shared" si="91"/>
        <v>569.0271528465131</v>
      </c>
      <c r="M678">
        <f t="shared" si="92"/>
        <v>96.189585509774929</v>
      </c>
      <c r="N678">
        <f t="shared" si="93"/>
        <v>68.764295327266751</v>
      </c>
      <c r="O678">
        <f t="shared" si="94"/>
        <v>1.0974501738339737</v>
      </c>
      <c r="P678">
        <f t="shared" si="95"/>
        <v>112862674.95067923</v>
      </c>
      <c r="Q678">
        <f t="shared" si="96"/>
        <v>18.541682371718981</v>
      </c>
      <c r="R678">
        <f t="shared" si="97"/>
        <v>10.734872011842297</v>
      </c>
      <c r="S678">
        <f t="shared" si="98"/>
        <v>0.23722421644954281</v>
      </c>
      <c r="T678">
        <v>6</v>
      </c>
    </row>
    <row r="679" spans="1:20" ht="15.6" x14ac:dyDescent="0.25">
      <c r="A679" s="10">
        <v>9</v>
      </c>
      <c r="B679" s="11">
        <v>5.5269148748550503</v>
      </c>
      <c r="C679" s="11">
        <v>865.37385077463205</v>
      </c>
      <c r="D679" s="12">
        <v>4.9000000000000002E-2</v>
      </c>
      <c r="E679" s="12">
        <v>3.9452632806546498E-2</v>
      </c>
      <c r="F679" s="10">
        <v>0.194447397015346</v>
      </c>
      <c r="G679" s="10">
        <v>2.98276186424083</v>
      </c>
      <c r="H679" s="13">
        <v>55047925.908713304</v>
      </c>
      <c r="I679" s="13">
        <v>1739021.6058749901</v>
      </c>
      <c r="J679" s="13">
        <v>165642857.51996499</v>
      </c>
      <c r="K679" s="13">
        <f t="shared" si="90"/>
        <v>168423793.36706629</v>
      </c>
      <c r="L679">
        <f t="shared" si="91"/>
        <v>583.81493828334794</v>
      </c>
      <c r="M679">
        <f t="shared" si="92"/>
        <v>74.658526564716766</v>
      </c>
      <c r="N679">
        <f t="shared" si="93"/>
        <v>44.226316403273252</v>
      </c>
      <c r="O679">
        <f t="shared" si="94"/>
        <v>1.1764959662022403</v>
      </c>
      <c r="P679">
        <f t="shared" si="95"/>
        <v>210112805.38607928</v>
      </c>
      <c r="Q679">
        <f t="shared" si="96"/>
        <v>19.163155112963526</v>
      </c>
      <c r="R679">
        <f t="shared" si="97"/>
        <v>16.007106315871539</v>
      </c>
      <c r="S679">
        <f t="shared" si="98"/>
        <v>0.21622677373678256</v>
      </c>
      <c r="T679">
        <v>1</v>
      </c>
    </row>
    <row r="680" spans="1:20" ht="15.6" x14ac:dyDescent="0.25">
      <c r="A680" s="10">
        <v>10</v>
      </c>
      <c r="B680" s="11">
        <v>6.0309106560775003</v>
      </c>
      <c r="C680" s="11">
        <v>867.72791391551596</v>
      </c>
      <c r="D680" s="12">
        <v>3.9452632806546498E-2</v>
      </c>
      <c r="E680" s="12">
        <v>3.2719501213147997E-2</v>
      </c>
      <c r="F680" s="10">
        <v>0.170232197343993</v>
      </c>
      <c r="G680" s="10">
        <v>2.9831582928830298</v>
      </c>
      <c r="H680" s="13">
        <v>48520296.140272103</v>
      </c>
      <c r="I680" s="13">
        <v>1258375.2201771601</v>
      </c>
      <c r="J680" s="13">
        <v>161884635.91545099</v>
      </c>
      <c r="K680" s="13">
        <f t="shared" si="90"/>
        <v>159379997.3789919</v>
      </c>
      <c r="L680">
        <f t="shared" si="91"/>
        <v>589.76053606073731</v>
      </c>
      <c r="M680">
        <f t="shared" si="92"/>
        <v>63.015357635184344</v>
      </c>
      <c r="N680">
        <f t="shared" si="93"/>
        <v>36.086067009847248</v>
      </c>
      <c r="O680">
        <f t="shared" si="94"/>
        <v>1.1969945527332873</v>
      </c>
      <c r="P680">
        <f t="shared" si="95"/>
        <v>215629693.15733105</v>
      </c>
      <c r="Q680">
        <f t="shared" si="96"/>
        <v>19.189073110880368</v>
      </c>
      <c r="R680">
        <f t="shared" si="97"/>
        <v>17.859526619999272</v>
      </c>
      <c r="S680">
        <f t="shared" si="98"/>
        <v>0.18660937316659312</v>
      </c>
      <c r="T680">
        <v>1</v>
      </c>
    </row>
    <row r="681" spans="1:20" ht="15.6" x14ac:dyDescent="0.25">
      <c r="A681" s="10">
        <v>11</v>
      </c>
      <c r="B681" s="11">
        <v>6.4998277937875697</v>
      </c>
      <c r="C681" s="11">
        <v>868.23132214989596</v>
      </c>
      <c r="D681" s="12">
        <v>3.2719501213147997E-2</v>
      </c>
      <c r="E681" s="12">
        <v>2.7918285495796401E-2</v>
      </c>
      <c r="F681" s="10">
        <v>0.14629155044648101</v>
      </c>
      <c r="G681" s="10">
        <v>2.98341496879394</v>
      </c>
      <c r="H681" s="13">
        <v>43146706.351015501</v>
      </c>
      <c r="I681" s="13">
        <v>941622.41717581905</v>
      </c>
      <c r="J681" s="13">
        <v>160892168.60362101</v>
      </c>
      <c r="K681" s="13">
        <f t="shared" si="90"/>
        <v>150154733.06408492</v>
      </c>
      <c r="L681">
        <f t="shared" si="91"/>
        <v>597.11021524047408</v>
      </c>
      <c r="M681">
        <f t="shared" si="92"/>
        <v>53.543019623511697</v>
      </c>
      <c r="N681">
        <f t="shared" si="93"/>
        <v>30.318893354472202</v>
      </c>
      <c r="O681">
        <f t="shared" si="94"/>
        <v>1.2075625938776291</v>
      </c>
      <c r="P681">
        <f t="shared" si="95"/>
        <v>223677073.96516851</v>
      </c>
      <c r="Q681">
        <f t="shared" si="96"/>
        <v>19.225713935581027</v>
      </c>
      <c r="R681">
        <f t="shared" si="97"/>
        <v>19.200425443826592</v>
      </c>
      <c r="S681">
        <f t="shared" si="98"/>
        <v>0.15816553744718789</v>
      </c>
      <c r="T681">
        <v>1</v>
      </c>
    </row>
    <row r="682" spans="1:20" ht="15.6" x14ac:dyDescent="0.25">
      <c r="A682" s="10">
        <v>12</v>
      </c>
      <c r="B682" s="11">
        <v>7</v>
      </c>
      <c r="C682" s="11">
        <v>861.15287534786899</v>
      </c>
      <c r="D682" s="12">
        <v>2.7918285495796401E-2</v>
      </c>
      <c r="E682" s="12">
        <v>2.4428218615051598E-2</v>
      </c>
      <c r="F682" s="10">
        <v>0.124563898860564</v>
      </c>
      <c r="G682" s="10">
        <v>2.9835854392832299</v>
      </c>
      <c r="H682" s="13">
        <v>37992271.903549701</v>
      </c>
      <c r="I682" s="13">
        <v>704573.12677372899</v>
      </c>
      <c r="J682" s="13">
        <v>157296743.56474099</v>
      </c>
      <c r="K682" s="13">
        <f t="shared" si="90"/>
        <v>144263496.07945144</v>
      </c>
      <c r="L682">
        <f t="shared" si="91"/>
        <v>604.95041897498379</v>
      </c>
      <c r="M682">
        <f t="shared" si="92"/>
        <v>45.94907422089463</v>
      </c>
      <c r="N682">
        <f t="shared" si="93"/>
        <v>26.173252055424001</v>
      </c>
      <c r="O682">
        <f t="shared" si="94"/>
        <v>1.2100103366890518</v>
      </c>
      <c r="P682">
        <f t="shared" si="95"/>
        <v>229029244.09528959</v>
      </c>
      <c r="Q682">
        <f t="shared" si="96"/>
        <v>19.249360256837999</v>
      </c>
      <c r="R682">
        <f t="shared" si="97"/>
        <v>20.266606545849392</v>
      </c>
      <c r="S682">
        <f t="shared" si="98"/>
        <v>0.13303311548298608</v>
      </c>
      <c r="T682">
        <v>1</v>
      </c>
    </row>
    <row r="683" spans="1:20" ht="15.6" x14ac:dyDescent="0.25">
      <c r="A683" s="10">
        <v>13</v>
      </c>
      <c r="B683" s="11">
        <v>7</v>
      </c>
      <c r="C683" s="11">
        <v>841.53407146569202</v>
      </c>
      <c r="D683" s="12">
        <v>2.4428218615051598E-2</v>
      </c>
      <c r="E683" s="12">
        <v>2.18070134961433E-2</v>
      </c>
      <c r="F683" s="10">
        <v>0.106864879184492</v>
      </c>
      <c r="G683" s="10">
        <v>2.9837030936951399</v>
      </c>
      <c r="H683" s="13">
        <v>35283809.821836703</v>
      </c>
      <c r="I683" s="13">
        <v>564484.26563581103</v>
      </c>
      <c r="J683" s="13">
        <v>158708147.839367</v>
      </c>
      <c r="K683" s="13">
        <f t="shared" si="90"/>
        <v>144075433.43150324</v>
      </c>
      <c r="L683">
        <f t="shared" si="91"/>
        <v>615.58141109511189</v>
      </c>
      <c r="M683">
        <f t="shared" si="92"/>
        <v>40.169206438107544</v>
      </c>
      <c r="N683">
        <f t="shared" si="93"/>
        <v>23.117616055597452</v>
      </c>
      <c r="O683">
        <f t="shared" si="94"/>
        <v>1.2097061343351667</v>
      </c>
      <c r="P683">
        <f t="shared" si="95"/>
        <v>243358619.41122848</v>
      </c>
      <c r="Q683">
        <f t="shared" si="96"/>
        <v>19.310046713428381</v>
      </c>
      <c r="R683">
        <f t="shared" si="97"/>
        <v>19.694732838645134</v>
      </c>
      <c r="S683">
        <f t="shared" si="98"/>
        <v>0.11301739844841603</v>
      </c>
      <c r="T683">
        <v>1</v>
      </c>
    </row>
    <row r="684" spans="1:20" ht="15.6" x14ac:dyDescent="0.25">
      <c r="A684" s="28" t="s">
        <v>22</v>
      </c>
      <c r="B684" s="16">
        <v>2.12576291439985</v>
      </c>
      <c r="C684" s="16">
        <v>1062.9834137375601</v>
      </c>
      <c r="D684" s="17">
        <v>0.25</v>
      </c>
      <c r="E684" s="17">
        <v>0.23081574370254601</v>
      </c>
      <c r="F684" s="18">
        <v>7.6706342652754902E-2</v>
      </c>
      <c r="G684" s="18">
        <v>4.05</v>
      </c>
      <c r="H684" s="19">
        <v>38981511.093998</v>
      </c>
      <c r="I684" s="19">
        <v>2146613.4317554501</v>
      </c>
      <c r="J684" s="19">
        <v>97574083.404961005</v>
      </c>
      <c r="K684" s="19">
        <f t="shared" si="90"/>
        <v>60924647.810569488</v>
      </c>
      <c r="L684">
        <f t="shared" si="91"/>
        <v>566.18115148186553</v>
      </c>
      <c r="M684">
        <f t="shared" si="92"/>
        <v>104.21978852797452</v>
      </c>
      <c r="N684">
        <f t="shared" si="93"/>
        <v>240.407871851273</v>
      </c>
      <c r="O684">
        <f t="shared" si="94"/>
        <v>0.88822497991639693</v>
      </c>
      <c r="P684">
        <f t="shared" si="95"/>
        <v>103975370.5024289</v>
      </c>
      <c r="Q684">
        <f t="shared" si="96"/>
        <v>18.459664606966836</v>
      </c>
      <c r="R684">
        <f t="shared" si="97"/>
        <v>1.627836335524995</v>
      </c>
      <c r="S684">
        <f t="shared" si="98"/>
        <v>7.9807939774160883E-2</v>
      </c>
      <c r="T684">
        <v>5</v>
      </c>
    </row>
    <row r="685" spans="1:20" ht="15.6" x14ac:dyDescent="0.25">
      <c r="A685" s="10">
        <v>1</v>
      </c>
      <c r="B685" s="11">
        <v>2.0684596778306199</v>
      </c>
      <c r="C685" s="11">
        <v>1028.0813448608901</v>
      </c>
      <c r="D685" s="12">
        <v>0.23081574370254601</v>
      </c>
      <c r="E685" s="12">
        <v>0.21500097497830001</v>
      </c>
      <c r="F685" s="10">
        <v>6.8487182686936196E-2</v>
      </c>
      <c r="G685" s="10">
        <v>4.0514309191024998</v>
      </c>
      <c r="H685" s="13">
        <v>32307048.4137538</v>
      </c>
      <c r="I685" s="13">
        <v>1587578.3982104999</v>
      </c>
      <c r="J685" s="13">
        <v>89159780.541192994</v>
      </c>
      <c r="K685" s="13">
        <f t="shared" si="90"/>
        <v>63091740.20521193</v>
      </c>
      <c r="L685">
        <f t="shared" si="91"/>
        <v>566.21207523697558</v>
      </c>
      <c r="M685">
        <f t="shared" si="92"/>
        <v>94.628288681282541</v>
      </c>
      <c r="N685">
        <f t="shared" si="93"/>
        <v>222.90835934042303</v>
      </c>
      <c r="O685">
        <f t="shared" si="94"/>
        <v>0.88857037891840929</v>
      </c>
      <c r="P685">
        <f t="shared" si="95"/>
        <v>94836611.12574017</v>
      </c>
      <c r="Q685">
        <f t="shared" si="96"/>
        <v>18.367666085981302</v>
      </c>
      <c r="R685">
        <f t="shared" si="97"/>
        <v>1.5507788925126307</v>
      </c>
      <c r="S685">
        <f t="shared" si="98"/>
        <v>7.0945329171430704E-2</v>
      </c>
      <c r="T685">
        <v>2</v>
      </c>
    </row>
    <row r="686" spans="1:20" ht="15.6" x14ac:dyDescent="0.25">
      <c r="A686" s="10">
        <v>2</v>
      </c>
      <c r="B686" s="11">
        <v>1.7576731909177199</v>
      </c>
      <c r="C686" s="11">
        <v>1022.94018131812</v>
      </c>
      <c r="D686" s="12">
        <v>0.21500097497830001</v>
      </c>
      <c r="E686" s="12">
        <v>0.20200315271923</v>
      </c>
      <c r="F686" s="10">
        <v>6.0426607830955902E-2</v>
      </c>
      <c r="G686" s="10">
        <v>4.05270447306214</v>
      </c>
      <c r="H686" s="13">
        <v>30474838.2021247</v>
      </c>
      <c r="I686" s="13">
        <v>1408078.2889296799</v>
      </c>
      <c r="J686" s="13">
        <v>92123682.934272006</v>
      </c>
      <c r="K686" s="13">
        <f t="shared" si="90"/>
        <v>60429252.728307568</v>
      </c>
      <c r="L686">
        <f t="shared" si="91"/>
        <v>567.12748950956166</v>
      </c>
      <c r="M686">
        <f t="shared" si="92"/>
        <v>85.856987525057463</v>
      </c>
      <c r="N686">
        <f t="shared" si="93"/>
        <v>208.502063848765</v>
      </c>
      <c r="O686">
        <f t="shared" si="94"/>
        <v>0.88793606705564221</v>
      </c>
      <c r="P686">
        <f t="shared" si="95"/>
        <v>98636835.260254204</v>
      </c>
      <c r="Q686">
        <f t="shared" si="96"/>
        <v>18.406955332569396</v>
      </c>
      <c r="R686">
        <f t="shared" si="97"/>
        <v>1.2760128396250221</v>
      </c>
      <c r="S686">
        <f t="shared" si="98"/>
        <v>6.2329344851813892E-2</v>
      </c>
      <c r="T686">
        <v>2</v>
      </c>
    </row>
    <row r="687" spans="1:20" ht="15.6" x14ac:dyDescent="0.25">
      <c r="A687" s="10">
        <v>3</v>
      </c>
      <c r="B687" s="11">
        <v>2.5529716233594502</v>
      </c>
      <c r="C687" s="11">
        <v>1025.06804269041</v>
      </c>
      <c r="D687" s="12">
        <v>0.20241656495187399</v>
      </c>
      <c r="E687" s="12">
        <v>0.16343251350184801</v>
      </c>
      <c r="F687" s="10">
        <v>0.19249808754799999</v>
      </c>
      <c r="G687" s="10">
        <v>2.9619547218391902</v>
      </c>
      <c r="H687" s="13">
        <v>36475515.385211401</v>
      </c>
      <c r="I687" s="13">
        <v>2523880.9245255701</v>
      </c>
      <c r="J687" s="13">
        <v>82300011.631832004</v>
      </c>
      <c r="K687" s="13">
        <f t="shared" si="90"/>
        <v>99381443.420676291</v>
      </c>
      <c r="L687">
        <f t="shared" si="91"/>
        <v>563.89176634385353</v>
      </c>
      <c r="M687">
        <f t="shared" si="92"/>
        <v>148.2659287611109</v>
      </c>
      <c r="N687">
        <f t="shared" si="93"/>
        <v>182.92453922686099</v>
      </c>
      <c r="O687">
        <f t="shared" si="94"/>
        <v>0.94957574162051384</v>
      </c>
      <c r="P687">
        <f t="shared" si="95"/>
        <v>87468574.323154747</v>
      </c>
      <c r="Q687">
        <f t="shared" si="96"/>
        <v>18.286790136225306</v>
      </c>
      <c r="R687">
        <f t="shared" si="97"/>
        <v>3.6815639204154262</v>
      </c>
      <c r="S687">
        <f t="shared" si="98"/>
        <v>0.21380985552652018</v>
      </c>
      <c r="T687">
        <v>2</v>
      </c>
    </row>
    <row r="688" spans="1:20" ht="15.6" x14ac:dyDescent="0.25">
      <c r="A688" s="10">
        <v>4</v>
      </c>
      <c r="B688" s="11">
        <v>2.91141112382636</v>
      </c>
      <c r="C688" s="11">
        <v>1017.01797277602</v>
      </c>
      <c r="D688" s="12">
        <v>0.16343251350184801</v>
      </c>
      <c r="E688" s="12">
        <v>0.129244389969179</v>
      </c>
      <c r="F688" s="10">
        <v>0.20906009942960199</v>
      </c>
      <c r="G688" s="10">
        <v>2.9649122409155599</v>
      </c>
      <c r="H688" s="13">
        <v>38479726.192079201</v>
      </c>
      <c r="I688" s="13">
        <v>2500436.7310977401</v>
      </c>
      <c r="J688" s="13">
        <v>88717248.301624998</v>
      </c>
      <c r="K688" s="13">
        <f t="shared" si="90"/>
        <v>105553999.24017432</v>
      </c>
      <c r="L688">
        <f t="shared" si="91"/>
        <v>564.67687296150814</v>
      </c>
      <c r="M688">
        <f t="shared" si="92"/>
        <v>138.9433074633294</v>
      </c>
      <c r="N688">
        <f t="shared" si="93"/>
        <v>146.33845173551353</v>
      </c>
      <c r="O688">
        <f t="shared" si="94"/>
        <v>0.9810313991888302</v>
      </c>
      <c r="P688">
        <f t="shared" si="95"/>
        <v>95213732.289970994</v>
      </c>
      <c r="Q688">
        <f t="shared" si="96"/>
        <v>18.371634736102425</v>
      </c>
      <c r="R688">
        <f t="shared" si="97"/>
        <v>4.9143989088617692</v>
      </c>
      <c r="S688">
        <f t="shared" si="98"/>
        <v>0.23453329315236748</v>
      </c>
      <c r="T688">
        <v>2</v>
      </c>
    </row>
    <row r="689" spans="1:20" ht="15.6" x14ac:dyDescent="0.25">
      <c r="A689" s="10">
        <v>5</v>
      </c>
      <c r="B689" s="11">
        <v>3.3907838286797598</v>
      </c>
      <c r="C689" s="11">
        <v>1024.2514014846099</v>
      </c>
      <c r="D689" s="12">
        <v>0.129244389969179</v>
      </c>
      <c r="E689" s="12">
        <v>9.8370963787128202E-2</v>
      </c>
      <c r="F689" s="10">
        <v>0.23869165248997301</v>
      </c>
      <c r="G689" s="10">
        <v>2.96726931648884</v>
      </c>
      <c r="H689" s="13">
        <v>41292926.844386302</v>
      </c>
      <c r="I689" s="13">
        <v>2501859.1752335201</v>
      </c>
      <c r="J689" s="13">
        <v>94376638.752427995</v>
      </c>
      <c r="K689" s="13">
        <f t="shared" si="90"/>
        <v>109881631.69119102</v>
      </c>
      <c r="L689">
        <f t="shared" si="91"/>
        <v>565.55321618627659</v>
      </c>
      <c r="M689">
        <f t="shared" si="92"/>
        <v>132.13843298582145</v>
      </c>
      <c r="N689">
        <f t="shared" si="93"/>
        <v>113.8076768781536</v>
      </c>
      <c r="O689">
        <f t="shared" si="94"/>
        <v>1.0285192962101846</v>
      </c>
      <c r="P689">
        <f t="shared" si="95"/>
        <v>102394612.0348025</v>
      </c>
      <c r="Q689">
        <f t="shared" si="96"/>
        <v>18.444344652337733</v>
      </c>
      <c r="R689">
        <f t="shared" si="97"/>
        <v>6.9981439035931494</v>
      </c>
      <c r="S689">
        <f t="shared" si="98"/>
        <v>0.27271681591985475</v>
      </c>
      <c r="T689">
        <v>2</v>
      </c>
    </row>
    <row r="690" spans="1:20" ht="15.6" x14ac:dyDescent="0.25">
      <c r="A690" s="10">
        <v>6</v>
      </c>
      <c r="B690" s="11">
        <v>3.9494693533825198</v>
      </c>
      <c r="C690" s="11">
        <v>1034.4404061313001</v>
      </c>
      <c r="D690" s="12">
        <v>9.8370963787128202E-2</v>
      </c>
      <c r="E690" s="12">
        <v>7.6148398616646101E-2</v>
      </c>
      <c r="F690" s="10">
        <v>0.225676324429222</v>
      </c>
      <c r="G690" s="10">
        <v>2.9691810875165499</v>
      </c>
      <c r="H690" s="13">
        <v>38066222.626803897</v>
      </c>
      <c r="I690" s="13">
        <v>1898487.97869412</v>
      </c>
      <c r="J690" s="13">
        <v>97154052.318746999</v>
      </c>
      <c r="K690" s="13">
        <f t="shared" si="90"/>
        <v>104426819.50962488</v>
      </c>
      <c r="L690">
        <f t="shared" si="91"/>
        <v>567.10754498210952</v>
      </c>
      <c r="M690">
        <f t="shared" si="92"/>
        <v>112.26123274326288</v>
      </c>
      <c r="N690">
        <f t="shared" si="93"/>
        <v>87.259681201887147</v>
      </c>
      <c r="O690">
        <f t="shared" si="94"/>
        <v>1.0646203966199854</v>
      </c>
      <c r="P690">
        <f t="shared" si="95"/>
        <v>107270056.23685539</v>
      </c>
      <c r="Q690">
        <f t="shared" si="96"/>
        <v>18.490860102828677</v>
      </c>
      <c r="R690">
        <f t="shared" si="97"/>
        <v>8.9980950522046665</v>
      </c>
      <c r="S690">
        <f t="shared" si="98"/>
        <v>0.25576530731563191</v>
      </c>
      <c r="T690">
        <v>6</v>
      </c>
    </row>
    <row r="691" spans="1:20" ht="15.6" x14ac:dyDescent="0.25">
      <c r="A691" s="10">
        <v>7</v>
      </c>
      <c r="B691" s="11">
        <v>4.3703001515424003</v>
      </c>
      <c r="C691" s="11">
        <v>1050.810137792</v>
      </c>
      <c r="D691" s="12">
        <v>7.6148398616646101E-2</v>
      </c>
      <c r="E691" s="12">
        <v>6.0268387853356302E-2</v>
      </c>
      <c r="F691" s="10">
        <v>0.20826681020711901</v>
      </c>
      <c r="G691" s="10">
        <v>2.9704101503714102</v>
      </c>
      <c r="H691" s="13">
        <v>34349525.3901041</v>
      </c>
      <c r="I691" s="13">
        <v>1411854.8360275601</v>
      </c>
      <c r="J691" s="13">
        <v>99297857.819592997</v>
      </c>
      <c r="K691" s="13">
        <f t="shared" si="90"/>
        <v>96204822.418659687</v>
      </c>
      <c r="L691">
        <f t="shared" si="91"/>
        <v>568.97148294492365</v>
      </c>
      <c r="M691">
        <f t="shared" si="92"/>
        <v>95.054054480439433</v>
      </c>
      <c r="N691">
        <f t="shared" si="93"/>
        <v>68.208393235001211</v>
      </c>
      <c r="O691">
        <f t="shared" si="94"/>
        <v>1.09678953080138</v>
      </c>
      <c r="P691">
        <f t="shared" si="95"/>
        <v>110920132.05728988</v>
      </c>
      <c r="Q691">
        <f t="shared" si="96"/>
        <v>18.52432096927452</v>
      </c>
      <c r="R691">
        <f t="shared" si="97"/>
        <v>10.737046490543863</v>
      </c>
      <c r="S691">
        <f t="shared" si="98"/>
        <v>0.2335308254997015</v>
      </c>
      <c r="T691">
        <v>6</v>
      </c>
    </row>
    <row r="692" spans="1:20" ht="15.6" x14ac:dyDescent="0.25">
      <c r="A692" s="10">
        <v>9</v>
      </c>
      <c r="B692" s="11">
        <v>5.5351672178321998</v>
      </c>
      <c r="C692" s="11">
        <v>851.54053500666896</v>
      </c>
      <c r="D692" s="12">
        <v>4.9000000000000002E-2</v>
      </c>
      <c r="E692" s="12">
        <v>3.94704992025239E-2</v>
      </c>
      <c r="F692" s="10">
        <v>0.19408351929686599</v>
      </c>
      <c r="G692" s="10">
        <v>2.9717138194382402</v>
      </c>
      <c r="H692" s="13">
        <v>58299707.945395999</v>
      </c>
      <c r="I692" s="13">
        <v>1830342.7191921801</v>
      </c>
      <c r="J692" s="13">
        <v>173777659.72708699</v>
      </c>
      <c r="K692" s="13">
        <f t="shared" si="90"/>
        <v>175843478.49578422</v>
      </c>
      <c r="L692">
        <f t="shared" si="91"/>
        <v>585.36296091020438</v>
      </c>
      <c r="M692">
        <f t="shared" si="92"/>
        <v>74.687460813758861</v>
      </c>
      <c r="N692">
        <f t="shared" si="93"/>
        <v>44.235249601261948</v>
      </c>
      <c r="O692">
        <f t="shared" si="94"/>
        <v>1.1766589939365271</v>
      </c>
      <c r="P692">
        <f t="shared" si="95"/>
        <v>223234380.66086134</v>
      </c>
      <c r="Q692">
        <f t="shared" si="96"/>
        <v>19.223732811828135</v>
      </c>
      <c r="R692">
        <f t="shared" si="97"/>
        <v>15.991327059198795</v>
      </c>
      <c r="S692">
        <f t="shared" si="98"/>
        <v>0.21577516380104397</v>
      </c>
      <c r="T692">
        <v>1</v>
      </c>
    </row>
    <row r="693" spans="1:20" ht="15.6" x14ac:dyDescent="0.25">
      <c r="A693" s="10">
        <v>10</v>
      </c>
      <c r="B693" s="11">
        <v>6.0493648635971704</v>
      </c>
      <c r="C693" s="11">
        <v>855.42100530811797</v>
      </c>
      <c r="D693" s="12">
        <v>3.94704992025239E-2</v>
      </c>
      <c r="E693" s="12">
        <v>3.2620324087752998E-2</v>
      </c>
      <c r="F693" s="10">
        <v>0.173113184135266</v>
      </c>
      <c r="G693" s="10">
        <v>2.9721101622699102</v>
      </c>
      <c r="H693" s="13">
        <v>52683456.943623498</v>
      </c>
      <c r="I693" s="13">
        <v>1361082.30269197</v>
      </c>
      <c r="J693" s="13">
        <v>171423624.382521</v>
      </c>
      <c r="K693" s="13">
        <f t="shared" si="90"/>
        <v>167131201.90153715</v>
      </c>
      <c r="L693">
        <f t="shared" si="91"/>
        <v>591.88000610290896</v>
      </c>
      <c r="M693">
        <f t="shared" si="92"/>
        <v>63.674812043198024</v>
      </c>
      <c r="N693">
        <f t="shared" si="93"/>
        <v>36.045411645138451</v>
      </c>
      <c r="O693">
        <f t="shared" si="94"/>
        <v>1.201565366472277</v>
      </c>
      <c r="P693">
        <f t="shared" si="95"/>
        <v>231683064.07318372</v>
      </c>
      <c r="Q693">
        <f t="shared" si="96"/>
        <v>19.260880892528174</v>
      </c>
      <c r="R693">
        <f t="shared" si="97"/>
        <v>18.059077537103676</v>
      </c>
      <c r="S693">
        <f t="shared" si="98"/>
        <v>0.19008745443151187</v>
      </c>
      <c r="T693">
        <v>1</v>
      </c>
    </row>
    <row r="694" spans="1:20" ht="15.6" x14ac:dyDescent="0.25">
      <c r="A694" s="10">
        <v>11</v>
      </c>
      <c r="B694" s="11">
        <v>6.5141646738444603</v>
      </c>
      <c r="C694" s="11">
        <v>849.53625862386104</v>
      </c>
      <c r="D694" s="12">
        <v>3.2620324087752998E-2</v>
      </c>
      <c r="E694" s="12">
        <v>2.7870029295754002E-2</v>
      </c>
      <c r="F694" s="10">
        <v>0.14517872070151699</v>
      </c>
      <c r="G694" s="10">
        <v>2.9723716494418899</v>
      </c>
      <c r="H694" s="13">
        <v>45586717.233098701</v>
      </c>
      <c r="I694" s="13">
        <v>975362.97572772997</v>
      </c>
      <c r="J694" s="13">
        <v>169084223.58864</v>
      </c>
      <c r="K694" s="13">
        <f t="shared" si="90"/>
        <v>159039851.8057805</v>
      </c>
      <c r="L694">
        <f t="shared" si="91"/>
        <v>599.77638905898675</v>
      </c>
      <c r="M694">
        <f t="shared" si="92"/>
        <v>53.377098622076382</v>
      </c>
      <c r="N694">
        <f t="shared" si="93"/>
        <v>30.2451766917535</v>
      </c>
      <c r="O694">
        <f t="shared" si="94"/>
        <v>1.2075184657519449</v>
      </c>
      <c r="P694">
        <f t="shared" si="95"/>
        <v>237950413.8515597</v>
      </c>
      <c r="Q694">
        <f t="shared" si="96"/>
        <v>19.287572864767366</v>
      </c>
      <c r="R694">
        <f t="shared" si="97"/>
        <v>19.143612904538177</v>
      </c>
      <c r="S694">
        <f t="shared" si="98"/>
        <v>0.15686286195545857</v>
      </c>
      <c r="T694">
        <v>1</v>
      </c>
    </row>
    <row r="695" spans="1:20" ht="15.6" x14ac:dyDescent="0.25">
      <c r="A695" s="10">
        <v>12</v>
      </c>
      <c r="B695" s="11">
        <v>7</v>
      </c>
      <c r="C695" s="11">
        <v>838.1235089045</v>
      </c>
      <c r="D695" s="12">
        <v>2.7870029295754002E-2</v>
      </c>
      <c r="E695" s="12">
        <v>2.43184641396441E-2</v>
      </c>
      <c r="F695" s="10">
        <v>0.126977527215141</v>
      </c>
      <c r="G695" s="10">
        <v>2.9725403820002301</v>
      </c>
      <c r="H695" s="13">
        <v>42260684.040776499</v>
      </c>
      <c r="I695" s="13">
        <v>784979.59082829102</v>
      </c>
      <c r="J695" s="13">
        <v>167442970.62336299</v>
      </c>
      <c r="K695" s="13">
        <f t="shared" si="90"/>
        <v>156959028.55264476</v>
      </c>
      <c r="L695">
        <f t="shared" si="91"/>
        <v>609.31734410525769</v>
      </c>
      <c r="M695">
        <f t="shared" si="92"/>
        <v>46.519138516718691</v>
      </c>
      <c r="N695">
        <f t="shared" si="93"/>
        <v>26.09424671769905</v>
      </c>
      <c r="O695">
        <f t="shared" si="94"/>
        <v>1.2163613689128216</v>
      </c>
      <c r="P695">
        <f t="shared" si="95"/>
        <v>251254863.43336377</v>
      </c>
      <c r="Q695">
        <f t="shared" si="96"/>
        <v>19.341978374098929</v>
      </c>
      <c r="R695">
        <f t="shared" si="97"/>
        <v>20.433694614188568</v>
      </c>
      <c r="S695">
        <f t="shared" si="98"/>
        <v>0.13579398145225238</v>
      </c>
      <c r="T695">
        <v>1</v>
      </c>
    </row>
    <row r="696" spans="1:20" s="40" customFormat="1" ht="15.6" x14ac:dyDescent="0.25">
      <c r="A696" s="41">
        <v>13</v>
      </c>
      <c r="B696" s="42">
        <v>7</v>
      </c>
      <c r="C696" s="42">
        <v>821.46683603443796</v>
      </c>
      <c r="D696" s="43">
        <v>2.43184641396441E-2</v>
      </c>
      <c r="E696" s="43">
        <v>2.1713426036577999E-2</v>
      </c>
      <c r="F696" s="41">
        <v>0.106683126676945</v>
      </c>
      <c r="G696" s="41">
        <v>2.9726602113588898</v>
      </c>
      <c r="H696" s="44">
        <v>37379683.694977701</v>
      </c>
      <c r="I696" s="44">
        <v>591401.42041730101</v>
      </c>
      <c r="J696" s="44">
        <v>164708957.22703299</v>
      </c>
      <c r="K696" s="44">
        <f t="shared" si="90"/>
        <v>153756940.93109071</v>
      </c>
      <c r="L696" s="40">
        <f t="shared" si="91"/>
        <v>619.46849938414277</v>
      </c>
      <c r="M696" s="40">
        <f t="shared" si="92"/>
        <v>40.171370956750671</v>
      </c>
      <c r="N696" s="40">
        <f t="shared" si="93"/>
        <v>23.015945088111049</v>
      </c>
      <c r="O696" s="40">
        <f t="shared" si="94"/>
        <v>1.2117226176207403</v>
      </c>
      <c r="P696" s="40">
        <f t="shared" si="95"/>
        <v>258327406.63146025</v>
      </c>
      <c r="Q696" s="40">
        <f t="shared" si="96"/>
        <v>19.369738356314571</v>
      </c>
      <c r="R696" s="40">
        <f t="shared" si="97"/>
        <v>19.658214770622127</v>
      </c>
      <c r="S696" s="40">
        <f t="shared" si="98"/>
        <v>0.11281391969973381</v>
      </c>
      <c r="T696" s="40">
        <v>7</v>
      </c>
    </row>
    <row r="697" spans="1:20" ht="15.6" x14ac:dyDescent="0.25">
      <c r="A697" s="28" t="s">
        <v>23</v>
      </c>
      <c r="B697" s="16">
        <v>2.12822832196612</v>
      </c>
      <c r="C697" s="16">
        <v>1079.9005530806</v>
      </c>
      <c r="D697" s="17">
        <v>0.25</v>
      </c>
      <c r="E697" s="17">
        <v>0.22626315871928598</v>
      </c>
      <c r="F697" s="18">
        <v>9.4909401362311102E-2</v>
      </c>
      <c r="G697" s="18">
        <v>3.55</v>
      </c>
      <c r="H697" s="19">
        <v>38492362.530989602</v>
      </c>
      <c r="I697" s="19">
        <v>2267441.3347169999</v>
      </c>
      <c r="J697" s="19">
        <v>98288924.535977006</v>
      </c>
      <c r="K697" s="19">
        <f t="shared" si="90"/>
        <v>63985674.38520176</v>
      </c>
      <c r="L697">
        <f t="shared" si="91"/>
        <v>565.62773962977144</v>
      </c>
      <c r="M697">
        <f t="shared" si="92"/>
        <v>115.87154905135651</v>
      </c>
      <c r="N697">
        <f t="shared" si="93"/>
        <v>238.13157935964298</v>
      </c>
      <c r="O697">
        <f t="shared" si="94"/>
        <v>0.89589567366925094</v>
      </c>
      <c r="P697">
        <f t="shared" si="95"/>
        <v>104450846.03994788</v>
      </c>
      <c r="Q697">
        <f t="shared" si="96"/>
        <v>18.464227145885676</v>
      </c>
      <c r="R697">
        <f t="shared" si="97"/>
        <v>1.8315748970736547</v>
      </c>
      <c r="S697">
        <f t="shared" si="98"/>
        <v>9.9720231300860288E-2</v>
      </c>
      <c r="T697">
        <v>5</v>
      </c>
    </row>
    <row r="698" spans="1:20" ht="15.6" x14ac:dyDescent="0.25">
      <c r="A698" s="10">
        <v>1</v>
      </c>
      <c r="B698" s="11">
        <v>2.1400526481502</v>
      </c>
      <c r="C698" s="11">
        <v>1044.1184648798201</v>
      </c>
      <c r="D698" s="12">
        <v>0.22626315871928598</v>
      </c>
      <c r="E698" s="12">
        <v>0.20659551931443099</v>
      </c>
      <c r="F698" s="10">
        <v>8.6885337331968099E-2</v>
      </c>
      <c r="G698" s="10">
        <v>3.5518657635438902</v>
      </c>
      <c r="H698" s="13">
        <v>31965617.536056802</v>
      </c>
      <c r="I698" s="13">
        <v>1638591.14978745</v>
      </c>
      <c r="J698" s="13">
        <v>89295494.555901006</v>
      </c>
      <c r="K698" s="13">
        <f t="shared" si="90"/>
        <v>67232326.796977445</v>
      </c>
      <c r="L698">
        <f t="shared" si="91"/>
        <v>565.63748014781413</v>
      </c>
      <c r="M698">
        <f t="shared" si="92"/>
        <v>105.4739493591571</v>
      </c>
      <c r="N698">
        <f t="shared" si="93"/>
        <v>216.42933901685848</v>
      </c>
      <c r="O698">
        <f t="shared" si="94"/>
        <v>0.89860251862692264</v>
      </c>
      <c r="P698">
        <f t="shared" si="95"/>
        <v>94954098.592253819</v>
      </c>
      <c r="Q698">
        <f t="shared" si="96"/>
        <v>18.368904160086149</v>
      </c>
      <c r="R698">
        <f t="shared" si="97"/>
        <v>1.8442236755665389</v>
      </c>
      <c r="S698">
        <f t="shared" si="98"/>
        <v>9.0893817370240437E-2</v>
      </c>
      <c r="T698">
        <v>6</v>
      </c>
    </row>
    <row r="699" spans="1:20" ht="15.6" x14ac:dyDescent="0.25">
      <c r="A699" s="10">
        <v>2</v>
      </c>
      <c r="B699" s="11">
        <v>2.2794068570865398</v>
      </c>
      <c r="C699" s="11">
        <v>1037.5063967266401</v>
      </c>
      <c r="D699" s="12">
        <v>0.20659551931443099</v>
      </c>
      <c r="E699" s="12">
        <v>0.190353345153568</v>
      </c>
      <c r="F699" s="10">
        <v>7.8580194746045495E-2</v>
      </c>
      <c r="G699" s="10">
        <v>3.5534866519749699</v>
      </c>
      <c r="H699" s="13">
        <v>31811028.023405999</v>
      </c>
      <c r="I699" s="13">
        <v>1557429.4721902199</v>
      </c>
      <c r="J699" s="13">
        <v>96867029.094453007</v>
      </c>
      <c r="K699" s="13">
        <f t="shared" si="90"/>
        <v>65497014.319373734</v>
      </c>
      <c r="L699">
        <f t="shared" si="91"/>
        <v>566.79030935770572</v>
      </c>
      <c r="M699">
        <f t="shared" si="92"/>
        <v>95.947417460175899</v>
      </c>
      <c r="N699">
        <f t="shared" si="93"/>
        <v>198.47443223399949</v>
      </c>
      <c r="O699">
        <f t="shared" si="94"/>
        <v>0.90022519333145712</v>
      </c>
      <c r="P699">
        <f t="shared" si="95"/>
        <v>103642663.03264724</v>
      </c>
      <c r="Q699">
        <f t="shared" si="96"/>
        <v>18.456459608355544</v>
      </c>
      <c r="R699">
        <f t="shared" si="97"/>
        <v>1.9442481652238919</v>
      </c>
      <c r="S699">
        <f t="shared" si="98"/>
        <v>8.1839531970766294E-2</v>
      </c>
      <c r="T699">
        <v>6</v>
      </c>
    </row>
    <row r="700" spans="1:20" ht="15.6" x14ac:dyDescent="0.25">
      <c r="A700" s="10">
        <v>3</v>
      </c>
      <c r="B700" s="11">
        <v>2.3146007109897799</v>
      </c>
      <c r="C700" s="11">
        <v>1040.2913421502101</v>
      </c>
      <c r="D700" s="12">
        <v>0.190625233043691</v>
      </c>
      <c r="E700" s="12">
        <v>0.15714697140819001</v>
      </c>
      <c r="F700" s="10">
        <v>0.17553137097403301</v>
      </c>
      <c r="G700" s="10">
        <v>3.1438509069709299</v>
      </c>
      <c r="H700" s="13">
        <v>40183532.659405299</v>
      </c>
      <c r="I700" s="13">
        <v>2512954.1072091698</v>
      </c>
      <c r="J700" s="13">
        <v>91631360.866220996</v>
      </c>
      <c r="K700" s="13">
        <f t="shared" si="90"/>
        <v>91725984.042040125</v>
      </c>
      <c r="L700">
        <f t="shared" si="91"/>
        <v>564.70363898222854</v>
      </c>
      <c r="M700">
        <f t="shared" si="92"/>
        <v>137.49653149213088</v>
      </c>
      <c r="N700">
        <f t="shared" si="93"/>
        <v>173.8861022259405</v>
      </c>
      <c r="O700">
        <f t="shared" si="94"/>
        <v>0.94931335608839107</v>
      </c>
      <c r="P700">
        <f t="shared" si="95"/>
        <v>97923028.917602688</v>
      </c>
      <c r="Q700">
        <f t="shared" si="96"/>
        <v>18.399692308823443</v>
      </c>
      <c r="R700">
        <f t="shared" si="97"/>
        <v>3.2492121578455975</v>
      </c>
      <c r="S700">
        <f t="shared" si="98"/>
        <v>0.19301618618910221</v>
      </c>
      <c r="T700">
        <v>6</v>
      </c>
    </row>
    <row r="701" spans="1:20" ht="15.6" x14ac:dyDescent="0.25">
      <c r="A701" s="10">
        <v>4</v>
      </c>
      <c r="B701" s="11">
        <v>2.6161622266007201</v>
      </c>
      <c r="C701" s="11">
        <v>1033.2557109776899</v>
      </c>
      <c r="D701" s="12">
        <v>0.15714697140819001</v>
      </c>
      <c r="E701" s="12">
        <v>0.125395595547351</v>
      </c>
      <c r="F701" s="10">
        <v>0.20192042858756901</v>
      </c>
      <c r="G701" s="10">
        <v>3.1462741359689601</v>
      </c>
      <c r="H701" s="13">
        <v>41250181.349235304</v>
      </c>
      <c r="I701" s="13">
        <v>2509647.6374841402</v>
      </c>
      <c r="J701" s="13">
        <v>92632862.073125005</v>
      </c>
      <c r="K701" s="13">
        <f t="shared" si="90"/>
        <v>99384119.857968464</v>
      </c>
      <c r="L701">
        <f t="shared" si="91"/>
        <v>565.08718417307443</v>
      </c>
      <c r="M701">
        <f t="shared" si="92"/>
        <v>133.94885433934269</v>
      </c>
      <c r="N701">
        <f t="shared" si="93"/>
        <v>141.27128347777051</v>
      </c>
      <c r="O701">
        <f t="shared" si="94"/>
        <v>0.98264646299554648</v>
      </c>
      <c r="P701">
        <f t="shared" si="95"/>
        <v>99607720.91935578</v>
      </c>
      <c r="Q701">
        <f t="shared" si="96"/>
        <v>18.416750238821002</v>
      </c>
      <c r="R701">
        <f t="shared" si="97"/>
        <v>4.4051699723498832</v>
      </c>
      <c r="S701">
        <f t="shared" si="98"/>
        <v>0.22554697295398157</v>
      </c>
      <c r="T701">
        <v>6</v>
      </c>
    </row>
    <row r="702" spans="1:20" ht="15.6" x14ac:dyDescent="0.25">
      <c r="A702" s="10">
        <v>5</v>
      </c>
      <c r="B702" s="11">
        <v>3.0184260045125</v>
      </c>
      <c r="C702" s="11">
        <v>1036.97369595951</v>
      </c>
      <c r="D702" s="12">
        <v>0.125395595547351</v>
      </c>
      <c r="E702" s="12">
        <v>9.6750018382315506E-2</v>
      </c>
      <c r="F702" s="10">
        <v>0.22825962170303599</v>
      </c>
      <c r="G702" s="10">
        <v>3.1483768543581698</v>
      </c>
      <c r="H702" s="13">
        <v>43435395.173391499</v>
      </c>
      <c r="I702" s="13">
        <v>2443338.4076681798</v>
      </c>
      <c r="J702" s="13">
        <v>96940501.518203005</v>
      </c>
      <c r="K702" s="13">
        <f t="shared" si="90"/>
        <v>103869988.61633539</v>
      </c>
      <c r="L702">
        <f t="shared" si="91"/>
        <v>565.93348975546962</v>
      </c>
      <c r="M702">
        <f t="shared" si="92"/>
        <v>127.32435529413894</v>
      </c>
      <c r="N702">
        <f t="shared" si="93"/>
        <v>111.07280696483325</v>
      </c>
      <c r="O702">
        <f t="shared" si="94"/>
        <v>1.0273095862263202</v>
      </c>
      <c r="P702">
        <f t="shared" si="95"/>
        <v>105473714.16375841</v>
      </c>
      <c r="Q702">
        <f t="shared" si="96"/>
        <v>18.473972324990278</v>
      </c>
      <c r="R702">
        <f t="shared" si="97"/>
        <v>6.1425448073740379</v>
      </c>
      <c r="S702">
        <f t="shared" si="98"/>
        <v>0.25910708306085339</v>
      </c>
      <c r="T702">
        <v>6</v>
      </c>
    </row>
    <row r="703" spans="1:20" ht="15.6" x14ac:dyDescent="0.25">
      <c r="A703" s="10">
        <v>6</v>
      </c>
      <c r="B703" s="11">
        <v>3.4848474075385099</v>
      </c>
      <c r="C703" s="11">
        <v>1044.29933280765</v>
      </c>
      <c r="D703" s="12">
        <v>9.6750018382315506E-2</v>
      </c>
      <c r="E703" s="12">
        <v>7.5947949650671503E-2</v>
      </c>
      <c r="F703" s="10">
        <v>0.21478642006579499</v>
      </c>
      <c r="G703" s="10">
        <v>3.1500884910464899</v>
      </c>
      <c r="H703" s="13">
        <v>38991850.886531301</v>
      </c>
      <c r="I703" s="13">
        <v>1829561.0197125601</v>
      </c>
      <c r="J703" s="13">
        <v>97229430.571182996</v>
      </c>
      <c r="K703" s="13">
        <f t="shared" si="90"/>
        <v>99260623.032941118</v>
      </c>
      <c r="L703">
        <f t="shared" si="91"/>
        <v>567.33086594421604</v>
      </c>
      <c r="M703">
        <f t="shared" si="92"/>
        <v>108.63542546957089</v>
      </c>
      <c r="N703">
        <f t="shared" si="93"/>
        <v>86.348984016493503</v>
      </c>
      <c r="O703">
        <f t="shared" si="94"/>
        <v>1.0599058470169471</v>
      </c>
      <c r="P703">
        <f t="shared" si="95"/>
        <v>107500959.22135653</v>
      </c>
      <c r="Q703">
        <f t="shared" si="96"/>
        <v>18.493010328481546</v>
      </c>
      <c r="R703">
        <f t="shared" si="97"/>
        <v>7.7565346040977419</v>
      </c>
      <c r="S703">
        <f t="shared" si="98"/>
        <v>0.24179952185648063</v>
      </c>
      <c r="T703">
        <v>6</v>
      </c>
    </row>
    <row r="704" spans="1:20" ht="15.6" x14ac:dyDescent="0.25">
      <c r="A704" s="10">
        <v>7</v>
      </c>
      <c r="B704" s="11">
        <v>4.0003512714419296</v>
      </c>
      <c r="C704" s="11">
        <v>1056.6765477281001</v>
      </c>
      <c r="D704" s="12">
        <v>7.5947949650671503E-2</v>
      </c>
      <c r="E704" s="12">
        <v>6.1016600437272597E-2</v>
      </c>
      <c r="F704" s="10">
        <v>0.19634124630560701</v>
      </c>
      <c r="G704" s="10">
        <v>3.1512054475586999</v>
      </c>
      <c r="H704" s="13">
        <v>34631280.209034398</v>
      </c>
      <c r="I704" s="13">
        <v>1338823.5580108699</v>
      </c>
      <c r="J704" s="13">
        <v>98067956.263077006</v>
      </c>
      <c r="K704" s="13">
        <f t="shared" si="90"/>
        <v>92178989.936277926</v>
      </c>
      <c r="L704">
        <f t="shared" si="91"/>
        <v>569.06783236369461</v>
      </c>
      <c r="M704">
        <f t="shared" si="92"/>
        <v>92.178905022430556</v>
      </c>
      <c r="N704">
        <f t="shared" si="93"/>
        <v>68.482275043972052</v>
      </c>
      <c r="O704">
        <f t="shared" si="94"/>
        <v>1.0873571229995203</v>
      </c>
      <c r="P704">
        <f t="shared" si="95"/>
        <v>109644809.94168584</v>
      </c>
      <c r="Q704">
        <f t="shared" si="96"/>
        <v>18.512756698754771</v>
      </c>
      <c r="R704">
        <f t="shared" si="97"/>
        <v>9.4858896762454048</v>
      </c>
      <c r="S704">
        <f t="shared" si="98"/>
        <v>0.21858053560499002</v>
      </c>
      <c r="T704">
        <v>6</v>
      </c>
    </row>
    <row r="705" spans="1:20" ht="15.6" x14ac:dyDescent="0.25">
      <c r="A705" s="10">
        <v>8</v>
      </c>
      <c r="B705" s="11">
        <v>4.4353402858549398</v>
      </c>
      <c r="C705" s="11">
        <v>860.07877520084605</v>
      </c>
      <c r="D705" s="12">
        <v>6.1016600437272597E-2</v>
      </c>
      <c r="E705" s="12">
        <v>4.8118577782421602E-2</v>
      </c>
      <c r="F705" s="10">
        <v>0.21103959583106999</v>
      </c>
      <c r="G705" s="10">
        <v>3.1519323704643099</v>
      </c>
      <c r="H705" s="13">
        <v>67743728.394611299</v>
      </c>
      <c r="I705" s="13">
        <v>2412634.8979945998</v>
      </c>
      <c r="J705" s="13">
        <v>174782177.892005</v>
      </c>
      <c r="K705" s="13">
        <f t="shared" si="90"/>
        <v>173832056.26611081</v>
      </c>
      <c r="L705">
        <f t="shared" si="91"/>
        <v>580.52956641066692</v>
      </c>
      <c r="M705">
        <f t="shared" si="92"/>
        <v>86.531401810993486</v>
      </c>
      <c r="N705">
        <f t="shared" si="93"/>
        <v>54.567589109847106</v>
      </c>
      <c r="O705">
        <f t="shared" si="94"/>
        <v>1.1461546899350301</v>
      </c>
      <c r="P705">
        <f t="shared" si="95"/>
        <v>216708142.4275609</v>
      </c>
      <c r="Q705">
        <f t="shared" si="96"/>
        <v>19.19406204045486</v>
      </c>
      <c r="R705">
        <f t="shared" si="97"/>
        <v>12.149916027082964</v>
      </c>
      <c r="S705">
        <f t="shared" si="98"/>
        <v>0.23703914422581707</v>
      </c>
      <c r="T705">
        <v>1</v>
      </c>
    </row>
    <row r="706" spans="1:20" ht="15.6" x14ac:dyDescent="0.25">
      <c r="A706" s="10">
        <v>9</v>
      </c>
      <c r="B706" s="11">
        <v>5.0986350912170399</v>
      </c>
      <c r="C706" s="11">
        <v>850.91505319588703</v>
      </c>
      <c r="D706" s="12">
        <v>4.8118577782421602E-2</v>
      </c>
      <c r="E706" s="12">
        <v>3.9032465684552202E-2</v>
      </c>
      <c r="F706" s="10">
        <v>0.188435920670846</v>
      </c>
      <c r="G706" s="10">
        <v>3.1525029119681198</v>
      </c>
      <c r="H706" s="13">
        <v>56864137.8628131</v>
      </c>
      <c r="I706" s="13">
        <v>1654915.68640219</v>
      </c>
      <c r="J706" s="13">
        <v>165028460.930911</v>
      </c>
      <c r="K706" s="13">
        <f t="shared" ref="K706:K769" si="99">3583.195*EXP(-2.23341*(C706+273)*0.001)*POWER(B706*(D706-E706)/D706/SQRT(0.56*(D706-E706)),(-0.3486*(C706+273)*0.001+0.46339))*POWER(((D706-E706)/D706),0.42437)*1000000</f>
        <v>172910563.38690025</v>
      </c>
      <c r="L706">
        <f t="shared" ref="L706:L769" si="100">560*(1+2.2*10^(-5)*H706/(G706*1000)/((D706-E706)*1000))</f>
        <v>584.45769810432637</v>
      </c>
      <c r="M706">
        <f t="shared" ref="M706:M769" si="101">(L706*(D706-E706)*1000)^(1/2)</f>
        <v>72.872821829805801</v>
      </c>
      <c r="N706">
        <f t="shared" ref="N706:N769" si="102">(D706+E706)/2*1000</f>
        <v>43.575521733486902</v>
      </c>
      <c r="O706">
        <f t="shared" ref="O706:O769" si="103">0.8049-0.3393*F706+(0.2488+0.0393*F706+0.0732*F706*F706)*M706/N706</f>
        <v>1.1737716038548518</v>
      </c>
      <c r="P706">
        <f t="shared" ref="P706:P769" si="104">H706/1000/(O706*G706*M706)*10^6</f>
        <v>210879215.35975465</v>
      </c>
      <c r="Q706">
        <f t="shared" ref="Q706:Q769" si="105">LN(P706)</f>
        <v>19.166796088481256</v>
      </c>
      <c r="R706">
        <f t="shared" ref="R706:R769" si="106">S706*B706*1000/M706</f>
        <v>14.608379913075595</v>
      </c>
      <c r="S706">
        <f t="shared" ref="S706:S769" si="107">LN(1/(1-F706))</f>
        <v>0.20879193109180988</v>
      </c>
      <c r="T706">
        <v>1</v>
      </c>
    </row>
    <row r="707" spans="1:20" ht="15.6" x14ac:dyDescent="0.25">
      <c r="A707" s="10">
        <v>10</v>
      </c>
      <c r="B707" s="11">
        <v>5.5504815056878698</v>
      </c>
      <c r="C707" s="11">
        <v>845.99905528459897</v>
      </c>
      <c r="D707" s="12">
        <v>3.9032465684552202E-2</v>
      </c>
      <c r="E707" s="12">
        <v>3.2426109902114197E-2</v>
      </c>
      <c r="F707" s="10">
        <v>0.16882033030302801</v>
      </c>
      <c r="G707" s="10">
        <v>3.15286887146303</v>
      </c>
      <c r="H707" s="13">
        <v>51585789.9876334</v>
      </c>
      <c r="I707" s="13">
        <v>1297611.2528552699</v>
      </c>
      <c r="J707" s="13">
        <v>164071014.452701</v>
      </c>
      <c r="K707" s="13">
        <f t="shared" si="99"/>
        <v>169296990.16062292</v>
      </c>
      <c r="L707">
        <f t="shared" si="100"/>
        <v>590.51215810705958</v>
      </c>
      <c r="M707">
        <f t="shared" si="101"/>
        <v>62.459053869799519</v>
      </c>
      <c r="N707">
        <f t="shared" si="102"/>
        <v>35.729287793333206</v>
      </c>
      <c r="O707">
        <f t="shared" si="103"/>
        <v>1.1977964229474805</v>
      </c>
      <c r="P707">
        <f t="shared" si="104"/>
        <v>218698479.68398991</v>
      </c>
      <c r="Q707">
        <f t="shared" si="105"/>
        <v>19.20320453401785</v>
      </c>
      <c r="R707">
        <f t="shared" si="106"/>
        <v>16.432135580438388</v>
      </c>
      <c r="S707">
        <f t="shared" si="107"/>
        <v>0.18490929847486395</v>
      </c>
      <c r="T707">
        <v>1</v>
      </c>
    </row>
    <row r="708" spans="1:20" ht="15.6" x14ac:dyDescent="0.25">
      <c r="A708" s="10">
        <v>11</v>
      </c>
      <c r="B708" s="11">
        <v>5.9742142763013</v>
      </c>
      <c r="C708" s="11">
        <v>793.76052679918098</v>
      </c>
      <c r="D708" s="12">
        <v>3.2426109902114197E-2</v>
      </c>
      <c r="E708" s="12">
        <v>2.7654777239274699E-2</v>
      </c>
      <c r="F708" s="10">
        <v>0.14669238581553701</v>
      </c>
      <c r="G708" s="10">
        <v>3.1531137346953302</v>
      </c>
      <c r="H708" s="13">
        <v>49758656.846364103</v>
      </c>
      <c r="I708" s="13">
        <v>1077003.5453953899</v>
      </c>
      <c r="J708" s="13">
        <v>172004852.652156</v>
      </c>
      <c r="K708" s="13">
        <f t="shared" si="99"/>
        <v>190106096.99364102</v>
      </c>
      <c r="L708">
        <f t="shared" si="100"/>
        <v>600.74741131273481</v>
      </c>
      <c r="M708">
        <f t="shared" si="101"/>
        <v>53.538451095569869</v>
      </c>
      <c r="N708">
        <f t="shared" si="102"/>
        <v>30.04044357069445</v>
      </c>
      <c r="O708">
        <f t="shared" si="103"/>
        <v>1.2116234725177364</v>
      </c>
      <c r="P708">
        <f t="shared" si="104"/>
        <v>243273907.92466381</v>
      </c>
      <c r="Q708">
        <f t="shared" si="105"/>
        <v>19.309698559605273</v>
      </c>
      <c r="R708">
        <f t="shared" si="106"/>
        <v>17.701679437637171</v>
      </c>
      <c r="S708">
        <f t="shared" si="107"/>
        <v>0.15863517025842874</v>
      </c>
      <c r="T708">
        <v>10</v>
      </c>
    </row>
    <row r="709" spans="1:20" ht="15.6" x14ac:dyDescent="0.25">
      <c r="A709" s="28" t="s">
        <v>23</v>
      </c>
      <c r="B709" s="16">
        <v>2.1268872519760298</v>
      </c>
      <c r="C709" s="16">
        <v>1040.2096982011001</v>
      </c>
      <c r="D709" s="17">
        <v>0.25</v>
      </c>
      <c r="E709" s="17">
        <v>0.228712699076702</v>
      </c>
      <c r="F709" s="18">
        <v>8.5115157630139895E-2</v>
      </c>
      <c r="G709" s="18">
        <v>4</v>
      </c>
      <c r="H709" s="19">
        <v>41680087.767177902</v>
      </c>
      <c r="I709" s="19">
        <v>2371243.58161951</v>
      </c>
      <c r="J709" s="19">
        <v>99872815.426584005</v>
      </c>
      <c r="K709" s="19">
        <f t="shared" si="99"/>
        <v>67258199.864298999</v>
      </c>
      <c r="L709">
        <f t="shared" si="100"/>
        <v>566.03057526106591</v>
      </c>
      <c r="M709">
        <f t="shared" si="101"/>
        <v>109.76913585962944</v>
      </c>
      <c r="N709">
        <f t="shared" si="102"/>
        <v>239.356349538351</v>
      </c>
      <c r="O709">
        <f t="shared" si="103"/>
        <v>0.89189766464233111</v>
      </c>
      <c r="P709">
        <f t="shared" si="104"/>
        <v>106432278.93815731</v>
      </c>
      <c r="Q709">
        <f t="shared" si="105"/>
        <v>18.483019462342313</v>
      </c>
      <c r="R709">
        <f t="shared" si="106"/>
        <v>1.7236327085820309</v>
      </c>
      <c r="S709">
        <f t="shared" si="107"/>
        <v>8.89570769605489E-2</v>
      </c>
      <c r="T709">
        <v>6</v>
      </c>
    </row>
    <row r="710" spans="1:20" ht="15.6" x14ac:dyDescent="0.25">
      <c r="A710" s="10">
        <v>1</v>
      </c>
      <c r="B710" s="11">
        <v>2.07099427759238</v>
      </c>
      <c r="C710" s="11">
        <v>1002.59882901074</v>
      </c>
      <c r="D710" s="12">
        <v>0.228712699076702</v>
      </c>
      <c r="E710" s="12">
        <v>0.21108759125133</v>
      </c>
      <c r="F710" s="10">
        <v>7.7028538610366903E-2</v>
      </c>
      <c r="G710" s="10">
        <v>4.0015932355602404</v>
      </c>
      <c r="H710" s="13">
        <v>34881442.854763702</v>
      </c>
      <c r="I710" s="13">
        <v>1776929.42458133</v>
      </c>
      <c r="J710" s="13">
        <v>91812944.766852006</v>
      </c>
      <c r="K710" s="13">
        <f t="shared" si="99"/>
        <v>70543252.590366155</v>
      </c>
      <c r="L710">
        <f t="shared" si="100"/>
        <v>566.09312974655177</v>
      </c>
      <c r="M710">
        <f t="shared" si="101"/>
        <v>99.887198634185722</v>
      </c>
      <c r="N710">
        <f t="shared" si="102"/>
        <v>219.90014516401601</v>
      </c>
      <c r="O710">
        <f t="shared" si="103"/>
        <v>0.89335122245590826</v>
      </c>
      <c r="P710">
        <f t="shared" si="104"/>
        <v>97685348.758698866</v>
      </c>
      <c r="Q710">
        <f t="shared" si="105"/>
        <v>18.397262144239498</v>
      </c>
      <c r="R710">
        <f t="shared" si="106"/>
        <v>1.6619208144023281</v>
      </c>
      <c r="S710">
        <f t="shared" si="107"/>
        <v>8.0156964361813951E-2</v>
      </c>
      <c r="T710">
        <v>3</v>
      </c>
    </row>
    <row r="711" spans="1:20" ht="15.6" x14ac:dyDescent="0.25">
      <c r="A711" s="10">
        <v>2</v>
      </c>
      <c r="B711" s="11">
        <v>1.9173783857342099</v>
      </c>
      <c r="C711" s="11">
        <v>1000.51812106875</v>
      </c>
      <c r="D711" s="12">
        <v>0.21108759125133</v>
      </c>
      <c r="E711" s="12">
        <v>0.196589707102404</v>
      </c>
      <c r="F711" s="10">
        <v>6.8649318186845401E-2</v>
      </c>
      <c r="G711" s="10">
        <v>4.0030070086893801</v>
      </c>
      <c r="H711" s="13">
        <v>31927792.706990901</v>
      </c>
      <c r="I711" s="13">
        <v>1575237.0046983999</v>
      </c>
      <c r="J711" s="13">
        <v>92078171.446207002</v>
      </c>
      <c r="K711" s="13">
        <f t="shared" si="99"/>
        <v>67391707.326454654</v>
      </c>
      <c r="L711">
        <f t="shared" si="100"/>
        <v>566.77779809484446</v>
      </c>
      <c r="M711">
        <f t="shared" si="101"/>
        <v>90.648104530444684</v>
      </c>
      <c r="N711">
        <f t="shared" si="102"/>
        <v>203.83864917686699</v>
      </c>
      <c r="O711">
        <f t="shared" si="103"/>
        <v>0.89360312572721057</v>
      </c>
      <c r="P711">
        <f t="shared" si="104"/>
        <v>98464377.146375179</v>
      </c>
      <c r="Q711">
        <f t="shared" si="105"/>
        <v>18.405205387393686</v>
      </c>
      <c r="R711">
        <f t="shared" si="106"/>
        <v>1.5043094602387461</v>
      </c>
      <c r="S711">
        <f t="shared" si="107"/>
        <v>7.1119400433651031E-2</v>
      </c>
      <c r="T711">
        <v>3</v>
      </c>
    </row>
    <row r="712" spans="1:20" s="40" customFormat="1" ht="15.6" x14ac:dyDescent="0.25">
      <c r="A712" s="41">
        <v>3</v>
      </c>
      <c r="B712" s="42">
        <v>2.84811064583617</v>
      </c>
      <c r="C712" s="42">
        <v>1002.38369113035</v>
      </c>
      <c r="D712" s="43">
        <v>0.19697461409778799</v>
      </c>
      <c r="E712" s="43">
        <v>0.16124880724686699</v>
      </c>
      <c r="F712" s="41">
        <v>0.181280613002717</v>
      </c>
      <c r="G712" s="41">
        <v>3.0434070846496</v>
      </c>
      <c r="H712" s="44">
        <v>36821138.192891501</v>
      </c>
      <c r="I712" s="44">
        <v>2419546.9318273799</v>
      </c>
      <c r="J712" s="44">
        <v>84391069.069994003</v>
      </c>
      <c r="K712" s="44">
        <f t="shared" si="99"/>
        <v>103070241.63633823</v>
      </c>
      <c r="L712" s="40">
        <f t="shared" si="100"/>
        <v>564.17220677220917</v>
      </c>
      <c r="M712" s="40">
        <f t="shared" si="101"/>
        <v>141.97009294144246</v>
      </c>
      <c r="N712" s="40">
        <f t="shared" si="102"/>
        <v>179.11171067232752</v>
      </c>
      <c r="O712" s="40">
        <f t="shared" si="103"/>
        <v>0.94815261839116149</v>
      </c>
      <c r="P712" s="40">
        <f t="shared" si="104"/>
        <v>89879789.452920929</v>
      </c>
      <c r="Q712" s="40">
        <f t="shared" si="105"/>
        <v>18.31398366274329</v>
      </c>
      <c r="R712" s="40">
        <f t="shared" si="106"/>
        <v>4.0125469858653569</v>
      </c>
      <c r="S712" s="40">
        <f t="shared" si="107"/>
        <v>0.20001388265867875</v>
      </c>
      <c r="T712" s="40">
        <v>3</v>
      </c>
    </row>
    <row r="713" spans="1:20" ht="15.6" x14ac:dyDescent="0.25">
      <c r="A713" s="10">
        <v>4</v>
      </c>
      <c r="B713" s="11">
        <v>3.3319477471376402</v>
      </c>
      <c r="C713" s="11">
        <v>1000.11266075934</v>
      </c>
      <c r="D713" s="12">
        <v>0.16124880724686699</v>
      </c>
      <c r="E713" s="12">
        <v>0.128822400101891</v>
      </c>
      <c r="F713" s="10">
        <v>0.20097085127727601</v>
      </c>
      <c r="G713" s="10">
        <v>3.0460624829426601</v>
      </c>
      <c r="H713" s="13">
        <v>38913160.634390101</v>
      </c>
      <c r="I713" s="13">
        <v>2417937.4220213201</v>
      </c>
      <c r="J713" s="13">
        <v>89835236.947101995</v>
      </c>
      <c r="K713" s="13">
        <f t="shared" si="99"/>
        <v>109001019.94354844</v>
      </c>
      <c r="L713">
        <f t="shared" si="100"/>
        <v>564.85366251460039</v>
      </c>
      <c r="M713">
        <f t="shared" si="101"/>
        <v>135.33726330183163</v>
      </c>
      <c r="N713">
        <f t="shared" si="102"/>
        <v>145.03560367437902</v>
      </c>
      <c r="O713">
        <f t="shared" si="103"/>
        <v>0.97900247464374535</v>
      </c>
      <c r="P713">
        <f t="shared" si="104"/>
        <v>96417644.943940252</v>
      </c>
      <c r="Q713">
        <f t="shared" si="105"/>
        <v>18.384199781668766</v>
      </c>
      <c r="R713">
        <f t="shared" si="106"/>
        <v>5.5235980286500137</v>
      </c>
      <c r="S713">
        <f t="shared" si="107"/>
        <v>0.22435785237600978</v>
      </c>
      <c r="T713">
        <v>3</v>
      </c>
    </row>
    <row r="714" spans="1:20" ht="15.6" x14ac:dyDescent="0.25">
      <c r="A714" s="10">
        <v>5</v>
      </c>
      <c r="B714" s="11">
        <v>3.7903386310501102</v>
      </c>
      <c r="C714" s="11">
        <v>1008.61348751091</v>
      </c>
      <c r="D714" s="12">
        <v>0.128822400101891</v>
      </c>
      <c r="E714" s="12">
        <v>0.10036481090435601</v>
      </c>
      <c r="F714" s="10">
        <v>0.220734249246401</v>
      </c>
      <c r="G714" s="10">
        <v>3.0482641368672301</v>
      </c>
      <c r="H714" s="13">
        <v>40977713.970069997</v>
      </c>
      <c r="I714" s="13">
        <v>2427764.7654392598</v>
      </c>
      <c r="J714" s="13">
        <v>95763538.167771995</v>
      </c>
      <c r="K714" s="13">
        <f t="shared" si="99"/>
        <v>111305543.03159514</v>
      </c>
      <c r="L714">
        <f t="shared" si="100"/>
        <v>565.81979560406069</v>
      </c>
      <c r="M714">
        <f t="shared" si="101"/>
        <v>126.89313339630942</v>
      </c>
      <c r="N714">
        <f t="shared" si="102"/>
        <v>114.5936055031235</v>
      </c>
      <c r="O714">
        <f t="shared" si="103"/>
        <v>1.0190643164164053</v>
      </c>
      <c r="P714">
        <f t="shared" si="104"/>
        <v>103957401.12965611</v>
      </c>
      <c r="Q714">
        <f t="shared" si="105"/>
        <v>18.459491768672262</v>
      </c>
      <c r="R714">
        <f t="shared" si="106"/>
        <v>7.4497520915688256</v>
      </c>
      <c r="S714">
        <f t="shared" si="107"/>
        <v>0.24940314782982259</v>
      </c>
      <c r="T714">
        <v>2</v>
      </c>
    </row>
    <row r="715" spans="1:20" ht="15.6" x14ac:dyDescent="0.25">
      <c r="A715" s="10">
        <v>6</v>
      </c>
      <c r="B715" s="11">
        <v>4.3679599126281703</v>
      </c>
      <c r="C715" s="11">
        <v>1020.88539527595</v>
      </c>
      <c r="D715" s="12">
        <v>0.10036481090435601</v>
      </c>
      <c r="E715" s="12">
        <v>7.7316166999125802E-2</v>
      </c>
      <c r="F715" s="10">
        <v>0.22942006955224201</v>
      </c>
      <c r="G715" s="10">
        <v>3.0500113280513799</v>
      </c>
      <c r="H715" s="13">
        <v>40830216.0357664</v>
      </c>
      <c r="I715" s="13">
        <v>2071787.5606433901</v>
      </c>
      <c r="J715" s="13">
        <v>99678309.861100003</v>
      </c>
      <c r="K715" s="13">
        <f t="shared" si="99"/>
        <v>109593627.78556713</v>
      </c>
      <c r="L715">
        <f t="shared" si="100"/>
        <v>567.15559175601663</v>
      </c>
      <c r="M715">
        <f t="shared" si="101"/>
        <v>114.33357894006704</v>
      </c>
      <c r="N715">
        <f t="shared" si="102"/>
        <v>88.840488951740909</v>
      </c>
      <c r="O715">
        <f t="shared" si="103"/>
        <v>1.063813589875275</v>
      </c>
      <c r="P715">
        <f t="shared" si="104"/>
        <v>110062885.18365537</v>
      </c>
      <c r="Q715">
        <f t="shared" si="105"/>
        <v>18.516562443895715</v>
      </c>
      <c r="R715">
        <f t="shared" si="106"/>
        <v>9.9563252022685322</v>
      </c>
      <c r="S715">
        <f t="shared" si="107"/>
        <v>0.26061189118872102</v>
      </c>
      <c r="T715">
        <v>2</v>
      </c>
    </row>
    <row r="716" spans="1:20" ht="15.6" x14ac:dyDescent="0.25">
      <c r="A716" s="10">
        <v>7</v>
      </c>
      <c r="B716" s="11">
        <v>4.8137145334856797</v>
      </c>
      <c r="C716" s="11">
        <v>1041.59592886521</v>
      </c>
      <c r="D716" s="12">
        <v>7.7316166999125802E-2</v>
      </c>
      <c r="E716" s="12">
        <v>6.0795182838842499E-2</v>
      </c>
      <c r="F716" s="10">
        <v>0.21340483261680801</v>
      </c>
      <c r="G716" s="10">
        <v>3.0512813049593102</v>
      </c>
      <c r="H716" s="13">
        <v>36767529.583001599</v>
      </c>
      <c r="I716" s="13">
        <v>1515147.80278272</v>
      </c>
      <c r="J716" s="13">
        <v>101016836.645373</v>
      </c>
      <c r="K716" s="13">
        <f t="shared" si="99"/>
        <v>100002714.06852639</v>
      </c>
      <c r="L716">
        <f t="shared" si="100"/>
        <v>568.98580511618786</v>
      </c>
      <c r="M716">
        <f t="shared" si="101"/>
        <v>96.954656792495442</v>
      </c>
      <c r="N716">
        <f t="shared" si="102"/>
        <v>69.055674918984153</v>
      </c>
      <c r="O716">
        <f t="shared" si="103"/>
        <v>1.098264307079579</v>
      </c>
      <c r="P716">
        <f t="shared" si="104"/>
        <v>113163575.13554782</v>
      </c>
      <c r="Q716">
        <f t="shared" si="105"/>
        <v>18.544344897531904</v>
      </c>
      <c r="R716">
        <f t="shared" si="106"/>
        <v>11.917855182456282</v>
      </c>
      <c r="S716">
        <f t="shared" si="107"/>
        <v>0.24004156268091034</v>
      </c>
      <c r="T716">
        <v>6</v>
      </c>
    </row>
    <row r="717" spans="1:20" ht="15.6" x14ac:dyDescent="0.25">
      <c r="A717" s="10">
        <v>9</v>
      </c>
      <c r="B717" s="11">
        <v>6.0365439204428304</v>
      </c>
      <c r="C717" s="11">
        <v>851.27969957433299</v>
      </c>
      <c r="D717" s="12">
        <v>4.9000000000000002E-2</v>
      </c>
      <c r="E717" s="12">
        <v>3.97399413212162E-2</v>
      </c>
      <c r="F717" s="10">
        <v>0.18859589977156399</v>
      </c>
      <c r="G717" s="10">
        <v>3.05263026824609</v>
      </c>
      <c r="H717" s="13">
        <v>56374302.7784568</v>
      </c>
      <c r="I717" s="13">
        <v>1714545.8787312801</v>
      </c>
      <c r="J717" s="13">
        <v>167572877.59850499</v>
      </c>
      <c r="K717" s="13">
        <f t="shared" si="99"/>
        <v>174761399.01011246</v>
      </c>
      <c r="L717">
        <f t="shared" si="100"/>
        <v>584.56993155545933</v>
      </c>
      <c r="M717">
        <f t="shared" si="101"/>
        <v>73.574124990081827</v>
      </c>
      <c r="N717">
        <f t="shared" si="102"/>
        <v>44.369970660608104</v>
      </c>
      <c r="O717">
        <f t="shared" si="103"/>
        <v>1.170076216403565</v>
      </c>
      <c r="P717">
        <f t="shared" si="104"/>
        <v>214519966.28489384</v>
      </c>
      <c r="Q717">
        <f t="shared" si="105"/>
        <v>19.183913374913658</v>
      </c>
      <c r="R717">
        <f t="shared" si="106"/>
        <v>17.146948468303602</v>
      </c>
      <c r="S717">
        <f t="shared" si="107"/>
        <v>0.20898907494620109</v>
      </c>
      <c r="T717">
        <v>1</v>
      </c>
    </row>
    <row r="718" spans="1:20" ht="15.6" x14ac:dyDescent="0.25">
      <c r="A718" s="10">
        <v>10</v>
      </c>
      <c r="B718" s="11">
        <v>6.5726828812340301</v>
      </c>
      <c r="C718" s="11">
        <v>858.91410504008195</v>
      </c>
      <c r="D718" s="12">
        <v>3.97399413212162E-2</v>
      </c>
      <c r="E718" s="12">
        <v>3.2885209521911894E-2</v>
      </c>
      <c r="F718" s="10">
        <v>0.17205677448259499</v>
      </c>
      <c r="G718" s="10">
        <v>3.0530113647839401</v>
      </c>
      <c r="H718" s="13">
        <v>51568817.488429099</v>
      </c>
      <c r="I718" s="13">
        <v>1323200.5661629301</v>
      </c>
      <c r="J718" s="13">
        <v>166930381.67289701</v>
      </c>
      <c r="K718" s="13">
        <f t="shared" si="99"/>
        <v>165701784.03857082</v>
      </c>
      <c r="L718">
        <f t="shared" si="100"/>
        <v>590.35840794790784</v>
      </c>
      <c r="M718">
        <f t="shared" si="101"/>
        <v>63.614059388999749</v>
      </c>
      <c r="N718">
        <f t="shared" si="102"/>
        <v>36.312575421564048</v>
      </c>
      <c r="O718">
        <f t="shared" si="103"/>
        <v>1.1980224587257817</v>
      </c>
      <c r="P718">
        <f t="shared" si="104"/>
        <v>221636193.24576899</v>
      </c>
      <c r="Q718">
        <f t="shared" si="105"/>
        <v>19.216547826422353</v>
      </c>
      <c r="R718">
        <f t="shared" si="106"/>
        <v>19.508153320419794</v>
      </c>
      <c r="S718">
        <f t="shared" si="107"/>
        <v>0.18881069516347931</v>
      </c>
      <c r="T718">
        <v>1</v>
      </c>
    </row>
    <row r="719" spans="1:20" ht="15.6" x14ac:dyDescent="0.25">
      <c r="A719" s="10">
        <v>11</v>
      </c>
      <c r="B719" s="11">
        <v>7</v>
      </c>
      <c r="C719" s="11">
        <v>859.740841362899</v>
      </c>
      <c r="D719" s="12">
        <v>3.2885209521911894E-2</v>
      </c>
      <c r="E719" s="12">
        <v>2.8041101357535597E-2</v>
      </c>
      <c r="F719" s="10">
        <v>0.14685697725092201</v>
      </c>
      <c r="G719" s="10">
        <v>3.0532708277357501</v>
      </c>
      <c r="H719" s="13">
        <v>45442150.875584602</v>
      </c>
      <c r="I719" s="13">
        <v>956486.97312615102</v>
      </c>
      <c r="J719" s="13">
        <v>163141275.769483</v>
      </c>
      <c r="K719" s="13">
        <f t="shared" si="99"/>
        <v>155386652.99686441</v>
      </c>
      <c r="L719">
        <f t="shared" si="100"/>
        <v>597.852139054124</v>
      </c>
      <c r="M719">
        <f t="shared" si="101"/>
        <v>53.815057631502313</v>
      </c>
      <c r="N719">
        <f t="shared" si="102"/>
        <v>30.463155439723746</v>
      </c>
      <c r="O719">
        <f t="shared" si="103"/>
        <v>1.2075766452458043</v>
      </c>
      <c r="P719">
        <f t="shared" si="104"/>
        <v>229020857.37650055</v>
      </c>
      <c r="Q719">
        <f t="shared" si="105"/>
        <v>19.249323637617689</v>
      </c>
      <c r="R719">
        <f t="shared" si="106"/>
        <v>20.659580715678015</v>
      </c>
      <c r="S719">
        <f t="shared" si="107"/>
        <v>0.15882807526526943</v>
      </c>
      <c r="T719">
        <v>1</v>
      </c>
    </row>
    <row r="720" spans="1:20" ht="15.6" x14ac:dyDescent="0.25">
      <c r="A720" s="10">
        <v>12</v>
      </c>
      <c r="B720" s="11">
        <v>7</v>
      </c>
      <c r="C720" s="11">
        <v>857.27534332567802</v>
      </c>
      <c r="D720" s="12">
        <v>2.8041101357535597E-2</v>
      </c>
      <c r="E720" s="12">
        <v>2.4328007481331401E-2</v>
      </c>
      <c r="F720" s="10">
        <v>0.13194557771669799</v>
      </c>
      <c r="G720" s="10">
        <v>3.05344148055458</v>
      </c>
      <c r="H720" s="13">
        <v>41439377.2319538</v>
      </c>
      <c r="I720" s="13">
        <v>752222.509402344</v>
      </c>
      <c r="J720" s="13">
        <v>160716777.12963101</v>
      </c>
      <c r="K720" s="13">
        <f t="shared" si="99"/>
        <v>149995575.48573983</v>
      </c>
      <c r="L720">
        <f t="shared" si="100"/>
        <v>605.0296319563472</v>
      </c>
      <c r="M720">
        <f t="shared" si="101"/>
        <v>47.397592990986283</v>
      </c>
      <c r="N720">
        <f t="shared" si="102"/>
        <v>26.1845544194335</v>
      </c>
      <c r="O720">
        <f t="shared" si="103"/>
        <v>1.2221857898669959</v>
      </c>
      <c r="P720">
        <f t="shared" si="104"/>
        <v>234277241.43205941</v>
      </c>
      <c r="Q720">
        <f t="shared" si="105"/>
        <v>19.27201576445399</v>
      </c>
      <c r="R720">
        <f t="shared" si="106"/>
        <v>20.897813836615757</v>
      </c>
      <c r="S720">
        <f t="shared" si="107"/>
        <v>0.14150086780418786</v>
      </c>
      <c r="T720">
        <v>1</v>
      </c>
    </row>
    <row r="721" spans="1:20" ht="15.6" x14ac:dyDescent="0.25">
      <c r="A721" s="10">
        <v>13</v>
      </c>
      <c r="B721" s="11">
        <v>7</v>
      </c>
      <c r="C721" s="11">
        <v>840.77701158160005</v>
      </c>
      <c r="D721" s="12">
        <v>2.4328007481331401E-2</v>
      </c>
      <c r="E721" s="12">
        <v>2.1706602549828102E-2</v>
      </c>
      <c r="F721" s="10">
        <v>0.10731145114912299</v>
      </c>
      <c r="G721" s="10">
        <v>3.05356565081494</v>
      </c>
      <c r="H721" s="13">
        <v>36172326.903911099</v>
      </c>
      <c r="I721" s="13">
        <v>559019.59608263103</v>
      </c>
      <c r="J721" s="13">
        <v>158586403.43198499</v>
      </c>
      <c r="K721" s="13">
        <f t="shared" si="99"/>
        <v>144734592.61560765</v>
      </c>
      <c r="L721">
        <f t="shared" si="100"/>
        <v>615.67314829143118</v>
      </c>
      <c r="M721">
        <f t="shared" si="101"/>
        <v>40.173730560222054</v>
      </c>
      <c r="N721">
        <f t="shared" si="102"/>
        <v>23.017305015579751</v>
      </c>
      <c r="O721">
        <f t="shared" si="103"/>
        <v>1.2115695502323272</v>
      </c>
      <c r="P721">
        <f t="shared" si="104"/>
        <v>243376517.84143069</v>
      </c>
      <c r="Q721">
        <f t="shared" si="105"/>
        <v>19.310120258273784</v>
      </c>
      <c r="R721">
        <f t="shared" si="106"/>
        <v>19.779659192345793</v>
      </c>
      <c r="S721">
        <f t="shared" si="107"/>
        <v>0.11351752842375988</v>
      </c>
      <c r="T721">
        <v>1</v>
      </c>
    </row>
    <row r="722" spans="1:20" ht="15.6" x14ac:dyDescent="0.25">
      <c r="A722" s="28" t="s">
        <v>23</v>
      </c>
      <c r="B722" s="16">
        <v>2.1283411565612398</v>
      </c>
      <c r="C722" s="16">
        <v>1054.1910315457901</v>
      </c>
      <c r="D722" s="17">
        <v>0.25</v>
      </c>
      <c r="E722" s="17">
        <v>0.22604528519453199</v>
      </c>
      <c r="F722" s="18">
        <v>9.5780547003070801E-2</v>
      </c>
      <c r="G722" s="18">
        <v>4</v>
      </c>
      <c r="H722" s="19">
        <v>43814111.159104802</v>
      </c>
      <c r="I722" s="19">
        <v>2588641.7897482198</v>
      </c>
      <c r="J722" s="19">
        <v>98610060.951095</v>
      </c>
      <c r="K722" s="19">
        <f t="shared" si="99"/>
        <v>68373747.336327374</v>
      </c>
      <c r="L722">
        <f t="shared" si="100"/>
        <v>565.63344057593372</v>
      </c>
      <c r="M722">
        <f t="shared" si="101"/>
        <v>116.40269650412799</v>
      </c>
      <c r="N722">
        <f t="shared" si="102"/>
        <v>238.02264259726599</v>
      </c>
      <c r="O722">
        <f t="shared" si="103"/>
        <v>0.89624416001096563</v>
      </c>
      <c r="P722">
        <f t="shared" si="104"/>
        <v>104994037.0121928</v>
      </c>
      <c r="Q722">
        <f t="shared" si="105"/>
        <v>18.469414116149096</v>
      </c>
      <c r="R722">
        <f t="shared" si="106"/>
        <v>1.8409210795640736</v>
      </c>
      <c r="S722">
        <f t="shared" si="107"/>
        <v>0.10068319031088693</v>
      </c>
      <c r="T722">
        <v>6</v>
      </c>
    </row>
    <row r="723" spans="1:20" ht="15.6" x14ac:dyDescent="0.25">
      <c r="A723" s="10">
        <v>1</v>
      </c>
      <c r="B723" s="11">
        <v>2.0743139852521302</v>
      </c>
      <c r="C723" s="11">
        <v>1015.480501192</v>
      </c>
      <c r="D723" s="12">
        <v>0.22604528519453199</v>
      </c>
      <c r="E723" s="12">
        <v>0.20614578243557699</v>
      </c>
      <c r="F723" s="10">
        <v>8.7994329582583505E-2</v>
      </c>
      <c r="G723" s="10">
        <v>4.00178862557466</v>
      </c>
      <c r="H723" s="13">
        <v>36755684.738782004</v>
      </c>
      <c r="I723" s="13">
        <v>1952538.78973686</v>
      </c>
      <c r="J723" s="13">
        <v>90555203.794337004</v>
      </c>
      <c r="K723" s="13">
        <f t="shared" si="99"/>
        <v>72447681.665956944</v>
      </c>
      <c r="L723">
        <f t="shared" si="100"/>
        <v>565.68641897891951</v>
      </c>
      <c r="M723">
        <f t="shared" si="101"/>
        <v>106.09843757178699</v>
      </c>
      <c r="N723">
        <f t="shared" si="102"/>
        <v>216.09553381505447</v>
      </c>
      <c r="O723">
        <f t="shared" si="103"/>
        <v>0.8991753525285282</v>
      </c>
      <c r="P723">
        <f t="shared" si="104"/>
        <v>96275767.6349608</v>
      </c>
      <c r="Q723">
        <f t="shared" si="105"/>
        <v>18.382727210990623</v>
      </c>
      <c r="R723">
        <f t="shared" si="106"/>
        <v>1.8008100710250898</v>
      </c>
      <c r="S723">
        <f t="shared" si="107"/>
        <v>9.2109071364177939E-2</v>
      </c>
      <c r="T723">
        <v>2</v>
      </c>
    </row>
    <row r="724" spans="1:20" ht="15.6" x14ac:dyDescent="0.25">
      <c r="A724" s="10">
        <v>2</v>
      </c>
      <c r="B724" s="11">
        <v>1.93488745055724</v>
      </c>
      <c r="C724" s="11">
        <v>1012.21184350256</v>
      </c>
      <c r="D724" s="12">
        <v>0.20614578243557699</v>
      </c>
      <c r="E724" s="12">
        <v>0.18978497136740599</v>
      </c>
      <c r="F724" s="10">
        <v>7.9326766709915494E-2</v>
      </c>
      <c r="G724" s="10">
        <v>4.0033703537990997</v>
      </c>
      <c r="H724" s="13">
        <v>33772544.3165638</v>
      </c>
      <c r="I724" s="13">
        <v>1714726.9274862299</v>
      </c>
      <c r="J724" s="13">
        <v>91299540.877326995</v>
      </c>
      <c r="K724" s="13">
        <f t="shared" si="99"/>
        <v>69800711.157276392</v>
      </c>
      <c r="L724">
        <f t="shared" si="100"/>
        <v>566.35248853331268</v>
      </c>
      <c r="M724">
        <f t="shared" si="101"/>
        <v>96.259992015800677</v>
      </c>
      <c r="N724">
        <f t="shared" si="102"/>
        <v>197.96537690149148</v>
      </c>
      <c r="O724">
        <f t="shared" si="103"/>
        <v>0.90070245596876231</v>
      </c>
      <c r="P724">
        <f t="shared" si="104"/>
        <v>97299552.576728463</v>
      </c>
      <c r="Q724">
        <f t="shared" si="105"/>
        <v>18.393304948756438</v>
      </c>
      <c r="R724">
        <f t="shared" si="106"/>
        <v>1.6613199349918935</v>
      </c>
      <c r="S724">
        <f t="shared" si="107"/>
        <v>8.2650101240748772E-2</v>
      </c>
      <c r="T724">
        <v>2</v>
      </c>
    </row>
    <row r="725" spans="1:20" ht="15.6" x14ac:dyDescent="0.25">
      <c r="A725" s="10">
        <v>3</v>
      </c>
      <c r="B725" s="11">
        <v>2.8425570482320501</v>
      </c>
      <c r="C725" s="11">
        <v>1017.7016910006</v>
      </c>
      <c r="D725" s="12">
        <v>0.19007860563571402</v>
      </c>
      <c r="E725" s="12">
        <v>0.156847036431257</v>
      </c>
      <c r="F725" s="10">
        <v>0.174738736217847</v>
      </c>
      <c r="G725" s="10">
        <v>3.1532823547718301</v>
      </c>
      <c r="H725" s="13">
        <v>36927776.168646</v>
      </c>
      <c r="I725" s="13">
        <v>2415668.5665388</v>
      </c>
      <c r="J725" s="13">
        <v>84523259.610563993</v>
      </c>
      <c r="K725" s="13">
        <f t="shared" si="99"/>
        <v>97383750.642186508</v>
      </c>
      <c r="L725">
        <f t="shared" si="100"/>
        <v>564.34160344044733</v>
      </c>
      <c r="M725">
        <f t="shared" si="101"/>
        <v>136.94508771652042</v>
      </c>
      <c r="N725">
        <f t="shared" si="102"/>
        <v>173.46282103348551</v>
      </c>
      <c r="O725">
        <f t="shared" si="103"/>
        <v>0.94921934381841189</v>
      </c>
      <c r="P725">
        <f t="shared" si="104"/>
        <v>90090138.725607365</v>
      </c>
      <c r="Q725">
        <f t="shared" si="105"/>
        <v>18.31632126848222</v>
      </c>
      <c r="R725">
        <f t="shared" si="106"/>
        <v>3.9864739976102332</v>
      </c>
      <c r="S725">
        <f t="shared" si="107"/>
        <v>0.19205525940874441</v>
      </c>
      <c r="T725">
        <v>2</v>
      </c>
    </row>
    <row r="726" spans="1:20" ht="15.6" x14ac:dyDescent="0.25">
      <c r="A726" s="10">
        <v>4</v>
      </c>
      <c r="B726" s="11">
        <v>3.1603758869873699</v>
      </c>
      <c r="C726" s="11">
        <v>1018.29089036776</v>
      </c>
      <c r="D726" s="12">
        <v>0.156847036431257</v>
      </c>
      <c r="E726" s="12">
        <v>0.127142928350027</v>
      </c>
      <c r="F726" s="10">
        <v>0.189261987716732</v>
      </c>
      <c r="G726" s="10">
        <v>3.15568211098496</v>
      </c>
      <c r="H726" s="13">
        <v>38485744.873078302</v>
      </c>
      <c r="I726" s="13">
        <v>2412040.5117020002</v>
      </c>
      <c r="J726" s="13">
        <v>89708379.627590999</v>
      </c>
      <c r="K726" s="13">
        <f t="shared" si="99"/>
        <v>100908398.19288716</v>
      </c>
      <c r="L726">
        <f t="shared" si="100"/>
        <v>565.05825640386695</v>
      </c>
      <c r="M726">
        <f t="shared" si="101"/>
        <v>129.55520645814215</v>
      </c>
      <c r="N726">
        <f t="shared" si="102"/>
        <v>141.99498239064201</v>
      </c>
      <c r="O726">
        <f t="shared" si="103"/>
        <v>0.97686544536733477</v>
      </c>
      <c r="P726">
        <f t="shared" si="104"/>
        <v>96364490.671623021</v>
      </c>
      <c r="Q726">
        <f t="shared" si="105"/>
        <v>18.383648337692957</v>
      </c>
      <c r="R726">
        <f t="shared" si="106"/>
        <v>5.1181229521044518</v>
      </c>
      <c r="S726">
        <f t="shared" si="107"/>
        <v>0.20981031986360621</v>
      </c>
      <c r="T726">
        <v>2</v>
      </c>
    </row>
    <row r="727" spans="1:20" ht="15.6" x14ac:dyDescent="0.25">
      <c r="A727" s="10">
        <v>5</v>
      </c>
      <c r="B727" s="11">
        <v>3.74303826706331</v>
      </c>
      <c r="C727" s="11">
        <v>1018.98232929812</v>
      </c>
      <c r="D727" s="12">
        <v>0.127142928350027</v>
      </c>
      <c r="E727" s="12">
        <v>0.100360998107436</v>
      </c>
      <c r="F727" s="10">
        <v>0.210478732216204</v>
      </c>
      <c r="G727" s="10">
        <v>3.1576511786794099</v>
      </c>
      <c r="H727" s="13">
        <v>41022973.098025396</v>
      </c>
      <c r="I727" s="13">
        <v>2422887.7786243898</v>
      </c>
      <c r="J727" s="13">
        <v>95777305.550454006</v>
      </c>
      <c r="K727" s="13">
        <f t="shared" si="99"/>
        <v>105816882.68742935</v>
      </c>
      <c r="L727">
        <f t="shared" si="100"/>
        <v>565.97629205880389</v>
      </c>
      <c r="M727">
        <f t="shared" si="101"/>
        <v>123.1175762142806</v>
      </c>
      <c r="N727">
        <f t="shared" si="102"/>
        <v>113.75196322873148</v>
      </c>
      <c r="O727">
        <f t="shared" si="103"/>
        <v>1.0152318890394008</v>
      </c>
      <c r="P727">
        <f t="shared" si="104"/>
        <v>103938793.66314396</v>
      </c>
      <c r="Q727">
        <f t="shared" si="105"/>
        <v>18.459312761388553</v>
      </c>
      <c r="R727">
        <f t="shared" si="106"/>
        <v>7.1848932851464369</v>
      </c>
      <c r="S727">
        <f t="shared" si="107"/>
        <v>0.23632850735440461</v>
      </c>
      <c r="T727">
        <v>2</v>
      </c>
    </row>
    <row r="728" spans="1:20" ht="15.6" x14ac:dyDescent="0.25">
      <c r="A728" s="10">
        <v>6</v>
      </c>
      <c r="B728" s="11">
        <v>4.1202824797346898</v>
      </c>
      <c r="C728" s="11">
        <v>1031.04727184069</v>
      </c>
      <c r="D728" s="12">
        <v>0.100360998107436</v>
      </c>
      <c r="E728" s="12">
        <v>7.7380217971414991E-2</v>
      </c>
      <c r="F728" s="10">
        <v>0.228753253192295</v>
      </c>
      <c r="G728" s="10">
        <v>3.1592659486533701</v>
      </c>
      <c r="H728" s="13">
        <v>42425556.216101401</v>
      </c>
      <c r="I728" s="13">
        <v>2206748.5049650301</v>
      </c>
      <c r="J728" s="13">
        <v>100228230.437722</v>
      </c>
      <c r="K728" s="13">
        <f t="shared" si="99"/>
        <v>106123807.9336157</v>
      </c>
      <c r="L728">
        <f t="shared" si="100"/>
        <v>567.19925071688397</v>
      </c>
      <c r="M728">
        <f t="shared" si="101"/>
        <v>114.16952865822196</v>
      </c>
      <c r="N728">
        <f t="shared" si="102"/>
        <v>88.870608039425491</v>
      </c>
      <c r="O728">
        <f t="shared" si="103"/>
        <v>1.0633802881209466</v>
      </c>
      <c r="P728">
        <f t="shared" si="104"/>
        <v>110612076.30985317</v>
      </c>
      <c r="Q728">
        <f t="shared" si="105"/>
        <v>18.521539830150164</v>
      </c>
      <c r="R728">
        <f t="shared" si="106"/>
        <v>9.374048433388495</v>
      </c>
      <c r="S728">
        <f t="shared" si="107"/>
        <v>0.25974692184896558</v>
      </c>
      <c r="T728">
        <v>2</v>
      </c>
    </row>
    <row r="729" spans="1:20" ht="15.6" x14ac:dyDescent="0.25">
      <c r="A729" s="10">
        <v>7</v>
      </c>
      <c r="B729" s="11">
        <v>4.7415299894012897</v>
      </c>
      <c r="C729" s="11">
        <v>1050.6787773323899</v>
      </c>
      <c r="D729" s="12">
        <v>7.7380217971414991E-2</v>
      </c>
      <c r="E729" s="12">
        <v>6.0869760216439903E-2</v>
      </c>
      <c r="F729" s="10">
        <v>0.21309255687776099</v>
      </c>
      <c r="G729" s="10">
        <v>3.16051338500134</v>
      </c>
      <c r="H729" s="13">
        <v>38574131.0517698</v>
      </c>
      <c r="I729" s="13">
        <v>1618803.0425275101</v>
      </c>
      <c r="J729" s="13">
        <v>102242943.34331401</v>
      </c>
      <c r="K729" s="13">
        <f t="shared" si="99"/>
        <v>97198461.735607445</v>
      </c>
      <c r="L729">
        <f t="shared" si="100"/>
        <v>569.10730982388543</v>
      </c>
      <c r="M729">
        <f t="shared" si="101"/>
        <v>96.934112658520689</v>
      </c>
      <c r="N729">
        <f t="shared" si="102"/>
        <v>69.124989093927454</v>
      </c>
      <c r="O729">
        <f t="shared" si="103"/>
        <v>1.0978951803326185</v>
      </c>
      <c r="P729">
        <f t="shared" si="104"/>
        <v>114683516.21523587</v>
      </c>
      <c r="Q729">
        <f t="shared" si="105"/>
        <v>18.557686859611913</v>
      </c>
      <c r="R729">
        <f t="shared" si="106"/>
        <v>11.722212526210871</v>
      </c>
      <c r="S729">
        <f t="shared" si="107"/>
        <v>0.23964464469544033</v>
      </c>
      <c r="T729">
        <v>6</v>
      </c>
    </row>
    <row r="730" spans="1:20" s="40" customFormat="1" ht="15.6" x14ac:dyDescent="0.25">
      <c r="A730" s="41">
        <v>8</v>
      </c>
      <c r="B730" s="42">
        <v>5.4248197266096598</v>
      </c>
      <c r="C730" s="42">
        <v>994.22629678699604</v>
      </c>
      <c r="D730" s="43">
        <v>6.0869760216439903E-2</v>
      </c>
      <c r="E730" s="43">
        <v>4.9025051022628705E-2</v>
      </c>
      <c r="F730" s="41">
        <v>0.194271867754818</v>
      </c>
      <c r="G730" s="41">
        <v>3.16131908990427</v>
      </c>
      <c r="H730" s="44">
        <v>47108424.422527403</v>
      </c>
      <c r="I730" s="44">
        <v>1627953.1611417299</v>
      </c>
      <c r="J730" s="44">
        <v>134544175.51524299</v>
      </c>
      <c r="K730" s="44">
        <f t="shared" si="99"/>
        <v>111560844.06289147</v>
      </c>
      <c r="L730" s="40">
        <f t="shared" si="100"/>
        <v>575.4994593900002</v>
      </c>
      <c r="M730" s="40">
        <f t="shared" si="101"/>
        <v>82.562847199391754</v>
      </c>
      <c r="N730" s="40">
        <f t="shared" si="102"/>
        <v>54.947405619534301</v>
      </c>
      <c r="O730" s="40">
        <f t="shared" si="103"/>
        <v>1.1284485142706824</v>
      </c>
      <c r="P730" s="40">
        <f t="shared" si="104"/>
        <v>159942483.39536226</v>
      </c>
      <c r="Q730" s="40">
        <f t="shared" si="105"/>
        <v>18.89032482979113</v>
      </c>
      <c r="R730" s="40">
        <f t="shared" si="106"/>
        <v>14.192937529094996</v>
      </c>
      <c r="S730" s="40">
        <f t="shared" si="107"/>
        <v>0.21600889828232628</v>
      </c>
      <c r="T730" s="40">
        <v>3</v>
      </c>
    </row>
    <row r="731" spans="1:20" ht="15.6" x14ac:dyDescent="0.25">
      <c r="A731" s="10">
        <v>9</v>
      </c>
      <c r="B731" s="11">
        <v>5.94840663959544</v>
      </c>
      <c r="C731" s="11">
        <v>853.34504978498603</v>
      </c>
      <c r="D731" s="12">
        <v>4.9025051022628705E-2</v>
      </c>
      <c r="E731" s="12">
        <v>3.96646239363816E-2</v>
      </c>
      <c r="F731" s="10">
        <v>0.19054284710941799</v>
      </c>
      <c r="G731" s="10">
        <v>3.1618443945569799</v>
      </c>
      <c r="H731" s="13">
        <v>59544248.537103496</v>
      </c>
      <c r="I731" s="13">
        <v>1808585.3002128401</v>
      </c>
      <c r="J731" s="13">
        <v>170165052.54159999</v>
      </c>
      <c r="K731" s="13">
        <f t="shared" si="99"/>
        <v>174248499.65065747</v>
      </c>
      <c r="L731">
        <f t="shared" si="100"/>
        <v>584.78645221736326</v>
      </c>
      <c r="M731">
        <f t="shared" si="101"/>
        <v>73.985477946727869</v>
      </c>
      <c r="N731">
        <f t="shared" si="102"/>
        <v>44.344837479505159</v>
      </c>
      <c r="O731">
        <f t="shared" si="103"/>
        <v>1.1722774952156974</v>
      </c>
      <c r="P731">
        <f t="shared" si="104"/>
        <v>217131290.89932415</v>
      </c>
      <c r="Q731">
        <f t="shared" si="105"/>
        <v>19.196012755735403</v>
      </c>
      <c r="R731">
        <f t="shared" si="106"/>
        <v>16.99579790380578</v>
      </c>
      <c r="S731">
        <f t="shared" si="107"/>
        <v>0.21139143760430384</v>
      </c>
      <c r="T731">
        <v>1</v>
      </c>
    </row>
    <row r="732" spans="1:20" ht="15.6" x14ac:dyDescent="0.25">
      <c r="A732" s="10">
        <v>10</v>
      </c>
      <c r="B732" s="11">
        <v>6.4667051942313201</v>
      </c>
      <c r="C732" s="11">
        <v>856.40256759376405</v>
      </c>
      <c r="D732" s="12">
        <v>3.96646239363816E-2</v>
      </c>
      <c r="E732" s="12">
        <v>3.2915768003328898E-2</v>
      </c>
      <c r="F732" s="10">
        <v>0.169720099550043</v>
      </c>
      <c r="G732" s="10">
        <v>3.1622238087719099</v>
      </c>
      <c r="H732" s="13">
        <v>53821318.773856401</v>
      </c>
      <c r="I732" s="13">
        <v>1359171.0446947601</v>
      </c>
      <c r="J732" s="13">
        <v>167883143.74055901</v>
      </c>
      <c r="K732" s="13">
        <f t="shared" si="99"/>
        <v>165836171.27227339</v>
      </c>
      <c r="L732">
        <f t="shared" si="100"/>
        <v>591.07007354123414</v>
      </c>
      <c r="M732">
        <f t="shared" si="101"/>
        <v>63.158900977365455</v>
      </c>
      <c r="N732">
        <f t="shared" si="102"/>
        <v>36.290195969855247</v>
      </c>
      <c r="O732">
        <f t="shared" si="103"/>
        <v>1.1955996785595768</v>
      </c>
      <c r="P732">
        <f t="shared" si="104"/>
        <v>225393494.49692702</v>
      </c>
      <c r="Q732">
        <f t="shared" si="105"/>
        <v>19.23335829711673</v>
      </c>
      <c r="R732">
        <f t="shared" si="106"/>
        <v>19.043365806837357</v>
      </c>
      <c r="S732">
        <f t="shared" si="107"/>
        <v>0.18599240558278715</v>
      </c>
      <c r="T732">
        <v>1</v>
      </c>
    </row>
    <row r="733" spans="1:20" ht="15.6" x14ac:dyDescent="0.25">
      <c r="A733" s="10">
        <v>11</v>
      </c>
      <c r="B733" s="11">
        <v>6.9740851360487701</v>
      </c>
      <c r="C733" s="11">
        <v>865.14365186955001</v>
      </c>
      <c r="D733" s="12">
        <v>3.2915768003328898E-2</v>
      </c>
      <c r="E733" s="12">
        <v>2.7927834311228798E-2</v>
      </c>
      <c r="F733" s="10">
        <v>0.15107731831642299</v>
      </c>
      <c r="G733" s="10">
        <v>3.16247532866474</v>
      </c>
      <c r="H733" s="13">
        <v>48403676.487038597</v>
      </c>
      <c r="I733" s="13">
        <v>1025556.0323835399</v>
      </c>
      <c r="J733" s="13">
        <v>164902065.078715</v>
      </c>
      <c r="K733" s="13">
        <f t="shared" si="99"/>
        <v>154611399.08710828</v>
      </c>
      <c r="L733">
        <f t="shared" si="100"/>
        <v>597.80430338704014</v>
      </c>
      <c r="M733">
        <f t="shared" si="101"/>
        <v>54.605935814219386</v>
      </c>
      <c r="N733">
        <f t="shared" si="102"/>
        <v>30.421801157278846</v>
      </c>
      <c r="O733">
        <f t="shared" si="103"/>
        <v>1.213881881096011</v>
      </c>
      <c r="P733">
        <f t="shared" si="104"/>
        <v>230905841.640315</v>
      </c>
      <c r="Q733">
        <f t="shared" si="105"/>
        <v>19.257520573443049</v>
      </c>
      <c r="R733">
        <f t="shared" si="106"/>
        <v>20.918342074266754</v>
      </c>
      <c r="S733">
        <f t="shared" si="107"/>
        <v>0.16378716668412452</v>
      </c>
      <c r="T733">
        <v>1</v>
      </c>
    </row>
    <row r="734" spans="1:20" ht="15.6" x14ac:dyDescent="0.25">
      <c r="A734" s="10">
        <v>12</v>
      </c>
      <c r="B734" s="11">
        <v>7</v>
      </c>
      <c r="C734" s="11">
        <v>854.44863200853899</v>
      </c>
      <c r="D734" s="12">
        <v>2.7927834311228798E-2</v>
      </c>
      <c r="E734" s="12">
        <v>2.43909915356725E-2</v>
      </c>
      <c r="F734" s="10">
        <v>0.126190369768931</v>
      </c>
      <c r="G734" s="10">
        <v>3.16264840503541</v>
      </c>
      <c r="H734" s="13">
        <v>42701683.148098998</v>
      </c>
      <c r="I734" s="13">
        <v>769326.951654498</v>
      </c>
      <c r="J734" s="13">
        <v>163652941.76456001</v>
      </c>
      <c r="K734" s="13">
        <f t="shared" si="99"/>
        <v>148345049.66738978</v>
      </c>
      <c r="L734">
        <f t="shared" si="100"/>
        <v>607.0315220221064</v>
      </c>
      <c r="M734">
        <f t="shared" si="101"/>
        <v>46.335462155878311</v>
      </c>
      <c r="N734">
        <f t="shared" si="102"/>
        <v>26.159412923450649</v>
      </c>
      <c r="O734">
        <f t="shared" si="103"/>
        <v>1.213625237025906</v>
      </c>
      <c r="P734">
        <f t="shared" si="104"/>
        <v>240102113.01540223</v>
      </c>
      <c r="Q734">
        <f t="shared" si="105"/>
        <v>19.296574861716699</v>
      </c>
      <c r="R734">
        <f t="shared" si="106"/>
        <v>20.378542612807365</v>
      </c>
      <c r="S734">
        <f t="shared" si="107"/>
        <v>0.13489274143252702</v>
      </c>
      <c r="T734">
        <v>1</v>
      </c>
    </row>
    <row r="735" spans="1:20" ht="15.6" x14ac:dyDescent="0.25">
      <c r="A735" s="10">
        <v>13</v>
      </c>
      <c r="B735" s="11">
        <v>7</v>
      </c>
      <c r="C735" s="11">
        <v>837.43920575125503</v>
      </c>
      <c r="D735" s="12">
        <v>2.43909915356725E-2</v>
      </c>
      <c r="E735" s="12">
        <v>2.17240965766494E-2</v>
      </c>
      <c r="F735" s="10">
        <v>0.10889289456242</v>
      </c>
      <c r="G735" s="10">
        <v>3.1627647094368201</v>
      </c>
      <c r="H735" s="13">
        <v>38040622.757536903</v>
      </c>
      <c r="I735" s="13">
        <v>602717.70014437602</v>
      </c>
      <c r="J735" s="13">
        <v>158149038.90154701</v>
      </c>
      <c r="K735" s="13">
        <f t="shared" si="99"/>
        <v>147302233.81158724</v>
      </c>
      <c r="L735">
        <f t="shared" si="100"/>
        <v>615.56298013860203</v>
      </c>
      <c r="M735">
        <f t="shared" si="101"/>
        <v>40.517179179859923</v>
      </c>
      <c r="N735">
        <f t="shared" si="102"/>
        <v>23.05754405616095</v>
      </c>
      <c r="O735">
        <f t="shared" si="103"/>
        <v>1.2141942347787236</v>
      </c>
      <c r="P735">
        <f t="shared" si="104"/>
        <v>244485645.4842546</v>
      </c>
      <c r="Q735">
        <f t="shared" si="105"/>
        <v>19.314667155479871</v>
      </c>
      <c r="R735">
        <f t="shared" si="106"/>
        <v>19.918330215112185</v>
      </c>
      <c r="S735">
        <f t="shared" si="107"/>
        <v>0.11529065061275974</v>
      </c>
      <c r="T735">
        <v>1</v>
      </c>
    </row>
    <row r="736" spans="1:20" ht="15.6" x14ac:dyDescent="0.25">
      <c r="A736" s="28" t="s">
        <v>23</v>
      </c>
      <c r="B736" s="16">
        <v>2.12834211344755</v>
      </c>
      <c r="C736" s="16">
        <v>1048.3850547141701</v>
      </c>
      <c r="D736" s="17">
        <v>0.25</v>
      </c>
      <c r="E736" s="17">
        <v>0.226049192800892</v>
      </c>
      <c r="F736" s="18">
        <v>9.5764922827301105E-2</v>
      </c>
      <c r="G736" s="18">
        <v>4</v>
      </c>
      <c r="H736" s="19">
        <v>44003584.336576797</v>
      </c>
      <c r="I736" s="19">
        <v>2599737.2989443</v>
      </c>
      <c r="J736" s="19">
        <v>99014164.018691003</v>
      </c>
      <c r="K736" s="19">
        <f t="shared" si="99"/>
        <v>69340674.848509043</v>
      </c>
      <c r="L736">
        <f t="shared" si="100"/>
        <v>565.65872534607945</v>
      </c>
      <c r="M736">
        <f t="shared" si="101"/>
        <v>116.39580349504502</v>
      </c>
      <c r="N736">
        <f t="shared" si="102"/>
        <v>238.024596400446</v>
      </c>
      <c r="O736">
        <f t="shared" si="103"/>
        <v>0.89624070384136967</v>
      </c>
      <c r="P736">
        <f t="shared" si="104"/>
        <v>105454732.8011715</v>
      </c>
      <c r="Q736">
        <f t="shared" si="105"/>
        <v>18.473792345827569</v>
      </c>
      <c r="R736">
        <f t="shared" si="106"/>
        <v>1.8407149735713653</v>
      </c>
      <c r="S736">
        <f t="shared" si="107"/>
        <v>0.10066591127455014</v>
      </c>
      <c r="T736">
        <v>6</v>
      </c>
    </row>
    <row r="737" spans="1:20" ht="15.6" x14ac:dyDescent="0.25">
      <c r="A737" s="10">
        <v>1</v>
      </c>
      <c r="B737" s="11">
        <v>2.0743090883484299</v>
      </c>
      <c r="C737" s="11">
        <v>1010.80599149957</v>
      </c>
      <c r="D737" s="12">
        <v>0.226049192800892</v>
      </c>
      <c r="E737" s="12">
        <v>0.20616209465318</v>
      </c>
      <c r="F737" s="10">
        <v>8.7937957688052196E-2</v>
      </c>
      <c r="G737" s="10">
        <v>4.0017883395785701</v>
      </c>
      <c r="H737" s="13">
        <v>37044007.577001698</v>
      </c>
      <c r="I737" s="13">
        <v>2062878.9215814201</v>
      </c>
      <c r="J737" s="13">
        <v>91460599.700239003</v>
      </c>
      <c r="K737" s="13">
        <f t="shared" si="99"/>
        <v>73253101.526186243</v>
      </c>
      <c r="L737">
        <f t="shared" si="100"/>
        <v>565.73460013582212</v>
      </c>
      <c r="M737">
        <f t="shared" si="101"/>
        <v>106.06988035468738</v>
      </c>
      <c r="N737">
        <f t="shared" si="102"/>
        <v>216.10564372703601</v>
      </c>
      <c r="O737">
        <f t="shared" si="103"/>
        <v>0.8991538191592513</v>
      </c>
      <c r="P737">
        <f t="shared" si="104"/>
        <v>97059439.196476951</v>
      </c>
      <c r="Q737">
        <f t="shared" si="105"/>
        <v>18.390834124018994</v>
      </c>
      <c r="R737">
        <f t="shared" si="106"/>
        <v>1.8000819106702681</v>
      </c>
      <c r="S737">
        <f t="shared" si="107"/>
        <v>9.2047262370843153E-2</v>
      </c>
      <c r="T737">
        <v>2</v>
      </c>
    </row>
    <row r="738" spans="1:20" ht="15.6" x14ac:dyDescent="0.25">
      <c r="A738" s="10">
        <v>2</v>
      </c>
      <c r="B738" s="11">
        <v>1.9348875726274499</v>
      </c>
      <c r="C738" s="11">
        <v>1006.24833326705</v>
      </c>
      <c r="D738" s="12">
        <v>0.20616209465318</v>
      </c>
      <c r="E738" s="12">
        <v>0.189802098855995</v>
      </c>
      <c r="F738" s="10">
        <v>7.9316540563081003E-2</v>
      </c>
      <c r="G738" s="10">
        <v>4.0033691896638297</v>
      </c>
      <c r="H738" s="13">
        <v>33733651.304409496</v>
      </c>
      <c r="I738" s="13">
        <v>1715998.1967990401</v>
      </c>
      <c r="J738" s="13">
        <v>90927017.697970003</v>
      </c>
      <c r="K738" s="13">
        <f t="shared" si="99"/>
        <v>70802145.34406887</v>
      </c>
      <c r="L738">
        <f t="shared" si="100"/>
        <v>566.34549094952717</v>
      </c>
      <c r="M738">
        <f t="shared" si="101"/>
        <v>96.256998975082013</v>
      </c>
      <c r="N738">
        <f t="shared" si="102"/>
        <v>197.9820967545875</v>
      </c>
      <c r="O738">
        <f t="shared" si="103"/>
        <v>0.9006914934820579</v>
      </c>
      <c r="P738">
        <f t="shared" si="104"/>
        <v>97191733.98758705</v>
      </c>
      <c r="Q738">
        <f t="shared" si="105"/>
        <v>18.392196224534484</v>
      </c>
      <c r="R738">
        <f t="shared" si="106"/>
        <v>1.6611484287999403</v>
      </c>
      <c r="S738">
        <f t="shared" si="107"/>
        <v>8.2638994053450418E-2</v>
      </c>
      <c r="T738">
        <v>3</v>
      </c>
    </row>
    <row r="739" spans="1:20" ht="15.6" x14ac:dyDescent="0.25">
      <c r="A739" s="10">
        <v>3</v>
      </c>
      <c r="B739" s="11">
        <v>2.8468217580697699</v>
      </c>
      <c r="C739" s="11">
        <v>1009.57428271498</v>
      </c>
      <c r="D739" s="12">
        <v>0.190093548019558</v>
      </c>
      <c r="E739" s="12">
        <v>0.15591892712380201</v>
      </c>
      <c r="F739" s="10">
        <v>0.179683387010803</v>
      </c>
      <c r="G739" s="10">
        <v>3.15304865502873</v>
      </c>
      <c r="H739" s="13">
        <v>37053762.404152803</v>
      </c>
      <c r="I739" s="13">
        <v>2416350.4125783299</v>
      </c>
      <c r="J739" s="13">
        <v>83559258.088376001</v>
      </c>
      <c r="K739" s="13">
        <f t="shared" si="99"/>
        <v>100742398.5884811</v>
      </c>
      <c r="L739">
        <f t="shared" si="100"/>
        <v>564.23651396393711</v>
      </c>
      <c r="M739">
        <f t="shared" si="101"/>
        <v>138.86169003818324</v>
      </c>
      <c r="N739">
        <f t="shared" si="102"/>
        <v>173.00623757167997</v>
      </c>
      <c r="O739">
        <f t="shared" si="103"/>
        <v>0.95119500691690217</v>
      </c>
      <c r="P739">
        <f t="shared" si="104"/>
        <v>88971237.554754317</v>
      </c>
      <c r="Q739">
        <f t="shared" si="105"/>
        <v>18.303823701922504</v>
      </c>
      <c r="R739">
        <f t="shared" si="106"/>
        <v>4.0605545433988395</v>
      </c>
      <c r="S739">
        <f t="shared" si="107"/>
        <v>0.19806489984497563</v>
      </c>
      <c r="T739">
        <v>2</v>
      </c>
    </row>
    <row r="740" spans="1:20" ht="15.6" x14ac:dyDescent="0.25">
      <c r="A740" s="10">
        <v>4</v>
      </c>
      <c r="B740" s="11">
        <v>3.3211530599335499</v>
      </c>
      <c r="C740" s="11">
        <v>1011.01479292716</v>
      </c>
      <c r="D740" s="12">
        <v>0.15591892712380201</v>
      </c>
      <c r="E740" s="12">
        <v>0.12562054226647401</v>
      </c>
      <c r="F740" s="10">
        <v>0.19419685429118499</v>
      </c>
      <c r="G740" s="10">
        <v>3.15551354206755</v>
      </c>
      <c r="H740" s="13">
        <v>38830116.994767599</v>
      </c>
      <c r="I740" s="13">
        <v>2412209.9179902798</v>
      </c>
      <c r="J740" s="13">
        <v>89329854.352670997</v>
      </c>
      <c r="K740" s="13">
        <f t="shared" si="99"/>
        <v>104200278.5411884</v>
      </c>
      <c r="L740">
        <f t="shared" si="100"/>
        <v>565.00368407029634</v>
      </c>
      <c r="M740">
        <f t="shared" si="101"/>
        <v>130.83844643593869</v>
      </c>
      <c r="N740">
        <f t="shared" si="102"/>
        <v>140.769734695138</v>
      </c>
      <c r="O740">
        <f t="shared" si="103"/>
        <v>0.979915493306037</v>
      </c>
      <c r="P740">
        <f t="shared" si="104"/>
        <v>95978652.374245301</v>
      </c>
      <c r="Q740">
        <f t="shared" si="105"/>
        <v>18.379636353602379</v>
      </c>
      <c r="R740">
        <f t="shared" si="106"/>
        <v>5.4807241094649193</v>
      </c>
      <c r="S740">
        <f t="shared" si="107"/>
        <v>0.21591580239928215</v>
      </c>
      <c r="T740">
        <v>2</v>
      </c>
    </row>
    <row r="741" spans="1:20" ht="15.6" x14ac:dyDescent="0.25">
      <c r="A741" s="10">
        <v>5</v>
      </c>
      <c r="B741" s="11">
        <v>3.78014535726598</v>
      </c>
      <c r="C741" s="11">
        <v>1015.10380470646</v>
      </c>
      <c r="D741" s="12">
        <v>0.12562054226647401</v>
      </c>
      <c r="E741" s="12">
        <v>9.7607971174115807E-2</v>
      </c>
      <c r="F741" s="10">
        <v>0.22281618093074601</v>
      </c>
      <c r="G741" s="10">
        <v>3.1575142828762401</v>
      </c>
      <c r="H741" s="13">
        <v>42009781.3889561</v>
      </c>
      <c r="I741" s="13">
        <v>2425120.0280419602</v>
      </c>
      <c r="J741" s="13">
        <v>94923660.787420005</v>
      </c>
      <c r="K741" s="13">
        <f t="shared" si="99"/>
        <v>109695084.6528849</v>
      </c>
      <c r="L741">
        <f t="shared" si="100"/>
        <v>565.85144104726783</v>
      </c>
      <c r="M741">
        <f t="shared" si="101"/>
        <v>125.90057076935723</v>
      </c>
      <c r="N741">
        <f t="shared" si="102"/>
        <v>111.6142567202949</v>
      </c>
      <c r="O741">
        <f t="shared" si="103"/>
        <v>1.0239210100014278</v>
      </c>
      <c r="P741">
        <f t="shared" si="104"/>
        <v>103207425.4124846</v>
      </c>
      <c r="Q741">
        <f t="shared" si="105"/>
        <v>18.452251360094703</v>
      </c>
      <c r="R741">
        <f t="shared" si="106"/>
        <v>7.5686147933664785</v>
      </c>
      <c r="S741">
        <f t="shared" si="107"/>
        <v>0.2520783812153265</v>
      </c>
      <c r="T741">
        <v>2</v>
      </c>
    </row>
    <row r="742" spans="1:20" ht="15.6" x14ac:dyDescent="0.25">
      <c r="A742" s="10">
        <v>6</v>
      </c>
      <c r="B742" s="11">
        <v>4.3390348868629802</v>
      </c>
      <c r="C742" s="11">
        <v>1025.37358477265</v>
      </c>
      <c r="D742" s="12">
        <v>9.7607971174115807E-2</v>
      </c>
      <c r="E742" s="12">
        <v>7.5910187279864011E-2</v>
      </c>
      <c r="F742" s="10">
        <v>0.22206769451375</v>
      </c>
      <c r="G742" s="10">
        <v>3.1591893927005099</v>
      </c>
      <c r="H742" s="13">
        <v>40570680.277797297</v>
      </c>
      <c r="I742" s="13">
        <v>1988654.1114385501</v>
      </c>
      <c r="J742" s="13">
        <v>98636744.584296003</v>
      </c>
      <c r="K742" s="13">
        <f t="shared" si="99"/>
        <v>106637984.18173452</v>
      </c>
      <c r="L742">
        <f t="shared" si="100"/>
        <v>567.29175311405629</v>
      </c>
      <c r="M742">
        <f t="shared" si="101"/>
        <v>110.94581499119305</v>
      </c>
      <c r="N742">
        <f t="shared" si="102"/>
        <v>86.759079226989911</v>
      </c>
      <c r="O742">
        <f t="shared" si="103"/>
        <v>1.0634893869751081</v>
      </c>
      <c r="P742">
        <f t="shared" si="104"/>
        <v>108841004.77044261</v>
      </c>
      <c r="Q742">
        <f t="shared" si="105"/>
        <v>18.505398703465179</v>
      </c>
      <c r="R742">
        <f t="shared" si="106"/>
        <v>9.8210111370999442</v>
      </c>
      <c r="S742">
        <f t="shared" si="107"/>
        <v>0.25111576953254044</v>
      </c>
      <c r="T742">
        <v>2</v>
      </c>
    </row>
    <row r="743" spans="1:20" ht="15.6" x14ac:dyDescent="0.25">
      <c r="A743" s="10">
        <v>7</v>
      </c>
      <c r="B743" s="11">
        <v>4.7617279728863302</v>
      </c>
      <c r="C743" s="11">
        <v>1045.21320559629</v>
      </c>
      <c r="D743" s="12">
        <v>7.5910187279864011E-2</v>
      </c>
      <c r="E743" s="12">
        <v>6.0250642944438396E-2</v>
      </c>
      <c r="F743" s="10">
        <v>0.20601902055271001</v>
      </c>
      <c r="G743" s="10">
        <v>3.1603555443208098</v>
      </c>
      <c r="H743" s="13">
        <v>36469559.085375302</v>
      </c>
      <c r="I743" s="13">
        <v>1452029.1326359001</v>
      </c>
      <c r="J743" s="13">
        <v>99767380.444505006</v>
      </c>
      <c r="K743" s="13">
        <f t="shared" si="99"/>
        <v>97428492.183241963</v>
      </c>
      <c r="L743">
        <f t="shared" si="100"/>
        <v>569.07875206128767</v>
      </c>
      <c r="M743">
        <f t="shared" si="101"/>
        <v>94.400815400357715</v>
      </c>
      <c r="N743">
        <f t="shared" si="102"/>
        <v>68.080415112151215</v>
      </c>
      <c r="O743">
        <f t="shared" si="103"/>
        <v>1.0955204658073858</v>
      </c>
      <c r="P743">
        <f t="shared" si="104"/>
        <v>111583075.61278358</v>
      </c>
      <c r="Q743">
        <f t="shared" si="105"/>
        <v>18.530279944195925</v>
      </c>
      <c r="R743">
        <f t="shared" si="106"/>
        <v>11.636663440477811</v>
      </c>
      <c r="S743">
        <f t="shared" si="107"/>
        <v>0.23069577337799352</v>
      </c>
      <c r="T743">
        <v>6</v>
      </c>
    </row>
    <row r="744" spans="1:20" s="40" customFormat="1" ht="15.6" x14ac:dyDescent="0.25">
      <c r="A744" s="41">
        <v>8</v>
      </c>
      <c r="B744" s="42">
        <v>5.4247987404362599</v>
      </c>
      <c r="C744" s="42">
        <v>1018.67497888129</v>
      </c>
      <c r="D744" s="43">
        <v>6.0250642944438396E-2</v>
      </c>
      <c r="E744" s="43">
        <v>4.90178251674886E-2</v>
      </c>
      <c r="F744" s="41">
        <v>0.18612590071809601</v>
      </c>
      <c r="G744" s="41">
        <v>3.1611152869086299</v>
      </c>
      <c r="H744" s="44">
        <v>40877147.8280228</v>
      </c>
      <c r="I744" s="44">
        <v>1359445.97522941</v>
      </c>
      <c r="J744" s="44">
        <v>122172108.951519</v>
      </c>
      <c r="K744" s="44">
        <f t="shared" si="99"/>
        <v>101468294.94646995</v>
      </c>
      <c r="L744" s="40">
        <f t="shared" si="100"/>
        <v>574.18280869028513</v>
      </c>
      <c r="M744" s="40">
        <f t="shared" si="101"/>
        <v>80.309967380613458</v>
      </c>
      <c r="N744" s="40">
        <f t="shared" si="102"/>
        <v>54.634234055963503</v>
      </c>
      <c r="O744" s="40">
        <f t="shared" si="103"/>
        <v>1.1219527135722931</v>
      </c>
      <c r="P744" s="40">
        <f t="shared" si="104"/>
        <v>143514653.84411943</v>
      </c>
      <c r="Q744" s="40">
        <f t="shared" si="105"/>
        <v>18.78194770533095</v>
      </c>
      <c r="R744" s="40">
        <f t="shared" si="106"/>
        <v>13.911537200970562</v>
      </c>
      <c r="S744" s="40">
        <f t="shared" si="107"/>
        <v>0.20594959412895911</v>
      </c>
      <c r="T744" s="40">
        <v>2</v>
      </c>
    </row>
    <row r="745" spans="1:20" ht="15.6" x14ac:dyDescent="0.25">
      <c r="A745" s="10">
        <v>9</v>
      </c>
      <c r="B745" s="11">
        <v>5.9496067295455397</v>
      </c>
      <c r="C745" s="11">
        <v>865.83640764696304</v>
      </c>
      <c r="D745" s="12">
        <v>4.90178251674886E-2</v>
      </c>
      <c r="E745" s="12">
        <v>3.96837400155967E-2</v>
      </c>
      <c r="F745" s="10">
        <v>0.19003457746883701</v>
      </c>
      <c r="G745" s="10">
        <v>3.1616120597481099</v>
      </c>
      <c r="H745" s="13">
        <v>57813526.531645998</v>
      </c>
      <c r="I745" s="13">
        <v>1791539.4833498599</v>
      </c>
      <c r="J745" s="13">
        <v>166275910.61168301</v>
      </c>
      <c r="K745" s="13">
        <f t="shared" si="99"/>
        <v>167233864.85816705</v>
      </c>
      <c r="L745">
        <f t="shared" si="100"/>
        <v>584.13569623409717</v>
      </c>
      <c r="M745">
        <f t="shared" si="101"/>
        <v>73.840180991847006</v>
      </c>
      <c r="N745">
        <f t="shared" si="102"/>
        <v>44.350782591542654</v>
      </c>
      <c r="O745">
        <f t="shared" si="103"/>
        <v>1.1714868786085568</v>
      </c>
      <c r="P745">
        <f t="shared" si="104"/>
        <v>211393048.045636</v>
      </c>
      <c r="Q745">
        <f t="shared" si="105"/>
        <v>19.169229745550481</v>
      </c>
      <c r="R745">
        <f t="shared" si="106"/>
        <v>16.982098807843489</v>
      </c>
      <c r="S745">
        <f t="shared" si="107"/>
        <v>0.2107637204599532</v>
      </c>
      <c r="T745">
        <v>1</v>
      </c>
    </row>
    <row r="746" spans="1:20" ht="15.6" x14ac:dyDescent="0.25">
      <c r="A746" s="10">
        <v>10</v>
      </c>
      <c r="B746" s="11">
        <v>6.4705366955300203</v>
      </c>
      <c r="C746" s="11">
        <v>867.45234712156798</v>
      </c>
      <c r="D746" s="12">
        <v>3.96837400155967E-2</v>
      </c>
      <c r="E746" s="12">
        <v>3.2901546106163304E-2</v>
      </c>
      <c r="F746" s="10">
        <v>0.170476529023529</v>
      </c>
      <c r="G746" s="10">
        <v>3.1619904284751401</v>
      </c>
      <c r="H746" s="13">
        <v>53518018.8737083</v>
      </c>
      <c r="I746" s="13">
        <v>1380996.6573600001</v>
      </c>
      <c r="J746" s="13">
        <v>167184063.67553601</v>
      </c>
      <c r="K746" s="13">
        <f t="shared" si="99"/>
        <v>160335127.21346769</v>
      </c>
      <c r="L746">
        <f t="shared" si="100"/>
        <v>590.74538832618532</v>
      </c>
      <c r="M746">
        <f t="shared" si="101"/>
        <v>63.297312539567749</v>
      </c>
      <c r="N746">
        <f t="shared" si="102"/>
        <v>36.292643060880003</v>
      </c>
      <c r="O746">
        <f t="shared" si="103"/>
        <v>1.1963798397995489</v>
      </c>
      <c r="P746">
        <f t="shared" si="104"/>
        <v>223503907.38140404</v>
      </c>
      <c r="Q746">
        <f t="shared" si="105"/>
        <v>19.224939454555923</v>
      </c>
      <c r="R746">
        <f t="shared" si="106"/>
        <v>19.106156793403994</v>
      </c>
      <c r="S746">
        <f t="shared" si="107"/>
        <v>0.18690387442165882</v>
      </c>
      <c r="T746">
        <v>1</v>
      </c>
    </row>
    <row r="747" spans="1:20" ht="15.6" x14ac:dyDescent="0.25">
      <c r="A747" s="10">
        <v>11</v>
      </c>
      <c r="B747" s="11">
        <v>6.95576126920378</v>
      </c>
      <c r="C747" s="11">
        <v>860.44418669440097</v>
      </c>
      <c r="D747" s="12">
        <v>3.2901546106163304E-2</v>
      </c>
      <c r="E747" s="12">
        <v>2.80523469535125E-2</v>
      </c>
      <c r="F747" s="10">
        <v>0.146938544547317</v>
      </c>
      <c r="G747" s="10">
        <v>3.16224322132694</v>
      </c>
      <c r="H747" s="13">
        <v>47105563.003931299</v>
      </c>
      <c r="I747" s="13">
        <v>989738.01037185895</v>
      </c>
      <c r="J747" s="13">
        <v>164775719.218209</v>
      </c>
      <c r="K747" s="13">
        <f t="shared" si="99"/>
        <v>154998863.97568589</v>
      </c>
      <c r="L747">
        <f t="shared" si="100"/>
        <v>597.84579353504625</v>
      </c>
      <c r="M747">
        <f t="shared" si="101"/>
        <v>53.843043333619185</v>
      </c>
      <c r="N747">
        <f t="shared" si="102"/>
        <v>30.4769465298379</v>
      </c>
      <c r="O747">
        <f t="shared" si="103"/>
        <v>1.2075881811138303</v>
      </c>
      <c r="P747">
        <f t="shared" si="104"/>
        <v>229101786.33859289</v>
      </c>
      <c r="Q747">
        <f t="shared" si="105"/>
        <v>19.249676944593645</v>
      </c>
      <c r="R747">
        <f t="shared" si="106"/>
        <v>20.530697452319465</v>
      </c>
      <c r="S747">
        <f t="shared" si="107"/>
        <v>0.15892368783398458</v>
      </c>
      <c r="T747">
        <v>1</v>
      </c>
    </row>
    <row r="748" spans="1:20" ht="15.6" x14ac:dyDescent="0.25">
      <c r="A748" s="10">
        <v>12</v>
      </c>
      <c r="B748" s="11">
        <v>7</v>
      </c>
      <c r="C748" s="11">
        <v>850.43005488143297</v>
      </c>
      <c r="D748" s="12">
        <v>2.80523469535125E-2</v>
      </c>
      <c r="E748" s="12">
        <v>2.4418378402834902E-2</v>
      </c>
      <c r="F748" s="10">
        <v>0.129082259346914</v>
      </c>
      <c r="G748" s="10">
        <v>3.1624115373603399</v>
      </c>
      <c r="H748" s="13">
        <v>43165564.5518592</v>
      </c>
      <c r="I748" s="13">
        <v>796440.29797922401</v>
      </c>
      <c r="J748" s="13">
        <v>161611800.729096</v>
      </c>
      <c r="K748" s="13">
        <f t="shared" si="99"/>
        <v>151861461.43301383</v>
      </c>
      <c r="L748">
        <f t="shared" si="100"/>
        <v>606.27522966988829</v>
      </c>
      <c r="M748">
        <f t="shared" si="101"/>
        <v>46.938098786329341</v>
      </c>
      <c r="N748">
        <f t="shared" si="102"/>
        <v>26.235362678173704</v>
      </c>
      <c r="O748">
        <f t="shared" si="103"/>
        <v>1.217492574706867</v>
      </c>
      <c r="P748">
        <f t="shared" si="104"/>
        <v>238851087.89109904</v>
      </c>
      <c r="Q748">
        <f t="shared" si="105"/>
        <v>19.291350852494077</v>
      </c>
      <c r="R748">
        <f t="shared" si="106"/>
        <v>20.611278856093993</v>
      </c>
      <c r="S748">
        <f t="shared" si="107"/>
        <v>0.13820774900856014</v>
      </c>
      <c r="T748">
        <v>1</v>
      </c>
    </row>
    <row r="749" spans="1:20" ht="15.6" x14ac:dyDescent="0.25">
      <c r="A749" s="10">
        <v>13</v>
      </c>
      <c r="B749" s="11">
        <v>7</v>
      </c>
      <c r="C749" s="11">
        <v>834.51095918330998</v>
      </c>
      <c r="D749" s="12">
        <v>2.4418378402834902E-2</v>
      </c>
      <c r="E749" s="12">
        <v>2.1741687522035799E-2</v>
      </c>
      <c r="F749" s="10">
        <v>0.109170795752529</v>
      </c>
      <c r="G749" s="10">
        <v>3.16253126780687</v>
      </c>
      <c r="H749" s="13">
        <v>37761312.0739825</v>
      </c>
      <c r="I749" s="13">
        <v>601863.31946527795</v>
      </c>
      <c r="J749" s="13">
        <v>157407228.887555</v>
      </c>
      <c r="K749" s="13">
        <f t="shared" si="99"/>
        <v>148890202.25163379</v>
      </c>
      <c r="L749">
        <f t="shared" si="100"/>
        <v>614.95721755023396</v>
      </c>
      <c r="M749">
        <f t="shared" si="101"/>
        <v>40.571546387811019</v>
      </c>
      <c r="N749">
        <f t="shared" si="102"/>
        <v>23.08003296243535</v>
      </c>
      <c r="O749">
        <f t="shared" si="103"/>
        <v>1.2142903241343017</v>
      </c>
      <c r="P749">
        <f t="shared" si="104"/>
        <v>242364022.83043081</v>
      </c>
      <c r="Q749">
        <f t="shared" si="105"/>
        <v>19.305951380477456</v>
      </c>
      <c r="R749">
        <f t="shared" si="106"/>
        <v>19.9454541656835</v>
      </c>
      <c r="S749">
        <f t="shared" si="107"/>
        <v>0.11560255984414095</v>
      </c>
      <c r="T749">
        <v>7</v>
      </c>
    </row>
    <row r="750" spans="1:20" ht="15.6" x14ac:dyDescent="0.25">
      <c r="A750" s="28" t="s">
        <v>23</v>
      </c>
      <c r="B750" s="16">
        <v>2.12826548361735</v>
      </c>
      <c r="C750" s="16">
        <v>1056.3764153797699</v>
      </c>
      <c r="D750" s="17">
        <v>0.25</v>
      </c>
      <c r="E750" s="17">
        <v>0.226185795494425</v>
      </c>
      <c r="F750" s="18">
        <v>9.5218730530088003E-2</v>
      </c>
      <c r="G750" s="18">
        <v>4.05</v>
      </c>
      <c r="H750" s="19">
        <v>44883686.317679599</v>
      </c>
      <c r="I750" s="19">
        <v>2646905.4175793799</v>
      </c>
      <c r="J750" s="19">
        <v>100131102.834931</v>
      </c>
      <c r="K750" s="19">
        <f t="shared" si="99"/>
        <v>67841942.787219927</v>
      </c>
      <c r="L750">
        <f t="shared" si="100"/>
        <v>565.73334563861874</v>
      </c>
      <c r="M750">
        <f t="shared" si="101"/>
        <v>116.07105405165069</v>
      </c>
      <c r="N750">
        <f t="shared" si="102"/>
        <v>238.09289774721248</v>
      </c>
      <c r="O750">
        <f t="shared" si="103"/>
        <v>0.89603091348965025</v>
      </c>
      <c r="P750">
        <f t="shared" si="104"/>
        <v>106558125.897228</v>
      </c>
      <c r="Q750">
        <f t="shared" si="105"/>
        <v>18.484201177300907</v>
      </c>
      <c r="R750">
        <f t="shared" si="106"/>
        <v>1.8347263327613785</v>
      </c>
      <c r="S750">
        <f t="shared" si="107"/>
        <v>0.10006205568770177</v>
      </c>
      <c r="T750">
        <v>6</v>
      </c>
    </row>
    <row r="751" spans="1:20" ht="15.6" x14ac:dyDescent="0.25">
      <c r="A751" s="10">
        <v>1</v>
      </c>
      <c r="B751" s="11">
        <v>2.0742560396487302</v>
      </c>
      <c r="C751" s="11">
        <v>1017.56590433946</v>
      </c>
      <c r="D751" s="12">
        <v>0.226185795494425</v>
      </c>
      <c r="E751" s="12">
        <v>0.20621480235654802</v>
      </c>
      <c r="F751" s="10">
        <v>8.8255619820242007E-2</v>
      </c>
      <c r="G751" s="10">
        <v>4.0517688919852199</v>
      </c>
      <c r="H751" s="13">
        <v>37719709.492334902</v>
      </c>
      <c r="I751" s="13">
        <v>2032585.36309008</v>
      </c>
      <c r="J751" s="13">
        <v>91496696.256565005</v>
      </c>
      <c r="K751" s="13">
        <f t="shared" si="99"/>
        <v>72174174.343471631</v>
      </c>
      <c r="L751">
        <f t="shared" si="100"/>
        <v>565.74294581717868</v>
      </c>
      <c r="M751">
        <f t="shared" si="101"/>
        <v>106.29416018162607</v>
      </c>
      <c r="N751">
        <f t="shared" si="102"/>
        <v>216.20029892548649</v>
      </c>
      <c r="O751">
        <f t="shared" si="103"/>
        <v>0.89926212991300536</v>
      </c>
      <c r="P751">
        <f t="shared" si="104"/>
        <v>97393049.398660317</v>
      </c>
      <c r="Q751">
        <f t="shared" si="105"/>
        <v>18.394265404656359</v>
      </c>
      <c r="R751">
        <f t="shared" si="106"/>
        <v>1.8030356338703748</v>
      </c>
      <c r="S751">
        <f t="shared" si="107"/>
        <v>9.2395613085573133E-2</v>
      </c>
      <c r="T751">
        <v>2</v>
      </c>
    </row>
    <row r="752" spans="1:20" ht="15.6" x14ac:dyDescent="0.25">
      <c r="A752" s="10">
        <v>2</v>
      </c>
      <c r="B752" s="11">
        <v>1.9364173513494201</v>
      </c>
      <c r="C752" s="11">
        <v>1011.43990681875</v>
      </c>
      <c r="D752" s="12">
        <v>0.20621480235654802</v>
      </c>
      <c r="E752" s="12">
        <v>0.18979694942585998</v>
      </c>
      <c r="F752" s="10">
        <v>7.9576708714845804E-2</v>
      </c>
      <c r="G752" s="10">
        <v>4.0533498108634198</v>
      </c>
      <c r="H752" s="13">
        <v>34536583.384788699</v>
      </c>
      <c r="I752" s="13">
        <v>1777938.76832575</v>
      </c>
      <c r="J752" s="13">
        <v>91883845.439683005</v>
      </c>
      <c r="K752" s="13">
        <f t="shared" si="99"/>
        <v>70025867.602040052</v>
      </c>
      <c r="L752">
        <f t="shared" si="100"/>
        <v>566.39380862109135</v>
      </c>
      <c r="M752">
        <f t="shared" si="101"/>
        <v>96.431168461205232</v>
      </c>
      <c r="N752">
        <f t="shared" si="102"/>
        <v>198.005875891204</v>
      </c>
      <c r="O752">
        <f t="shared" si="103"/>
        <v>0.90081693164546339</v>
      </c>
      <c r="P752">
        <f t="shared" si="104"/>
        <v>98086969.404134393</v>
      </c>
      <c r="Q752">
        <f t="shared" si="105"/>
        <v>18.401365085989543</v>
      </c>
      <c r="R752">
        <f t="shared" si="106"/>
        <v>1.6651343924901543</v>
      </c>
      <c r="S752">
        <f t="shared" si="107"/>
        <v>8.2921615529249731E-2</v>
      </c>
      <c r="T752">
        <v>2</v>
      </c>
    </row>
    <row r="753" spans="1:20" ht="15.6" x14ac:dyDescent="0.25">
      <c r="A753" s="10">
        <v>3</v>
      </c>
      <c r="B753" s="11">
        <v>2.8522518362995299</v>
      </c>
      <c r="C753" s="11">
        <v>1014.1376516021199</v>
      </c>
      <c r="D753" s="12">
        <v>0.19014379303006199</v>
      </c>
      <c r="E753" s="12">
        <v>0.15671148459838802</v>
      </c>
      <c r="F753" s="10">
        <v>0.17573403000008</v>
      </c>
      <c r="G753" s="10">
        <v>3.1522357035825701</v>
      </c>
      <c r="H753" s="13">
        <v>37231816.151636802</v>
      </c>
      <c r="I753" s="13">
        <v>2413448.6869537602</v>
      </c>
      <c r="J753" s="13">
        <v>85074178.901416004</v>
      </c>
      <c r="K753" s="13">
        <f t="shared" si="99"/>
        <v>98565865.238742828</v>
      </c>
      <c r="L753">
        <f t="shared" si="100"/>
        <v>564.35251103394842</v>
      </c>
      <c r="M753">
        <f t="shared" si="101"/>
        <v>137.35940889897805</v>
      </c>
      <c r="N753">
        <f t="shared" si="102"/>
        <v>173.42763881422502</v>
      </c>
      <c r="O753">
        <f t="shared" si="103"/>
        <v>0.94959028148254432</v>
      </c>
      <c r="P753">
        <f t="shared" si="104"/>
        <v>90552587.215020627</v>
      </c>
      <c r="Q753">
        <f t="shared" si="105"/>
        <v>18.321441314111034</v>
      </c>
      <c r="R753">
        <f t="shared" si="106"/>
        <v>4.0130629684292325</v>
      </c>
      <c r="S753">
        <f t="shared" si="107"/>
        <v>0.19326202202852394</v>
      </c>
      <c r="T753">
        <v>2</v>
      </c>
    </row>
    <row r="754" spans="1:20" ht="15.6" x14ac:dyDescent="0.25">
      <c r="A754" s="10">
        <v>4</v>
      </c>
      <c r="B754" s="11">
        <v>3.33030473427032</v>
      </c>
      <c r="C754" s="11">
        <v>1014.4655618015501</v>
      </c>
      <c r="D754" s="12">
        <v>0.15671148459838802</v>
      </c>
      <c r="E754" s="12">
        <v>0.12608813385863399</v>
      </c>
      <c r="F754" s="10">
        <v>0.19528767818367301</v>
      </c>
      <c r="G754" s="10">
        <v>3.1546501152447002</v>
      </c>
      <c r="H754" s="13">
        <v>39523953.117436402</v>
      </c>
      <c r="I754" s="13">
        <v>2416363.1694388101</v>
      </c>
      <c r="J754" s="13">
        <v>90473346.818884</v>
      </c>
      <c r="K754" s="13">
        <f t="shared" si="99"/>
        <v>103451447.84180732</v>
      </c>
      <c r="L754">
        <f t="shared" si="100"/>
        <v>565.04042522665043</v>
      </c>
      <c r="M754">
        <f t="shared" si="101"/>
        <v>131.54250690881437</v>
      </c>
      <c r="N754">
        <f t="shared" si="102"/>
        <v>141.399809228511</v>
      </c>
      <c r="O754">
        <f t="shared" si="103"/>
        <v>0.97983129099027877</v>
      </c>
      <c r="P754">
        <f t="shared" si="104"/>
        <v>97205705.872503877</v>
      </c>
      <c r="Q754">
        <f t="shared" si="105"/>
        <v>18.392339970099766</v>
      </c>
      <c r="R754">
        <f t="shared" si="106"/>
        <v>5.5007066342260558</v>
      </c>
      <c r="S754">
        <f t="shared" si="107"/>
        <v>0.21727042963669804</v>
      </c>
      <c r="T754">
        <v>2</v>
      </c>
    </row>
    <row r="755" spans="1:20" ht="15.6" x14ac:dyDescent="0.25">
      <c r="A755" s="10">
        <v>5</v>
      </c>
      <c r="B755" s="11">
        <v>3.7809742602904999</v>
      </c>
      <c r="C755" s="11">
        <v>1018.6968099399101</v>
      </c>
      <c r="D755" s="12">
        <v>0.12608813385863399</v>
      </c>
      <c r="E755" s="12">
        <v>9.8786771656583602E-2</v>
      </c>
      <c r="F755" s="10">
        <v>0.216354433394154</v>
      </c>
      <c r="G755" s="10">
        <v>3.1566764545814299</v>
      </c>
      <c r="H755" s="13">
        <v>42071648.530974403</v>
      </c>
      <c r="I755" s="13">
        <v>2416594.0339089902</v>
      </c>
      <c r="J755" s="13">
        <v>96615938.842254996</v>
      </c>
      <c r="K755" s="13">
        <f t="shared" si="99"/>
        <v>107188332.90128927</v>
      </c>
      <c r="L755">
        <f t="shared" si="100"/>
        <v>566.01431055959893</v>
      </c>
      <c r="M755">
        <f t="shared" si="101"/>
        <v>124.30994209688718</v>
      </c>
      <c r="N755">
        <f t="shared" si="102"/>
        <v>112.4374527576088</v>
      </c>
      <c r="O755">
        <f t="shared" si="103"/>
        <v>1.0197510061597224</v>
      </c>
      <c r="P755">
        <f t="shared" si="104"/>
        <v>105137937.2492761</v>
      </c>
      <c r="Q755">
        <f t="shared" si="105"/>
        <v>18.47078373407691</v>
      </c>
      <c r="R755">
        <f t="shared" si="106"/>
        <v>7.4153010363355136</v>
      </c>
      <c r="S755">
        <f t="shared" si="107"/>
        <v>0.2437984442631545</v>
      </c>
      <c r="T755">
        <v>2</v>
      </c>
    </row>
    <row r="756" spans="1:20" ht="15.6" x14ac:dyDescent="0.25">
      <c r="A756" s="10">
        <v>6</v>
      </c>
      <c r="B756" s="11">
        <v>4.3472838563111198</v>
      </c>
      <c r="C756" s="11">
        <v>1028.4661080220301</v>
      </c>
      <c r="D756" s="12">
        <v>9.8786771656583602E-2</v>
      </c>
      <c r="E756" s="12">
        <v>7.6490686172977995E-2</v>
      </c>
      <c r="F756" s="10">
        <v>0.22547086035972499</v>
      </c>
      <c r="G756" s="10">
        <v>3.1583147125042599</v>
      </c>
      <c r="H756" s="13">
        <v>42191230.238756999</v>
      </c>
      <c r="I756" s="13">
        <v>2104597.9419623199</v>
      </c>
      <c r="J756" s="13">
        <v>101056811.20881</v>
      </c>
      <c r="K756" s="13">
        <f t="shared" si="99"/>
        <v>106343809.19076668</v>
      </c>
      <c r="L756">
        <f t="shared" si="100"/>
        <v>567.38157221061476</v>
      </c>
      <c r="M756">
        <f t="shared" si="101"/>
        <v>112.47394380846799</v>
      </c>
      <c r="N756">
        <f t="shared" si="102"/>
        <v>87.638728914780799</v>
      </c>
      <c r="O756">
        <f t="shared" si="103"/>
        <v>1.0638509821255979</v>
      </c>
      <c r="P756">
        <f t="shared" si="104"/>
        <v>111643659.40273397</v>
      </c>
      <c r="Q756">
        <f t="shared" si="105"/>
        <v>18.530822744693666</v>
      </c>
      <c r="R756">
        <f t="shared" si="106"/>
        <v>9.8754517747940262</v>
      </c>
      <c r="S756">
        <f t="shared" si="107"/>
        <v>0.25549999602370749</v>
      </c>
      <c r="T756">
        <v>2</v>
      </c>
    </row>
    <row r="757" spans="1:20" s="40" customFormat="1" ht="15.6" x14ac:dyDescent="0.25">
      <c r="A757" s="41">
        <v>7</v>
      </c>
      <c r="B757" s="42">
        <v>4.7778412542451996</v>
      </c>
      <c r="C757" s="42">
        <v>1047.34570874015</v>
      </c>
      <c r="D757" s="43">
        <v>7.6490686172977995E-2</v>
      </c>
      <c r="E757" s="43">
        <v>6.0501528652791001E-2</v>
      </c>
      <c r="F757" s="41">
        <v>0.20876112121617399</v>
      </c>
      <c r="G757" s="41">
        <v>3.1595178440448901</v>
      </c>
      <c r="H757" s="44">
        <v>38093997.875705302</v>
      </c>
      <c r="I757" s="44">
        <v>1542910.2505214501</v>
      </c>
      <c r="J757" s="44">
        <v>102550341.07337999</v>
      </c>
      <c r="K757" s="44">
        <f t="shared" si="99"/>
        <v>97342411.670771003</v>
      </c>
      <c r="L757" s="40">
        <f t="shared" si="100"/>
        <v>569.29011023981843</v>
      </c>
      <c r="M757" s="40">
        <f t="shared" si="101"/>
        <v>95.406861636409971</v>
      </c>
      <c r="N757" s="40">
        <f t="shared" si="102"/>
        <v>68.496107412884498</v>
      </c>
      <c r="O757" s="40">
        <f t="shared" si="103"/>
        <v>1.0964870193542822</v>
      </c>
      <c r="P757" s="40">
        <f t="shared" si="104"/>
        <v>115253105.39191435</v>
      </c>
      <c r="Q757" s="40">
        <f t="shared" si="105"/>
        <v>18.562641184310255</v>
      </c>
      <c r="R757" s="40">
        <f t="shared" si="106"/>
        <v>11.726170674606244</v>
      </c>
      <c r="S757" s="40">
        <f t="shared" si="107"/>
        <v>0.23415536087203609</v>
      </c>
      <c r="T757" s="40">
        <v>6</v>
      </c>
    </row>
    <row r="758" spans="1:20" s="40" customFormat="1" ht="15.6" x14ac:dyDescent="0.25">
      <c r="A758" s="41">
        <v>8</v>
      </c>
      <c r="B758" s="42">
        <v>5.4540263620515503</v>
      </c>
      <c r="C758" s="42">
        <v>1016.10432165544</v>
      </c>
      <c r="D758" s="43">
        <v>6.0501528652791001E-2</v>
      </c>
      <c r="E758" s="43">
        <v>4.9032567962057502E-2</v>
      </c>
      <c r="F758" s="41">
        <v>0.18925200313747001</v>
      </c>
      <c r="G758" s="41">
        <v>3.16029576278796</v>
      </c>
      <c r="H758" s="44">
        <v>42834255.870999403</v>
      </c>
      <c r="I758" s="44">
        <v>1441871.0190632199</v>
      </c>
      <c r="J758" s="44">
        <v>126134149.608198</v>
      </c>
      <c r="K758" s="44">
        <f t="shared" si="99"/>
        <v>103027630.17993456</v>
      </c>
      <c r="L758" s="40">
        <f t="shared" si="100"/>
        <v>574.55962339064263</v>
      </c>
      <c r="M758" s="40">
        <f t="shared" si="101"/>
        <v>81.176361923591543</v>
      </c>
      <c r="N758" s="40">
        <f t="shared" si="102"/>
        <v>54.767048307424254</v>
      </c>
      <c r="O758" s="40">
        <f t="shared" si="103"/>
        <v>1.1243711751593364</v>
      </c>
      <c r="P758" s="40">
        <f t="shared" si="104"/>
        <v>148499233.07976148</v>
      </c>
      <c r="Q758" s="40">
        <f t="shared" si="105"/>
        <v>18.816090351747643</v>
      </c>
      <c r="R758" s="40">
        <f t="shared" si="106"/>
        <v>14.095776408789979</v>
      </c>
      <c r="S758" s="40">
        <f t="shared" si="107"/>
        <v>0.20979800451927913</v>
      </c>
      <c r="T758" s="40">
        <v>2</v>
      </c>
    </row>
    <row r="759" spans="1:20" ht="15.6" x14ac:dyDescent="0.25">
      <c r="A759" s="10">
        <v>9</v>
      </c>
      <c r="B759" s="11">
        <v>5.9800042386087302</v>
      </c>
      <c r="C759" s="11">
        <v>865.16053191784204</v>
      </c>
      <c r="D759" s="12">
        <v>4.9032567962057502E-2</v>
      </c>
      <c r="E759" s="12">
        <v>3.9689094002112901E-2</v>
      </c>
      <c r="F759" s="10">
        <v>0.190168646734689</v>
      </c>
      <c r="G759" s="10">
        <v>3.1608036380171698</v>
      </c>
      <c r="H759" s="13">
        <v>55474398.669078901</v>
      </c>
      <c r="I759" s="13">
        <v>1689077.8208883801</v>
      </c>
      <c r="J759" s="13">
        <v>160962975.52404499</v>
      </c>
      <c r="K759" s="13">
        <f t="shared" si="99"/>
        <v>167704432.38743603</v>
      </c>
      <c r="L759">
        <f t="shared" si="100"/>
        <v>583.14181487021631</v>
      </c>
      <c r="M759">
        <f t="shared" si="101"/>
        <v>73.814431937085999</v>
      </c>
      <c r="N759">
        <f t="shared" si="102"/>
        <v>44.360830982085204</v>
      </c>
      <c r="O759">
        <f t="shared" si="103"/>
        <v>1.171208437746045</v>
      </c>
      <c r="P759">
        <f t="shared" si="104"/>
        <v>203011019.58204928</v>
      </c>
      <c r="Q759">
        <f t="shared" si="105"/>
        <v>19.128770819188173</v>
      </c>
      <c r="R759">
        <f t="shared" si="106"/>
        <v>17.088228261076004</v>
      </c>
      <c r="S759">
        <f t="shared" si="107"/>
        <v>0.21092925883879365</v>
      </c>
      <c r="T759">
        <v>1</v>
      </c>
    </row>
    <row r="760" spans="1:20" ht="15.6" x14ac:dyDescent="0.25">
      <c r="A760" s="10">
        <v>10</v>
      </c>
      <c r="B760" s="11">
        <v>6.5087393304007799</v>
      </c>
      <c r="C760" s="11">
        <v>868.38778238366899</v>
      </c>
      <c r="D760" s="12">
        <v>3.9689094002112901E-2</v>
      </c>
      <c r="E760" s="12">
        <v>3.2852645210559105E-2</v>
      </c>
      <c r="F760" s="10">
        <v>0.17181715148353899</v>
      </c>
      <c r="G760" s="10">
        <v>3.1611824687016301</v>
      </c>
      <c r="H760" s="13">
        <v>50957046.634135701</v>
      </c>
      <c r="I760" s="13">
        <v>1308171.1895701999</v>
      </c>
      <c r="J760" s="13">
        <v>161156574.36649501</v>
      </c>
      <c r="K760" s="13">
        <f t="shared" si="99"/>
        <v>160484472.47332457</v>
      </c>
      <c r="L760">
        <f t="shared" si="100"/>
        <v>589.04924351739146</v>
      </c>
      <c r="M760">
        <f t="shared" si="101"/>
        <v>63.458687261951368</v>
      </c>
      <c r="N760">
        <f t="shared" si="102"/>
        <v>36.270869606336007</v>
      </c>
      <c r="O760">
        <f t="shared" si="103"/>
        <v>1.1974918665960934</v>
      </c>
      <c r="P760">
        <f t="shared" si="104"/>
        <v>212124596.05060276</v>
      </c>
      <c r="Q760">
        <f t="shared" si="105"/>
        <v>19.172684377217983</v>
      </c>
      <c r="R760">
        <f t="shared" si="106"/>
        <v>19.335983241234796</v>
      </c>
      <c r="S760">
        <f t="shared" si="107"/>
        <v>0.1885213174349534</v>
      </c>
      <c r="T760">
        <v>1</v>
      </c>
    </row>
    <row r="761" spans="1:20" ht="15.6" x14ac:dyDescent="0.25">
      <c r="A761" s="10">
        <v>11</v>
      </c>
      <c r="B761" s="11">
        <v>6.9979439171945703</v>
      </c>
      <c r="C761" s="11">
        <v>870.15187696236899</v>
      </c>
      <c r="D761" s="12">
        <v>3.2852645210559105E-2</v>
      </c>
      <c r="E761" s="12">
        <v>2.8022913037064501E-2</v>
      </c>
      <c r="F761" s="10">
        <v>0.14656584145624199</v>
      </c>
      <c r="G761" s="10">
        <v>3.16143727329694</v>
      </c>
      <c r="H761" s="13">
        <v>44869069.232188098</v>
      </c>
      <c r="I761" s="13">
        <v>936526.16496246599</v>
      </c>
      <c r="J761" s="13">
        <v>157670498.54338601</v>
      </c>
      <c r="K761" s="13">
        <f t="shared" si="99"/>
        <v>150045254.357537</v>
      </c>
      <c r="L761">
        <f t="shared" si="100"/>
        <v>596.20346603975099</v>
      </c>
      <c r="M761">
        <f t="shared" si="101"/>
        <v>53.661001312696193</v>
      </c>
      <c r="N761">
        <f t="shared" si="102"/>
        <v>30.437779123811804</v>
      </c>
      <c r="O761">
        <f t="shared" si="103"/>
        <v>1.2067250245096188</v>
      </c>
      <c r="P761">
        <f t="shared" si="104"/>
        <v>219177212.8270143</v>
      </c>
      <c r="Q761">
        <f t="shared" si="105"/>
        <v>19.205391151553187</v>
      </c>
      <c r="R761">
        <f t="shared" si="106"/>
        <v>20.66831197712775</v>
      </c>
      <c r="S761">
        <f t="shared" si="107"/>
        <v>0.15848688261287047</v>
      </c>
      <c r="T761">
        <v>1</v>
      </c>
    </row>
    <row r="762" spans="1:20" ht="15.6" x14ac:dyDescent="0.25">
      <c r="A762" s="10">
        <v>12</v>
      </c>
      <c r="B762" s="11">
        <v>7</v>
      </c>
      <c r="C762" s="11">
        <v>870.02412820230404</v>
      </c>
      <c r="D762" s="12">
        <v>2.8022913037064501E-2</v>
      </c>
      <c r="E762" s="12">
        <v>2.4386865303671398E-2</v>
      </c>
      <c r="F762" s="10">
        <v>0.12929129100534401</v>
      </c>
      <c r="G762" s="10">
        <v>3.1616048321393699</v>
      </c>
      <c r="H762" s="13">
        <v>40092961.879432797</v>
      </c>
      <c r="I762" s="13">
        <v>718724.78121381695</v>
      </c>
      <c r="J762" s="13">
        <v>155241692.741409</v>
      </c>
      <c r="K762" s="13">
        <f t="shared" si="99"/>
        <v>142520404.93318707</v>
      </c>
      <c r="L762">
        <f t="shared" si="100"/>
        <v>602.96765836289046</v>
      </c>
      <c r="M762">
        <f t="shared" si="101"/>
        <v>46.823276129503526</v>
      </c>
      <c r="N762">
        <f t="shared" si="102"/>
        <v>26.204889170367952</v>
      </c>
      <c r="O762">
        <f t="shared" si="103"/>
        <v>1.216856380208525</v>
      </c>
      <c r="P762">
        <f t="shared" si="104"/>
        <v>222566314.19331104</v>
      </c>
      <c r="Q762">
        <f t="shared" si="105"/>
        <v>19.220735656483331</v>
      </c>
      <c r="R762">
        <f t="shared" si="106"/>
        <v>20.697708841787325</v>
      </c>
      <c r="S762">
        <f t="shared" si="107"/>
        <v>0.13844779090672493</v>
      </c>
      <c r="T762">
        <v>1</v>
      </c>
    </row>
    <row r="763" spans="1:20" ht="15.6" x14ac:dyDescent="0.25">
      <c r="A763" s="10">
        <v>13</v>
      </c>
      <c r="B763" s="11">
        <v>7</v>
      </c>
      <c r="C763" s="11">
        <v>852.05731495704902</v>
      </c>
      <c r="D763" s="12">
        <v>2.4386865303671398E-2</v>
      </c>
      <c r="E763" s="12">
        <v>2.17556186078267E-2</v>
      </c>
      <c r="F763" s="10">
        <v>0.107455432257807</v>
      </c>
      <c r="G763" s="10">
        <v>3.1617245902667999</v>
      </c>
      <c r="H763" s="13">
        <v>35989799.798260301</v>
      </c>
      <c r="I763" s="13">
        <v>559298.23573672504</v>
      </c>
      <c r="J763" s="13">
        <v>154852436.669265</v>
      </c>
      <c r="K763" s="13">
        <f t="shared" si="99"/>
        <v>139563025.97694197</v>
      </c>
      <c r="L763">
        <f t="shared" si="100"/>
        <v>613.29721719709312</v>
      </c>
      <c r="M763">
        <f t="shared" si="101"/>
        <v>40.171336501547955</v>
      </c>
      <c r="N763">
        <f t="shared" si="102"/>
        <v>23.071241955749048</v>
      </c>
      <c r="O763">
        <f t="shared" si="103"/>
        <v>1.2104722962699328</v>
      </c>
      <c r="P763">
        <f t="shared" si="104"/>
        <v>234090752.95499825</v>
      </c>
      <c r="Q763">
        <f t="shared" si="105"/>
        <v>19.27121943127516</v>
      </c>
      <c r="R763">
        <f t="shared" si="106"/>
        <v>19.808945492163183</v>
      </c>
      <c r="S763">
        <f t="shared" si="107"/>
        <v>0.11367883072950125</v>
      </c>
      <c r="T763">
        <v>1</v>
      </c>
    </row>
    <row r="764" spans="1:20" ht="15.6" x14ac:dyDescent="0.25">
      <c r="A764" s="28" t="s">
        <v>23</v>
      </c>
      <c r="B764" s="16">
        <v>2.1283379338407902</v>
      </c>
      <c r="C764" s="16">
        <v>1073.34547513846</v>
      </c>
      <c r="D764" s="17">
        <v>0.25</v>
      </c>
      <c r="E764" s="17">
        <v>0.22605013398632598</v>
      </c>
      <c r="F764" s="18">
        <v>9.5761159590859707E-2</v>
      </c>
      <c r="G764" s="18">
        <v>4.05</v>
      </c>
      <c r="H764" s="19">
        <v>43863763.828662299</v>
      </c>
      <c r="I764" s="19">
        <v>2591307.1705810898</v>
      </c>
      <c r="J764" s="19">
        <v>97766500.202016994</v>
      </c>
      <c r="K764" s="19">
        <f t="shared" si="99"/>
        <v>65257844.423516244</v>
      </c>
      <c r="L764">
        <f t="shared" si="100"/>
        <v>565.57132496836141</v>
      </c>
      <c r="M764">
        <f t="shared" si="101"/>
        <v>116.3845241179786</v>
      </c>
      <c r="N764">
        <f t="shared" si="102"/>
        <v>238.02506699316299</v>
      </c>
      <c r="O764">
        <f t="shared" si="103"/>
        <v>0.89622963763787533</v>
      </c>
      <c r="P764">
        <f t="shared" si="104"/>
        <v>103833222.94939627</v>
      </c>
      <c r="Q764">
        <f t="shared" si="105"/>
        <v>18.458296544435431</v>
      </c>
      <c r="R764">
        <f t="shared" si="106"/>
        <v>1.8408136438839948</v>
      </c>
      <c r="S764">
        <f t="shared" si="107"/>
        <v>0.10066174949327722</v>
      </c>
      <c r="T764">
        <v>5</v>
      </c>
    </row>
    <row r="765" spans="1:20" ht="15.6" x14ac:dyDescent="0.25">
      <c r="A765" s="10">
        <v>1</v>
      </c>
      <c r="B765" s="11">
        <v>2.0743030981292399</v>
      </c>
      <c r="C765" s="11">
        <v>1033.45642994285</v>
      </c>
      <c r="D765" s="12">
        <v>0.22605013398632598</v>
      </c>
      <c r="E765" s="12">
        <v>0.20615465230664798</v>
      </c>
      <c r="F765" s="10">
        <v>8.7974662358064198E-2</v>
      </c>
      <c r="G765" s="10">
        <v>4.0517787694480498</v>
      </c>
      <c r="H765" s="13">
        <v>36564708.739764497</v>
      </c>
      <c r="I765" s="13">
        <v>1925548.40722697</v>
      </c>
      <c r="J765" s="13">
        <v>89060382.551666006</v>
      </c>
      <c r="K765" s="13">
        <f t="shared" si="99"/>
        <v>69351445.736608058</v>
      </c>
      <c r="L765">
        <f t="shared" si="100"/>
        <v>565.58820904063225</v>
      </c>
      <c r="M765">
        <f t="shared" si="101"/>
        <v>106.07850796089561</v>
      </c>
      <c r="N765">
        <f t="shared" si="102"/>
        <v>216.102393146487</v>
      </c>
      <c r="O765">
        <f t="shared" si="103"/>
        <v>0.89915426549937161</v>
      </c>
      <c r="P765">
        <f t="shared" si="104"/>
        <v>94613864.682127237</v>
      </c>
      <c r="Q765">
        <f t="shared" si="105"/>
        <v>18.365314584404928</v>
      </c>
      <c r="R765">
        <f t="shared" si="106"/>
        <v>1.8007172641158309</v>
      </c>
      <c r="S765">
        <f t="shared" si="107"/>
        <v>9.2087506791609652E-2</v>
      </c>
      <c r="T765">
        <v>6</v>
      </c>
    </row>
    <row r="766" spans="1:20" ht="15.6" x14ac:dyDescent="0.25">
      <c r="A766" s="10">
        <v>2</v>
      </c>
      <c r="B766" s="11">
        <v>1.9364167782744801</v>
      </c>
      <c r="C766" s="11">
        <v>1028.18400086783</v>
      </c>
      <c r="D766" s="12">
        <v>0.20615465230664798</v>
      </c>
      <c r="E766" s="12">
        <v>0.18979075066078499</v>
      </c>
      <c r="F766" s="10">
        <v>7.9338339585834194E-2</v>
      </c>
      <c r="G766" s="10">
        <v>4.0533546933142404</v>
      </c>
      <c r="H766" s="13">
        <v>32944139.952078398</v>
      </c>
      <c r="I766" s="13">
        <v>1658660.98785267</v>
      </c>
      <c r="J766" s="13">
        <v>87884657.686547995</v>
      </c>
      <c r="K766" s="13">
        <f t="shared" si="99"/>
        <v>67182314.631514743</v>
      </c>
      <c r="L766">
        <f t="shared" si="100"/>
        <v>566.11909805679556</v>
      </c>
      <c r="M766">
        <f t="shared" si="101"/>
        <v>96.249245401956628</v>
      </c>
      <c r="N766">
        <f t="shared" si="102"/>
        <v>197.97270148371649</v>
      </c>
      <c r="O766">
        <f t="shared" si="103"/>
        <v>0.90068057552074487</v>
      </c>
      <c r="P766">
        <f t="shared" si="104"/>
        <v>93755215.293463379</v>
      </c>
      <c r="Q766">
        <f t="shared" si="105"/>
        <v>18.356197851064458</v>
      </c>
      <c r="R766">
        <f t="shared" si="106"/>
        <v>1.6630715704856471</v>
      </c>
      <c r="S766">
        <f t="shared" si="107"/>
        <v>8.2662671334280902E-2</v>
      </c>
      <c r="T766">
        <v>2</v>
      </c>
    </row>
    <row r="767" spans="1:20" s="40" customFormat="1" ht="15.6" x14ac:dyDescent="0.25">
      <c r="A767" s="41">
        <v>3</v>
      </c>
      <c r="B767" s="42">
        <v>3.00614668413963</v>
      </c>
      <c r="C767" s="42">
        <v>1028.98425698202</v>
      </c>
      <c r="D767" s="43">
        <v>0.190070929336077</v>
      </c>
      <c r="E767" s="43">
        <v>0.15316209826545699</v>
      </c>
      <c r="F767" s="41">
        <v>0.19408240365378501</v>
      </c>
      <c r="G767" s="41">
        <v>3.1534394396745098</v>
      </c>
      <c r="H767" s="44">
        <v>37228685.904556498</v>
      </c>
      <c r="I767" s="44">
        <v>2518765.8379431199</v>
      </c>
      <c r="J767" s="44">
        <v>80430133.233956993</v>
      </c>
      <c r="K767" s="44">
        <f t="shared" si="99"/>
        <v>98885587.282657087</v>
      </c>
      <c r="L767" s="40">
        <f t="shared" si="100"/>
        <v>563.94070231156365</v>
      </c>
      <c r="M767" s="40">
        <f t="shared" si="101"/>
        <v>144.27193807343238</v>
      </c>
      <c r="N767" s="40">
        <f t="shared" si="102"/>
        <v>171.61651380076697</v>
      </c>
      <c r="O767" s="40">
        <f t="shared" si="103"/>
        <v>0.95693528696473718</v>
      </c>
      <c r="P767" s="40">
        <f t="shared" si="104"/>
        <v>85512337.160404012</v>
      </c>
      <c r="Q767" s="40">
        <f t="shared" si="105"/>
        <v>18.264171217771302</v>
      </c>
      <c r="R767" s="40">
        <f t="shared" si="106"/>
        <v>4.4960069185177307</v>
      </c>
      <c r="S767" s="40">
        <f t="shared" si="107"/>
        <v>0.21577377948599966</v>
      </c>
      <c r="T767" s="40">
        <v>2</v>
      </c>
    </row>
    <row r="768" spans="1:20" ht="15.6" x14ac:dyDescent="0.25">
      <c r="A768" s="10">
        <v>4</v>
      </c>
      <c r="B768" s="11">
        <v>3.3696598699031299</v>
      </c>
      <c r="C768" s="11">
        <v>1031.9096713075201</v>
      </c>
      <c r="D768" s="12">
        <v>0.15316209826545699</v>
      </c>
      <c r="E768" s="12">
        <v>0.121589353255078</v>
      </c>
      <c r="F768" s="10">
        <v>0.206004911636363</v>
      </c>
      <c r="G768" s="10">
        <v>3.1560921616501298</v>
      </c>
      <c r="H768" s="13">
        <v>39748631.1637538</v>
      </c>
      <c r="I768" s="13">
        <v>2509422.1912307902</v>
      </c>
      <c r="J768" s="13">
        <v>88761388.428405002</v>
      </c>
      <c r="K768" s="13">
        <f t="shared" si="99"/>
        <v>100836031.8262949</v>
      </c>
      <c r="L768">
        <f t="shared" si="100"/>
        <v>564.91440411953545</v>
      </c>
      <c r="M768">
        <f t="shared" si="101"/>
        <v>133.55110794731837</v>
      </c>
      <c r="N768">
        <f t="shared" si="102"/>
        <v>137.3757257602675</v>
      </c>
      <c r="O768">
        <f t="shared" si="103"/>
        <v>0.98776637456959082</v>
      </c>
      <c r="P768">
        <f t="shared" si="104"/>
        <v>95470845.226731077</v>
      </c>
      <c r="Q768">
        <f t="shared" si="105"/>
        <v>18.374331473257861</v>
      </c>
      <c r="R768">
        <f t="shared" si="106"/>
        <v>5.8202917509611796</v>
      </c>
      <c r="S768">
        <f t="shared" si="107"/>
        <v>0.23067800369413813</v>
      </c>
      <c r="T768">
        <v>6</v>
      </c>
    </row>
    <row r="769" spans="1:20" ht="15.6" x14ac:dyDescent="0.25">
      <c r="A769" s="10">
        <v>5</v>
      </c>
      <c r="B769" s="11">
        <v>3.8478739460746301</v>
      </c>
      <c r="C769" s="11">
        <v>1036.0196107409199</v>
      </c>
      <c r="D769" s="12">
        <v>0.121589353255078</v>
      </c>
      <c r="E769" s="12">
        <v>9.4112651899115413E-2</v>
      </c>
      <c r="F769" s="10">
        <v>0.225793798890258</v>
      </c>
      <c r="G769" s="10">
        <v>3.1581554697418102</v>
      </c>
      <c r="H769" s="13">
        <v>41572028.589354597</v>
      </c>
      <c r="I769" s="13">
        <v>2398236.7952783201</v>
      </c>
      <c r="J769" s="13">
        <v>94059243.519896999</v>
      </c>
      <c r="K769" s="13">
        <f t="shared" si="99"/>
        <v>103857715.5128168</v>
      </c>
      <c r="L769">
        <f t="shared" si="100"/>
        <v>565.90219869887028</v>
      </c>
      <c r="M769">
        <f t="shared" si="101"/>
        <v>124.69613350193124</v>
      </c>
      <c r="N769">
        <f t="shared" si="102"/>
        <v>107.85100257709671</v>
      </c>
      <c r="O769">
        <f t="shared" si="103"/>
        <v>1.0305224671418367</v>
      </c>
      <c r="P769">
        <f t="shared" si="104"/>
        <v>102437096.37183274</v>
      </c>
      <c r="Q769">
        <f t="shared" si="105"/>
        <v>18.444759474222199</v>
      </c>
      <c r="R769">
        <f t="shared" si="106"/>
        <v>7.8970890992631837</v>
      </c>
      <c r="S769">
        <f t="shared" si="107"/>
        <v>0.25591703117066422</v>
      </c>
      <c r="T769">
        <v>6</v>
      </c>
    </row>
    <row r="770" spans="1:20" ht="15.6" x14ac:dyDescent="0.25">
      <c r="A770" s="10">
        <v>6</v>
      </c>
      <c r="B770" s="11">
        <v>4.5518339768453098</v>
      </c>
      <c r="C770" s="11">
        <v>1046.3653649017001</v>
      </c>
      <c r="D770" s="12">
        <v>9.4112651899115413E-2</v>
      </c>
      <c r="E770" s="12">
        <v>6.8163195213900199E-2</v>
      </c>
      <c r="F770" s="10">
        <v>0.27543494596673002</v>
      </c>
      <c r="G770" s="10">
        <v>3.15977495608151</v>
      </c>
      <c r="H770" s="13">
        <v>47246563.981286399</v>
      </c>
      <c r="I770" s="13">
        <v>2521993.6405273098</v>
      </c>
      <c r="J770" s="13">
        <v>100471214.23511299</v>
      </c>
      <c r="K770" s="13">
        <f t="shared" ref="K770:K833" si="108">3583.195*EXP(-2.23341*(C770+273)*0.001)*POWER(B770*(D770-E770)/D770/SQRT(0.56*(D770-E770)),(-0.3486*(C770+273)*0.001+0.46339))*POWER(((D770-E770)/D770),0.42437)*1000000</f>
        <v>109804044.30654775</v>
      </c>
      <c r="L770">
        <f t="shared" ref="L770:L833" si="109">560*(1+2.2*10^(-5)*H770/(G770*1000)/((D770-E770)*1000))</f>
        <v>567.09898920478031</v>
      </c>
      <c r="M770">
        <f t="shared" ref="M770:M833" si="110">(L770*(D770-E770)*1000)^(1/2)</f>
        <v>121.3091532267816</v>
      </c>
      <c r="N770">
        <f t="shared" ref="N770:N833" si="111">(D770+E770)/2*1000</f>
        <v>81.137923556507815</v>
      </c>
      <c r="O770">
        <f t="shared" ref="O770:O833" si="112">0.8049-0.3393*F770+(0.2488+0.0393*F770+0.0732*F770*F770)*M770/N770</f>
        <v>1.1079118427347334</v>
      </c>
      <c r="P770">
        <f t="shared" ref="P770:P833" si="113">H770/1000/(O770*G770*M770)*10^6</f>
        <v>111253914.65252872</v>
      </c>
      <c r="Q770">
        <f t="shared" ref="Q770:Q833" si="114">LN(P770)</f>
        <v>18.527325666279442</v>
      </c>
      <c r="R770">
        <f t="shared" ref="R770:R833" si="115">S770*B770*1000/M770</f>
        <v>12.089168939768689</v>
      </c>
      <c r="S770">
        <f t="shared" ref="S770:S833" si="116">LN(1/(1-F770))</f>
        <v>0.32218372962610525</v>
      </c>
      <c r="T770">
        <v>6</v>
      </c>
    </row>
    <row r="771" spans="1:20" s="40" customFormat="1" ht="15.6" x14ac:dyDescent="0.25">
      <c r="A771" s="41">
        <v>7</v>
      </c>
      <c r="B771" s="42">
        <v>4.8898506557684103</v>
      </c>
      <c r="C771" s="42">
        <v>1065.62140343594</v>
      </c>
      <c r="D771" s="43">
        <v>6.8163195213900199E-2</v>
      </c>
      <c r="E771" s="43">
        <v>5.7204048054434097E-2</v>
      </c>
      <c r="F771" s="41">
        <v>0.160542546025366</v>
      </c>
      <c r="G771" s="41">
        <v>3.16112992301227</v>
      </c>
      <c r="H771" s="44">
        <v>28995224.753627598</v>
      </c>
      <c r="I771" s="44">
        <v>961170.87706129195</v>
      </c>
      <c r="J771" s="44">
        <v>95701902.365068004</v>
      </c>
      <c r="K771" s="44">
        <f t="shared" si="108"/>
        <v>82366845.01245375</v>
      </c>
      <c r="L771" s="40">
        <f t="shared" si="109"/>
        <v>570.31141064886015</v>
      </c>
      <c r="M771" s="40">
        <f t="shared" si="110"/>
        <v>79.057742669668741</v>
      </c>
      <c r="N771" s="40">
        <f t="shared" si="111"/>
        <v>62.683621634167146</v>
      </c>
      <c r="O771" s="40">
        <f t="shared" si="112"/>
        <v>1.0745559863149285</v>
      </c>
      <c r="P771" s="40">
        <f t="shared" si="113"/>
        <v>107971883.1329316</v>
      </c>
      <c r="Q771" s="40">
        <f t="shared" si="114"/>
        <v>18.497381409832055</v>
      </c>
      <c r="R771" s="40">
        <f t="shared" si="115"/>
        <v>10.824004233298787</v>
      </c>
      <c r="S771" s="40">
        <f t="shared" si="116"/>
        <v>0.17499948394580758</v>
      </c>
      <c r="T771" s="40">
        <v>5</v>
      </c>
    </row>
    <row r="772" spans="1:20" ht="15.6" x14ac:dyDescent="0.25">
      <c r="A772" s="10">
        <v>9</v>
      </c>
      <c r="B772" s="11">
        <v>5.9879718283589396</v>
      </c>
      <c r="C772" s="11">
        <v>854.63944956911598</v>
      </c>
      <c r="D772" s="12">
        <v>4.9000000000000002E-2</v>
      </c>
      <c r="E772" s="12">
        <v>3.95879699446645E-2</v>
      </c>
      <c r="F772" s="10">
        <v>0.191691039823534</v>
      </c>
      <c r="G772" s="10">
        <v>3.1620016892618299</v>
      </c>
      <c r="H772" s="13">
        <v>59821329.841025002</v>
      </c>
      <c r="I772" s="13">
        <v>1824726.2438445899</v>
      </c>
      <c r="J772" s="13">
        <v>169838893.47522801</v>
      </c>
      <c r="K772" s="13">
        <f t="shared" si="108"/>
        <v>174093848.76278493</v>
      </c>
      <c r="L772">
        <f t="shared" si="109"/>
        <v>584.76403266193427</v>
      </c>
      <c r="M772">
        <f t="shared" si="110"/>
        <v>74.187712262161824</v>
      </c>
      <c r="N772">
        <f t="shared" si="111"/>
        <v>44.293984972332254</v>
      </c>
      <c r="O772">
        <f t="shared" si="112"/>
        <v>1.1736955740807602</v>
      </c>
      <c r="P772">
        <f t="shared" si="113"/>
        <v>217273379.69254237</v>
      </c>
      <c r="Q772">
        <f t="shared" si="114"/>
        <v>19.196666932855976</v>
      </c>
      <c r="R772">
        <f t="shared" si="115"/>
        <v>17.176776820029481</v>
      </c>
      <c r="S772">
        <f t="shared" si="116"/>
        <v>0.21281091709226585</v>
      </c>
      <c r="T772">
        <v>1</v>
      </c>
    </row>
    <row r="773" spans="1:20" ht="15.6" x14ac:dyDescent="0.25">
      <c r="A773" s="10">
        <v>10</v>
      </c>
      <c r="B773" s="11">
        <v>6.5093562053033001</v>
      </c>
      <c r="C773" s="11">
        <v>860.10808738427295</v>
      </c>
      <c r="D773" s="12">
        <v>3.95879699446645E-2</v>
      </c>
      <c r="E773" s="12">
        <v>3.2850460042021704E-2</v>
      </c>
      <c r="F773" s="10">
        <v>0.16976201886961401</v>
      </c>
      <c r="G773" s="10">
        <v>3.1623830253353198</v>
      </c>
      <c r="H773" s="13">
        <v>54016204.960312001</v>
      </c>
      <c r="I773" s="13">
        <v>1364060.85847446</v>
      </c>
      <c r="J773" s="13">
        <v>169353995.090592</v>
      </c>
      <c r="K773" s="13">
        <f t="shared" si="108"/>
        <v>163961126.65783265</v>
      </c>
      <c r="L773">
        <f t="shared" si="109"/>
        <v>591.2335169729148</v>
      </c>
      <c r="M773">
        <f t="shared" si="110"/>
        <v>63.114512399125303</v>
      </c>
      <c r="N773">
        <f t="shared" si="111"/>
        <v>36.219214993343101</v>
      </c>
      <c r="O773">
        <f t="shared" si="112"/>
        <v>1.1961529976206595</v>
      </c>
      <c r="P773">
        <f t="shared" si="113"/>
        <v>226252628.83947948</v>
      </c>
      <c r="Q773">
        <f t="shared" si="114"/>
        <v>19.237162759656826</v>
      </c>
      <c r="R773">
        <f t="shared" si="115"/>
        <v>19.18765474403148</v>
      </c>
      <c r="S773">
        <f t="shared" si="116"/>
        <v>0.1860428950355596</v>
      </c>
      <c r="T773">
        <v>1</v>
      </c>
    </row>
    <row r="774" spans="1:20" ht="15.6" x14ac:dyDescent="0.25">
      <c r="A774" s="10">
        <v>11</v>
      </c>
      <c r="B774" s="11">
        <v>7</v>
      </c>
      <c r="C774" s="11">
        <v>856.87923092627102</v>
      </c>
      <c r="D774" s="12">
        <v>3.2850460042021704E-2</v>
      </c>
      <c r="E774" s="12">
        <v>2.7913536083254899E-2</v>
      </c>
      <c r="F774" s="10">
        <v>0.14982868076715</v>
      </c>
      <c r="G774" s="10">
        <v>3.1626339070371099</v>
      </c>
      <c r="H774" s="13">
        <v>48611507.379977301</v>
      </c>
      <c r="I774" s="13">
        <v>1035090.94425399</v>
      </c>
      <c r="J774" s="13">
        <v>165399446.62592399</v>
      </c>
      <c r="K774" s="13">
        <f t="shared" si="108"/>
        <v>158304758.73852032</v>
      </c>
      <c r="L774">
        <f t="shared" si="109"/>
        <v>598.35698257490765</v>
      </c>
      <c r="M774">
        <f t="shared" si="110"/>
        <v>54.351107837554451</v>
      </c>
      <c r="N774">
        <f t="shared" si="111"/>
        <v>30.381998062638303</v>
      </c>
      <c r="O774">
        <f t="shared" si="112"/>
        <v>1.2126209021230223</v>
      </c>
      <c r="P774">
        <f t="shared" si="113"/>
        <v>233215126.01570266</v>
      </c>
      <c r="Q774">
        <f t="shared" si="114"/>
        <v>19.267471873183176</v>
      </c>
      <c r="R774">
        <f t="shared" si="115"/>
        <v>20.905218487395668</v>
      </c>
      <c r="S774">
        <f t="shared" si="116"/>
        <v>0.16231739776801127</v>
      </c>
      <c r="T774">
        <v>1</v>
      </c>
    </row>
    <row r="775" spans="1:20" ht="15.6" x14ac:dyDescent="0.25">
      <c r="A775" s="10">
        <v>12</v>
      </c>
      <c r="B775" s="11">
        <v>7</v>
      </c>
      <c r="C775" s="11">
        <v>847.33316954424197</v>
      </c>
      <c r="D775" s="12">
        <v>2.7913536083254899E-2</v>
      </c>
      <c r="E775" s="12">
        <v>2.4353821041684501E-2</v>
      </c>
      <c r="F775" s="10">
        <v>0.12707124980549001</v>
      </c>
      <c r="G775" s="10">
        <v>3.1628050882637901</v>
      </c>
      <c r="H775" s="13">
        <v>43203839.020146899</v>
      </c>
      <c r="I775" s="13">
        <v>771615.73104725103</v>
      </c>
      <c r="J775" s="13">
        <v>164933713.839883</v>
      </c>
      <c r="K775" s="13">
        <f t="shared" si="108"/>
        <v>152334439.01640669</v>
      </c>
      <c r="L775">
        <f t="shared" si="109"/>
        <v>607.27650733607584</v>
      </c>
      <c r="M775">
        <f t="shared" si="110"/>
        <v>46.49442243491756</v>
      </c>
      <c r="N775">
        <f t="shared" si="111"/>
        <v>26.133678562469701</v>
      </c>
      <c r="O775">
        <f t="shared" si="112"/>
        <v>1.2154122420240809</v>
      </c>
      <c r="P775">
        <f t="shared" si="113"/>
        <v>241727158.43700293</v>
      </c>
      <c r="Q775">
        <f t="shared" si="114"/>
        <v>19.30332020360213</v>
      </c>
      <c r="R775">
        <f t="shared" si="115"/>
        <v>20.460720657975621</v>
      </c>
      <c r="S775">
        <f t="shared" si="116"/>
        <v>0.13590134137068041</v>
      </c>
      <c r="T775">
        <v>1</v>
      </c>
    </row>
    <row r="776" spans="1:20" ht="15.6" x14ac:dyDescent="0.25">
      <c r="A776" s="10">
        <v>13</v>
      </c>
      <c r="B776" s="11">
        <v>7</v>
      </c>
      <c r="C776" s="11">
        <v>830.75780714523796</v>
      </c>
      <c r="D776" s="12">
        <v>2.4353821041684501E-2</v>
      </c>
      <c r="E776" s="12">
        <v>2.17308314714846E-2</v>
      </c>
      <c r="F776" s="10">
        <v>0.107262973983849</v>
      </c>
      <c r="G776" s="10">
        <v>3.1629221166215702</v>
      </c>
      <c r="H776" s="13">
        <v>37736423.289469898</v>
      </c>
      <c r="I776" s="13">
        <v>589212.52764814696</v>
      </c>
      <c r="J776" s="13">
        <v>157327734.548785</v>
      </c>
      <c r="K776" s="13">
        <f t="shared" si="108"/>
        <v>149520486.03830427</v>
      </c>
      <c r="L776">
        <f t="shared" si="109"/>
        <v>616.03848438134366</v>
      </c>
      <c r="M776">
        <f t="shared" si="110"/>
        <v>40.197792468915736</v>
      </c>
      <c r="N776">
        <f t="shared" si="111"/>
        <v>23.042326256584552</v>
      </c>
      <c r="O776">
        <f t="shared" si="112"/>
        <v>1.2113653069758168</v>
      </c>
      <c r="P776">
        <f t="shared" si="113"/>
        <v>245016257.25618815</v>
      </c>
      <c r="Q776">
        <f t="shared" si="114"/>
        <v>19.316835122455235</v>
      </c>
      <c r="R776">
        <f t="shared" si="115"/>
        <v>19.758363028198367</v>
      </c>
      <c r="S776">
        <f t="shared" si="116"/>
        <v>0.11346322521900221</v>
      </c>
      <c r="T776">
        <v>7</v>
      </c>
    </row>
    <row r="777" spans="1:20" ht="15.6" x14ac:dyDescent="0.25">
      <c r="A777" s="28" t="s">
        <v>23</v>
      </c>
      <c r="B777" s="16">
        <v>2.1283164548760101</v>
      </c>
      <c r="C777" s="16">
        <v>1073.9616105549601</v>
      </c>
      <c r="D777" s="17">
        <v>0.25</v>
      </c>
      <c r="E777" s="17">
        <v>0.22610786223960899</v>
      </c>
      <c r="F777" s="18">
        <v>9.5530338906001599E-2</v>
      </c>
      <c r="G777" s="18">
        <v>4.05</v>
      </c>
      <c r="H777" s="19">
        <v>41283000.238108397</v>
      </c>
      <c r="I777" s="19">
        <v>2436461.90411893</v>
      </c>
      <c r="J777" s="19">
        <v>92295949.723545</v>
      </c>
      <c r="K777" s="19">
        <f t="shared" si="108"/>
        <v>65093978.78043218</v>
      </c>
      <c r="L777">
        <f t="shared" si="109"/>
        <v>565.25620053970977</v>
      </c>
      <c r="M777">
        <f t="shared" si="110"/>
        <v>116.21178517349242</v>
      </c>
      <c r="N777">
        <f t="shared" si="111"/>
        <v>238.0539311198045</v>
      </c>
      <c r="O777">
        <f t="shared" si="112"/>
        <v>0.89610318100141917</v>
      </c>
      <c r="P777">
        <f t="shared" si="113"/>
        <v>97883172.591242492</v>
      </c>
      <c r="Q777">
        <f t="shared" si="114"/>
        <v>18.399285209082951</v>
      </c>
      <c r="R777">
        <f t="shared" si="115"/>
        <v>1.8388568918651509</v>
      </c>
      <c r="S777">
        <f t="shared" si="116"/>
        <v>0.10040651689397302</v>
      </c>
      <c r="T777">
        <v>5</v>
      </c>
    </row>
    <row r="778" spans="1:20" ht="15.6" x14ac:dyDescent="0.25">
      <c r="A778" s="10">
        <v>1</v>
      </c>
      <c r="B778" s="11">
        <v>2.0742809855913502</v>
      </c>
      <c r="C778" s="11">
        <v>1041.22130923387</v>
      </c>
      <c r="D778" s="12">
        <v>0.22610786223960899</v>
      </c>
      <c r="E778" s="12">
        <v>0.20620559358457999</v>
      </c>
      <c r="F778" s="10">
        <v>8.7982214490615995E-2</v>
      </c>
      <c r="G778" s="10">
        <v>4.0517745665570004</v>
      </c>
      <c r="H778" s="13">
        <v>35095226.725323997</v>
      </c>
      <c r="I778" s="13">
        <v>1921027.55602097</v>
      </c>
      <c r="J778" s="13">
        <v>85659863.770376995</v>
      </c>
      <c r="K778" s="13">
        <f t="shared" si="108"/>
        <v>68060542.020458311</v>
      </c>
      <c r="L778">
        <f t="shared" si="109"/>
        <v>565.3618035991783</v>
      </c>
      <c r="M778">
        <f t="shared" si="110"/>
        <v>106.07536237280829</v>
      </c>
      <c r="N778">
        <f t="shared" si="111"/>
        <v>216.15672791209451</v>
      </c>
      <c r="O778">
        <f t="shared" si="112"/>
        <v>0.89911702153906314</v>
      </c>
      <c r="P778">
        <f t="shared" si="113"/>
        <v>90818021.163791731</v>
      </c>
      <c r="Q778">
        <f t="shared" si="114"/>
        <v>18.324368294845634</v>
      </c>
      <c r="R778">
        <f t="shared" si="115"/>
        <v>1.8009133928248602</v>
      </c>
      <c r="S778">
        <f t="shared" si="116"/>
        <v>9.2095787442934021E-2</v>
      </c>
      <c r="T778">
        <v>6</v>
      </c>
    </row>
    <row r="779" spans="1:20" ht="15.6" x14ac:dyDescent="0.25">
      <c r="A779" s="10">
        <v>2</v>
      </c>
      <c r="B779" s="11">
        <v>1.93641706283099</v>
      </c>
      <c r="C779" s="11">
        <v>1036.27034087472</v>
      </c>
      <c r="D779" s="12">
        <v>0.20620559358457999</v>
      </c>
      <c r="E779" s="12">
        <v>0.18980366923197201</v>
      </c>
      <c r="F779" s="10">
        <v>7.9503052087066303E-2</v>
      </c>
      <c r="G779" s="10">
        <v>4.0533508675333501</v>
      </c>
      <c r="H779" s="13">
        <v>32900304.969253801</v>
      </c>
      <c r="I779" s="13">
        <v>1710925.8906708001</v>
      </c>
      <c r="J779" s="13">
        <v>87774352.927555993</v>
      </c>
      <c r="K779" s="13">
        <f t="shared" si="108"/>
        <v>65950305.017989293</v>
      </c>
      <c r="L779">
        <f t="shared" si="109"/>
        <v>566.09679549930547</v>
      </c>
      <c r="M779">
        <f t="shared" si="110"/>
        <v>96.359103441415428</v>
      </c>
      <c r="N779">
        <f t="shared" si="111"/>
        <v>198.004631408276</v>
      </c>
      <c r="O779">
        <f t="shared" si="112"/>
        <v>0.90074901053474132</v>
      </c>
      <c r="P779">
        <f t="shared" si="113"/>
        <v>93516701.588982925</v>
      </c>
      <c r="Q779">
        <f t="shared" si="114"/>
        <v>18.353650604927218</v>
      </c>
      <c r="R779">
        <f t="shared" si="115"/>
        <v>1.6647713646301034</v>
      </c>
      <c r="S779">
        <f t="shared" si="116"/>
        <v>8.2841593998440974E-2</v>
      </c>
      <c r="T779">
        <v>6</v>
      </c>
    </row>
    <row r="780" spans="1:20" ht="15.6" x14ac:dyDescent="0.25">
      <c r="A780" s="10">
        <v>3</v>
      </c>
      <c r="B780" s="11">
        <v>3.0026860149377499</v>
      </c>
      <c r="C780" s="11">
        <v>1038.9124044228599</v>
      </c>
      <c r="D780" s="12">
        <v>0.19010518319717801</v>
      </c>
      <c r="E780" s="12">
        <v>0.15378259221672899</v>
      </c>
      <c r="F780" s="10">
        <v>0.19096530583393601</v>
      </c>
      <c r="G780" s="10">
        <v>3.1528731518885702</v>
      </c>
      <c r="H780" s="13">
        <v>36954680.461957999</v>
      </c>
      <c r="I780" s="13">
        <v>2521371.6942459201</v>
      </c>
      <c r="J780" s="13">
        <v>80616954.919587001</v>
      </c>
      <c r="K780" s="13">
        <f t="shared" si="108"/>
        <v>95584677.408963144</v>
      </c>
      <c r="L780">
        <f t="shared" si="109"/>
        <v>563.97554652826295</v>
      </c>
      <c r="M780">
        <f t="shared" si="110"/>
        <v>143.12600427428023</v>
      </c>
      <c r="N780">
        <f t="shared" si="111"/>
        <v>171.94388770695352</v>
      </c>
      <c r="O780">
        <f t="shared" si="112"/>
        <v>0.95567560972227628</v>
      </c>
      <c r="P780">
        <f t="shared" si="113"/>
        <v>85690742.064359099</v>
      </c>
      <c r="Q780">
        <f t="shared" si="114"/>
        <v>18.266255350478957</v>
      </c>
      <c r="R780">
        <f t="shared" si="115"/>
        <v>4.4458003196323901</v>
      </c>
      <c r="S780">
        <f t="shared" si="116"/>
        <v>0.21191347759465737</v>
      </c>
      <c r="T780">
        <v>6</v>
      </c>
    </row>
    <row r="781" spans="1:20" ht="15.6" x14ac:dyDescent="0.25">
      <c r="A781" s="10">
        <v>4</v>
      </c>
      <c r="B781" s="11">
        <v>3.3628590104683398</v>
      </c>
      <c r="C781" s="11">
        <v>1040.60208711891</v>
      </c>
      <c r="D781" s="12">
        <v>0.15378259221672899</v>
      </c>
      <c r="E781" s="12">
        <v>0.122318064068692</v>
      </c>
      <c r="F781" s="10">
        <v>0.20447100412580901</v>
      </c>
      <c r="G781" s="10">
        <v>3.1554860048060198</v>
      </c>
      <c r="H781" s="13">
        <v>39510239.572166502</v>
      </c>
      <c r="I781" s="13">
        <v>2519633.6595755201</v>
      </c>
      <c r="J781" s="13">
        <v>88521625.524785995</v>
      </c>
      <c r="K781" s="13">
        <f t="shared" si="108"/>
        <v>98087217.158173516</v>
      </c>
      <c r="L781">
        <f t="shared" si="109"/>
        <v>564.90267256795187</v>
      </c>
      <c r="M781">
        <f t="shared" si="110"/>
        <v>133.3206512207154</v>
      </c>
      <c r="N781">
        <f t="shared" si="111"/>
        <v>138.0503281427105</v>
      </c>
      <c r="O781">
        <f t="shared" si="112"/>
        <v>0.98651489633117095</v>
      </c>
      <c r="P781">
        <f t="shared" si="113"/>
        <v>95201179.886944085</v>
      </c>
      <c r="Q781">
        <f t="shared" si="114"/>
        <v>18.371502893455212</v>
      </c>
      <c r="R781">
        <f t="shared" si="115"/>
        <v>5.7699029020330697</v>
      </c>
      <c r="S781">
        <f t="shared" si="116"/>
        <v>0.22874798199530011</v>
      </c>
      <c r="T781">
        <v>6</v>
      </c>
    </row>
    <row r="782" spans="1:20" ht="15.6" x14ac:dyDescent="0.25">
      <c r="A782" s="10">
        <v>5</v>
      </c>
      <c r="B782" s="11">
        <v>3.8406490779144802</v>
      </c>
      <c r="C782" s="11">
        <v>1043.5073535419101</v>
      </c>
      <c r="D782" s="12">
        <v>0.122318064068692</v>
      </c>
      <c r="E782" s="12">
        <v>9.4573183577529404E-2</v>
      </c>
      <c r="F782" s="10">
        <v>0.226640412117563</v>
      </c>
      <c r="G782" s="10">
        <v>3.1575466977651501</v>
      </c>
      <c r="H782" s="13">
        <v>41656777.4874264</v>
      </c>
      <c r="I782" s="13">
        <v>2434590.1385689098</v>
      </c>
      <c r="J782" s="13">
        <v>94016612.644834995</v>
      </c>
      <c r="K782" s="13">
        <f t="shared" si="108"/>
        <v>101777436.86994147</v>
      </c>
      <c r="L782">
        <f t="shared" si="109"/>
        <v>565.85819383790943</v>
      </c>
      <c r="M782">
        <f t="shared" si="110"/>
        <v>125.29831588244878</v>
      </c>
      <c r="N782">
        <f t="shared" si="111"/>
        <v>108.44562382311071</v>
      </c>
      <c r="O782">
        <f t="shared" si="112"/>
        <v>1.0301004063566015</v>
      </c>
      <c r="P782">
        <f t="shared" si="113"/>
        <v>102214167.56253183</v>
      </c>
      <c r="Q782">
        <f t="shared" si="114"/>
        <v>18.442580851982679</v>
      </c>
      <c r="R782">
        <f t="shared" si="115"/>
        <v>7.8779163438045137</v>
      </c>
      <c r="S782">
        <f t="shared" si="116"/>
        <v>0.25701115371819538</v>
      </c>
      <c r="T782">
        <v>6</v>
      </c>
    </row>
    <row r="783" spans="1:20" s="40" customFormat="1" ht="15.6" x14ac:dyDescent="0.25">
      <c r="A783" s="41">
        <v>6</v>
      </c>
      <c r="B783" s="42">
        <v>4.3980964290154301</v>
      </c>
      <c r="C783" s="42">
        <v>1058.66675845997</v>
      </c>
      <c r="D783" s="43">
        <v>9.4573183577529404E-2</v>
      </c>
      <c r="E783" s="43">
        <v>7.4243365306689096E-2</v>
      </c>
      <c r="F783" s="41">
        <v>0.21473681883943299</v>
      </c>
      <c r="G783" s="41">
        <v>3.1591860057429799</v>
      </c>
      <c r="H783" s="44">
        <v>44735188.080508903</v>
      </c>
      <c r="I783" s="44">
        <v>2136342.7366160601</v>
      </c>
      <c r="J783" s="44">
        <v>110743802.26503301</v>
      </c>
      <c r="K783" s="44">
        <f t="shared" si="108"/>
        <v>95170107.132196128</v>
      </c>
      <c r="L783" s="40">
        <f t="shared" si="109"/>
        <v>568.58126437322551</v>
      </c>
      <c r="M783" s="40">
        <f t="shared" si="110"/>
        <v>107.51350509081306</v>
      </c>
      <c r="N783" s="40">
        <f t="shared" si="111"/>
        <v>84.408274442109246</v>
      </c>
      <c r="O783" s="40">
        <f t="shared" si="112"/>
        <v>1.0639928403078109</v>
      </c>
      <c r="P783" s="40">
        <f t="shared" si="113"/>
        <v>123786232.2817163</v>
      </c>
      <c r="Q783" s="40">
        <f t="shared" si="114"/>
        <v>18.634066702674463</v>
      </c>
      <c r="R783" s="40">
        <f t="shared" si="115"/>
        <v>9.888802320669031</v>
      </c>
      <c r="S783" s="40">
        <f t="shared" si="116"/>
        <v>0.24173635476275818</v>
      </c>
      <c r="T783" s="40">
        <v>5</v>
      </c>
    </row>
    <row r="784" spans="1:20" s="40" customFormat="1" ht="15.6" x14ac:dyDescent="0.25">
      <c r="A784" s="41">
        <v>7</v>
      </c>
      <c r="B784" s="42">
        <v>4.8040747682004197</v>
      </c>
      <c r="C784" s="42">
        <v>1046.4092007286399</v>
      </c>
      <c r="D784" s="43">
        <v>7.4243365306689096E-2</v>
      </c>
      <c r="E784" s="43">
        <v>5.97123745290725E-2</v>
      </c>
      <c r="F784" s="41">
        <v>0.195457802020016</v>
      </c>
      <c r="G784" s="41">
        <v>3.1602656779912102</v>
      </c>
      <c r="H784" s="44">
        <v>39164262.968956299</v>
      </c>
      <c r="I784" s="44">
        <v>1514883.3249061501</v>
      </c>
      <c r="J784" s="44">
        <v>110141775.191654</v>
      </c>
      <c r="K784" s="44">
        <f t="shared" si="108"/>
        <v>94928717.326996654</v>
      </c>
      <c r="L784" s="40">
        <f t="shared" si="109"/>
        <v>570.50707528690725</v>
      </c>
      <c r="M784" s="40">
        <f t="shared" si="110"/>
        <v>91.049618612924831</v>
      </c>
      <c r="N784" s="40">
        <f t="shared" si="111"/>
        <v>66.977869917880795</v>
      </c>
      <c r="O784" s="40">
        <f t="shared" si="112"/>
        <v>1.0910433111158735</v>
      </c>
      <c r="P784" s="40">
        <f t="shared" si="113"/>
        <v>124751633.61057693</v>
      </c>
      <c r="Q784" s="40">
        <f t="shared" si="114"/>
        <v>18.641835387584926</v>
      </c>
      <c r="R784" s="40">
        <f t="shared" si="115"/>
        <v>11.475052166798708</v>
      </c>
      <c r="S784" s="40">
        <f t="shared" si="116"/>
        <v>0.21748186149521878</v>
      </c>
      <c r="T784" s="40">
        <v>6</v>
      </c>
    </row>
    <row r="785" spans="1:20" ht="15.6" x14ac:dyDescent="0.25">
      <c r="A785" s="10">
        <v>9</v>
      </c>
      <c r="B785" s="11">
        <v>5.9715143511267703</v>
      </c>
      <c r="C785" s="11">
        <v>851.71520568436802</v>
      </c>
      <c r="D785" s="12">
        <v>4.9000000000000002E-2</v>
      </c>
      <c r="E785" s="12">
        <v>3.9772116368095606E-2</v>
      </c>
      <c r="F785" s="10">
        <v>0.187940603501108</v>
      </c>
      <c r="G785" s="10">
        <v>3.1614380959072599</v>
      </c>
      <c r="H785" s="13">
        <v>55440244.2554361</v>
      </c>
      <c r="I785" s="13">
        <v>1694742.6871499701</v>
      </c>
      <c r="J785" s="13">
        <v>161769889.97261399</v>
      </c>
      <c r="K785" s="13">
        <f t="shared" si="108"/>
        <v>174104539.24119627</v>
      </c>
      <c r="L785">
        <f t="shared" si="109"/>
        <v>583.41256797471226</v>
      </c>
      <c r="M785">
        <f t="shared" si="110"/>
        <v>73.373450829718763</v>
      </c>
      <c r="N785">
        <f t="shared" si="111"/>
        <v>44.386058184047805</v>
      </c>
      <c r="O785">
        <f t="shared" si="112"/>
        <v>1.1689004474028379</v>
      </c>
      <c r="P785">
        <f t="shared" si="113"/>
        <v>204467356.87126106</v>
      </c>
      <c r="Q785">
        <f t="shared" si="114"/>
        <v>19.135918896604434</v>
      </c>
      <c r="R785">
        <f t="shared" si="115"/>
        <v>16.942920784974483</v>
      </c>
      <c r="S785">
        <f t="shared" si="116"/>
        <v>0.20818179309802246</v>
      </c>
      <c r="T785">
        <v>1</v>
      </c>
    </row>
    <row r="786" spans="1:20" ht="15.6" x14ac:dyDescent="0.25">
      <c r="A786" s="10">
        <v>10</v>
      </c>
      <c r="B786" s="11">
        <v>6.5060225384584403</v>
      </c>
      <c r="C786" s="11">
        <v>850.91119334813698</v>
      </c>
      <c r="D786" s="12">
        <v>3.9772116368095606E-2</v>
      </c>
      <c r="E786" s="12">
        <v>3.2853168139134699E-2</v>
      </c>
      <c r="F786" s="10">
        <v>0.17352849206914001</v>
      </c>
      <c r="G786" s="10">
        <v>3.1618122495069998</v>
      </c>
      <c r="H786" s="13">
        <v>52931658.164277703</v>
      </c>
      <c r="I786" s="13">
        <v>1373329.1543332201</v>
      </c>
      <c r="J786" s="13">
        <v>164816818.33472201</v>
      </c>
      <c r="K786" s="13">
        <f t="shared" si="108"/>
        <v>170601874.80904406</v>
      </c>
      <c r="L786">
        <f t="shared" si="109"/>
        <v>589.80918129013753</v>
      </c>
      <c r="M786">
        <f t="shared" si="110"/>
        <v>63.881602909697563</v>
      </c>
      <c r="N786">
        <f t="shared" si="111"/>
        <v>36.312642253615152</v>
      </c>
      <c r="O786">
        <f t="shared" si="112"/>
        <v>1.1995884080952592</v>
      </c>
      <c r="P786">
        <f t="shared" si="113"/>
        <v>218459711.69844019</v>
      </c>
      <c r="Q786">
        <f t="shared" si="114"/>
        <v>19.202112169679268</v>
      </c>
      <c r="R786">
        <f t="shared" si="115"/>
        <v>19.410623853238615</v>
      </c>
      <c r="S786">
        <f t="shared" si="116"/>
        <v>0.19058983547817507</v>
      </c>
      <c r="T786">
        <v>1</v>
      </c>
    </row>
    <row r="787" spans="1:20" ht="15.6" x14ac:dyDescent="0.25">
      <c r="A787" s="10">
        <v>11</v>
      </c>
      <c r="B787" s="11">
        <v>7</v>
      </c>
      <c r="C787" s="11">
        <v>851.59756802608399</v>
      </c>
      <c r="D787" s="12">
        <v>3.2853168139134699E-2</v>
      </c>
      <c r="E787" s="12">
        <v>2.79755842591181E-2</v>
      </c>
      <c r="F787" s="10">
        <v>0.14801562810053601</v>
      </c>
      <c r="G787" s="10">
        <v>3.16207026940253</v>
      </c>
      <c r="H787" s="13">
        <v>45281485.553266197</v>
      </c>
      <c r="I787" s="13">
        <v>959531.82680538902</v>
      </c>
      <c r="J787" s="13">
        <v>158691843.23333299</v>
      </c>
      <c r="K787" s="13">
        <f t="shared" si="108"/>
        <v>160169168.32582355</v>
      </c>
      <c r="L787">
        <f t="shared" si="109"/>
        <v>596.170549835928</v>
      </c>
      <c r="M787">
        <f t="shared" si="110"/>
        <v>53.924686958946317</v>
      </c>
      <c r="N787">
        <f t="shared" si="111"/>
        <v>30.414376199126398</v>
      </c>
      <c r="O787">
        <f t="shared" si="112"/>
        <v>1.208957626705337</v>
      </c>
      <c r="P787">
        <f t="shared" si="113"/>
        <v>219659725.98875362</v>
      </c>
      <c r="Q787">
        <f t="shared" si="114"/>
        <v>19.207590206890178</v>
      </c>
      <c r="R787">
        <f t="shared" si="115"/>
        <v>20.793994909753977</v>
      </c>
      <c r="S787">
        <f t="shared" si="116"/>
        <v>0.16018709516205806</v>
      </c>
      <c r="T787">
        <v>1</v>
      </c>
    </row>
    <row r="788" spans="1:20" ht="15.6" x14ac:dyDescent="0.25">
      <c r="A788" s="10">
        <v>12</v>
      </c>
      <c r="B788" s="11">
        <v>7</v>
      </c>
      <c r="C788" s="11">
        <v>862.88353252171703</v>
      </c>
      <c r="D788" s="12">
        <v>2.79755842591181E-2</v>
      </c>
      <c r="E788" s="12">
        <v>2.4289166966639599E-2</v>
      </c>
      <c r="F788" s="10">
        <v>0.13130331530968101</v>
      </c>
      <c r="G788" s="10">
        <v>3.1622394470150499</v>
      </c>
      <c r="H788" s="13">
        <v>41969865.100894503</v>
      </c>
      <c r="I788" s="13">
        <v>764145.33385776903</v>
      </c>
      <c r="J788" s="13">
        <v>158296550.97210699</v>
      </c>
      <c r="K788" s="13">
        <f t="shared" si="108"/>
        <v>146942219.4106904</v>
      </c>
      <c r="L788">
        <f t="shared" si="109"/>
        <v>604.35565885302378</v>
      </c>
      <c r="M788">
        <f t="shared" si="110"/>
        <v>47.200711346366639</v>
      </c>
      <c r="N788">
        <f t="shared" si="111"/>
        <v>26.13237561287885</v>
      </c>
      <c r="O788">
        <f t="shared" si="112"/>
        <v>1.2213352240892283</v>
      </c>
      <c r="P788">
        <f t="shared" si="113"/>
        <v>230228664.87635851</v>
      </c>
      <c r="Q788">
        <f t="shared" si="114"/>
        <v>19.254583568117425</v>
      </c>
      <c r="R788">
        <f t="shared" si="115"/>
        <v>20.87529511278948</v>
      </c>
      <c r="S788">
        <f t="shared" si="116"/>
        <v>0.14076125412699922</v>
      </c>
      <c r="T788">
        <v>1</v>
      </c>
    </row>
    <row r="789" spans="1:20" ht="15.6" x14ac:dyDescent="0.25">
      <c r="A789" s="10">
        <v>13</v>
      </c>
      <c r="B789" s="11">
        <v>7</v>
      </c>
      <c r="C789" s="11">
        <v>855.31958274961096</v>
      </c>
      <c r="D789" s="12">
        <v>2.4289166966639599E-2</v>
      </c>
      <c r="E789" s="12">
        <v>2.1718748217157198E-2</v>
      </c>
      <c r="F789" s="10">
        <v>0.105391822238058</v>
      </c>
      <c r="G789" s="10">
        <v>3.1623607657508699</v>
      </c>
      <c r="H789" s="13">
        <v>34999130.612394102</v>
      </c>
      <c r="I789" s="13">
        <v>545231.31347977498</v>
      </c>
      <c r="J789" s="13">
        <v>151761387.76144901</v>
      </c>
      <c r="K789" s="13">
        <f t="shared" si="108"/>
        <v>136876899.86211029</v>
      </c>
      <c r="L789">
        <f t="shared" si="109"/>
        <v>613.04600362666167</v>
      </c>
      <c r="M789">
        <f t="shared" si="110"/>
        <v>39.696157773986478</v>
      </c>
      <c r="N789">
        <f t="shared" si="111"/>
        <v>23.003957591898399</v>
      </c>
      <c r="O789">
        <f t="shared" si="112"/>
        <v>1.2070259492034889</v>
      </c>
      <c r="P789">
        <f t="shared" si="113"/>
        <v>230983396.60385504</v>
      </c>
      <c r="Q789">
        <f t="shared" si="114"/>
        <v>19.257856389729064</v>
      </c>
      <c r="R789">
        <f t="shared" si="115"/>
        <v>19.638830837665534</v>
      </c>
      <c r="S789">
        <f t="shared" si="116"/>
        <v>0.11136944677551458</v>
      </c>
      <c r="T789">
        <v>1</v>
      </c>
    </row>
    <row r="790" spans="1:20" ht="15.6" x14ac:dyDescent="0.25">
      <c r="A790" s="28" t="s">
        <v>23</v>
      </c>
      <c r="B790" s="16">
        <v>2.1284897156190801</v>
      </c>
      <c r="C790" s="16">
        <v>1085.3015834186101</v>
      </c>
      <c r="D790" s="17">
        <v>0.25</v>
      </c>
      <c r="E790" s="17">
        <v>0.225820691200147</v>
      </c>
      <c r="F790" s="18">
        <v>9.6678563773902396E-2</v>
      </c>
      <c r="G790" s="18">
        <v>3.55</v>
      </c>
      <c r="H790" s="19">
        <v>37303960.277082197</v>
      </c>
      <c r="I790" s="19">
        <v>2210372.0894134999</v>
      </c>
      <c r="J790" s="19">
        <v>94403173.329374999</v>
      </c>
      <c r="K790" s="19">
        <f t="shared" si="108"/>
        <v>63642598.428360172</v>
      </c>
      <c r="L790">
        <f t="shared" si="109"/>
        <v>565.35418549263898</v>
      </c>
      <c r="M790">
        <f t="shared" si="110"/>
        <v>116.91823395995978</v>
      </c>
      <c r="N790">
        <f t="shared" si="111"/>
        <v>237.91034560007353</v>
      </c>
      <c r="O790">
        <f t="shared" si="112"/>
        <v>0.89657022608047987</v>
      </c>
      <c r="P790">
        <f t="shared" si="113"/>
        <v>100244378.53103678</v>
      </c>
      <c r="Q790">
        <f t="shared" si="114"/>
        <v>18.423121548075343</v>
      </c>
      <c r="R790">
        <f t="shared" si="115"/>
        <v>1.8510207267765517</v>
      </c>
      <c r="S790">
        <f t="shared" si="116"/>
        <v>0.10167682409264053</v>
      </c>
      <c r="T790">
        <v>5</v>
      </c>
    </row>
    <row r="791" spans="1:20" ht="15.6" x14ac:dyDescent="0.25">
      <c r="A791" s="10">
        <v>1</v>
      </c>
      <c r="B791" s="11">
        <v>2.14061617963696</v>
      </c>
      <c r="C791" s="11">
        <v>1043.1672621386799</v>
      </c>
      <c r="D791" s="12">
        <v>0.225820691200147</v>
      </c>
      <c r="E791" s="12">
        <v>0.20575135225347299</v>
      </c>
      <c r="F791" s="10">
        <v>8.88335585380014E-2</v>
      </c>
      <c r="G791" s="10">
        <v>3.5518995254691701</v>
      </c>
      <c r="H791" s="13">
        <v>31276632.296347801</v>
      </c>
      <c r="I791" s="13">
        <v>1612527.2133184001</v>
      </c>
      <c r="J791" s="13">
        <v>86774461.827582002</v>
      </c>
      <c r="K791" s="13">
        <f t="shared" si="108"/>
        <v>68029107.94035162</v>
      </c>
      <c r="L791">
        <f t="shared" si="109"/>
        <v>565.40551345005656</v>
      </c>
      <c r="M791">
        <f t="shared" si="110"/>
        <v>106.52377618047267</v>
      </c>
      <c r="N791">
        <f t="shared" si="111"/>
        <v>215.78602172680999</v>
      </c>
      <c r="O791">
        <f t="shared" si="112"/>
        <v>0.89958864088596957</v>
      </c>
      <c r="P791">
        <f t="shared" si="113"/>
        <v>91890115.164118528</v>
      </c>
      <c r="Q791">
        <f t="shared" si="114"/>
        <v>18.336104020758668</v>
      </c>
      <c r="R791">
        <f t="shared" si="115"/>
        <v>1.8694500007760997</v>
      </c>
      <c r="S791">
        <f t="shared" si="116"/>
        <v>9.3029696476007756E-2</v>
      </c>
      <c r="T791">
        <v>6</v>
      </c>
    </row>
    <row r="792" spans="1:20" ht="15.6" x14ac:dyDescent="0.25">
      <c r="A792" s="10">
        <v>2</v>
      </c>
      <c r="B792" s="11">
        <v>2.2815411679407598</v>
      </c>
      <c r="C792" s="11">
        <v>1036.22486323156</v>
      </c>
      <c r="D792" s="12">
        <v>0.20575135225347299</v>
      </c>
      <c r="E792" s="12">
        <v>0.18915274711437399</v>
      </c>
      <c r="F792" s="10">
        <v>8.0633937826458696E-2</v>
      </c>
      <c r="G792" s="10">
        <v>3.5535505705409101</v>
      </c>
      <c r="H792" s="13">
        <v>31345036.7872766</v>
      </c>
      <c r="I792" s="13">
        <v>1570513.90405141</v>
      </c>
      <c r="J792" s="13">
        <v>94328425.743360996</v>
      </c>
      <c r="K792" s="13">
        <f t="shared" si="108"/>
        <v>66434014.095357172</v>
      </c>
      <c r="L792">
        <f t="shared" si="109"/>
        <v>566.54704608157692</v>
      </c>
      <c r="M792">
        <f t="shared" si="110"/>
        <v>96.973659880562508</v>
      </c>
      <c r="N792">
        <f t="shared" si="111"/>
        <v>197.45204968392349</v>
      </c>
      <c r="O792">
        <f t="shared" si="112"/>
        <v>0.90152290889880238</v>
      </c>
      <c r="P792">
        <f t="shared" si="113"/>
        <v>100896413.70194501</v>
      </c>
      <c r="Q792">
        <f t="shared" si="114"/>
        <v>18.42960494159945</v>
      </c>
      <c r="R792">
        <f t="shared" si="115"/>
        <v>1.9779725839570097</v>
      </c>
      <c r="S792">
        <f t="shared" si="116"/>
        <v>8.4070909306820277E-2</v>
      </c>
      <c r="T792">
        <v>6</v>
      </c>
    </row>
    <row r="793" spans="1:20" ht="15.6" x14ac:dyDescent="0.25">
      <c r="A793" s="10">
        <v>3</v>
      </c>
      <c r="B793" s="11">
        <v>2.1848448175252702</v>
      </c>
      <c r="C793" s="11">
        <v>1039.31500576804</v>
      </c>
      <c r="D793" s="12">
        <v>0.18949017118575401</v>
      </c>
      <c r="E793" s="12">
        <v>0.157552589253388</v>
      </c>
      <c r="F793" s="10">
        <v>0.16845589479991899</v>
      </c>
      <c r="G793" s="10">
        <v>3.1626020827659</v>
      </c>
      <c r="H793" s="13">
        <v>39243399.466731198</v>
      </c>
      <c r="I793" s="13">
        <v>2516132.8594266698</v>
      </c>
      <c r="J793" s="13">
        <v>91399802.224148005</v>
      </c>
      <c r="K793" s="13">
        <f t="shared" si="108"/>
        <v>90328437.736690238</v>
      </c>
      <c r="L793">
        <f t="shared" si="109"/>
        <v>564.78663976932205</v>
      </c>
      <c r="M793">
        <f t="shared" si="110"/>
        <v>134.30532223980705</v>
      </c>
      <c r="N793">
        <f t="shared" si="111"/>
        <v>173.521380219571</v>
      </c>
      <c r="O793">
        <f t="shared" si="112"/>
        <v>0.94704567657020755</v>
      </c>
      <c r="P793">
        <f t="shared" si="113"/>
        <v>97556883.828853637</v>
      </c>
      <c r="Q793">
        <f t="shared" si="114"/>
        <v>18.395946189728207</v>
      </c>
      <c r="R793">
        <f t="shared" si="115"/>
        <v>3.0009263069125174</v>
      </c>
      <c r="S793">
        <f t="shared" si="116"/>
        <v>0.18447093882132806</v>
      </c>
      <c r="T793">
        <v>6</v>
      </c>
    </row>
    <row r="794" spans="1:20" ht="15.6" x14ac:dyDescent="0.25">
      <c r="A794" s="10">
        <v>4</v>
      </c>
      <c r="B794" s="11">
        <v>2.6031822569131799</v>
      </c>
      <c r="C794" s="11">
        <v>1030.4003171080401</v>
      </c>
      <c r="D794" s="12">
        <v>0.157552589253388</v>
      </c>
      <c r="E794" s="12">
        <v>0.12646746776496001</v>
      </c>
      <c r="F794" s="10">
        <v>0.19717482367806999</v>
      </c>
      <c r="G794" s="10">
        <v>3.16490604303414</v>
      </c>
      <c r="H794" s="13">
        <v>40600778.802800603</v>
      </c>
      <c r="I794" s="13">
        <v>2504720.3916905299</v>
      </c>
      <c r="J794" s="13">
        <v>91805268.414967999</v>
      </c>
      <c r="K794" s="13">
        <f t="shared" si="108"/>
        <v>99135067.350696564</v>
      </c>
      <c r="L794">
        <f t="shared" si="109"/>
        <v>565.08430600829286</v>
      </c>
      <c r="M794">
        <f t="shared" si="110"/>
        <v>132.53570954075659</v>
      </c>
      <c r="N794">
        <f t="shared" si="111"/>
        <v>142.01002850917399</v>
      </c>
      <c r="O794">
        <f t="shared" si="112"/>
        <v>0.98008767062198421</v>
      </c>
      <c r="P794">
        <f t="shared" si="113"/>
        <v>98758778.42239207</v>
      </c>
      <c r="Q794">
        <f t="shared" si="114"/>
        <v>18.40819085321117</v>
      </c>
      <c r="R794">
        <f t="shared" si="115"/>
        <v>4.3136032455740105</v>
      </c>
      <c r="S794">
        <f t="shared" si="116"/>
        <v>0.21961830191151666</v>
      </c>
      <c r="T794">
        <v>2</v>
      </c>
    </row>
    <row r="795" spans="1:20" ht="15.6" x14ac:dyDescent="0.25">
      <c r="A795" s="10">
        <v>5</v>
      </c>
      <c r="B795" s="11">
        <v>2.9967983667721199</v>
      </c>
      <c r="C795" s="11">
        <v>1034.41481711539</v>
      </c>
      <c r="D795" s="12">
        <v>0.12646746776496001</v>
      </c>
      <c r="E795" s="12">
        <v>9.80061463749589E-2</v>
      </c>
      <c r="F795" s="10">
        <v>0.22487074990592901</v>
      </c>
      <c r="G795" s="10">
        <v>3.1669639182642801</v>
      </c>
      <c r="H795" s="13">
        <v>43690351.226182498</v>
      </c>
      <c r="I795" s="13">
        <v>2513462.56387043</v>
      </c>
      <c r="J795" s="13">
        <v>97394689.564933002</v>
      </c>
      <c r="K795" s="13">
        <f t="shared" si="108"/>
        <v>103946020.74464108</v>
      </c>
      <c r="L795">
        <f t="shared" si="109"/>
        <v>565.97170119632403</v>
      </c>
      <c r="M795">
        <f t="shared" si="110"/>
        <v>126.91848756345253</v>
      </c>
      <c r="N795">
        <f t="shared" si="111"/>
        <v>112.23680706995945</v>
      </c>
      <c r="O795">
        <f t="shared" si="112"/>
        <v>1.0241259743063311</v>
      </c>
      <c r="P795">
        <f t="shared" si="113"/>
        <v>106136350.7661957</v>
      </c>
      <c r="Q795">
        <f t="shared" si="114"/>
        <v>18.480235153448266</v>
      </c>
      <c r="R795">
        <f t="shared" si="115"/>
        <v>6.0145763215586499</v>
      </c>
      <c r="S795">
        <f t="shared" si="116"/>
        <v>0.25472548921914989</v>
      </c>
      <c r="T795">
        <v>6</v>
      </c>
    </row>
    <row r="796" spans="1:20" ht="15.6" x14ac:dyDescent="0.25">
      <c r="A796" s="10">
        <v>6</v>
      </c>
      <c r="B796" s="11">
        <v>3.4660537003190202</v>
      </c>
      <c r="C796" s="11">
        <v>1043.7042384075901</v>
      </c>
      <c r="D796" s="12">
        <v>9.80061463749589E-2</v>
      </c>
      <c r="E796" s="12">
        <v>7.65208688291696E-2</v>
      </c>
      <c r="F796" s="10">
        <v>0.21900032097554001</v>
      </c>
      <c r="G796" s="10">
        <v>3.1686677860958499</v>
      </c>
      <c r="H796" s="13">
        <v>40653322.114345603</v>
      </c>
      <c r="I796" s="13">
        <v>1969340.3996465199</v>
      </c>
      <c r="J796" s="13">
        <v>99230035.788773999</v>
      </c>
      <c r="K796" s="13">
        <f t="shared" si="108"/>
        <v>100254309.81633486</v>
      </c>
      <c r="L796">
        <f t="shared" si="109"/>
        <v>567.35680207414862</v>
      </c>
      <c r="M796">
        <f t="shared" si="110"/>
        <v>110.40751043318805</v>
      </c>
      <c r="N796">
        <f t="shared" si="111"/>
        <v>87.263507602064252</v>
      </c>
      <c r="O796">
        <f t="shared" si="112"/>
        <v>1.0607111163706144</v>
      </c>
      <c r="P796">
        <f t="shared" si="113"/>
        <v>109552828.52002355</v>
      </c>
      <c r="Q796">
        <f t="shared" si="114"/>
        <v>18.511917443115824</v>
      </c>
      <c r="R796">
        <f t="shared" si="115"/>
        <v>7.7598074839095839</v>
      </c>
      <c r="S796">
        <f t="shared" si="116"/>
        <v>0.24718054012274032</v>
      </c>
      <c r="T796">
        <v>6</v>
      </c>
    </row>
    <row r="797" spans="1:20" ht="15.6" x14ac:dyDescent="0.25">
      <c r="A797" s="10">
        <v>7</v>
      </c>
      <c r="B797" s="11">
        <v>3.9894970116011601</v>
      </c>
      <c r="C797" s="11">
        <v>1055.4404110125299</v>
      </c>
      <c r="D797" s="12">
        <v>7.65208688291696E-2</v>
      </c>
      <c r="E797" s="12">
        <v>6.1025242022099101E-2</v>
      </c>
      <c r="F797" s="10">
        <v>0.20223768072401799</v>
      </c>
      <c r="G797" s="10">
        <v>3.1698238321085199</v>
      </c>
      <c r="H797" s="13">
        <v>36660763.765907198</v>
      </c>
      <c r="I797" s="13">
        <v>1470124.5881735501</v>
      </c>
      <c r="J797" s="13">
        <v>100631720.854137</v>
      </c>
      <c r="K797" s="13">
        <f t="shared" si="108"/>
        <v>93688500.359609261</v>
      </c>
      <c r="L797">
        <f t="shared" si="109"/>
        <v>569.19534316837166</v>
      </c>
      <c r="M797">
        <f t="shared" si="110"/>
        <v>93.915060656209505</v>
      </c>
      <c r="N797">
        <f t="shared" si="111"/>
        <v>68.773055425634354</v>
      </c>
      <c r="O797">
        <f t="shared" si="112"/>
        <v>1.0909788159064302</v>
      </c>
      <c r="P797">
        <f t="shared" si="113"/>
        <v>112879433.48669164</v>
      </c>
      <c r="Q797">
        <f t="shared" si="114"/>
        <v>18.541830846774513</v>
      </c>
      <c r="R797">
        <f t="shared" si="115"/>
        <v>9.5980898713477387</v>
      </c>
      <c r="S797">
        <f t="shared" si="116"/>
        <v>0.22594457141593385</v>
      </c>
      <c r="T797">
        <v>6</v>
      </c>
    </row>
    <row r="798" spans="1:20" ht="15.6" x14ac:dyDescent="0.25">
      <c r="A798" s="10">
        <v>9</v>
      </c>
      <c r="B798" s="11">
        <v>5.0806119852093099</v>
      </c>
      <c r="C798" s="11">
        <v>829.85615785290304</v>
      </c>
      <c r="D798" s="12">
        <v>4.8159616706982496E-2</v>
      </c>
      <c r="E798" s="12">
        <v>3.8965753257124598E-2</v>
      </c>
      <c r="F798" s="10">
        <v>0.190508422511521</v>
      </c>
      <c r="G798" s="10">
        <v>3.1711456027862601</v>
      </c>
      <c r="H798" s="13">
        <v>63639000.892252699</v>
      </c>
      <c r="I798" s="13">
        <v>1941417.57811093</v>
      </c>
      <c r="J798" s="13">
        <v>178486184.427338</v>
      </c>
      <c r="K798" s="13">
        <f t="shared" si="108"/>
        <v>185614570.53906345</v>
      </c>
      <c r="L798">
        <f t="shared" si="109"/>
        <v>586.89179725662677</v>
      </c>
      <c r="M798">
        <f t="shared" si="110"/>
        <v>73.45613006290975</v>
      </c>
      <c r="N798">
        <f t="shared" si="111"/>
        <v>43.562684982053547</v>
      </c>
      <c r="O798">
        <f t="shared" si="112"/>
        <v>1.1768956385345886</v>
      </c>
      <c r="P798">
        <f t="shared" si="113"/>
        <v>232135291.87588394</v>
      </c>
      <c r="Q798">
        <f t="shared" si="114"/>
        <v>19.262830914299425</v>
      </c>
      <c r="R798">
        <f t="shared" si="115"/>
        <v>14.618001341011981</v>
      </c>
      <c r="S798">
        <f t="shared" si="116"/>
        <v>0.21134891050353019</v>
      </c>
      <c r="T798">
        <v>7</v>
      </c>
    </row>
    <row r="799" spans="1:20" ht="15.6" x14ac:dyDescent="0.25">
      <c r="A799" s="10">
        <v>10</v>
      </c>
      <c r="B799" s="11">
        <v>5.5384713970970898</v>
      </c>
      <c r="C799" s="11">
        <v>830.98351395135398</v>
      </c>
      <c r="D799" s="12">
        <v>3.8965753257124598E-2</v>
      </c>
      <c r="E799" s="12">
        <v>3.2384081078628099E-2</v>
      </c>
      <c r="F799" s="10">
        <v>0.16847677645371301</v>
      </c>
      <c r="G799" s="10">
        <v>3.1715149656524</v>
      </c>
      <c r="H799" s="13">
        <v>54079612.4794017</v>
      </c>
      <c r="I799" s="13">
        <v>1370785.1133695501</v>
      </c>
      <c r="J799" s="13">
        <v>169204896.841306</v>
      </c>
      <c r="K799" s="13">
        <f t="shared" si="108"/>
        <v>177411714.51636374</v>
      </c>
      <c r="L799">
        <f t="shared" si="109"/>
        <v>591.91841129001614</v>
      </c>
      <c r="M799">
        <f t="shared" si="110"/>
        <v>62.416447668281691</v>
      </c>
      <c r="N799">
        <f t="shared" si="111"/>
        <v>35.674917167876352</v>
      </c>
      <c r="O799">
        <f t="shared" si="112"/>
        <v>1.1982530689530777</v>
      </c>
      <c r="P799">
        <f t="shared" si="113"/>
        <v>227991789.83371371</v>
      </c>
      <c r="Q799">
        <f t="shared" si="114"/>
        <v>19.244820176769103</v>
      </c>
      <c r="R799">
        <f t="shared" si="115"/>
        <v>16.371103126271407</v>
      </c>
      <c r="S799">
        <f t="shared" si="116"/>
        <v>0.18449605103829506</v>
      </c>
      <c r="T799">
        <v>7</v>
      </c>
    </row>
    <row r="800" spans="1:20" ht="15.6" x14ac:dyDescent="0.25">
      <c r="A800" s="10">
        <v>11</v>
      </c>
      <c r="B800" s="11">
        <v>5.9565300458603598</v>
      </c>
      <c r="C800" s="11">
        <v>826.86515880970501</v>
      </c>
      <c r="D800" s="12">
        <v>3.2384081078628099E-2</v>
      </c>
      <c r="E800" s="12">
        <v>2.7722337279296797E-2</v>
      </c>
      <c r="F800" s="10">
        <v>0.143508563103494</v>
      </c>
      <c r="G800" s="10">
        <v>3.17175813226513</v>
      </c>
      <c r="H800" s="13">
        <v>46575942.826249503</v>
      </c>
      <c r="I800" s="13">
        <v>998248.13824382995</v>
      </c>
      <c r="J800" s="13">
        <v>163522024.22026899</v>
      </c>
      <c r="K800" s="13">
        <f t="shared" si="108"/>
        <v>169113974.20418552</v>
      </c>
      <c r="L800">
        <f t="shared" si="109"/>
        <v>598.80823566695233</v>
      </c>
      <c r="M800">
        <f t="shared" si="110"/>
        <v>52.834558573048874</v>
      </c>
      <c r="N800">
        <f t="shared" si="111"/>
        <v>30.053209178962447</v>
      </c>
      <c r="O800">
        <f t="shared" si="112"/>
        <v>1.206171767236361</v>
      </c>
      <c r="P800">
        <f t="shared" si="113"/>
        <v>230427522.73826259</v>
      </c>
      <c r="Q800">
        <f t="shared" si="114"/>
        <v>19.255446935980935</v>
      </c>
      <c r="R800">
        <f t="shared" si="115"/>
        <v>17.464549850654677</v>
      </c>
      <c r="S800">
        <f t="shared" si="116"/>
        <v>0.15491095905368968</v>
      </c>
      <c r="T800">
        <v>7</v>
      </c>
    </row>
    <row r="801" spans="1:20" ht="15.6" x14ac:dyDescent="0.25">
      <c r="A801" s="28" t="s">
        <v>20</v>
      </c>
      <c r="B801" s="16">
        <v>1.84008798281682</v>
      </c>
      <c r="C801" s="16">
        <v>1035.69662834722</v>
      </c>
      <c r="D801" s="17">
        <v>0.25</v>
      </c>
      <c r="E801" s="17">
        <v>0.22791212430631599</v>
      </c>
      <c r="F801" s="18">
        <v>8.8316176304214303E-2</v>
      </c>
      <c r="G801" s="18">
        <v>2</v>
      </c>
      <c r="H801" s="19">
        <v>20648502.2477074</v>
      </c>
      <c r="I801" s="19">
        <v>1188449.23580924</v>
      </c>
      <c r="J801" s="19">
        <v>97192265.109675005</v>
      </c>
      <c r="K801" s="19">
        <f t="shared" si="108"/>
        <v>69004679.044564828</v>
      </c>
      <c r="L801">
        <f t="shared" si="109"/>
        <v>565.75857885157552</v>
      </c>
      <c r="M801">
        <f t="shared" si="110"/>
        <v>111.78732111607704</v>
      </c>
      <c r="N801">
        <f t="shared" si="111"/>
        <v>238.956062153158</v>
      </c>
      <c r="O801">
        <f t="shared" si="112"/>
        <v>0.89321758888890679</v>
      </c>
      <c r="P801">
        <f t="shared" si="113"/>
        <v>103397191.95327494</v>
      </c>
      <c r="Q801">
        <f t="shared" si="114"/>
        <v>18.454088362544841</v>
      </c>
      <c r="R801">
        <f t="shared" si="115"/>
        <v>1.5219818770459079</v>
      </c>
      <c r="S801">
        <f t="shared" si="116"/>
        <v>9.2462033560879883E-2</v>
      </c>
      <c r="T801">
        <v>6</v>
      </c>
    </row>
    <row r="802" spans="1:20" ht="15.6" x14ac:dyDescent="0.25">
      <c r="A802" s="10">
        <v>1</v>
      </c>
      <c r="B802" s="11">
        <v>1.64575527715996</v>
      </c>
      <c r="C802" s="11">
        <v>1010.14781198585</v>
      </c>
      <c r="D802" s="12">
        <v>0.22843025444692799</v>
      </c>
      <c r="E802" s="12">
        <v>0.19916859220184302</v>
      </c>
      <c r="F802" s="10">
        <v>0.128042837548586</v>
      </c>
      <c r="G802" s="10">
        <v>3.1709612669170899</v>
      </c>
      <c r="H802" s="13">
        <v>35624033.8155808</v>
      </c>
      <c r="I802" s="13">
        <v>2086601.1739024201</v>
      </c>
      <c r="J802" s="13">
        <v>90135653.768554002</v>
      </c>
      <c r="K802" s="13">
        <f t="shared" si="108"/>
        <v>85985549.218894705</v>
      </c>
      <c r="L802">
        <f t="shared" si="109"/>
        <v>564.7300297456992</v>
      </c>
      <c r="M802">
        <f t="shared" si="110"/>
        <v>128.54936557632419</v>
      </c>
      <c r="N802">
        <f t="shared" si="111"/>
        <v>213.79942332438551</v>
      </c>
      <c r="O802">
        <f t="shared" si="112"/>
        <v>0.9147961097540479</v>
      </c>
      <c r="P802">
        <f t="shared" si="113"/>
        <v>95533988.670414656</v>
      </c>
      <c r="Q802">
        <f t="shared" si="114"/>
        <v>18.374992644440763</v>
      </c>
      <c r="R802">
        <f t="shared" si="115"/>
        <v>1.7541364635734891</v>
      </c>
      <c r="S802">
        <f t="shared" si="116"/>
        <v>0.1370149819089731</v>
      </c>
      <c r="T802">
        <v>2</v>
      </c>
    </row>
    <row r="803" spans="1:20" ht="15.6" x14ac:dyDescent="0.25">
      <c r="A803" s="10">
        <v>2</v>
      </c>
      <c r="B803" s="11">
        <v>1.6486574008594399</v>
      </c>
      <c r="C803" s="11">
        <v>992.29627344138999</v>
      </c>
      <c r="D803" s="12">
        <v>0.19916859220184302</v>
      </c>
      <c r="E803" s="12">
        <v>0.174648850481229</v>
      </c>
      <c r="F803" s="10">
        <v>0.1230487025059</v>
      </c>
      <c r="G803" s="10">
        <v>3.1732664153374901</v>
      </c>
      <c r="H803" s="13">
        <v>33875729.888948902</v>
      </c>
      <c r="I803" s="13">
        <v>1905032.2747821801</v>
      </c>
      <c r="J803" s="13">
        <v>91896259.965866998</v>
      </c>
      <c r="K803" s="13">
        <f t="shared" si="108"/>
        <v>88360302.342317119</v>
      </c>
      <c r="L803">
        <f t="shared" si="109"/>
        <v>565.36385393107685</v>
      </c>
      <c r="M803">
        <f t="shared" si="110"/>
        <v>117.73943976663452</v>
      </c>
      <c r="N803">
        <f t="shared" si="111"/>
        <v>186.90872134153602</v>
      </c>
      <c r="O803">
        <f t="shared" si="112"/>
        <v>0.9236205869887637</v>
      </c>
      <c r="P803">
        <f t="shared" si="113"/>
        <v>98167234.48397477</v>
      </c>
      <c r="Q803">
        <f t="shared" si="114"/>
        <v>18.402183056588139</v>
      </c>
      <c r="R803">
        <f t="shared" si="115"/>
        <v>1.83859390748242</v>
      </c>
      <c r="S803">
        <f t="shared" si="116"/>
        <v>0.13130382122597445</v>
      </c>
      <c r="T803">
        <v>3</v>
      </c>
    </row>
    <row r="804" spans="1:20" ht="15.6" x14ac:dyDescent="0.25">
      <c r="A804" s="10">
        <v>3</v>
      </c>
      <c r="B804" s="11">
        <v>1.68471646839387</v>
      </c>
      <c r="C804" s="11">
        <v>986.856923656616</v>
      </c>
      <c r="D804" s="12">
        <v>0.174648850481229</v>
      </c>
      <c r="E804" s="12">
        <v>0.15463151044103698</v>
      </c>
      <c r="F804" s="10">
        <v>0.114549194372768</v>
      </c>
      <c r="G804" s="10">
        <v>3.1750897582294102</v>
      </c>
      <c r="H804" s="13">
        <v>30546406.1064073</v>
      </c>
      <c r="I804" s="13">
        <v>1593742.2240830101</v>
      </c>
      <c r="J804" s="13">
        <v>90786345.011310995</v>
      </c>
      <c r="K804" s="13">
        <f t="shared" si="108"/>
        <v>86965908.207037061</v>
      </c>
      <c r="L804">
        <f t="shared" si="109"/>
        <v>565.92118261439282</v>
      </c>
      <c r="M804">
        <f t="shared" si="110"/>
        <v>106.43418975282285</v>
      </c>
      <c r="N804">
        <f t="shared" si="111"/>
        <v>164.64018046113299</v>
      </c>
      <c r="O804">
        <f t="shared" si="112"/>
        <v>0.93040523877307502</v>
      </c>
      <c r="P804">
        <f t="shared" si="113"/>
        <v>97151790.437478334</v>
      </c>
      <c r="Q804">
        <f t="shared" si="114"/>
        <v>18.391785163236822</v>
      </c>
      <c r="R804">
        <f t="shared" si="115"/>
        <v>1.9256958193594116</v>
      </c>
      <c r="S804">
        <f t="shared" si="116"/>
        <v>0.12165837877712234</v>
      </c>
      <c r="T804">
        <v>3</v>
      </c>
    </row>
    <row r="805" spans="1:20" ht="15.6" x14ac:dyDescent="0.25">
      <c r="A805" s="10">
        <v>4</v>
      </c>
      <c r="B805" s="11">
        <v>2.15074830953992</v>
      </c>
      <c r="C805" s="11">
        <v>995.64875847875805</v>
      </c>
      <c r="D805" s="12">
        <v>0.154883861251738</v>
      </c>
      <c r="E805" s="12">
        <v>0.12241275800085999</v>
      </c>
      <c r="F805" s="10">
        <v>0.20951280338883599</v>
      </c>
      <c r="G805" s="10">
        <v>2.9486107589813302</v>
      </c>
      <c r="H805" s="13">
        <v>39672961.909142204</v>
      </c>
      <c r="I805" s="13">
        <v>2516640.6060375599</v>
      </c>
      <c r="J805" s="13">
        <v>93254267.513071001</v>
      </c>
      <c r="K805" s="13">
        <f t="shared" si="108"/>
        <v>111398119.83972891</v>
      </c>
      <c r="L805">
        <f t="shared" si="109"/>
        <v>565.10494235761985</v>
      </c>
      <c r="M805">
        <f t="shared" si="110"/>
        <v>135.46062502024617</v>
      </c>
      <c r="N805">
        <f t="shared" si="111"/>
        <v>138.64830962629898</v>
      </c>
      <c r="O805">
        <f t="shared" si="112"/>
        <v>0.98807593891138867</v>
      </c>
      <c r="P805">
        <f t="shared" si="113"/>
        <v>100524930.28381759</v>
      </c>
      <c r="Q805">
        <f t="shared" si="114"/>
        <v>18.42591631722653</v>
      </c>
      <c r="R805">
        <f t="shared" si="115"/>
        <v>3.7328444540618335</v>
      </c>
      <c r="S805">
        <f t="shared" si="116"/>
        <v>0.23510581903409378</v>
      </c>
      <c r="T805">
        <v>3</v>
      </c>
    </row>
    <row r="806" spans="1:20" ht="15.6" x14ac:dyDescent="0.25">
      <c r="A806" s="10">
        <v>5</v>
      </c>
      <c r="B806" s="11">
        <v>2.58741802254292</v>
      </c>
      <c r="C806" s="11">
        <v>998.08680867031001</v>
      </c>
      <c r="D806" s="12">
        <v>0.12241275800085999</v>
      </c>
      <c r="E806" s="12">
        <v>9.4191315793728705E-2</v>
      </c>
      <c r="F806" s="10">
        <v>0.230355129275052</v>
      </c>
      <c r="G806" s="10">
        <v>2.95080383450368</v>
      </c>
      <c r="H806" s="13">
        <v>43298054.467300199</v>
      </c>
      <c r="I806" s="13">
        <v>2515242.5191162801</v>
      </c>
      <c r="J806" s="13">
        <v>102786047.074782</v>
      </c>
      <c r="K806" s="13">
        <f t="shared" si="108"/>
        <v>116054399.00004634</v>
      </c>
      <c r="L806">
        <f t="shared" si="109"/>
        <v>566.40559604377484</v>
      </c>
      <c r="M806">
        <f t="shared" si="110"/>
        <v>126.43094081175359</v>
      </c>
      <c r="N806">
        <f t="shared" si="111"/>
        <v>108.30203689729434</v>
      </c>
      <c r="O806">
        <f t="shared" si="112"/>
        <v>1.0322904449746391</v>
      </c>
      <c r="P806">
        <f t="shared" si="113"/>
        <v>112427555.03263608</v>
      </c>
      <c r="Q806">
        <f t="shared" si="114"/>
        <v>18.537819616915044</v>
      </c>
      <c r="R806">
        <f t="shared" si="115"/>
        <v>5.3582889363858328</v>
      </c>
      <c r="S806">
        <f t="shared" si="116"/>
        <v>0.26182607737371655</v>
      </c>
      <c r="T806">
        <v>3</v>
      </c>
    </row>
    <row r="807" spans="1:20" s="40" customFormat="1" ht="15.6" x14ac:dyDescent="0.25">
      <c r="A807" s="41">
        <v>6</v>
      </c>
      <c r="B807" s="42">
        <v>3.0252654011389102</v>
      </c>
      <c r="C807" s="42">
        <v>1008.7460492686801</v>
      </c>
      <c r="D807" s="43">
        <v>9.4191315793728705E-2</v>
      </c>
      <c r="E807" s="43">
        <v>6.9903670912586091E-2</v>
      </c>
      <c r="F807" s="41">
        <v>0.25758093072191501</v>
      </c>
      <c r="G807" s="41">
        <v>2.9530428319111</v>
      </c>
      <c r="H807" s="44">
        <v>47476425.663450398</v>
      </c>
      <c r="I807" s="44">
        <v>2489574.9029670302</v>
      </c>
      <c r="J807" s="44">
        <v>111798838.11074001</v>
      </c>
      <c r="K807" s="44">
        <f t="shared" si="108"/>
        <v>118826937.12271154</v>
      </c>
      <c r="L807" s="40">
        <f t="shared" si="109"/>
        <v>568.1551803980409</v>
      </c>
      <c r="M807" s="40">
        <f t="shared" si="110"/>
        <v>117.46978870709327</v>
      </c>
      <c r="N807" s="40">
        <f t="shared" si="111"/>
        <v>82.047493353157392</v>
      </c>
      <c r="O807" s="40">
        <f t="shared" si="112"/>
        <v>1.0951637344978673</v>
      </c>
      <c r="P807" s="40">
        <f t="shared" si="113"/>
        <v>124969210.79907188</v>
      </c>
      <c r="Q807" s="40">
        <f t="shared" si="114"/>
        <v>18.643577951318971</v>
      </c>
      <c r="R807" s="40">
        <f t="shared" si="115"/>
        <v>7.6704770496064514</v>
      </c>
      <c r="S807" s="40">
        <f t="shared" si="116"/>
        <v>0.29784141185122581</v>
      </c>
      <c r="T807" s="40">
        <v>2</v>
      </c>
    </row>
    <row r="808" spans="1:20" s="40" customFormat="1" ht="15.6" x14ac:dyDescent="0.25">
      <c r="A808" s="41">
        <v>7</v>
      </c>
      <c r="B808" s="42">
        <v>3.5426643950655698</v>
      </c>
      <c r="C808" s="42">
        <v>1028.63792704355</v>
      </c>
      <c r="D808" s="43">
        <v>6.9903670912586091E-2</v>
      </c>
      <c r="E808" s="43">
        <v>5.30432087897552E-2</v>
      </c>
      <c r="F808" s="41">
        <v>0.24085111399207401</v>
      </c>
      <c r="G808" s="41">
        <v>2.9543542642838401</v>
      </c>
      <c r="H808" s="44">
        <v>43582504.738545902</v>
      </c>
      <c r="I808" s="44">
        <v>1824526.6194593101</v>
      </c>
      <c r="J808" s="44">
        <v>114833344.38515601</v>
      </c>
      <c r="K808" s="44">
        <f t="shared" si="108"/>
        <v>109328606.71821298</v>
      </c>
      <c r="L808" s="40">
        <f t="shared" si="109"/>
        <v>570.77930718598896</v>
      </c>
      <c r="M808" s="40">
        <f t="shared" si="110"/>
        <v>98.099963757919014</v>
      </c>
      <c r="N808" s="40">
        <f t="shared" si="111"/>
        <v>61.473439851170646</v>
      </c>
      <c r="O808" s="40">
        <f t="shared" si="112"/>
        <v>1.1420981993117545</v>
      </c>
      <c r="P808" s="40">
        <f t="shared" si="113"/>
        <v>131667115.342573</v>
      </c>
      <c r="Q808" s="40">
        <f t="shared" si="114"/>
        <v>18.695787441856591</v>
      </c>
      <c r="R808" s="40">
        <f t="shared" si="115"/>
        <v>9.9511478999712359</v>
      </c>
      <c r="S808" s="40">
        <f t="shared" si="116"/>
        <v>0.27555736007525544</v>
      </c>
      <c r="T808" s="40">
        <v>2</v>
      </c>
    </row>
    <row r="809" spans="1:20" s="40" customFormat="1" ht="15.6" x14ac:dyDescent="0.25">
      <c r="A809" s="41">
        <v>8</v>
      </c>
      <c r="B809" s="42">
        <v>4.1669969943690299</v>
      </c>
      <c r="C809" s="42">
        <v>899.71720235776502</v>
      </c>
      <c r="D809" s="43">
        <v>5.30432087897552E-2</v>
      </c>
      <c r="E809" s="43">
        <v>4.0211318347378205E-2</v>
      </c>
      <c r="F809" s="41">
        <v>0.241458706288181</v>
      </c>
      <c r="G809" s="41">
        <v>2.9552232456198499</v>
      </c>
      <c r="H809" s="44">
        <v>52305971.147377998</v>
      </c>
      <c r="I809" s="44">
        <v>1870382.87189909</v>
      </c>
      <c r="J809" s="44">
        <v>140539674.986646</v>
      </c>
      <c r="K809" s="44">
        <f t="shared" si="108"/>
        <v>163650105.63734576</v>
      </c>
      <c r="L809" s="40">
        <f t="shared" si="109"/>
        <v>576.99342974998694</v>
      </c>
      <c r="M809" s="40">
        <f t="shared" si="110"/>
        <v>86.046013716634079</v>
      </c>
      <c r="N809" s="40">
        <f t="shared" si="111"/>
        <v>46.627263568566704</v>
      </c>
      <c r="O809" s="40">
        <f t="shared" si="112"/>
        <v>1.2074961985902759</v>
      </c>
      <c r="P809" s="40">
        <f t="shared" si="113"/>
        <v>170350906.14680478</v>
      </c>
      <c r="Q809" s="40">
        <f t="shared" si="114"/>
        <v>18.953371021380875</v>
      </c>
      <c r="R809" s="40">
        <f t="shared" si="115"/>
        <v>13.383340772585541</v>
      </c>
      <c r="S809" s="40">
        <f t="shared" si="116"/>
        <v>0.27635804039418493</v>
      </c>
      <c r="T809" s="40">
        <v>4</v>
      </c>
    </row>
    <row r="810" spans="1:20" s="40" customFormat="1" ht="15.6" x14ac:dyDescent="0.25">
      <c r="A810" s="41">
        <v>9</v>
      </c>
      <c r="B810" s="42">
        <v>4.8729961511801303</v>
      </c>
      <c r="C810" s="42">
        <v>886.25863753464796</v>
      </c>
      <c r="D810" s="43">
        <v>4.0211318347378205E-2</v>
      </c>
      <c r="E810" s="43">
        <v>3.1316020368056897E-2</v>
      </c>
      <c r="F810" s="41">
        <v>0.22066502272803601</v>
      </c>
      <c r="G810" s="41">
        <v>2.95576935003076</v>
      </c>
      <c r="H810" s="44">
        <v>67000520.555234998</v>
      </c>
      <c r="I810" s="44">
        <v>1961566.59353821</v>
      </c>
      <c r="J810" s="44">
        <v>182463659.41885501</v>
      </c>
      <c r="K810" s="44">
        <f t="shared" si="108"/>
        <v>166713694.7543177</v>
      </c>
      <c r="L810" s="40">
        <f t="shared" si="109"/>
        <v>591.3948088009513</v>
      </c>
      <c r="M810" s="40">
        <f t="shared" si="110"/>
        <v>72.530221616290504</v>
      </c>
      <c r="N810" s="40">
        <f t="shared" si="111"/>
        <v>35.763669357717546</v>
      </c>
      <c r="O810" s="40">
        <f t="shared" si="112"/>
        <v>1.2594212620480891</v>
      </c>
      <c r="P810" s="40">
        <f t="shared" si="113"/>
        <v>248151903.06600186</v>
      </c>
      <c r="Q810" s="40">
        <f t="shared" si="114"/>
        <v>19.329551628983033</v>
      </c>
      <c r="R810" s="40">
        <f t="shared" si="115"/>
        <v>16.750365243925867</v>
      </c>
      <c r="S810" s="40">
        <f t="shared" si="116"/>
        <v>0.24931431620390865</v>
      </c>
      <c r="T810" s="40">
        <v>4</v>
      </c>
    </row>
    <row r="811" spans="1:20" s="40" customFormat="1" ht="15.6" x14ac:dyDescent="0.25">
      <c r="A811" s="41">
        <v>10</v>
      </c>
      <c r="B811" s="42">
        <v>5.3660164748646499</v>
      </c>
      <c r="C811" s="42">
        <v>875.92376350465099</v>
      </c>
      <c r="D811" s="43">
        <v>3.1316020368056897E-2</v>
      </c>
      <c r="E811" s="43">
        <v>2.5459884565619099E-2</v>
      </c>
      <c r="F811" s="41">
        <v>0.186406035323054</v>
      </c>
      <c r="G811" s="41">
        <v>2.95611580060709</v>
      </c>
      <c r="H811" s="44">
        <v>55585799.513586298</v>
      </c>
      <c r="I811" s="44">
        <v>1290481.3525723801</v>
      </c>
      <c r="J811" s="44">
        <v>173528232.97071299</v>
      </c>
      <c r="K811" s="44">
        <f t="shared" si="108"/>
        <v>161825561.85228261</v>
      </c>
      <c r="L811" s="40">
        <f t="shared" si="109"/>
        <v>599.5586973807815</v>
      </c>
      <c r="M811" s="40">
        <f t="shared" si="110"/>
        <v>59.254511671218452</v>
      </c>
      <c r="N811" s="40">
        <f t="shared" si="111"/>
        <v>28.387952466838001</v>
      </c>
      <c r="O811" s="40">
        <f t="shared" si="112"/>
        <v>1.2815758481935959</v>
      </c>
      <c r="P811" s="40">
        <f t="shared" si="113"/>
        <v>247614843.99387062</v>
      </c>
      <c r="Q811" s="40">
        <f t="shared" si="114"/>
        <v>19.327385048487674</v>
      </c>
      <c r="R811" s="40">
        <f t="shared" si="115"/>
        <v>18.681720243802921</v>
      </c>
      <c r="S811" s="40">
        <f t="shared" si="116"/>
        <v>0.20629385232231889</v>
      </c>
      <c r="T811" s="40">
        <v>4</v>
      </c>
    </row>
    <row r="812" spans="1:20" ht="15.6" x14ac:dyDescent="0.25">
      <c r="A812" s="10">
        <v>11</v>
      </c>
      <c r="B812" s="11">
        <v>5.8185714137622604</v>
      </c>
      <c r="C812" s="11">
        <v>866.99914597660302</v>
      </c>
      <c r="D812" s="12">
        <v>2.5459884565619099E-2</v>
      </c>
      <c r="E812" s="12">
        <v>2.1332650018761799E-2</v>
      </c>
      <c r="F812" s="10">
        <v>0.16147312935868599</v>
      </c>
      <c r="G812" s="10">
        <v>2.9563197158042001</v>
      </c>
      <c r="H812" s="13">
        <v>54691186.520540804</v>
      </c>
      <c r="I812" s="13">
        <v>1098348.8306851899</v>
      </c>
      <c r="J812" s="13">
        <v>178018397.504913</v>
      </c>
      <c r="K812" s="13">
        <f t="shared" si="108"/>
        <v>157936945.27808562</v>
      </c>
      <c r="L812">
        <f t="shared" si="109"/>
        <v>615.22268304885858</v>
      </c>
      <c r="M812">
        <f t="shared" si="110"/>
        <v>50.390160859928677</v>
      </c>
      <c r="N812">
        <f t="shared" si="111"/>
        <v>23.396267292190451</v>
      </c>
      <c r="O812">
        <f t="shared" si="112"/>
        <v>1.3037481983698411</v>
      </c>
      <c r="P812">
        <f t="shared" si="113"/>
        <v>281595998.85217476</v>
      </c>
      <c r="Q812">
        <f t="shared" si="114"/>
        <v>19.455983973525679</v>
      </c>
      <c r="R812">
        <f t="shared" si="115"/>
        <v>20.335334351397545</v>
      </c>
      <c r="S812">
        <f t="shared" si="116"/>
        <v>0.17610865214848143</v>
      </c>
      <c r="T812">
        <v>1</v>
      </c>
    </row>
    <row r="813" spans="1:20" ht="15.6" x14ac:dyDescent="0.25">
      <c r="A813" s="10">
        <v>12</v>
      </c>
      <c r="B813" s="11">
        <v>6.2337947685362201</v>
      </c>
      <c r="C813" s="11">
        <v>847.84597479462604</v>
      </c>
      <c r="D813" s="12">
        <v>2.1332650018761799E-2</v>
      </c>
      <c r="E813" s="12">
        <v>1.8411249835882E-2</v>
      </c>
      <c r="F813" s="10">
        <v>0.13630606482737601</v>
      </c>
      <c r="G813" s="10">
        <v>2.9564546871761501</v>
      </c>
      <c r="H813" s="13">
        <v>49877025.890684098</v>
      </c>
      <c r="I813" s="13">
        <v>834129.860630724</v>
      </c>
      <c r="J813" s="13">
        <v>176812200.780022</v>
      </c>
      <c r="K813" s="13">
        <f t="shared" si="108"/>
        <v>157365355.46136531</v>
      </c>
      <c r="L813">
        <f t="shared" si="109"/>
        <v>631.1457525877405</v>
      </c>
      <c r="M813">
        <f t="shared" si="110"/>
        <v>42.939833686608914</v>
      </c>
      <c r="N813">
        <f t="shared" si="111"/>
        <v>19.8719499273219</v>
      </c>
      <c r="O813">
        <f t="shared" si="112"/>
        <v>1.3107788733597561</v>
      </c>
      <c r="P813">
        <f t="shared" si="113"/>
        <v>299736430.4852469</v>
      </c>
      <c r="Q813">
        <f t="shared" si="114"/>
        <v>19.518414081406828</v>
      </c>
      <c r="R813">
        <f t="shared" si="115"/>
        <v>21.273497124734668</v>
      </c>
      <c r="S813">
        <f t="shared" si="116"/>
        <v>0.14653681463484516</v>
      </c>
      <c r="T813">
        <v>1</v>
      </c>
    </row>
    <row r="814" spans="1:20" s="40" customFormat="1" ht="15.6" x14ac:dyDescent="0.25">
      <c r="A814" s="41">
        <v>13</v>
      </c>
      <c r="B814" s="42">
        <v>6.9005135685877903</v>
      </c>
      <c r="C814" s="42">
        <v>827.82858574473698</v>
      </c>
      <c r="D814" s="43">
        <v>1.8411249835882E-2</v>
      </c>
      <c r="E814" s="43">
        <v>1.6272080620508198E-2</v>
      </c>
      <c r="F814" s="41">
        <v>0.115560496149064</v>
      </c>
      <c r="G814" s="41">
        <v>2.9565427815197198</v>
      </c>
      <c r="H814" s="44">
        <v>48044560.940266401</v>
      </c>
      <c r="I814" s="44">
        <v>699711.19344243896</v>
      </c>
      <c r="J814" s="44">
        <v>178445427.567471</v>
      </c>
      <c r="K814" s="44">
        <f t="shared" si="108"/>
        <v>157940120.3505058</v>
      </c>
      <c r="L814" s="40">
        <f t="shared" si="109"/>
        <v>653.58917716688427</v>
      </c>
      <c r="M814" s="40">
        <f t="shared" si="110"/>
        <v>37.39168152539937</v>
      </c>
      <c r="N814" s="40">
        <f t="shared" si="111"/>
        <v>17.341665228195101</v>
      </c>
      <c r="O814" s="40">
        <f t="shared" si="112"/>
        <v>1.3140469584060628</v>
      </c>
      <c r="P814" s="40">
        <f t="shared" si="113"/>
        <v>330730448.51465231</v>
      </c>
      <c r="Q814" s="40">
        <f t="shared" si="114"/>
        <v>19.616814246633595</v>
      </c>
      <c r="R814" s="40">
        <f t="shared" si="115"/>
        <v>22.662556511164258</v>
      </c>
      <c r="S814" s="40">
        <f t="shared" si="116"/>
        <v>0.12280116359371797</v>
      </c>
      <c r="T814" s="40">
        <v>7</v>
      </c>
    </row>
    <row r="815" spans="1:20" ht="15.6" x14ac:dyDescent="0.25">
      <c r="A815" s="28" t="s">
        <v>20</v>
      </c>
      <c r="B815" s="16">
        <v>1.6435252182115101</v>
      </c>
      <c r="C815" s="16">
        <v>1069.66003057034</v>
      </c>
      <c r="D815" s="17">
        <v>0.25</v>
      </c>
      <c r="E815" s="17">
        <v>0.221152596919901</v>
      </c>
      <c r="F815" s="18">
        <v>0.115343474930424</v>
      </c>
      <c r="G815" s="18">
        <v>3.85</v>
      </c>
      <c r="H815" s="19">
        <v>41839420.219339602</v>
      </c>
      <c r="I815" s="19">
        <v>2629094.1902361498</v>
      </c>
      <c r="J815" s="19">
        <v>89145686.809443995</v>
      </c>
      <c r="K815" s="19">
        <f t="shared" si="108"/>
        <v>71309709.51289241</v>
      </c>
      <c r="L815">
        <f t="shared" si="109"/>
        <v>564.6411853548874</v>
      </c>
      <c r="M815">
        <f t="shared" si="110"/>
        <v>127.62614101177444</v>
      </c>
      <c r="N815">
        <f t="shared" si="111"/>
        <v>235.57629845995049</v>
      </c>
      <c r="O815">
        <f t="shared" si="112"/>
        <v>0.90353759484270624</v>
      </c>
      <c r="P815">
        <f t="shared" si="113"/>
        <v>94240821.412928164</v>
      </c>
      <c r="Q815">
        <f t="shared" si="114"/>
        <v>18.36136399401089</v>
      </c>
      <c r="R815">
        <f t="shared" si="115"/>
        <v>1.5782313370910928</v>
      </c>
      <c r="S815">
        <f t="shared" si="116"/>
        <v>0.12255581657334041</v>
      </c>
      <c r="T815">
        <v>5</v>
      </c>
    </row>
    <row r="816" spans="1:20" s="40" customFormat="1" ht="15.6" x14ac:dyDescent="0.25">
      <c r="A816" s="41">
        <v>1</v>
      </c>
      <c r="B816" s="42">
        <v>1.6671508475605801</v>
      </c>
      <c r="C816" s="42">
        <v>1031.6416339668499</v>
      </c>
      <c r="D816" s="43">
        <v>0.221152596919901</v>
      </c>
      <c r="E816" s="43">
        <v>0.188451140539729</v>
      </c>
      <c r="F816" s="41">
        <v>0.14780145786045101</v>
      </c>
      <c r="G816" s="41">
        <v>3.8521795173775999</v>
      </c>
      <c r="H816" s="44">
        <v>41323588.220911101</v>
      </c>
      <c r="I816" s="44">
        <v>2611176.8649103302</v>
      </c>
      <c r="J816" s="44">
        <v>80769385.251672</v>
      </c>
      <c r="K816" s="44">
        <f t="shared" si="108"/>
        <v>86852267.174891934</v>
      </c>
      <c r="L816" s="40">
        <f t="shared" si="109"/>
        <v>564.0414305560754</v>
      </c>
      <c r="M816" s="40">
        <f t="shared" si="110"/>
        <v>135.81228308934104</v>
      </c>
      <c r="N816" s="40">
        <f t="shared" si="111"/>
        <v>204.801868729815</v>
      </c>
      <c r="O816" s="40">
        <f t="shared" si="112"/>
        <v>0.9246524851758009</v>
      </c>
      <c r="P816" s="40">
        <f t="shared" si="113"/>
        <v>85422822.341163531</v>
      </c>
      <c r="Q816" s="40">
        <f t="shared" si="114"/>
        <v>18.263123863585257</v>
      </c>
      <c r="R816" s="40">
        <f t="shared" si="115"/>
        <v>1.9632761691497331</v>
      </c>
      <c r="S816" s="40">
        <f t="shared" si="116"/>
        <v>0.15993574862003099</v>
      </c>
      <c r="T816" s="40">
        <v>2</v>
      </c>
    </row>
    <row r="817" spans="1:20" ht="15.6" x14ac:dyDescent="0.25">
      <c r="A817" s="10">
        <v>2</v>
      </c>
      <c r="B817" s="11">
        <v>1.66549669740252</v>
      </c>
      <c r="C817" s="11">
        <v>1024.8720172198</v>
      </c>
      <c r="D817" s="12">
        <v>0.188451140539729</v>
      </c>
      <c r="E817" s="12">
        <v>0.172424106779098</v>
      </c>
      <c r="F817" s="10">
        <v>8.5000990790898998E-2</v>
      </c>
      <c r="G817" s="10">
        <v>3.8547332474503802</v>
      </c>
      <c r="H817" s="13">
        <v>31024597.4693061</v>
      </c>
      <c r="I817" s="13">
        <v>1499395.2102044299</v>
      </c>
      <c r="J817" s="13">
        <v>86827711.069196999</v>
      </c>
      <c r="K817" s="13">
        <f t="shared" si="108"/>
        <v>69675490.120437086</v>
      </c>
      <c r="L817">
        <f t="shared" si="109"/>
        <v>566.18684708128183</v>
      </c>
      <c r="M817">
        <f t="shared" si="110"/>
        <v>95.259097796467316</v>
      </c>
      <c r="N817">
        <f t="shared" si="111"/>
        <v>180.4376236594135</v>
      </c>
      <c r="O817">
        <f t="shared" si="112"/>
        <v>0.90945185999612199</v>
      </c>
      <c r="P817">
        <f t="shared" si="113"/>
        <v>92902124.638209581</v>
      </c>
      <c r="Q817">
        <f t="shared" si="114"/>
        <v>18.347057073686269</v>
      </c>
      <c r="R817">
        <f t="shared" si="115"/>
        <v>1.5531314061376222</v>
      </c>
      <c r="S817">
        <f t="shared" si="116"/>
        <v>8.8832296538785493E-2</v>
      </c>
      <c r="T817">
        <v>2</v>
      </c>
    </row>
    <row r="818" spans="1:20" ht="15.6" x14ac:dyDescent="0.25">
      <c r="A818" s="10">
        <v>3</v>
      </c>
      <c r="B818" s="11">
        <v>1.8503215473649599</v>
      </c>
      <c r="C818" s="11">
        <v>1024.3937734858901</v>
      </c>
      <c r="D818" s="12">
        <v>0.172424106779098</v>
      </c>
      <c r="E818" s="12">
        <v>0.15950083478606999</v>
      </c>
      <c r="F818" s="10">
        <v>7.4907050581488402E-2</v>
      </c>
      <c r="G818" s="10">
        <v>3.8558133935677201</v>
      </c>
      <c r="H818" s="13">
        <v>27139738.1587542</v>
      </c>
      <c r="I818" s="13">
        <v>1189048.8559540401</v>
      </c>
      <c r="J818" s="13">
        <v>84547415.378645003</v>
      </c>
      <c r="K818" s="13">
        <f t="shared" si="108"/>
        <v>66176121.468112417</v>
      </c>
      <c r="L818">
        <f t="shared" si="109"/>
        <v>566.71008263660326</v>
      </c>
      <c r="M818">
        <f t="shared" si="110"/>
        <v>85.578902418202361</v>
      </c>
      <c r="N818">
        <f t="shared" si="111"/>
        <v>165.96247078258401</v>
      </c>
      <c r="O818">
        <f t="shared" si="112"/>
        <v>0.90950808383222226</v>
      </c>
      <c r="P818">
        <f t="shared" si="113"/>
        <v>90430799.418637022</v>
      </c>
      <c r="Q818">
        <f t="shared" si="114"/>
        <v>18.320095468870413</v>
      </c>
      <c r="R818">
        <f t="shared" si="115"/>
        <v>1.6834522781828241</v>
      </c>
      <c r="S818">
        <f t="shared" si="116"/>
        <v>7.7861060660227063E-2</v>
      </c>
      <c r="T818">
        <v>2</v>
      </c>
    </row>
    <row r="819" spans="1:20" ht="15.6" x14ac:dyDescent="0.25">
      <c r="A819" s="10">
        <v>4</v>
      </c>
      <c r="B819" s="11">
        <v>2.8337309842952898</v>
      </c>
      <c r="C819" s="11">
        <v>1034.0166654484799</v>
      </c>
      <c r="D819" s="12">
        <v>0.15966666392680501</v>
      </c>
      <c r="E819" s="12">
        <v>0.12851290399877702</v>
      </c>
      <c r="F819" s="10">
        <v>0.19499537113887999</v>
      </c>
      <c r="G819" s="10">
        <v>3.1264876623899598</v>
      </c>
      <c r="H819" s="13">
        <v>35982998.607120201</v>
      </c>
      <c r="I819" s="13">
        <v>2172328.7804469699</v>
      </c>
      <c r="J819" s="13">
        <v>82923731.056961</v>
      </c>
      <c r="K819" s="13">
        <f t="shared" si="108"/>
        <v>97762059.764176026</v>
      </c>
      <c r="L819">
        <f t="shared" si="109"/>
        <v>564.55135668170885</v>
      </c>
      <c r="M819">
        <f t="shared" si="110"/>
        <v>132.6193705048567</v>
      </c>
      <c r="N819">
        <f t="shared" si="111"/>
        <v>144.08978396279102</v>
      </c>
      <c r="O819">
        <f t="shared" si="112"/>
        <v>0.97734709659971286</v>
      </c>
      <c r="P819">
        <f t="shared" si="113"/>
        <v>88794250.035625622</v>
      </c>
      <c r="Q819">
        <f t="shared" si="114"/>
        <v>18.301832454014843</v>
      </c>
      <c r="R819">
        <f t="shared" si="115"/>
        <v>4.6347437541728382</v>
      </c>
      <c r="S819">
        <f t="shared" si="116"/>
        <v>0.21690725144206832</v>
      </c>
      <c r="T819">
        <v>6</v>
      </c>
    </row>
    <row r="820" spans="1:20" ht="15.6" x14ac:dyDescent="0.25">
      <c r="A820" s="10">
        <v>5</v>
      </c>
      <c r="B820" s="11">
        <v>3.1472206668551399</v>
      </c>
      <c r="C820" s="11">
        <v>1036.8625460948899</v>
      </c>
      <c r="D820" s="12">
        <v>0.12851290399877702</v>
      </c>
      <c r="E820" s="12">
        <v>0.104334456138687</v>
      </c>
      <c r="F820" s="10">
        <v>0.18799395012743</v>
      </c>
      <c r="G820" s="10">
        <v>3.1285738223750901</v>
      </c>
      <c r="H820" s="13">
        <v>35054067.402419299</v>
      </c>
      <c r="I820" s="13">
        <v>1873030.33923988</v>
      </c>
      <c r="J820" s="13">
        <v>88469444.978220001</v>
      </c>
      <c r="K820" s="13">
        <f t="shared" si="108"/>
        <v>95643639.159042925</v>
      </c>
      <c r="L820">
        <f t="shared" si="109"/>
        <v>565.70918742164827</v>
      </c>
      <c r="M820">
        <f t="shared" si="110"/>
        <v>116.95285414237745</v>
      </c>
      <c r="N820">
        <f t="shared" si="111"/>
        <v>116.42368006873201</v>
      </c>
      <c r="O820">
        <f t="shared" si="112"/>
        <v>1.0010650256607705</v>
      </c>
      <c r="P820">
        <f t="shared" si="113"/>
        <v>95701533.472258076</v>
      </c>
      <c r="Q820">
        <f t="shared" si="114"/>
        <v>18.376744880038359</v>
      </c>
      <c r="R820">
        <f t="shared" si="115"/>
        <v>5.6039743852191792</v>
      </c>
      <c r="S820">
        <f t="shared" si="116"/>
        <v>0.20824748826623182</v>
      </c>
      <c r="T820">
        <v>6</v>
      </c>
    </row>
    <row r="821" spans="1:20" ht="15.6" x14ac:dyDescent="0.25">
      <c r="A821" s="10">
        <v>6</v>
      </c>
      <c r="B821" s="11">
        <v>3.5081903438538502</v>
      </c>
      <c r="C821" s="11">
        <v>1040.24217786709</v>
      </c>
      <c r="D821" s="12">
        <v>0.104334456138687</v>
      </c>
      <c r="E821" s="12">
        <v>8.5992609812808193E-2</v>
      </c>
      <c r="F821" s="10">
        <v>0.175630218263608</v>
      </c>
      <c r="G821" s="10">
        <v>3.13005200390353</v>
      </c>
      <c r="H821" s="13">
        <v>32003492.762901299</v>
      </c>
      <c r="I821" s="13">
        <v>1454777.05625027</v>
      </c>
      <c r="J821" s="13">
        <v>90005366.388429999</v>
      </c>
      <c r="K821" s="13">
        <f t="shared" si="108"/>
        <v>92145770.351607412</v>
      </c>
      <c r="L821">
        <f t="shared" si="109"/>
        <v>566.86773426736568</v>
      </c>
      <c r="M821">
        <f t="shared" si="110"/>
        <v>101.96764618755856</v>
      </c>
      <c r="N821">
        <f t="shared" si="111"/>
        <v>95.163532975747586</v>
      </c>
      <c r="O821">
        <f t="shared" si="112"/>
        <v>1.0217127983553598</v>
      </c>
      <c r="P821">
        <f t="shared" si="113"/>
        <v>98141930.740009218</v>
      </c>
      <c r="Q821">
        <f t="shared" si="114"/>
        <v>18.401925261756432</v>
      </c>
      <c r="R821">
        <f t="shared" si="115"/>
        <v>6.6448346658271227</v>
      </c>
      <c r="S821">
        <f t="shared" si="116"/>
        <v>0.19313608549402889</v>
      </c>
      <c r="T821">
        <v>6</v>
      </c>
    </row>
    <row r="822" spans="1:20" ht="15.6" x14ac:dyDescent="0.25">
      <c r="A822" s="10">
        <v>7</v>
      </c>
      <c r="B822" s="11">
        <v>3.90939064650938</v>
      </c>
      <c r="C822" s="11">
        <v>1049.9225341629401</v>
      </c>
      <c r="D822" s="12">
        <v>8.5992609812808193E-2</v>
      </c>
      <c r="E822" s="12">
        <v>7.2030674531148309E-2</v>
      </c>
      <c r="F822" s="10">
        <v>0.162173446850054</v>
      </c>
      <c r="G822" s="10">
        <v>3.13108123611006</v>
      </c>
      <c r="H822" s="13">
        <v>28865866.143452499</v>
      </c>
      <c r="I822" s="13">
        <v>1161871.3209420999</v>
      </c>
      <c r="J822" s="13">
        <v>90118413.713330001</v>
      </c>
      <c r="K822" s="13">
        <f t="shared" si="108"/>
        <v>86685134.565989941</v>
      </c>
      <c r="L822">
        <f t="shared" si="109"/>
        <v>568.13495856232453</v>
      </c>
      <c r="M822">
        <f t="shared" si="110"/>
        <v>89.063255738243114</v>
      </c>
      <c r="N822">
        <f t="shared" si="111"/>
        <v>79.011642171978252</v>
      </c>
      <c r="O822">
        <f t="shared" si="112"/>
        <v>1.0396804200475276</v>
      </c>
      <c r="P822">
        <f t="shared" si="113"/>
        <v>99561590.491336644</v>
      </c>
      <c r="Q822">
        <f t="shared" si="114"/>
        <v>18.41628701054033</v>
      </c>
      <c r="R822">
        <f t="shared" si="115"/>
        <v>7.7668832680896127</v>
      </c>
      <c r="S822">
        <f t="shared" si="116"/>
        <v>0.17694417707081575</v>
      </c>
      <c r="T822">
        <v>6</v>
      </c>
    </row>
    <row r="823" spans="1:20" ht="15.6" x14ac:dyDescent="0.25">
      <c r="A823" s="10">
        <v>10</v>
      </c>
      <c r="B823" s="11">
        <v>4.4304276039799797</v>
      </c>
      <c r="C823" s="11">
        <v>867.42063965179204</v>
      </c>
      <c r="D823" s="12">
        <v>7.2030674531148309E-2</v>
      </c>
      <c r="E823" s="12">
        <v>5.8295695759442601E-2</v>
      </c>
      <c r="F823" s="10">
        <v>0.190417999845191</v>
      </c>
      <c r="G823" s="10">
        <v>3.1318058151970498</v>
      </c>
      <c r="H823" s="13">
        <v>58590970.841732197</v>
      </c>
      <c r="I823" s="13">
        <v>2249549.7630773899</v>
      </c>
      <c r="J823" s="13">
        <v>160950329.63405299</v>
      </c>
      <c r="K823" s="13">
        <f t="shared" si="108"/>
        <v>161237277.7754252</v>
      </c>
      <c r="L823">
        <f t="shared" si="109"/>
        <v>576.78102882415044</v>
      </c>
      <c r="M823">
        <f t="shared" si="110"/>
        <v>89.006040170441722</v>
      </c>
      <c r="N823">
        <f t="shared" si="111"/>
        <v>65.163185145295458</v>
      </c>
      <c r="O823">
        <f t="shared" si="112"/>
        <v>1.0939726147516338</v>
      </c>
      <c r="P823">
        <f t="shared" si="113"/>
        <v>192136527.59716159</v>
      </c>
      <c r="Q823">
        <f t="shared" si="114"/>
        <v>19.073716758528796</v>
      </c>
      <c r="R823">
        <f t="shared" si="115"/>
        <v>10.514692944442476</v>
      </c>
      <c r="S823">
        <f t="shared" si="116"/>
        <v>0.21123721370645743</v>
      </c>
      <c r="T823">
        <v>1</v>
      </c>
    </row>
    <row r="824" spans="1:20" ht="15.6" x14ac:dyDescent="0.25">
      <c r="A824" s="10">
        <v>11</v>
      </c>
      <c r="B824" s="11">
        <v>4.8527081584224598</v>
      </c>
      <c r="C824" s="11">
        <v>872.41329092761396</v>
      </c>
      <c r="D824" s="12">
        <v>5.8295695759442601E-2</v>
      </c>
      <c r="E824" s="12">
        <v>4.6628788395142402E-2</v>
      </c>
      <c r="F824" s="10">
        <v>0.19979053614433001</v>
      </c>
      <c r="G824" s="10">
        <v>3.1324627113700099</v>
      </c>
      <c r="H824" s="13">
        <v>61577520.298108101</v>
      </c>
      <c r="I824" s="13">
        <v>2116532.1133183702</v>
      </c>
      <c r="J824" s="13">
        <v>168066932.685489</v>
      </c>
      <c r="K824" s="13">
        <f t="shared" si="108"/>
        <v>164429054.57224247</v>
      </c>
      <c r="L824">
        <f t="shared" si="109"/>
        <v>580.7582742049035</v>
      </c>
      <c r="M824">
        <f t="shared" si="110"/>
        <v>82.314354678873983</v>
      </c>
      <c r="N824">
        <f t="shared" si="111"/>
        <v>52.462242077292501</v>
      </c>
      <c r="O824">
        <f t="shared" si="112"/>
        <v>1.144387536453277</v>
      </c>
      <c r="P824">
        <f t="shared" si="113"/>
        <v>208683248.74820495</v>
      </c>
      <c r="Q824">
        <f t="shared" si="114"/>
        <v>19.156328104083371</v>
      </c>
      <c r="R824">
        <f t="shared" si="115"/>
        <v>13.13962939743613</v>
      </c>
      <c r="S824">
        <f t="shared" si="116"/>
        <v>0.22288175576606728</v>
      </c>
      <c r="T824">
        <v>1</v>
      </c>
    </row>
    <row r="825" spans="1:20" ht="15.6" x14ac:dyDescent="0.25">
      <c r="A825" s="10">
        <v>12</v>
      </c>
      <c r="B825" s="11">
        <v>5.5162732828300003</v>
      </c>
      <c r="C825" s="11">
        <v>875.14054259530997</v>
      </c>
      <c r="D825" s="12">
        <v>4.6628788395142402E-2</v>
      </c>
      <c r="E825" s="12">
        <v>3.8206399777351602E-2</v>
      </c>
      <c r="F825" s="10">
        <v>0.18023982446474801</v>
      </c>
      <c r="G825" s="10">
        <v>3.13297209137064</v>
      </c>
      <c r="H825" s="13">
        <v>59105906.526348002</v>
      </c>
      <c r="I825" s="13">
        <v>1712631.92454534</v>
      </c>
      <c r="J825" s="13">
        <v>175551771.60916099</v>
      </c>
      <c r="K825" s="13">
        <f t="shared" si="108"/>
        <v>157970826.20826674</v>
      </c>
      <c r="L825">
        <f t="shared" si="109"/>
        <v>587.59623203487308</v>
      </c>
      <c r="M825">
        <f t="shared" si="110"/>
        <v>70.348872176796675</v>
      </c>
      <c r="N825">
        <f t="shared" si="111"/>
        <v>42.417594086247</v>
      </c>
      <c r="O825">
        <f t="shared" si="112"/>
        <v>1.1720668994835446</v>
      </c>
      <c r="P825">
        <f t="shared" si="113"/>
        <v>228804634.00639966</v>
      </c>
      <c r="Q825">
        <f t="shared" si="114"/>
        <v>19.248379070789291</v>
      </c>
      <c r="R825">
        <f t="shared" si="115"/>
        <v>15.584090425880044</v>
      </c>
      <c r="S825">
        <f t="shared" si="116"/>
        <v>0.19874345036064495</v>
      </c>
      <c r="T825">
        <v>4</v>
      </c>
    </row>
    <row r="826" spans="1:20" ht="15.6" x14ac:dyDescent="0.25">
      <c r="A826" s="10">
        <v>13</v>
      </c>
      <c r="B826" s="11">
        <v>5.9576857080918897</v>
      </c>
      <c r="C826" s="11">
        <v>873.884120102005</v>
      </c>
      <c r="D826" s="12">
        <v>3.8206399777351602E-2</v>
      </c>
      <c r="E826" s="12">
        <v>3.2045501115356201E-2</v>
      </c>
      <c r="F826" s="10">
        <v>0.160832098495406</v>
      </c>
      <c r="G826" s="10">
        <v>3.1333081541265999</v>
      </c>
      <c r="H826" s="13">
        <v>56385303.831342101</v>
      </c>
      <c r="I826" s="13">
        <v>1426372.58536148</v>
      </c>
      <c r="J826" s="13">
        <v>179607434.57817</v>
      </c>
      <c r="K826" s="13">
        <f t="shared" si="108"/>
        <v>152301508.44726956</v>
      </c>
      <c r="L826">
        <f t="shared" si="109"/>
        <v>595.98565885819994</v>
      </c>
      <c r="M826">
        <f t="shared" si="110"/>
        <v>60.595439170187809</v>
      </c>
      <c r="N826">
        <f t="shared" si="111"/>
        <v>35.125950446353905</v>
      </c>
      <c r="O826">
        <f t="shared" si="112"/>
        <v>1.1937023292475648</v>
      </c>
      <c r="P826">
        <f t="shared" si="113"/>
        <v>248786515.45921576</v>
      </c>
      <c r="Q826">
        <f t="shared" si="114"/>
        <v>19.332105719045469</v>
      </c>
      <c r="R826">
        <f t="shared" si="115"/>
        <v>17.239700982016544</v>
      </c>
      <c r="S826">
        <f t="shared" si="116"/>
        <v>0.17534447155363406</v>
      </c>
      <c r="T826">
        <v>1</v>
      </c>
    </row>
    <row r="827" spans="1:20" ht="15.6" x14ac:dyDescent="0.25">
      <c r="A827" s="10">
        <v>14</v>
      </c>
      <c r="B827" s="11">
        <v>6.3738591487787</v>
      </c>
      <c r="C827" s="11">
        <v>862.38988088903898</v>
      </c>
      <c r="D827" s="12">
        <v>3.2045501115356201E-2</v>
      </c>
      <c r="E827" s="12">
        <v>2.7565607727429099E-2</v>
      </c>
      <c r="F827" s="10">
        <v>0.13936299738649899</v>
      </c>
      <c r="G827" s="10">
        <v>3.13353530691758</v>
      </c>
      <c r="H827" s="13">
        <v>50277056.266389102</v>
      </c>
      <c r="I827" s="13">
        <v>1065467.7691701399</v>
      </c>
      <c r="J827" s="13">
        <v>177977307.079119</v>
      </c>
      <c r="K827" s="13">
        <f t="shared" si="108"/>
        <v>149578665.07897058</v>
      </c>
      <c r="L827">
        <f t="shared" si="109"/>
        <v>604.12434567782782</v>
      </c>
      <c r="M827">
        <f t="shared" si="110"/>
        <v>52.023193497591897</v>
      </c>
      <c r="N827">
        <f t="shared" si="111"/>
        <v>29.80555442139265</v>
      </c>
      <c r="O827">
        <f t="shared" si="112"/>
        <v>1.2039155408212741</v>
      </c>
      <c r="P827">
        <f t="shared" si="113"/>
        <v>256178229.8140181</v>
      </c>
      <c r="Q827">
        <f t="shared" si="114"/>
        <v>19.361383970412945</v>
      </c>
      <c r="R827">
        <f t="shared" si="115"/>
        <v>18.388038427747869</v>
      </c>
      <c r="S827">
        <f t="shared" si="116"/>
        <v>0.15008246320460009</v>
      </c>
      <c r="T827">
        <v>1</v>
      </c>
    </row>
    <row r="828" spans="1:20" s="40" customFormat="1" ht="15.6" x14ac:dyDescent="0.25">
      <c r="A828" s="41">
        <v>15</v>
      </c>
      <c r="B828" s="42">
        <v>6.7647205676375703</v>
      </c>
      <c r="C828" s="42">
        <v>852.821988165932</v>
      </c>
      <c r="D828" s="43">
        <v>2.7565607727429099E-2</v>
      </c>
      <c r="E828" s="43">
        <v>2.4169716343852999E-2</v>
      </c>
      <c r="F828" s="41">
        <v>0.12274776021671301</v>
      </c>
      <c r="G828" s="41">
        <v>3.1336897915086599</v>
      </c>
      <c r="H828" s="44">
        <v>47161502.5334481</v>
      </c>
      <c r="I828" s="44">
        <v>888014.255865491</v>
      </c>
      <c r="J828" s="44">
        <v>176929760.94857401</v>
      </c>
      <c r="K828" s="44">
        <f t="shared" si="108"/>
        <v>146967409.42043495</v>
      </c>
      <c r="L828" s="40">
        <f t="shared" si="109"/>
        <v>614.59948507881961</v>
      </c>
      <c r="M828" s="40">
        <f t="shared" si="110"/>
        <v>45.684932918080015</v>
      </c>
      <c r="N828" s="40">
        <f t="shared" si="111"/>
        <v>25.86766203564105</v>
      </c>
      <c r="O828" s="40">
        <f t="shared" si="112"/>
        <v>1.2131253910242588</v>
      </c>
      <c r="P828" s="40">
        <f t="shared" si="113"/>
        <v>271551962.56770289</v>
      </c>
      <c r="Q828" s="40">
        <f t="shared" si="114"/>
        <v>19.419664069698346</v>
      </c>
      <c r="R828" s="40">
        <f t="shared" si="115"/>
        <v>19.391789829470703</v>
      </c>
      <c r="S828" s="40">
        <f t="shared" si="116"/>
        <v>0.13096071133508191</v>
      </c>
      <c r="T828" s="40">
        <v>1</v>
      </c>
    </row>
    <row r="829" spans="1:20" ht="15.6" x14ac:dyDescent="0.25">
      <c r="A829" s="28" t="s">
        <v>20</v>
      </c>
      <c r="B829" s="16">
        <v>1.6434374494739401</v>
      </c>
      <c r="C829" s="16">
        <v>1100.0695586270499</v>
      </c>
      <c r="D829" s="17">
        <v>0.25</v>
      </c>
      <c r="E829" s="17">
        <v>0.22126753229542201</v>
      </c>
      <c r="F829" s="18">
        <v>0.11488391725141101</v>
      </c>
      <c r="G829" s="18">
        <v>3.85</v>
      </c>
      <c r="H829" s="19">
        <v>39947244.797978297</v>
      </c>
      <c r="I829" s="19">
        <v>2506450.2627651999</v>
      </c>
      <c r="J829" s="19">
        <v>85439698.161524996</v>
      </c>
      <c r="K829" s="19">
        <f t="shared" si="108"/>
        <v>66235094.478410222</v>
      </c>
      <c r="L829">
        <f t="shared" si="109"/>
        <v>564.4490151235135</v>
      </c>
      <c r="M829">
        <f t="shared" si="110"/>
        <v>127.34996308565309</v>
      </c>
      <c r="N829">
        <f t="shared" si="111"/>
        <v>235.63376614771101</v>
      </c>
      <c r="O829">
        <f t="shared" si="112"/>
        <v>0.90334791105866863</v>
      </c>
      <c r="P829">
        <f t="shared" si="113"/>
        <v>90192875.548693627</v>
      </c>
      <c r="Q829">
        <f t="shared" si="114"/>
        <v>18.317460996865627</v>
      </c>
      <c r="R829">
        <f t="shared" si="115"/>
        <v>1.5748674706284689</v>
      </c>
      <c r="S829">
        <f t="shared" si="116"/>
        <v>0.12203647562828135</v>
      </c>
      <c r="T829">
        <v>9</v>
      </c>
    </row>
    <row r="830" spans="1:20" ht="15.6" x14ac:dyDescent="0.25">
      <c r="A830" s="10">
        <v>1</v>
      </c>
      <c r="B830" s="11">
        <v>1.6680242713164499</v>
      </c>
      <c r="C830" s="11">
        <v>1061.0686044188701</v>
      </c>
      <c r="D830" s="12">
        <v>0.22126753229542201</v>
      </c>
      <c r="E830" s="12">
        <v>0.18770147636397702</v>
      </c>
      <c r="F830" s="10">
        <v>0.15163043822817701</v>
      </c>
      <c r="G830" s="10">
        <v>3.8521710469706898</v>
      </c>
      <c r="H830" s="13">
        <v>40438036.9388135</v>
      </c>
      <c r="I830" s="13">
        <v>2576508.6239290899</v>
      </c>
      <c r="J830" s="13">
        <v>77960116.123287007</v>
      </c>
      <c r="K830" s="13">
        <f t="shared" si="108"/>
        <v>81709119.466696501</v>
      </c>
      <c r="L830">
        <f t="shared" si="109"/>
        <v>563.85296350844669</v>
      </c>
      <c r="M830">
        <f t="shared" si="110"/>
        <v>137.57296286056913</v>
      </c>
      <c r="N830">
        <f t="shared" si="111"/>
        <v>204.48450432969949</v>
      </c>
      <c r="O830">
        <f t="shared" si="112"/>
        <v>0.92598073873429243</v>
      </c>
      <c r="P830">
        <f t="shared" si="113"/>
        <v>82404221.008041799</v>
      </c>
      <c r="Q830">
        <f t="shared" si="114"/>
        <v>18.227147219393451</v>
      </c>
      <c r="R830">
        <f t="shared" si="115"/>
        <v>1.9937648183671868</v>
      </c>
      <c r="S830">
        <f t="shared" si="116"/>
        <v>0.16443893414899935</v>
      </c>
      <c r="T830">
        <v>5</v>
      </c>
    </row>
    <row r="831" spans="1:20" ht="15.6" x14ac:dyDescent="0.25">
      <c r="A831" s="10">
        <v>2</v>
      </c>
      <c r="B831" s="11">
        <v>1.8356499782845299</v>
      </c>
      <c r="C831" s="11">
        <v>1051.61185031995</v>
      </c>
      <c r="D831" s="12">
        <v>0.18770147636397702</v>
      </c>
      <c r="E831" s="12">
        <v>0.15942108307422001</v>
      </c>
      <c r="F831" s="10">
        <v>0.15058663987788301</v>
      </c>
      <c r="G831" s="10">
        <v>3.8547840070724599</v>
      </c>
      <c r="H831" s="13">
        <v>39790145.259677701</v>
      </c>
      <c r="I831" s="13">
        <v>2387804.3609960899</v>
      </c>
      <c r="J831" s="13">
        <v>81708715.629912004</v>
      </c>
      <c r="K831" s="13">
        <f t="shared" si="108"/>
        <v>83403826.112488851</v>
      </c>
      <c r="L831">
        <f t="shared" si="109"/>
        <v>564.4967706648315</v>
      </c>
      <c r="M831">
        <f t="shared" si="110"/>
        <v>126.34947837327704</v>
      </c>
      <c r="N831">
        <f t="shared" si="111"/>
        <v>173.56127971909851</v>
      </c>
      <c r="O831">
        <f t="shared" si="112"/>
        <v>0.94044448163881766</v>
      </c>
      <c r="P831">
        <f t="shared" si="113"/>
        <v>86869807.749966756</v>
      </c>
      <c r="Q831">
        <f t="shared" si="114"/>
        <v>18.279921093156261</v>
      </c>
      <c r="R831">
        <f t="shared" si="115"/>
        <v>2.3711629933932263</v>
      </c>
      <c r="S831">
        <f t="shared" si="116"/>
        <v>0.16320933233318971</v>
      </c>
      <c r="T831">
        <v>6</v>
      </c>
    </row>
    <row r="832" spans="1:20" ht="15.6" x14ac:dyDescent="0.25">
      <c r="A832" s="10">
        <v>3</v>
      </c>
      <c r="B832" s="11">
        <v>2.5309742334913201</v>
      </c>
      <c r="C832" s="11">
        <v>1058.5267455770399</v>
      </c>
      <c r="D832" s="12">
        <v>0.159553679542174</v>
      </c>
      <c r="E832" s="12">
        <v>0.12461416759657</v>
      </c>
      <c r="F832" s="10">
        <v>0.218845641677644</v>
      </c>
      <c r="G832" s="10">
        <v>3.1287082309906902</v>
      </c>
      <c r="H832" s="13">
        <v>40365250.2139166</v>
      </c>
      <c r="I832" s="13">
        <v>2626058.2558067902</v>
      </c>
      <c r="J832" s="13">
        <v>86523246.633004993</v>
      </c>
      <c r="K832" s="13">
        <f t="shared" si="108"/>
        <v>96021651.283123836</v>
      </c>
      <c r="L832">
        <f t="shared" si="109"/>
        <v>564.54921495108817</v>
      </c>
      <c r="M832">
        <f t="shared" si="110"/>
        <v>140.44598263982104</v>
      </c>
      <c r="N832">
        <f t="shared" si="111"/>
        <v>142.08392356937199</v>
      </c>
      <c r="O832">
        <f t="shared" si="112"/>
        <v>0.98854438078818008</v>
      </c>
      <c r="P832">
        <f t="shared" si="113"/>
        <v>92925967.486433923</v>
      </c>
      <c r="Q832">
        <f t="shared" si="114"/>
        <v>18.347313685569677</v>
      </c>
      <c r="R832">
        <f t="shared" si="115"/>
        <v>4.4508667960172614</v>
      </c>
      <c r="S832">
        <f t="shared" si="116"/>
        <v>0.24698250677301486</v>
      </c>
      <c r="T832">
        <v>5</v>
      </c>
    </row>
    <row r="833" spans="1:20" ht="15.6" x14ac:dyDescent="0.25">
      <c r="A833" s="10">
        <v>4</v>
      </c>
      <c r="B833" s="11">
        <v>3.3154683858129999</v>
      </c>
      <c r="C833" s="11">
        <v>1063.0033124465201</v>
      </c>
      <c r="D833" s="12">
        <v>0.12461416759657</v>
      </c>
      <c r="E833" s="12">
        <v>0.10220523280296299</v>
      </c>
      <c r="F833" s="10">
        <v>0.17968235065398699</v>
      </c>
      <c r="G833" s="10">
        <v>3.1310328266502401</v>
      </c>
      <c r="H833" s="13">
        <v>33147351.081478</v>
      </c>
      <c r="I833" s="13">
        <v>1691898.5561543601</v>
      </c>
      <c r="J833" s="13">
        <v>86948026.770065993</v>
      </c>
      <c r="K833" s="13">
        <f t="shared" si="108"/>
        <v>87193983.817021862</v>
      </c>
      <c r="L833">
        <f t="shared" si="109"/>
        <v>565.8203714560284</v>
      </c>
      <c r="M833">
        <f t="shared" si="110"/>
        <v>112.60298312590406</v>
      </c>
      <c r="N833">
        <f t="shared" si="111"/>
        <v>113.40970019976649</v>
      </c>
      <c r="O833">
        <f t="shared" si="112"/>
        <v>1.0003217811228391</v>
      </c>
      <c r="P833">
        <f t="shared" si="113"/>
        <v>93987822.015173629</v>
      </c>
      <c r="Q833">
        <f t="shared" si="114"/>
        <v>18.358675778811492</v>
      </c>
      <c r="R833">
        <f t="shared" si="115"/>
        <v>5.8317613522454561</v>
      </c>
      <c r="S833">
        <f t="shared" si="116"/>
        <v>0.19806363648379918</v>
      </c>
      <c r="T833">
        <v>5</v>
      </c>
    </row>
    <row r="834" spans="1:20" ht="15.6" x14ac:dyDescent="0.25">
      <c r="A834" s="10">
        <v>5</v>
      </c>
      <c r="B834" s="11">
        <v>3.52119056842441</v>
      </c>
      <c r="C834" s="11">
        <v>1069.0849339388201</v>
      </c>
      <c r="D834" s="12">
        <v>0.10220523280296299</v>
      </c>
      <c r="E834" s="12">
        <v>8.5043360280439101E-2</v>
      </c>
      <c r="F834" s="10">
        <v>0.167751658955483</v>
      </c>
      <c r="G834" s="10">
        <v>3.1323873014163999</v>
      </c>
      <c r="H834" s="13">
        <v>30471299.784719799</v>
      </c>
      <c r="I834" s="13">
        <v>1379540.5939555001</v>
      </c>
      <c r="J834" s="13">
        <v>88514362.280420005</v>
      </c>
      <c r="K834" s="13">
        <f t="shared" ref="K834:K897" si="117">3583.195*EXP(-2.23341*(C834+273)*0.001)*POWER(B834*(D834-E834)/D834/SQRT(0.56*(D834-E834)),(-0.3486*(C834+273)*0.001+0.46339))*POWER(((D834-E834)/D834),0.42437)*1000000</f>
        <v>83210047.705095977</v>
      </c>
      <c r="L834">
        <f t="shared" ref="L834:L897" si="118">560*(1+2.2*10^(-5)*H834/(G834*1000)/((D834-E834)*1000))</f>
        <v>566.98331385641779</v>
      </c>
      <c r="M834">
        <f t="shared" ref="M834:M897" si="119">(L834*(D834-E834)*1000)^(1/2)</f>
        <v>98.643273236455386</v>
      </c>
      <c r="N834">
        <f t="shared" ref="N834:N897" si="120">(D834+E834)/2*1000</f>
        <v>93.624296541701042</v>
      </c>
      <c r="O834">
        <f t="shared" ref="O834:O897" si="121">0.8049-0.3393*F834+(0.2488+0.0393*F834+0.0732*F834*F834)*M834/N834</f>
        <v>1.019235815917868</v>
      </c>
      <c r="P834">
        <f t="shared" ref="P834:P897" si="122">H834/1000/(O834*G834*M834)*10^6</f>
        <v>96754990.365861937</v>
      </c>
      <c r="Q834">
        <f t="shared" ref="Q834:Q897" si="123">LN(P834)</f>
        <v>18.387692468552871</v>
      </c>
      <c r="R834">
        <f t="shared" ref="R834:R897" si="124">S834*B834*1000/M834</f>
        <v>6.5546941990590177</v>
      </c>
      <c r="S834">
        <f t="shared" ref="S834:S897" si="125">LN(1/(1-F834))</f>
        <v>0.18362439586690832</v>
      </c>
      <c r="T834">
        <v>5</v>
      </c>
    </row>
    <row r="835" spans="1:20" ht="15.6" x14ac:dyDescent="0.25">
      <c r="A835" s="10">
        <v>6</v>
      </c>
      <c r="B835" s="11">
        <v>3.9093671444092202</v>
      </c>
      <c r="C835" s="11">
        <v>1077.2812415424501</v>
      </c>
      <c r="D835" s="12">
        <v>8.5043360280439101E-2</v>
      </c>
      <c r="E835" s="12">
        <v>7.2025243604647099E-2</v>
      </c>
      <c r="F835" s="10">
        <v>0.15289643999149</v>
      </c>
      <c r="G835" s="10">
        <v>3.1333436484738599</v>
      </c>
      <c r="H835" s="13">
        <v>27262917.5031959</v>
      </c>
      <c r="I835" s="13">
        <v>1069268.45276259</v>
      </c>
      <c r="J835" s="13">
        <v>88800734.304250002</v>
      </c>
      <c r="K835" s="13">
        <f t="shared" si="117"/>
        <v>78066672.190298304</v>
      </c>
      <c r="L835">
        <f t="shared" si="118"/>
        <v>568.23430309855701</v>
      </c>
      <c r="M835">
        <f t="shared" si="119"/>
        <v>86.007793001125037</v>
      </c>
      <c r="N835">
        <f t="shared" si="120"/>
        <v>78.534301942543095</v>
      </c>
      <c r="O835">
        <f t="shared" si="121"/>
        <v>1.0339532809919292</v>
      </c>
      <c r="P835">
        <f t="shared" si="122"/>
        <v>97842058.558219895</v>
      </c>
      <c r="Q835">
        <f t="shared" si="123"/>
        <v>18.398865089169071</v>
      </c>
      <c r="R835">
        <f t="shared" si="124"/>
        <v>7.5422279400239374</v>
      </c>
      <c r="S835">
        <f t="shared" si="125"/>
        <v>0.16593232496993063</v>
      </c>
      <c r="T835">
        <v>5</v>
      </c>
    </row>
    <row r="836" spans="1:20" ht="15.6" x14ac:dyDescent="0.25">
      <c r="A836" s="10">
        <v>9</v>
      </c>
      <c r="B836" s="11">
        <v>4.78975224573544</v>
      </c>
      <c r="C836" s="11">
        <v>867.65039800145598</v>
      </c>
      <c r="D836" s="12">
        <v>5.9433013822163094E-2</v>
      </c>
      <c r="E836" s="12">
        <v>4.8070665841444503E-2</v>
      </c>
      <c r="F836" s="10">
        <v>0.190857933291605</v>
      </c>
      <c r="G836" s="10">
        <v>3.1346209825110298</v>
      </c>
      <c r="H836" s="13">
        <v>59585470.393884197</v>
      </c>
      <c r="I836" s="13">
        <v>2114262.1876916499</v>
      </c>
      <c r="J836" s="13">
        <v>167842704.055417</v>
      </c>
      <c r="K836" s="13">
        <f t="shared" si="117"/>
        <v>163174626.52167472</v>
      </c>
      <c r="L836">
        <f t="shared" si="118"/>
        <v>580.61094754141573</v>
      </c>
      <c r="M836">
        <f t="shared" si="119"/>
        <v>81.222556149017578</v>
      </c>
      <c r="N836">
        <f t="shared" si="120"/>
        <v>53.7518398318038</v>
      </c>
      <c r="O836">
        <f t="shared" si="121"/>
        <v>1.131458262782794</v>
      </c>
      <c r="P836">
        <f t="shared" si="122"/>
        <v>206842674.44769371</v>
      </c>
      <c r="Q836">
        <f t="shared" si="123"/>
        <v>19.147469035440096</v>
      </c>
      <c r="R836">
        <f t="shared" si="124"/>
        <v>12.488863495771826</v>
      </c>
      <c r="S836">
        <f t="shared" si="125"/>
        <v>0.21178076954312092</v>
      </c>
      <c r="T836">
        <v>1</v>
      </c>
    </row>
    <row r="837" spans="1:20" ht="15.6" x14ac:dyDescent="0.25">
      <c r="A837" s="10">
        <v>10</v>
      </c>
      <c r="B837" s="11">
        <v>5.4637372780781703</v>
      </c>
      <c r="C837" s="11">
        <v>872.57467141642599</v>
      </c>
      <c r="D837" s="12">
        <v>4.8070665841444503E-2</v>
      </c>
      <c r="E837" s="12">
        <v>3.9037156190687296E-2</v>
      </c>
      <c r="F837" s="10">
        <v>0.18753134284029499</v>
      </c>
      <c r="G837" s="10">
        <v>3.1351219019443701</v>
      </c>
      <c r="H837" s="13">
        <v>61059279.060009897</v>
      </c>
      <c r="I837" s="13">
        <v>1873165.51705799</v>
      </c>
      <c r="J837" s="13">
        <v>175211661.31917101</v>
      </c>
      <c r="K837" s="13">
        <f t="shared" si="117"/>
        <v>161905938.26049876</v>
      </c>
      <c r="L837">
        <f t="shared" si="118"/>
        <v>586.56142892863022</v>
      </c>
      <c r="M837">
        <f t="shared" si="119"/>
        <v>72.792227119306617</v>
      </c>
      <c r="N837">
        <f t="shared" si="120"/>
        <v>43.553911016065896</v>
      </c>
      <c r="O837">
        <f t="shared" si="121"/>
        <v>1.1737133497884102</v>
      </c>
      <c r="P837">
        <f t="shared" si="122"/>
        <v>227955559.68502006</v>
      </c>
      <c r="Q837">
        <f t="shared" si="123"/>
        <v>19.244661254258386</v>
      </c>
      <c r="R837">
        <f t="shared" si="124"/>
        <v>15.588171357860212</v>
      </c>
      <c r="S837">
        <f t="shared" si="125"/>
        <v>0.2076779413257499</v>
      </c>
      <c r="T837">
        <v>1</v>
      </c>
    </row>
    <row r="838" spans="1:20" s="40" customFormat="1" ht="15.6" x14ac:dyDescent="0.25">
      <c r="A838" s="41">
        <v>11</v>
      </c>
      <c r="B838" s="42">
        <v>5.9151324473613398</v>
      </c>
      <c r="C838" s="42">
        <v>876.51625548796198</v>
      </c>
      <c r="D838" s="43">
        <v>3.9037156190687296E-2</v>
      </c>
      <c r="E838" s="43">
        <v>3.2536716009180996E-2</v>
      </c>
      <c r="F838" s="41">
        <v>0.16609383037015599</v>
      </c>
      <c r="G838" s="41">
        <v>3.1354865094369599</v>
      </c>
      <c r="H838" s="44">
        <v>58149666.228321202</v>
      </c>
      <c r="I838" s="44">
        <v>1501685.09452235</v>
      </c>
      <c r="J838" s="44">
        <v>181271432.479552</v>
      </c>
      <c r="K838" s="44">
        <f t="shared" si="117"/>
        <v>153076952.93550277</v>
      </c>
      <c r="L838" s="40">
        <f t="shared" si="118"/>
        <v>595.14877805429512</v>
      </c>
      <c r="M838" s="40">
        <f t="shared" si="119"/>
        <v>62.199107958543223</v>
      </c>
      <c r="N838" s="40">
        <f t="shared" si="120"/>
        <v>35.786936099934152</v>
      </c>
      <c r="O838" s="40">
        <f t="shared" si="121"/>
        <v>1.1958233805084058</v>
      </c>
      <c r="P838" s="40">
        <f t="shared" si="122"/>
        <v>249339505.08623531</v>
      </c>
      <c r="Q838" s="40">
        <f t="shared" si="123"/>
        <v>19.33432599998395</v>
      </c>
      <c r="R838" s="40">
        <f t="shared" si="124"/>
        <v>17.273422489658657</v>
      </c>
      <c r="S838" s="40">
        <f t="shared" si="125"/>
        <v>0.18163438939175042</v>
      </c>
      <c r="T838" s="40">
        <v>4</v>
      </c>
    </row>
    <row r="839" spans="1:20" s="40" customFormat="1" ht="15.6" x14ac:dyDescent="0.25">
      <c r="A839" s="41">
        <v>12</v>
      </c>
      <c r="B839" s="42">
        <v>6.3618179340048204</v>
      </c>
      <c r="C839" s="42">
        <v>871.73708903673003</v>
      </c>
      <c r="D839" s="43">
        <v>3.2536716009180996E-2</v>
      </c>
      <c r="E839" s="43">
        <v>2.7656459110949102E-2</v>
      </c>
      <c r="F839" s="41">
        <v>0.14953271943350699</v>
      </c>
      <c r="G839" s="41">
        <v>3.1357281337335801</v>
      </c>
      <c r="H839" s="44">
        <v>54222455.668124303</v>
      </c>
      <c r="I839" s="44">
        <v>1198747.5712705599</v>
      </c>
      <c r="J839" s="44">
        <v>181781091.357719</v>
      </c>
      <c r="K839" s="44">
        <f t="shared" si="117"/>
        <v>149768294.4344373</v>
      </c>
      <c r="L839" s="40">
        <f t="shared" si="118"/>
        <v>603.65246810369422</v>
      </c>
      <c r="M839" s="40">
        <f t="shared" si="119"/>
        <v>54.276874648396642</v>
      </c>
      <c r="N839" s="40">
        <f t="shared" si="120"/>
        <v>30.09658756006505</v>
      </c>
      <c r="O839" s="40">
        <f t="shared" si="121"/>
        <v>1.2164049812283748</v>
      </c>
      <c r="P839" s="40">
        <f t="shared" si="122"/>
        <v>261907392.96455365</v>
      </c>
      <c r="Q839" s="40">
        <f t="shared" si="123"/>
        <v>19.383501537275613</v>
      </c>
      <c r="R839" s="40">
        <f t="shared" si="124"/>
        <v>18.984502155356033</v>
      </c>
      <c r="S839" s="40">
        <f t="shared" si="125"/>
        <v>0.16196933870753152</v>
      </c>
      <c r="T839" s="40">
        <v>1</v>
      </c>
    </row>
    <row r="840" spans="1:20" s="40" customFormat="1" ht="15.6" x14ac:dyDescent="0.25">
      <c r="A840" s="41">
        <v>13</v>
      </c>
      <c r="B840" s="42">
        <v>6.7647276886960297</v>
      </c>
      <c r="C840" s="42">
        <v>862.412841154391</v>
      </c>
      <c r="D840" s="43">
        <v>2.7656459110949102E-2</v>
      </c>
      <c r="E840" s="43">
        <v>2.4142828879957702E-2</v>
      </c>
      <c r="F840" s="41">
        <v>0.12658784093989101</v>
      </c>
      <c r="G840" s="41">
        <v>3.13589727934108</v>
      </c>
      <c r="H840" s="44">
        <v>49194744.838836201</v>
      </c>
      <c r="I840" s="44">
        <v>913642.70771763695</v>
      </c>
      <c r="J840" s="44">
        <v>177999105.07424399</v>
      </c>
      <c r="K840" s="44">
        <f t="shared" si="117"/>
        <v>144448634.3881695</v>
      </c>
      <c r="L840" s="40">
        <f t="shared" si="118"/>
        <v>615.00618647062572</v>
      </c>
      <c r="M840" s="40">
        <f t="shared" si="119"/>
        <v>46.485528167698867</v>
      </c>
      <c r="N840" s="40">
        <f t="shared" si="120"/>
        <v>25.899643995453399</v>
      </c>
      <c r="O840" s="40">
        <f t="shared" si="121"/>
        <v>1.2195375648932676</v>
      </c>
      <c r="P840" s="40">
        <f t="shared" si="122"/>
        <v>276722155.55060261</v>
      </c>
      <c r="Q840" s="40">
        <f t="shared" si="123"/>
        <v>19.438524512207987</v>
      </c>
      <c r="R840" s="40">
        <f t="shared" si="124"/>
        <v>19.696247015251675</v>
      </c>
      <c r="S840" s="40">
        <f t="shared" si="125"/>
        <v>0.13534771650238087</v>
      </c>
      <c r="T840" s="40">
        <v>1</v>
      </c>
    </row>
    <row r="841" spans="1:20" ht="15.6" x14ac:dyDescent="0.25">
      <c r="A841" s="28" t="s">
        <v>20</v>
      </c>
      <c r="B841" s="16">
        <v>1.6450600081981099</v>
      </c>
      <c r="C841" s="16">
        <v>1103.77971034391</v>
      </c>
      <c r="D841" s="17">
        <v>0.25</v>
      </c>
      <c r="E841" s="17">
        <v>0.21872951393182699</v>
      </c>
      <c r="F841" s="18">
        <v>0.12503193150009201</v>
      </c>
      <c r="G841" s="18">
        <v>3.85</v>
      </c>
      <c r="H841" s="19">
        <v>40692027.243294902</v>
      </c>
      <c r="I841" s="19">
        <v>2628878.2681730101</v>
      </c>
      <c r="J841" s="19">
        <v>83110952.200987995</v>
      </c>
      <c r="K841" s="19">
        <f t="shared" si="117"/>
        <v>68007217.818421125</v>
      </c>
      <c r="L841">
        <f t="shared" si="118"/>
        <v>564.16413377440517</v>
      </c>
      <c r="M841">
        <f t="shared" si="119"/>
        <v>132.82201129841181</v>
      </c>
      <c r="N841">
        <f t="shared" si="120"/>
        <v>234.3647569659135</v>
      </c>
      <c r="O841">
        <f t="shared" si="121"/>
        <v>0.90691290451421802</v>
      </c>
      <c r="P841">
        <f t="shared" si="122"/>
        <v>87743097.77773875</v>
      </c>
      <c r="Q841">
        <f t="shared" si="123"/>
        <v>18.289923759413014</v>
      </c>
      <c r="R841">
        <f t="shared" si="124"/>
        <v>1.6542980053014815</v>
      </c>
      <c r="S841">
        <f t="shared" si="125"/>
        <v>0.13356788643337586</v>
      </c>
      <c r="T841">
        <v>9</v>
      </c>
    </row>
    <row r="842" spans="1:20" ht="15.6" x14ac:dyDescent="0.25">
      <c r="A842" s="10">
        <v>1</v>
      </c>
      <c r="B842" s="11">
        <v>1.66902401757356</v>
      </c>
      <c r="C842" s="11">
        <v>1064.9009678422401</v>
      </c>
      <c r="D842" s="12">
        <v>0.21872951393182699</v>
      </c>
      <c r="E842" s="12">
        <v>0.186264641784778</v>
      </c>
      <c r="F842" s="10">
        <v>0.14835691750959601</v>
      </c>
      <c r="G842" s="10">
        <v>3.85235735574848</v>
      </c>
      <c r="H842" s="13">
        <v>39323315.246800497</v>
      </c>
      <c r="I842" s="13">
        <v>2562561.4437892698</v>
      </c>
      <c r="J842" s="13">
        <v>77237976.748117</v>
      </c>
      <c r="K842" s="13">
        <f t="shared" si="117"/>
        <v>80201447.44122915</v>
      </c>
      <c r="L842">
        <f t="shared" si="118"/>
        <v>563.87365170614862</v>
      </c>
      <c r="M842">
        <f t="shared" si="119"/>
        <v>135.29998525398941</v>
      </c>
      <c r="N842">
        <f t="shared" si="120"/>
        <v>202.4970778583025</v>
      </c>
      <c r="O842">
        <f t="shared" si="121"/>
        <v>0.92577226186674966</v>
      </c>
      <c r="P842">
        <f t="shared" si="122"/>
        <v>81493251.245302632</v>
      </c>
      <c r="Q842">
        <f t="shared" si="123"/>
        <v>18.216030767976317</v>
      </c>
      <c r="R842">
        <f t="shared" si="124"/>
        <v>1.9809671314584771</v>
      </c>
      <c r="S842">
        <f t="shared" si="125"/>
        <v>0.16058775718795601</v>
      </c>
      <c r="T842">
        <v>5</v>
      </c>
    </row>
    <row r="843" spans="1:20" ht="15.6" x14ac:dyDescent="0.25">
      <c r="A843" s="10">
        <v>2</v>
      </c>
      <c r="B843" s="11">
        <v>1.8356452557604801</v>
      </c>
      <c r="C843" s="11">
        <v>1059.77753736162</v>
      </c>
      <c r="D843" s="12">
        <v>0.186264641784778</v>
      </c>
      <c r="E843" s="12">
        <v>0.15943109981071099</v>
      </c>
      <c r="F843" s="10">
        <v>0.143984082587166</v>
      </c>
      <c r="G843" s="10">
        <v>3.8548991108594799</v>
      </c>
      <c r="H843" s="13">
        <v>38808512.432942599</v>
      </c>
      <c r="I843" s="13">
        <v>2311226.8971600402</v>
      </c>
      <c r="J843" s="13">
        <v>81892439.854466006</v>
      </c>
      <c r="K843" s="13">
        <f t="shared" si="117"/>
        <v>80175082.845529154</v>
      </c>
      <c r="L843">
        <f t="shared" si="118"/>
        <v>564.62217820267722</v>
      </c>
      <c r="M843">
        <f t="shared" si="119"/>
        <v>123.08863846143836</v>
      </c>
      <c r="N843">
        <f t="shared" si="120"/>
        <v>172.84787079774449</v>
      </c>
      <c r="O843">
        <f t="shared" si="121"/>
        <v>0.93833222615854595</v>
      </c>
      <c r="P843">
        <f t="shared" si="122"/>
        <v>87164447.161618441</v>
      </c>
      <c r="Q843">
        <f t="shared" si="123"/>
        <v>18.283307089703939</v>
      </c>
      <c r="R843">
        <f t="shared" si="124"/>
        <v>2.3184998559026728</v>
      </c>
      <c r="S843">
        <f t="shared" si="125"/>
        <v>0.15546630790483099</v>
      </c>
      <c r="T843">
        <v>5</v>
      </c>
    </row>
    <row r="844" spans="1:20" ht="15.6" x14ac:dyDescent="0.25">
      <c r="A844" s="10">
        <v>3</v>
      </c>
      <c r="B844" s="11">
        <v>2.8343070900278802</v>
      </c>
      <c r="C844" s="11">
        <v>1063.03248690333</v>
      </c>
      <c r="D844" s="12">
        <v>0.15958761613502001</v>
      </c>
      <c r="E844" s="12">
        <v>0.12839577486705098</v>
      </c>
      <c r="F844" s="10">
        <v>0.19533037077587501</v>
      </c>
      <c r="G844" s="10">
        <v>3.1280487457015602</v>
      </c>
      <c r="H844" s="13">
        <v>37124908.093082599</v>
      </c>
      <c r="I844" s="13">
        <v>2313877.38060079</v>
      </c>
      <c r="J844" s="13">
        <v>85374605.684765995</v>
      </c>
      <c r="K844" s="13">
        <f t="shared" si="117"/>
        <v>90375724.347214445</v>
      </c>
      <c r="L844">
        <f t="shared" si="118"/>
        <v>564.68771900182605</v>
      </c>
      <c r="M844">
        <f t="shared" si="119"/>
        <v>132.71642587515856</v>
      </c>
      <c r="N844">
        <f t="shared" si="120"/>
        <v>143.99169550103548</v>
      </c>
      <c r="O844">
        <f t="shared" si="121"/>
        <v>0.97759167165864658</v>
      </c>
      <c r="P844">
        <f t="shared" si="122"/>
        <v>91476534.728227988</v>
      </c>
      <c r="Q844">
        <f t="shared" si="123"/>
        <v>18.331593046298938</v>
      </c>
      <c r="R844">
        <f t="shared" si="124"/>
        <v>4.64118505498445</v>
      </c>
      <c r="S844">
        <f t="shared" si="125"/>
        <v>0.21732348427942527</v>
      </c>
      <c r="T844">
        <v>5</v>
      </c>
    </row>
    <row r="845" spans="1:20" ht="15.6" x14ac:dyDescent="0.25">
      <c r="A845" s="10">
        <v>4</v>
      </c>
      <c r="B845" s="11">
        <v>3.1477090261344398</v>
      </c>
      <c r="C845" s="11">
        <v>1070.23095075576</v>
      </c>
      <c r="D845" s="12">
        <v>0.12839577486705098</v>
      </c>
      <c r="E845" s="12">
        <v>0.10430298468000601</v>
      </c>
      <c r="F845" s="10">
        <v>0.18749869567285599</v>
      </c>
      <c r="G845" s="10">
        <v>3.1301364071942901</v>
      </c>
      <c r="H845" s="13">
        <v>35274898.820145003</v>
      </c>
      <c r="I845" s="13">
        <v>1947740.5943529401</v>
      </c>
      <c r="J845" s="13">
        <v>89144622.428172007</v>
      </c>
      <c r="K845" s="13">
        <f t="shared" si="117"/>
        <v>87013426.540022612</v>
      </c>
      <c r="L845">
        <f t="shared" si="118"/>
        <v>565.76270147003049</v>
      </c>
      <c r="M845">
        <f t="shared" si="119"/>
        <v>116.75102595768999</v>
      </c>
      <c r="N845">
        <f t="shared" si="120"/>
        <v>116.3493797735285</v>
      </c>
      <c r="O845">
        <f t="shared" si="121"/>
        <v>1.0009169887942799</v>
      </c>
      <c r="P845">
        <f t="shared" si="122"/>
        <v>96437012.155564159</v>
      </c>
      <c r="Q845">
        <f t="shared" si="123"/>
        <v>18.384400629415769</v>
      </c>
      <c r="R845">
        <f t="shared" si="124"/>
        <v>5.5980942714453539</v>
      </c>
      <c r="S845">
        <f t="shared" si="125"/>
        <v>0.20763775945381727</v>
      </c>
      <c r="T845">
        <v>5</v>
      </c>
    </row>
    <row r="846" spans="1:20" ht="15.6" x14ac:dyDescent="0.25">
      <c r="A846" s="10">
        <v>5</v>
      </c>
      <c r="B846" s="11">
        <v>3.5093041711886301</v>
      </c>
      <c r="C846" s="11">
        <v>1073.96228133913</v>
      </c>
      <c r="D846" s="12">
        <v>0.10430298468000601</v>
      </c>
      <c r="E846" s="12">
        <v>8.5900576741683901E-2</v>
      </c>
      <c r="F846" s="10">
        <v>0.17626323610120201</v>
      </c>
      <c r="G846" s="10">
        <v>3.13160862161183</v>
      </c>
      <c r="H846" s="13">
        <v>33097254.181352001</v>
      </c>
      <c r="I846" s="13">
        <v>1596956.9594344101</v>
      </c>
      <c r="J846" s="13">
        <v>92529191.961741</v>
      </c>
      <c r="K846" s="13">
        <f t="shared" si="117"/>
        <v>83792719.639397174</v>
      </c>
      <c r="L846">
        <f t="shared" si="118"/>
        <v>567.07555545781679</v>
      </c>
      <c r="M846">
        <f t="shared" si="119"/>
        <v>102.15456770690847</v>
      </c>
      <c r="N846">
        <f t="shared" si="120"/>
        <v>95.101780710844963</v>
      </c>
      <c r="O846">
        <f t="shared" si="121"/>
        <v>1.0222287477762744</v>
      </c>
      <c r="P846">
        <f t="shared" si="122"/>
        <v>101208876.67540322</v>
      </c>
      <c r="Q846">
        <f t="shared" si="123"/>
        <v>18.432697025154802</v>
      </c>
      <c r="R846">
        <f t="shared" si="124"/>
        <v>6.6611708963582794</v>
      </c>
      <c r="S846">
        <f t="shared" si="125"/>
        <v>0.19390426139915926</v>
      </c>
      <c r="T846">
        <v>5</v>
      </c>
    </row>
    <row r="847" spans="1:20" ht="15.6" x14ac:dyDescent="0.25">
      <c r="A847" s="10">
        <v>6</v>
      </c>
      <c r="B847" s="11">
        <v>3.90938880121301</v>
      </c>
      <c r="C847" s="11">
        <v>1082.64966243103</v>
      </c>
      <c r="D847" s="12">
        <v>8.5900576741683901E-2</v>
      </c>
      <c r="E847" s="12">
        <v>7.2020423315904913E-2</v>
      </c>
      <c r="F847" s="10">
        <v>0.16139605048778</v>
      </c>
      <c r="G847" s="10">
        <v>3.1326407600917099</v>
      </c>
      <c r="H847" s="13">
        <v>29622289.141120002</v>
      </c>
      <c r="I847" s="13">
        <v>1220049.65286057</v>
      </c>
      <c r="J847" s="13">
        <v>92582736.115206003</v>
      </c>
      <c r="K847" s="13">
        <f t="shared" si="117"/>
        <v>78624274.939984307</v>
      </c>
      <c r="L847">
        <f t="shared" si="118"/>
        <v>568.39313992571306</v>
      </c>
      <c r="M847">
        <f t="shared" si="119"/>
        <v>88.822204365401561</v>
      </c>
      <c r="N847">
        <f t="shared" si="120"/>
        <v>78.960500028794399</v>
      </c>
      <c r="O847">
        <f t="shared" si="121"/>
        <v>1.0392919428227849</v>
      </c>
      <c r="P847">
        <f t="shared" si="122"/>
        <v>102435128.06862861</v>
      </c>
      <c r="Q847">
        <f t="shared" si="123"/>
        <v>18.444740259287528</v>
      </c>
      <c r="R847">
        <f t="shared" si="124"/>
        <v>7.7471377344726902</v>
      </c>
      <c r="S847">
        <f t="shared" si="125"/>
        <v>0.17601673460688722</v>
      </c>
      <c r="T847">
        <v>5</v>
      </c>
    </row>
    <row r="848" spans="1:20" ht="15.6" x14ac:dyDescent="0.25">
      <c r="A848" s="10">
        <v>8</v>
      </c>
      <c r="B848" s="11">
        <v>4.3806662620891004</v>
      </c>
      <c r="C848" s="11">
        <v>867.07520499499697</v>
      </c>
      <c r="D848" s="12">
        <v>7.2020423315904913E-2</v>
      </c>
      <c r="E848" s="12">
        <v>5.99392065934111E-2</v>
      </c>
      <c r="F848" s="10">
        <v>0.167514500983655</v>
      </c>
      <c r="G848" s="10">
        <v>3.1333607200414302</v>
      </c>
      <c r="H848" s="13">
        <v>56914040.974973902</v>
      </c>
      <c r="I848" s="13">
        <v>2116187.36109795</v>
      </c>
      <c r="J848" s="13">
        <v>167529291.13705701</v>
      </c>
      <c r="K848" s="13">
        <f t="shared" si="117"/>
        <v>152104972.08513129</v>
      </c>
      <c r="L848">
        <f t="shared" si="118"/>
        <v>578.52290332813118</v>
      </c>
      <c r="M848">
        <f t="shared" si="119"/>
        <v>83.601797672259963</v>
      </c>
      <c r="N848">
        <f t="shared" si="120"/>
        <v>65.979814954657996</v>
      </c>
      <c r="O848">
        <f t="shared" si="121"/>
        <v>1.0742564674841655</v>
      </c>
      <c r="P848">
        <f t="shared" si="122"/>
        <v>202248558.22694597</v>
      </c>
      <c r="Q848">
        <f t="shared" si="123"/>
        <v>19.125007985209709</v>
      </c>
      <c r="R848">
        <f t="shared" si="124"/>
        <v>9.6068395519125183</v>
      </c>
      <c r="S848">
        <f t="shared" si="125"/>
        <v>0.18333947587822869</v>
      </c>
      <c r="T848">
        <v>1</v>
      </c>
    </row>
    <row r="849" spans="1:20" ht="15.6" x14ac:dyDescent="0.25">
      <c r="A849" s="10">
        <v>9</v>
      </c>
      <c r="B849" s="11">
        <v>4.7869528429781596</v>
      </c>
      <c r="C849" s="11">
        <v>871.97013696263195</v>
      </c>
      <c r="D849" s="12">
        <v>5.99392065934111E-2</v>
      </c>
      <c r="E849" s="12">
        <v>4.81695094105263E-2</v>
      </c>
      <c r="F849" s="10">
        <v>0.19603352293760101</v>
      </c>
      <c r="G849" s="10">
        <v>3.1339409888329</v>
      </c>
      <c r="H849" s="13">
        <v>63409986.059307098</v>
      </c>
      <c r="I849" s="13">
        <v>2250721.2641059998</v>
      </c>
      <c r="J849" s="13">
        <v>173963428.36238599</v>
      </c>
      <c r="K849" s="13">
        <f t="shared" si="117"/>
        <v>162942230.44361711</v>
      </c>
      <c r="L849">
        <f t="shared" si="118"/>
        <v>581.17933216951246</v>
      </c>
      <c r="M849">
        <f t="shared" si="119"/>
        <v>82.70613489086756</v>
      </c>
      <c r="N849">
        <f t="shared" si="120"/>
        <v>54.054358001968701</v>
      </c>
      <c r="O849">
        <f t="shared" si="121"/>
        <v>1.1351552699852543</v>
      </c>
      <c r="P849">
        <f t="shared" si="122"/>
        <v>215513186.37584928</v>
      </c>
      <c r="Q849">
        <f t="shared" si="123"/>
        <v>19.188532655315178</v>
      </c>
      <c r="R849">
        <f t="shared" si="124"/>
        <v>12.629076788760376</v>
      </c>
      <c r="S849">
        <f t="shared" si="125"/>
        <v>0.21819770586846071</v>
      </c>
      <c r="T849">
        <v>1</v>
      </c>
    </row>
    <row r="850" spans="1:20" s="40" customFormat="1" ht="15.6" x14ac:dyDescent="0.25">
      <c r="A850" s="41">
        <v>10</v>
      </c>
      <c r="B850" s="42">
        <v>5.4655141690419704</v>
      </c>
      <c r="C850" s="42">
        <v>875.54949403150499</v>
      </c>
      <c r="D850" s="43">
        <v>4.81695094105263E-2</v>
      </c>
      <c r="E850" s="43">
        <v>3.9010831195911998E-2</v>
      </c>
      <c r="F850" s="41">
        <v>0.189740445396303</v>
      </c>
      <c r="G850" s="41">
        <v>3.1344612913102399</v>
      </c>
      <c r="H850" s="44">
        <v>64148425.5769867</v>
      </c>
      <c r="I850" s="44">
        <v>1961433.13649502</v>
      </c>
      <c r="J850" s="44">
        <v>181200390.96323401</v>
      </c>
      <c r="K850" s="44">
        <f t="shared" si="117"/>
        <v>161240263.60060871</v>
      </c>
      <c r="L850" s="40">
        <f t="shared" si="118"/>
        <v>587.52966952906047</v>
      </c>
      <c r="M850" s="40">
        <f t="shared" si="119"/>
        <v>73.355266918983716</v>
      </c>
      <c r="N850" s="40">
        <f t="shared" si="120"/>
        <v>43.590170303219146</v>
      </c>
      <c r="O850" s="40">
        <f t="shared" si="121"/>
        <v>1.176194965574481</v>
      </c>
      <c r="P850" s="40">
        <f t="shared" si="122"/>
        <v>237198792.00573736</v>
      </c>
      <c r="Q850" s="40">
        <f t="shared" si="123"/>
        <v>19.28440913235033</v>
      </c>
      <c r="R850" s="40">
        <f t="shared" si="124"/>
        <v>15.676416349786866</v>
      </c>
      <c r="S850" s="40">
        <f t="shared" si="125"/>
        <v>0.21040064486253193</v>
      </c>
      <c r="T850" s="40">
        <v>4</v>
      </c>
    </row>
    <row r="851" spans="1:20" s="40" customFormat="1" ht="15.6" x14ac:dyDescent="0.25">
      <c r="A851" s="41">
        <v>11</v>
      </c>
      <c r="B851" s="42">
        <v>5.9210938639942103</v>
      </c>
      <c r="C851" s="42">
        <v>876.36607827932403</v>
      </c>
      <c r="D851" s="43">
        <v>3.9010831195911998E-2</v>
      </c>
      <c r="E851" s="43">
        <v>3.2474756657994396E-2</v>
      </c>
      <c r="F851" s="41">
        <v>0.167116738204244</v>
      </c>
      <c r="G851" s="41">
        <v>3.1348311647090101</v>
      </c>
      <c r="H851" s="44">
        <v>60303350.014409997</v>
      </c>
      <c r="I851" s="44">
        <v>1590737.1100069301</v>
      </c>
      <c r="J851" s="44">
        <v>186122724.775893</v>
      </c>
      <c r="K851" s="44">
        <f t="shared" si="117"/>
        <v>153592892.76785365</v>
      </c>
      <c r="L851" s="40">
        <f t="shared" si="118"/>
        <v>596.25943186039626</v>
      </c>
      <c r="M851" s="40">
        <f t="shared" si="119"/>
        <v>62.427526705580377</v>
      </c>
      <c r="N851" s="40">
        <f t="shared" si="120"/>
        <v>35.742793926953198</v>
      </c>
      <c r="O851" s="40">
        <f t="shared" si="121"/>
        <v>1.1977870917727433</v>
      </c>
      <c r="P851" s="40">
        <f t="shared" si="122"/>
        <v>257259561.95210502</v>
      </c>
      <c r="Q851" s="40">
        <f t="shared" si="123"/>
        <v>19.365596101869496</v>
      </c>
      <c r="R851" s="40">
        <f t="shared" si="124"/>
        <v>17.343980631771974</v>
      </c>
      <c r="S851" s="40">
        <f t="shared" si="125"/>
        <v>0.18286178853794177</v>
      </c>
      <c r="T851" s="40">
        <v>4</v>
      </c>
    </row>
    <row r="852" spans="1:20" s="40" customFormat="1" ht="15.6" x14ac:dyDescent="0.25">
      <c r="A852" s="41">
        <v>12</v>
      </c>
      <c r="B852" s="42">
        <v>6.3611623326269999</v>
      </c>
      <c r="C852" s="42">
        <v>869.12732885565197</v>
      </c>
      <c r="D852" s="43">
        <v>3.2474756657994396E-2</v>
      </c>
      <c r="E852" s="43">
        <v>2.77040962267898E-2</v>
      </c>
      <c r="F852" s="41">
        <v>0.146452680561584</v>
      </c>
      <c r="G852" s="41">
        <v>3.1350740264430801</v>
      </c>
      <c r="H852" s="44">
        <v>54212201.406015202</v>
      </c>
      <c r="I852" s="44">
        <v>1191827.2378290901</v>
      </c>
      <c r="J852" s="44">
        <v>181783505.78668299</v>
      </c>
      <c r="K852" s="44">
        <f t="shared" si="117"/>
        <v>149621254.29927453</v>
      </c>
      <c r="L852" s="40">
        <f t="shared" si="118"/>
        <v>604.65616725542645</v>
      </c>
      <c r="M852" s="40">
        <f t="shared" si="119"/>
        <v>53.708558457747593</v>
      </c>
      <c r="N852" s="40">
        <f t="shared" si="120"/>
        <v>30.089426442392096</v>
      </c>
      <c r="O852" s="40">
        <f t="shared" si="121"/>
        <v>1.2123837347035957</v>
      </c>
      <c r="P852" s="40">
        <f t="shared" si="122"/>
        <v>265561825.78610304</v>
      </c>
      <c r="Q852" s="40">
        <f t="shared" si="123"/>
        <v>19.397358237021688</v>
      </c>
      <c r="R852" s="40">
        <f t="shared" si="124"/>
        <v>18.755248994939674</v>
      </c>
      <c r="S852" s="40">
        <f t="shared" si="125"/>
        <v>0.15835429664602388</v>
      </c>
      <c r="T852" s="40">
        <v>1</v>
      </c>
    </row>
    <row r="853" spans="1:20" s="40" customFormat="1" ht="15.6" x14ac:dyDescent="0.25">
      <c r="A853" s="41">
        <v>13</v>
      </c>
      <c r="B853" s="42">
        <v>6.7647273355060999</v>
      </c>
      <c r="C853" s="42">
        <v>860.22307549491597</v>
      </c>
      <c r="D853" s="43">
        <v>2.77040962267898E-2</v>
      </c>
      <c r="E853" s="43">
        <v>2.4146879215681601E-2</v>
      </c>
      <c r="F853" s="41">
        <v>0.127938595165728</v>
      </c>
      <c r="G853" s="41">
        <v>3.1352393112513801</v>
      </c>
      <c r="H853" s="44">
        <v>50537803.259526297</v>
      </c>
      <c r="I853" s="44">
        <v>953930.20986560697</v>
      </c>
      <c r="J853" s="44">
        <v>181133015.46963099</v>
      </c>
      <c r="K853" s="44">
        <f t="shared" si="117"/>
        <v>146186395.3170945</v>
      </c>
      <c r="L853" s="40">
        <f t="shared" si="118"/>
        <v>615.82722125495457</v>
      </c>
      <c r="M853" s="40">
        <f t="shared" si="119"/>
        <v>46.804177883513958</v>
      </c>
      <c r="N853" s="40">
        <f t="shared" si="120"/>
        <v>25.925487721235701</v>
      </c>
      <c r="O853" s="40">
        <f t="shared" si="121"/>
        <v>1.2218979376047376</v>
      </c>
      <c r="P853" s="40">
        <f t="shared" si="122"/>
        <v>281855238.83794922</v>
      </c>
      <c r="Q853" s="40">
        <f t="shared" si="123"/>
        <v>19.456904159645529</v>
      </c>
      <c r="R853" s="40">
        <f t="shared" si="124"/>
        <v>19.785847360184544</v>
      </c>
      <c r="S853" s="40">
        <f t="shared" si="125"/>
        <v>0.13689543916448921</v>
      </c>
      <c r="T853" s="40">
        <v>1</v>
      </c>
    </row>
    <row r="854" spans="1:20" ht="15.6" x14ac:dyDescent="0.25">
      <c r="A854" s="28" t="s">
        <v>20</v>
      </c>
      <c r="B854" s="16">
        <v>1.64492948670719</v>
      </c>
      <c r="C854" s="16">
        <v>1041.5756015951499</v>
      </c>
      <c r="D854" s="17">
        <v>0.25</v>
      </c>
      <c r="E854" s="17">
        <v>0.21914244116126599</v>
      </c>
      <c r="F854" s="18">
        <v>0.123380883001735</v>
      </c>
      <c r="G854" s="18">
        <v>2.75</v>
      </c>
      <c r="H854" s="19">
        <v>35877015.4814668</v>
      </c>
      <c r="I854" s="19">
        <v>2308580.8176950202</v>
      </c>
      <c r="J854" s="19">
        <v>102310097.298006</v>
      </c>
      <c r="K854" s="19">
        <f t="shared" si="117"/>
        <v>78448144.769716263</v>
      </c>
      <c r="L854">
        <f t="shared" si="118"/>
        <v>565.20874091813164</v>
      </c>
      <c r="M854">
        <f t="shared" si="119"/>
        <v>132.064234291681</v>
      </c>
      <c r="N854">
        <f t="shared" si="120"/>
        <v>234.57122058063302</v>
      </c>
      <c r="O854">
        <f t="shared" si="121"/>
        <v>0.90646922911100303</v>
      </c>
      <c r="P854">
        <f t="shared" si="122"/>
        <v>108979630.31396081</v>
      </c>
      <c r="Q854">
        <f t="shared" si="123"/>
        <v>18.506671544876006</v>
      </c>
      <c r="R854">
        <f t="shared" si="124"/>
        <v>1.6401770661542368</v>
      </c>
      <c r="S854">
        <f t="shared" si="125"/>
        <v>0.13168268311491038</v>
      </c>
      <c r="T854">
        <v>6</v>
      </c>
    </row>
    <row r="855" spans="1:20" ht="15.6" x14ac:dyDescent="0.25">
      <c r="A855" s="10">
        <v>1</v>
      </c>
      <c r="B855" s="11">
        <v>1.66737245845286</v>
      </c>
      <c r="C855" s="11">
        <v>1001.38594182221</v>
      </c>
      <c r="D855" s="12">
        <v>0.21914244116126599</v>
      </c>
      <c r="E855" s="12">
        <v>0.18830614020831501</v>
      </c>
      <c r="F855" s="10">
        <v>0.14064932314026299</v>
      </c>
      <c r="G855" s="10">
        <v>2.7526881930035501</v>
      </c>
      <c r="H855" s="13">
        <v>33329061.0081813</v>
      </c>
      <c r="I855" s="13">
        <v>2042260.1292270899</v>
      </c>
      <c r="J855" s="13">
        <v>93481178.534520999</v>
      </c>
      <c r="K855" s="13">
        <f t="shared" si="117"/>
        <v>91530840.178514481</v>
      </c>
      <c r="L855">
        <f t="shared" si="118"/>
        <v>564.83742773708434</v>
      </c>
      <c r="M855">
        <f t="shared" si="119"/>
        <v>131.97536478900687</v>
      </c>
      <c r="N855">
        <f t="shared" si="120"/>
        <v>203.7242906847905</v>
      </c>
      <c r="O855">
        <f t="shared" si="121"/>
        <v>0.92287258078194923</v>
      </c>
      <c r="P855">
        <f t="shared" si="122"/>
        <v>99410313.677314565</v>
      </c>
      <c r="Q855">
        <f t="shared" si="123"/>
        <v>18.414766425573298</v>
      </c>
      <c r="R855">
        <f t="shared" si="124"/>
        <v>1.9150340627403648</v>
      </c>
      <c r="S855">
        <f t="shared" si="125"/>
        <v>0.15157820181823456</v>
      </c>
      <c r="T855">
        <v>3</v>
      </c>
    </row>
    <row r="856" spans="1:20" ht="15.6" x14ac:dyDescent="0.25">
      <c r="A856" s="10">
        <v>2</v>
      </c>
      <c r="B856" s="11">
        <v>1.82746529827078</v>
      </c>
      <c r="C856" s="11">
        <v>994.19019466154896</v>
      </c>
      <c r="D856" s="12">
        <v>0.18830614020831501</v>
      </c>
      <c r="E856" s="12">
        <v>0.16283247459374101</v>
      </c>
      <c r="F856" s="10">
        <v>0.135206132806545</v>
      </c>
      <c r="G856" s="10">
        <v>2.7553876053175901</v>
      </c>
      <c r="H856" s="13">
        <v>31176261.163771</v>
      </c>
      <c r="I856" s="13">
        <v>1782760.1855015701</v>
      </c>
      <c r="J856" s="13">
        <v>94355620.977491006</v>
      </c>
      <c r="K856" s="13">
        <f t="shared" si="117"/>
        <v>91898336.922621757</v>
      </c>
      <c r="L856">
        <f t="shared" si="118"/>
        <v>565.47218277346906</v>
      </c>
      <c r="M856">
        <f t="shared" si="119"/>
        <v>120.01937051290774</v>
      </c>
      <c r="N856">
        <f t="shared" si="120"/>
        <v>175.569307401028</v>
      </c>
      <c r="O856">
        <f t="shared" si="121"/>
        <v>0.93365165348594858</v>
      </c>
      <c r="P856">
        <f t="shared" si="122"/>
        <v>100972966.37881993</v>
      </c>
      <c r="Q856">
        <f t="shared" si="123"/>
        <v>18.43036337936266</v>
      </c>
      <c r="R856">
        <f t="shared" si="124"/>
        <v>2.2118522077434823</v>
      </c>
      <c r="S856">
        <f t="shared" si="125"/>
        <v>0.14526410427172087</v>
      </c>
      <c r="T856">
        <v>3</v>
      </c>
    </row>
    <row r="857" spans="1:20" ht="15.6" x14ac:dyDescent="0.25">
      <c r="A857" s="10">
        <v>3</v>
      </c>
      <c r="B857" s="11">
        <v>2.0066627675684199</v>
      </c>
      <c r="C857" s="11">
        <v>1003.07568444394</v>
      </c>
      <c r="D857" s="12">
        <v>0.16305141833442999</v>
      </c>
      <c r="E857" s="12">
        <v>0.131621734721205</v>
      </c>
      <c r="F857" s="10">
        <v>0.19264119144094699</v>
      </c>
      <c r="G857" s="10">
        <v>3.05869301447937</v>
      </c>
      <c r="H857" s="13">
        <v>39976597.475172698</v>
      </c>
      <c r="I857" s="13">
        <v>2507596.47430665</v>
      </c>
      <c r="J857" s="13">
        <v>93545200.110221997</v>
      </c>
      <c r="K857" s="13">
        <f t="shared" si="117"/>
        <v>105131716.22706349</v>
      </c>
      <c r="L857">
        <f t="shared" si="118"/>
        <v>565.12319203049003</v>
      </c>
      <c r="M857">
        <f t="shared" si="119"/>
        <v>133.27281466230872</v>
      </c>
      <c r="N857">
        <f t="shared" si="120"/>
        <v>147.3365765278175</v>
      </c>
      <c r="O857">
        <f t="shared" si="121"/>
        <v>0.97389340412340897</v>
      </c>
      <c r="P857">
        <f t="shared" si="122"/>
        <v>100697094.95521747</v>
      </c>
      <c r="Q857">
        <f t="shared" si="123"/>
        <v>18.427627508764395</v>
      </c>
      <c r="R857">
        <f t="shared" si="124"/>
        <v>3.2219618519836914</v>
      </c>
      <c r="S857">
        <f t="shared" si="125"/>
        <v>0.21398708925505117</v>
      </c>
      <c r="T857">
        <v>3</v>
      </c>
    </row>
    <row r="858" spans="1:20" s="40" customFormat="1" ht="15.6" x14ac:dyDescent="0.25">
      <c r="A858" s="41">
        <v>4</v>
      </c>
      <c r="B858" s="42">
        <v>2.2684518569054601</v>
      </c>
      <c r="C858" s="42">
        <v>1008.1652183564</v>
      </c>
      <c r="D858" s="43">
        <v>0.131621734721205</v>
      </c>
      <c r="E858" s="43">
        <v>0.10552570792443901</v>
      </c>
      <c r="F858" s="41">
        <v>0.19811481265411099</v>
      </c>
      <c r="G858" s="41">
        <v>3.0608378645787</v>
      </c>
      <c r="H858" s="44">
        <v>44363935.700830802</v>
      </c>
      <c r="I858" s="44">
        <v>2412119.1238886202</v>
      </c>
      <c r="J858" s="44">
        <v>108529457.73658</v>
      </c>
      <c r="K858" s="44">
        <f t="shared" si="117"/>
        <v>105423944.53497896</v>
      </c>
      <c r="L858" s="40">
        <f t="shared" si="118"/>
        <v>566.84267731466502</v>
      </c>
      <c r="M858" s="40">
        <f t="shared" si="119"/>
        <v>121.62377110069428</v>
      </c>
      <c r="N858" s="40">
        <f t="shared" si="120"/>
        <v>118.57372132282201</v>
      </c>
      <c r="O858" s="40">
        <f t="shared" si="121"/>
        <v>1.0038126329926811</v>
      </c>
      <c r="P858" s="40">
        <f t="shared" si="122"/>
        <v>118718559.90311077</v>
      </c>
      <c r="Q858" s="40">
        <f t="shared" si="123"/>
        <v>18.592266207113603</v>
      </c>
      <c r="R858" s="40">
        <f t="shared" si="124"/>
        <v>4.1180364363206525</v>
      </c>
      <c r="S858" s="40">
        <f t="shared" si="125"/>
        <v>0.22078983928652768</v>
      </c>
      <c r="T858" s="40">
        <v>2</v>
      </c>
    </row>
    <row r="859" spans="1:20" ht="15.6" x14ac:dyDescent="0.25">
      <c r="A859" s="10">
        <v>5</v>
      </c>
      <c r="B859" s="11">
        <v>2.7883848581604398</v>
      </c>
      <c r="C859" s="11">
        <v>986.01671264289701</v>
      </c>
      <c r="D859" s="12">
        <v>0.10552570792443901</v>
      </c>
      <c r="E859" s="12">
        <v>8.131286570315259E-2</v>
      </c>
      <c r="F859" s="10">
        <v>0.229232472823827</v>
      </c>
      <c r="G859" s="10">
        <v>3.06246078301383</v>
      </c>
      <c r="H859" s="13">
        <v>47719097.981417499</v>
      </c>
      <c r="I859" s="13">
        <v>2396294.82474356</v>
      </c>
      <c r="J859" s="13">
        <v>113389460.722655</v>
      </c>
      <c r="K859" s="13">
        <f t="shared" si="117"/>
        <v>120198280.01979499</v>
      </c>
      <c r="L859">
        <f t="shared" si="118"/>
        <v>567.92841958354506</v>
      </c>
      <c r="M859">
        <f t="shared" si="119"/>
        <v>117.26534533425009</v>
      </c>
      <c r="N859">
        <f t="shared" si="120"/>
        <v>93.419286813795793</v>
      </c>
      <c r="O859">
        <f t="shared" si="121"/>
        <v>1.0555664565415952</v>
      </c>
      <c r="P859">
        <f t="shared" si="122"/>
        <v>125882808.03604324</v>
      </c>
      <c r="Q859">
        <f t="shared" si="123"/>
        <v>18.650861937157018</v>
      </c>
      <c r="R859">
        <f t="shared" si="124"/>
        <v>6.1911513837166838</v>
      </c>
      <c r="S859">
        <f t="shared" si="125"/>
        <v>0.26036847205773478</v>
      </c>
      <c r="T859">
        <v>3</v>
      </c>
    </row>
    <row r="860" spans="1:20" s="40" customFormat="1" ht="15.6" x14ac:dyDescent="0.25">
      <c r="A860" s="41">
        <v>6</v>
      </c>
      <c r="B860" s="42">
        <v>3.2853060689752902</v>
      </c>
      <c r="C860" s="42">
        <v>987.17737686063197</v>
      </c>
      <c r="D860" s="43">
        <v>8.131286570315259E-2</v>
      </c>
      <c r="E860" s="43">
        <v>6.0984505823165301E-2</v>
      </c>
      <c r="F860" s="41">
        <v>0.24969468528608901</v>
      </c>
      <c r="G860" s="41">
        <v>3.0638210124626801</v>
      </c>
      <c r="H860" s="44">
        <v>49536485.932619803</v>
      </c>
      <c r="I860" s="44">
        <v>2232110.4439866301</v>
      </c>
      <c r="J860" s="44">
        <v>118485417.98063201</v>
      </c>
      <c r="K860" s="44">
        <f t="shared" si="117"/>
        <v>125259748.63454656</v>
      </c>
      <c r="L860" s="40">
        <f t="shared" si="118"/>
        <v>569.79873859225813</v>
      </c>
      <c r="M860" s="40">
        <f t="shared" si="119"/>
        <v>107.62468962680555</v>
      </c>
      <c r="N860" s="40">
        <f t="shared" si="120"/>
        <v>71.148685763158937</v>
      </c>
      <c r="O860" s="40">
        <f t="shared" si="121"/>
        <v>1.1182790600974784</v>
      </c>
      <c r="P860" s="40">
        <f t="shared" si="122"/>
        <v>134338254.1094555</v>
      </c>
      <c r="Q860" s="40">
        <f t="shared" si="123"/>
        <v>18.715871461659702</v>
      </c>
      <c r="R860" s="40">
        <f t="shared" si="124"/>
        <v>8.7692380896596038</v>
      </c>
      <c r="S860" s="40">
        <f t="shared" si="125"/>
        <v>0.28727506900370769</v>
      </c>
      <c r="T860" s="40">
        <v>3</v>
      </c>
    </row>
    <row r="861" spans="1:20" s="40" customFormat="1" ht="15.6" x14ac:dyDescent="0.25">
      <c r="A861" s="41">
        <v>7</v>
      </c>
      <c r="B861" s="42">
        <v>3.8542375630058299</v>
      </c>
      <c r="C861" s="42">
        <v>956.77827519361404</v>
      </c>
      <c r="D861" s="43">
        <v>6.0984505823165301E-2</v>
      </c>
      <c r="E861" s="43">
        <v>4.7019594056731895E-2</v>
      </c>
      <c r="F861" s="41">
        <v>0.22861626820491401</v>
      </c>
      <c r="G861" s="41">
        <v>3.0648383151641698</v>
      </c>
      <c r="H861" s="44">
        <v>55565025.921713501</v>
      </c>
      <c r="I861" s="44">
        <v>2049506.71086699</v>
      </c>
      <c r="J861" s="44">
        <v>145005527.19261301</v>
      </c>
      <c r="K861" s="44">
        <f t="shared" si="117"/>
        <v>133175234.05872709</v>
      </c>
      <c r="L861" s="40">
        <f t="shared" si="118"/>
        <v>575.9943451886237</v>
      </c>
      <c r="M861" s="40">
        <f t="shared" si="119"/>
        <v>89.686733737625417</v>
      </c>
      <c r="N861" s="40">
        <f t="shared" si="120"/>
        <v>54.002049939948598</v>
      </c>
      <c r="O861" s="40">
        <f t="shared" si="121"/>
        <v>1.1618137556035317</v>
      </c>
      <c r="P861" s="40">
        <f t="shared" si="122"/>
        <v>173991980.22331542</v>
      </c>
      <c r="Q861" s="40">
        <f t="shared" si="123"/>
        <v>18.974519765445994</v>
      </c>
      <c r="R861" s="40">
        <f t="shared" si="124"/>
        <v>11.154847453726658</v>
      </c>
      <c r="S861" s="40">
        <f t="shared" si="125"/>
        <v>0.25956932262524851</v>
      </c>
      <c r="T861" s="40">
        <v>8</v>
      </c>
    </row>
    <row r="862" spans="1:20" ht="15.6" x14ac:dyDescent="0.25">
      <c r="A862" s="10">
        <v>8</v>
      </c>
      <c r="B862" s="11">
        <v>4.62323218423382</v>
      </c>
      <c r="C862" s="11">
        <v>912.82963942787001</v>
      </c>
      <c r="D862" s="12">
        <v>4.7019594056731895E-2</v>
      </c>
      <c r="E862" s="12">
        <v>3.4733651755750404E-2</v>
      </c>
      <c r="F862" s="10">
        <v>0.26073956168190299</v>
      </c>
      <c r="G862" s="10">
        <v>3.0654611520507702</v>
      </c>
      <c r="H862" s="13">
        <v>60922758.121254198</v>
      </c>
      <c r="I862" s="13">
        <v>2090972.8030661501</v>
      </c>
      <c r="J862" s="13">
        <v>149111690.83960301</v>
      </c>
      <c r="K862" s="13">
        <f t="shared" si="117"/>
        <v>164016844.15000063</v>
      </c>
      <c r="L862">
        <f t="shared" si="118"/>
        <v>579.92902152965519</v>
      </c>
      <c r="M862">
        <f t="shared" si="119"/>
        <v>84.409564014855547</v>
      </c>
      <c r="N862">
        <f t="shared" si="120"/>
        <v>40.876622906241153</v>
      </c>
      <c r="O862">
        <f t="shared" si="121"/>
        <v>1.2616354723690872</v>
      </c>
      <c r="P862">
        <f t="shared" si="122"/>
        <v>186620002.8017039</v>
      </c>
      <c r="Q862">
        <f t="shared" si="123"/>
        <v>19.04458503678303</v>
      </c>
      <c r="R862">
        <f t="shared" si="124"/>
        <v>16.546721645318851</v>
      </c>
      <c r="S862">
        <f t="shared" si="125"/>
        <v>0.30210500020301367</v>
      </c>
      <c r="T862">
        <v>4</v>
      </c>
    </row>
    <row r="863" spans="1:20" ht="15.6" x14ac:dyDescent="0.25">
      <c r="A863" s="10">
        <v>9</v>
      </c>
      <c r="B863" s="11">
        <v>5.4701345154073202</v>
      </c>
      <c r="C863" s="11">
        <v>915.87224981626798</v>
      </c>
      <c r="D863" s="12">
        <v>3.4733651755750404E-2</v>
      </c>
      <c r="E863" s="12">
        <v>2.65660553455313E-2</v>
      </c>
      <c r="F863" s="10">
        <v>0.234474308564872</v>
      </c>
      <c r="G863" s="10">
        <v>3.0659479836440702</v>
      </c>
      <c r="H863" s="13">
        <v>58337112.5236063</v>
      </c>
      <c r="I863" s="13">
        <v>1589331.0130904799</v>
      </c>
      <c r="J863" s="13">
        <v>155803513.18952399</v>
      </c>
      <c r="K863" s="13">
        <f t="shared" si="117"/>
        <v>157379320.87010115</v>
      </c>
      <c r="L863">
        <f t="shared" si="118"/>
        <v>588.70097068776568</v>
      </c>
      <c r="M863">
        <f t="shared" si="119"/>
        <v>69.3417041532864</v>
      </c>
      <c r="N863">
        <f t="shared" si="120"/>
        <v>30.649853550640849</v>
      </c>
      <c r="O863">
        <f t="shared" si="121"/>
        <v>1.318175969887138</v>
      </c>
      <c r="P863">
        <f t="shared" si="122"/>
        <v>208167173.73869205</v>
      </c>
      <c r="Q863">
        <f t="shared" si="123"/>
        <v>19.153852034753267</v>
      </c>
      <c r="R863">
        <f t="shared" si="124"/>
        <v>21.077920563315349</v>
      </c>
      <c r="S863">
        <f t="shared" si="125"/>
        <v>0.26719250280795914</v>
      </c>
      <c r="T863">
        <v>4</v>
      </c>
    </row>
    <row r="864" spans="1:20" ht="15.6" x14ac:dyDescent="0.25">
      <c r="A864" s="10">
        <v>10</v>
      </c>
      <c r="B864" s="11">
        <v>6.0689553208442302</v>
      </c>
      <c r="C864" s="11">
        <v>916.036015792223</v>
      </c>
      <c r="D864" s="12">
        <v>2.65660553455313E-2</v>
      </c>
      <c r="E864" s="12">
        <v>2.1271702634205501E-2</v>
      </c>
      <c r="F864" s="10">
        <v>0.19854277817708901</v>
      </c>
      <c r="G864" s="10">
        <v>3.0662350596418602</v>
      </c>
      <c r="H864" s="13">
        <v>51060366.5986045</v>
      </c>
      <c r="I864" s="13">
        <v>1117876.7075648599</v>
      </c>
      <c r="J864" s="13">
        <v>152626883.58766899</v>
      </c>
      <c r="K864" s="13">
        <f t="shared" si="117"/>
        <v>147746315.04766628</v>
      </c>
      <c r="L864">
        <f t="shared" si="118"/>
        <v>598.75041166193682</v>
      </c>
      <c r="M864">
        <f t="shared" si="119"/>
        <v>56.302716323369459</v>
      </c>
      <c r="N864">
        <f t="shared" si="120"/>
        <v>23.9188789898684</v>
      </c>
      <c r="O864">
        <f t="shared" si="121"/>
        <v>1.3483444820735815</v>
      </c>
      <c r="P864">
        <f t="shared" si="122"/>
        <v>219355371.33901191</v>
      </c>
      <c r="Q864">
        <f t="shared" si="123"/>
        <v>19.206203672803522</v>
      </c>
      <c r="R864">
        <f t="shared" si="124"/>
        <v>23.856815783927885</v>
      </c>
      <c r="S864">
        <f t="shared" si="125"/>
        <v>0.22132368100454666</v>
      </c>
      <c r="T864">
        <v>4</v>
      </c>
    </row>
    <row r="865" spans="1:20" ht="15.6" x14ac:dyDescent="0.25">
      <c r="A865" s="10">
        <v>11</v>
      </c>
      <c r="B865" s="11">
        <v>6.6064768209437599</v>
      </c>
      <c r="C865" s="11">
        <v>910.90405380314201</v>
      </c>
      <c r="D865" s="12">
        <v>2.1271702634205501E-2</v>
      </c>
      <c r="E865" s="12">
        <v>1.7788259739442799E-2</v>
      </c>
      <c r="F865" s="10">
        <v>0.16299323242442301</v>
      </c>
      <c r="G865" s="10">
        <v>3.0664039387290098</v>
      </c>
      <c r="H865" s="13">
        <v>43072889.151082702</v>
      </c>
      <c r="I865" s="13">
        <v>740417.997475071</v>
      </c>
      <c r="J865" s="13">
        <v>146415410.600315</v>
      </c>
      <c r="K865" s="13">
        <f t="shared" si="117"/>
        <v>138952504.09101465</v>
      </c>
      <c r="L865">
        <f t="shared" si="118"/>
        <v>609.67943542988269</v>
      </c>
      <c r="M865">
        <f t="shared" si="119"/>
        <v>46.084525574547904</v>
      </c>
      <c r="N865">
        <f t="shared" si="120"/>
        <v>19.529981186824148</v>
      </c>
      <c r="O865">
        <f t="shared" si="121"/>
        <v>1.3563891288671011</v>
      </c>
      <c r="P865">
        <f t="shared" si="122"/>
        <v>224716632.46983054</v>
      </c>
      <c r="Q865">
        <f t="shared" si="123"/>
        <v>19.230350755198668</v>
      </c>
      <c r="R865">
        <f t="shared" si="124"/>
        <v>25.506283799756829</v>
      </c>
      <c r="S865">
        <f t="shared" si="125"/>
        <v>0.17792312301092034</v>
      </c>
      <c r="T865">
        <v>4</v>
      </c>
    </row>
    <row r="866" spans="1:20" ht="15.6" x14ac:dyDescent="0.25">
      <c r="A866" s="10">
        <v>12</v>
      </c>
      <c r="B866" s="11">
        <v>7</v>
      </c>
      <c r="C866" s="11">
        <v>885.65805535017205</v>
      </c>
      <c r="D866" s="12">
        <v>1.7788259739442799E-2</v>
      </c>
      <c r="E866" s="12">
        <v>1.5441850297355699E-2</v>
      </c>
      <c r="F866" s="10">
        <v>0.13117035845098901</v>
      </c>
      <c r="G866" s="10">
        <v>3.0665072226677501</v>
      </c>
      <c r="H866" s="13">
        <v>36574722.691648103</v>
      </c>
      <c r="I866" s="13">
        <v>513647.16422586201</v>
      </c>
      <c r="J866" s="13">
        <v>140383016.01850799</v>
      </c>
      <c r="K866" s="13">
        <f t="shared" si="117"/>
        <v>138269393.46299407</v>
      </c>
      <c r="L866">
        <f t="shared" si="118"/>
        <v>622.62445513319028</v>
      </c>
      <c r="M866">
        <f t="shared" si="119"/>
        <v>38.222138877865717</v>
      </c>
      <c r="N866">
        <f t="shared" si="120"/>
        <v>16.61505501839925</v>
      </c>
      <c r="O866">
        <f t="shared" si="121"/>
        <v>1.3475025242213641</v>
      </c>
      <c r="P866">
        <f t="shared" si="122"/>
        <v>231575428.60104379</v>
      </c>
      <c r="Q866">
        <f t="shared" si="123"/>
        <v>19.260416203911436</v>
      </c>
      <c r="R866">
        <f t="shared" si="124"/>
        <v>25.750978803177823</v>
      </c>
      <c r="S866">
        <f t="shared" si="125"/>
        <v>0.14060821257943415</v>
      </c>
      <c r="T866">
        <v>4</v>
      </c>
    </row>
    <row r="867" spans="1:20" ht="15.6" x14ac:dyDescent="0.25">
      <c r="A867" s="10">
        <v>13</v>
      </c>
      <c r="B867" s="11">
        <v>7</v>
      </c>
      <c r="C867" s="11">
        <v>857.72892045977301</v>
      </c>
      <c r="D867" s="12">
        <v>1.5441850297355699E-2</v>
      </c>
      <c r="E867" s="12">
        <v>1.37389937338775E-2</v>
      </c>
      <c r="F867" s="10">
        <v>0.109565883784631</v>
      </c>
      <c r="G867" s="10">
        <v>3.0665716549667201</v>
      </c>
      <c r="H867" s="13">
        <v>33022427.665938199</v>
      </c>
      <c r="I867" s="13">
        <v>376757.12816773797</v>
      </c>
      <c r="J867" s="13">
        <v>138956304.80719</v>
      </c>
      <c r="K867" s="13">
        <f t="shared" si="117"/>
        <v>140581202.45038253</v>
      </c>
      <c r="L867">
        <f t="shared" si="118"/>
        <v>637.90915978062424</v>
      </c>
      <c r="M867">
        <f t="shared" si="119"/>
        <v>32.958577026857505</v>
      </c>
      <c r="N867">
        <f t="shared" si="120"/>
        <v>14.5904220156166</v>
      </c>
      <c r="O867">
        <f t="shared" si="121"/>
        <v>1.3414550415312412</v>
      </c>
      <c r="P867">
        <f t="shared" si="122"/>
        <v>243562994.86994359</v>
      </c>
      <c r="Q867">
        <f t="shared" si="123"/>
        <v>19.310886172859725</v>
      </c>
      <c r="R867">
        <f t="shared" si="124"/>
        <v>24.646790678538963</v>
      </c>
      <c r="S867">
        <f t="shared" si="125"/>
        <v>0.11604616414906571</v>
      </c>
      <c r="T867">
        <v>1</v>
      </c>
    </row>
    <row r="868" spans="1:20" ht="15.6" x14ac:dyDescent="0.25">
      <c r="A868" s="28" t="s">
        <v>20</v>
      </c>
      <c r="B868" s="16">
        <v>1.6452723082366301</v>
      </c>
      <c r="C868" s="16">
        <v>1041.8034658377401</v>
      </c>
      <c r="D868" s="17">
        <v>0.25</v>
      </c>
      <c r="E868" s="17">
        <v>0.21860782274929202</v>
      </c>
      <c r="F868" s="18">
        <v>0.125518501602191</v>
      </c>
      <c r="G868" s="18">
        <v>2.75</v>
      </c>
      <c r="H868" s="19">
        <v>35642290.405161403</v>
      </c>
      <c r="I868" s="19">
        <v>2307177.88122943</v>
      </c>
      <c r="J868" s="19">
        <v>100832628.459877</v>
      </c>
      <c r="K868" s="19">
        <f t="shared" si="117"/>
        <v>78982649.718504161</v>
      </c>
      <c r="L868">
        <f t="shared" si="118"/>
        <v>565.08653667886392</v>
      </c>
      <c r="M868">
        <f t="shared" si="119"/>
        <v>133.18895119870714</v>
      </c>
      <c r="N868">
        <f t="shared" si="120"/>
        <v>234.30391137464602</v>
      </c>
      <c r="O868">
        <f t="shared" si="121"/>
        <v>0.90720039157321131</v>
      </c>
      <c r="P868">
        <f t="shared" si="122"/>
        <v>107265850.97543822</v>
      </c>
      <c r="Q868">
        <f t="shared" si="123"/>
        <v>18.490820899494629</v>
      </c>
      <c r="R868">
        <f t="shared" si="124"/>
        <v>1.6568246384643757</v>
      </c>
      <c r="S868">
        <f t="shared" si="125"/>
        <v>0.13412414152509369</v>
      </c>
      <c r="T868">
        <v>6</v>
      </c>
    </row>
    <row r="869" spans="1:20" ht="15.6" x14ac:dyDescent="0.25">
      <c r="A869" s="10">
        <v>1</v>
      </c>
      <c r="B869" s="11">
        <v>1.6675739019243501</v>
      </c>
      <c r="C869" s="11">
        <v>1002.35066298463</v>
      </c>
      <c r="D869" s="12">
        <v>0.21860782274929202</v>
      </c>
      <c r="E869" s="12">
        <v>0.18807577952160801</v>
      </c>
      <c r="F869" s="10">
        <v>0.13960197145158099</v>
      </c>
      <c r="G869" s="10">
        <v>2.7527335007084299</v>
      </c>
      <c r="H869" s="13">
        <v>32998999.265659899</v>
      </c>
      <c r="I869" s="13">
        <v>2013562.8980369801</v>
      </c>
      <c r="J869" s="13">
        <v>93043133.804977998</v>
      </c>
      <c r="K869" s="13">
        <f t="shared" si="117"/>
        <v>91022792.452351362</v>
      </c>
      <c r="L869">
        <f t="shared" si="118"/>
        <v>564.83717100060937</v>
      </c>
      <c r="M869">
        <f t="shared" si="119"/>
        <v>131.32262912991558</v>
      </c>
      <c r="N869">
        <f t="shared" si="120"/>
        <v>203.34180113545003</v>
      </c>
      <c r="O869">
        <f t="shared" si="121"/>
        <v>0.92267811336417549</v>
      </c>
      <c r="P869">
        <f t="shared" si="122"/>
        <v>98934283.642158285</v>
      </c>
      <c r="Q869">
        <f t="shared" si="123"/>
        <v>18.40996638609068</v>
      </c>
      <c r="R869">
        <f t="shared" si="124"/>
        <v>1.9093183093920036</v>
      </c>
      <c r="S869">
        <f t="shared" si="125"/>
        <v>0.15036017291101636</v>
      </c>
      <c r="T869">
        <v>3</v>
      </c>
    </row>
    <row r="870" spans="1:20" ht="15.6" x14ac:dyDescent="0.25">
      <c r="A870" s="10">
        <v>2</v>
      </c>
      <c r="B870" s="11">
        <v>1.8274632618570701</v>
      </c>
      <c r="C870" s="11">
        <v>995.23697754669001</v>
      </c>
      <c r="D870" s="12">
        <v>0.18807577952160801</v>
      </c>
      <c r="E870" s="12">
        <v>0.162848426483237</v>
      </c>
      <c r="F870" s="10">
        <v>0.13406269979327601</v>
      </c>
      <c r="G870" s="10">
        <v>2.7554081444998402</v>
      </c>
      <c r="H870" s="13">
        <v>31023480.686153099</v>
      </c>
      <c r="I870" s="13">
        <v>1749208.43040796</v>
      </c>
      <c r="J870" s="13">
        <v>94292166.092070997</v>
      </c>
      <c r="K870" s="13">
        <f t="shared" si="117"/>
        <v>91322604.701632962</v>
      </c>
      <c r="L870">
        <f t="shared" si="118"/>
        <v>565.49849212205322</v>
      </c>
      <c r="M870">
        <f t="shared" si="119"/>
        <v>119.44048770592619</v>
      </c>
      <c r="N870">
        <f t="shared" si="120"/>
        <v>175.46210300242248</v>
      </c>
      <c r="O870">
        <f t="shared" si="121"/>
        <v>0.93325759945657905</v>
      </c>
      <c r="P870">
        <f t="shared" si="122"/>
        <v>101007002.03431365</v>
      </c>
      <c r="Q870">
        <f t="shared" si="123"/>
        <v>18.430700399474937</v>
      </c>
      <c r="R870">
        <f t="shared" si="124"/>
        <v>2.2023531344725544</v>
      </c>
      <c r="S870">
        <f t="shared" si="125"/>
        <v>0.1439427746496886</v>
      </c>
      <c r="T870">
        <v>3</v>
      </c>
    </row>
    <row r="871" spans="1:20" ht="15.6" x14ac:dyDescent="0.25">
      <c r="A871" s="10">
        <v>3</v>
      </c>
      <c r="B871" s="11">
        <v>2.0103472573387</v>
      </c>
      <c r="C871" s="11">
        <v>999.84247365646002</v>
      </c>
      <c r="D871" s="12">
        <v>0.163028898770301</v>
      </c>
      <c r="E871" s="12">
        <v>0.13053634622151999</v>
      </c>
      <c r="F871" s="10">
        <v>0.19918330101972401</v>
      </c>
      <c r="G871" s="10">
        <v>3.0591014925881299</v>
      </c>
      <c r="H871" s="13">
        <v>41589789.6975279</v>
      </c>
      <c r="I871" s="13">
        <v>2617347.6825324502</v>
      </c>
      <c r="J871" s="13">
        <v>95393094.029497996</v>
      </c>
      <c r="K871" s="13">
        <f t="shared" si="117"/>
        <v>107574061.65778598</v>
      </c>
      <c r="L871">
        <f t="shared" si="118"/>
        <v>565.15489372618549</v>
      </c>
      <c r="M871">
        <f t="shared" si="119"/>
        <v>135.51134669317852</v>
      </c>
      <c r="N871">
        <f t="shared" si="120"/>
        <v>146.78262249591052</v>
      </c>
      <c r="O871">
        <f t="shared" si="121"/>
        <v>0.97691996629786504</v>
      </c>
      <c r="P871">
        <f t="shared" si="122"/>
        <v>102697102.68003024</v>
      </c>
      <c r="Q871">
        <f t="shared" si="123"/>
        <v>18.447294463011353</v>
      </c>
      <c r="R871">
        <f t="shared" si="124"/>
        <v>3.2952573599403028</v>
      </c>
      <c r="S871">
        <f t="shared" si="125"/>
        <v>0.22212319832607177</v>
      </c>
      <c r="T871">
        <v>3</v>
      </c>
    </row>
    <row r="872" spans="1:20" ht="15.6" x14ac:dyDescent="0.25">
      <c r="A872" s="10">
        <v>4</v>
      </c>
      <c r="B872" s="11">
        <v>2.4515063664744998</v>
      </c>
      <c r="C872" s="11">
        <v>1004.71062238525</v>
      </c>
      <c r="D872" s="12">
        <v>0.13053634622151999</v>
      </c>
      <c r="E872" s="12">
        <v>0.100403390603044</v>
      </c>
      <c r="F872" s="10">
        <v>0.230662878211394</v>
      </c>
      <c r="G872" s="10">
        <v>3.0613148939006898</v>
      </c>
      <c r="H872" s="13">
        <v>45172118.987694196</v>
      </c>
      <c r="I872" s="13">
        <v>2607913.82749078</v>
      </c>
      <c r="J872" s="13">
        <v>101392557.537256</v>
      </c>
      <c r="K872" s="13">
        <f t="shared" si="117"/>
        <v>113826878.60959491</v>
      </c>
      <c r="L872">
        <f t="shared" si="118"/>
        <v>566.03297373951864</v>
      </c>
      <c r="M872">
        <f t="shared" si="119"/>
        <v>130.59956537556664</v>
      </c>
      <c r="N872">
        <f t="shared" si="120"/>
        <v>115.46986841228198</v>
      </c>
      <c r="O872">
        <f t="shared" si="121"/>
        <v>1.0226934153209752</v>
      </c>
      <c r="P872">
        <f t="shared" si="122"/>
        <v>110477863.6764867</v>
      </c>
      <c r="Q872">
        <f t="shared" si="123"/>
        <v>18.520325730134026</v>
      </c>
      <c r="R872">
        <f t="shared" si="124"/>
        <v>4.9222885626988875</v>
      </c>
      <c r="S872">
        <f t="shared" si="125"/>
        <v>0.26222601569910464</v>
      </c>
      <c r="T872">
        <v>3</v>
      </c>
    </row>
    <row r="873" spans="1:20" s="40" customFormat="1" ht="15.6" x14ac:dyDescent="0.25">
      <c r="A873" s="41">
        <v>5</v>
      </c>
      <c r="B873" s="42">
        <v>2.85425693525452</v>
      </c>
      <c r="C873" s="42">
        <v>1008.08011746669</v>
      </c>
      <c r="D873" s="43">
        <v>0.100403390603044</v>
      </c>
      <c r="E873" s="43">
        <v>7.6163861427693505E-2</v>
      </c>
      <c r="F873" s="41">
        <v>0.24118120821504199</v>
      </c>
      <c r="G873" s="41">
        <v>3.06316733363288</v>
      </c>
      <c r="H873" s="44">
        <v>45056482.678515501</v>
      </c>
      <c r="I873" s="44">
        <v>2353625.7919482999</v>
      </c>
      <c r="J873" s="44">
        <v>105728374.022256</v>
      </c>
      <c r="K873" s="44">
        <f t="shared" si="117"/>
        <v>115536158.03786249</v>
      </c>
      <c r="L873" s="40">
        <f t="shared" si="118"/>
        <v>567.47606539511457</v>
      </c>
      <c r="M873" s="40">
        <f t="shared" si="119"/>
        <v>117.28321552318552</v>
      </c>
      <c r="N873" s="40">
        <f t="shared" si="120"/>
        <v>88.283626015368753</v>
      </c>
      <c r="O873" s="40">
        <f t="shared" si="121"/>
        <v>1.0718420489917038</v>
      </c>
      <c r="P873" s="40">
        <f t="shared" si="122"/>
        <v>117009172.67296548</v>
      </c>
      <c r="Q873" s="40">
        <f t="shared" si="123"/>
        <v>18.577762888603232</v>
      </c>
      <c r="R873" s="40">
        <f t="shared" si="124"/>
        <v>6.7166718153053777</v>
      </c>
      <c r="S873" s="40">
        <f t="shared" si="125"/>
        <v>0.27599227609224353</v>
      </c>
      <c r="T873" s="40">
        <v>2</v>
      </c>
    </row>
    <row r="874" spans="1:20" s="40" customFormat="1" ht="15.6" x14ac:dyDescent="0.25">
      <c r="A874" s="41">
        <v>6</v>
      </c>
      <c r="B874" s="42">
        <v>3.5049948728423801</v>
      </c>
      <c r="C874" s="42">
        <v>993.039760081184</v>
      </c>
      <c r="D874" s="43">
        <v>7.6163861427693505E-2</v>
      </c>
      <c r="E874" s="43">
        <v>5.9055609438545605E-2</v>
      </c>
      <c r="F874" s="41">
        <v>0.22432973716349799</v>
      </c>
      <c r="G874" s="41">
        <v>3.0644965589456099</v>
      </c>
      <c r="H874" s="44">
        <v>51095993.340458803</v>
      </c>
      <c r="I874" s="44">
        <v>2168027.8086945801</v>
      </c>
      <c r="J874" s="44">
        <v>131515193.594082</v>
      </c>
      <c r="K874" s="44">
        <f t="shared" si="117"/>
        <v>117762487.16472483</v>
      </c>
      <c r="L874" s="40">
        <f t="shared" si="118"/>
        <v>572.0069520962802</v>
      </c>
      <c r="M874" s="40">
        <f t="shared" si="119"/>
        <v>98.924410920700524</v>
      </c>
      <c r="N874" s="40">
        <f t="shared" si="120"/>
        <v>67.609735433119553</v>
      </c>
      <c r="O874" s="40">
        <f t="shared" si="121"/>
        <v>1.1111105551652747</v>
      </c>
      <c r="P874" s="40">
        <f t="shared" si="122"/>
        <v>151693496.71993545</v>
      </c>
      <c r="Q874" s="40">
        <f t="shared" si="123"/>
        <v>18.837372574052022</v>
      </c>
      <c r="R874" s="40">
        <f t="shared" si="124"/>
        <v>9.0004683026211669</v>
      </c>
      <c r="S874" s="40">
        <f t="shared" si="125"/>
        <v>0.2540277681277156</v>
      </c>
      <c r="T874" s="40">
        <v>3</v>
      </c>
    </row>
    <row r="875" spans="1:20" s="40" customFormat="1" ht="15.6" x14ac:dyDescent="0.25">
      <c r="A875" s="41">
        <v>7</v>
      </c>
      <c r="B875" s="42">
        <v>3.8541894872424201</v>
      </c>
      <c r="C875" s="42">
        <v>946.20350663487397</v>
      </c>
      <c r="D875" s="43">
        <v>5.9055609438545605E-2</v>
      </c>
      <c r="E875" s="43">
        <v>4.7027436436222501E-2</v>
      </c>
      <c r="F875" s="41">
        <v>0.20333106389206701</v>
      </c>
      <c r="G875" s="41">
        <v>3.0653348090246499</v>
      </c>
      <c r="H875" s="44">
        <v>51225818.688948698</v>
      </c>
      <c r="I875" s="44">
        <v>1781004.11620732</v>
      </c>
      <c r="J875" s="44">
        <v>145114779.739384</v>
      </c>
      <c r="K875" s="44">
        <f t="shared" si="117"/>
        <v>130636061.07302852</v>
      </c>
      <c r="L875" s="40">
        <f t="shared" si="118"/>
        <v>577.11677858680684</v>
      </c>
      <c r="M875" s="40">
        <f t="shared" si="119"/>
        <v>83.316627724515527</v>
      </c>
      <c r="N875" s="40">
        <f t="shared" si="120"/>
        <v>53.041522937384052</v>
      </c>
      <c r="O875" s="40">
        <f t="shared" si="121"/>
        <v>1.1440258354122472</v>
      </c>
      <c r="P875" s="40">
        <f t="shared" si="122"/>
        <v>175324849.78658885</v>
      </c>
      <c r="Q875" s="40">
        <f t="shared" si="123"/>
        <v>18.982151095615677</v>
      </c>
      <c r="R875" s="40">
        <f t="shared" si="124"/>
        <v>10.515538696684686</v>
      </c>
      <c r="S875" s="40">
        <f t="shared" si="125"/>
        <v>0.22731607405770221</v>
      </c>
      <c r="T875" s="40">
        <v>8</v>
      </c>
    </row>
    <row r="876" spans="1:20" ht="15.6" x14ac:dyDescent="0.25">
      <c r="A876" s="10">
        <v>8</v>
      </c>
      <c r="B876" s="11">
        <v>4.6160454936004101</v>
      </c>
      <c r="C876" s="11">
        <v>908.99134380620899</v>
      </c>
      <c r="D876" s="12">
        <v>4.7027436436222501E-2</v>
      </c>
      <c r="E876" s="12">
        <v>3.4864430557998101E-2</v>
      </c>
      <c r="F876" s="10">
        <v>0.25808757696134399</v>
      </c>
      <c r="G876" s="10">
        <v>3.0658666007121198</v>
      </c>
      <c r="H876" s="13">
        <v>62126024.7512623</v>
      </c>
      <c r="I876" s="13">
        <v>2141344.9723819201</v>
      </c>
      <c r="J876" s="13">
        <v>152947682.71667001</v>
      </c>
      <c r="K876" s="13">
        <f t="shared" si="117"/>
        <v>165246852.29332829</v>
      </c>
      <c r="L876">
        <f t="shared" si="118"/>
        <v>580.52532782458172</v>
      </c>
      <c r="M876">
        <f t="shared" si="119"/>
        <v>84.02935781492404</v>
      </c>
      <c r="N876">
        <f t="shared" si="120"/>
        <v>40.945933497110303</v>
      </c>
      <c r="O876">
        <f t="shared" si="121"/>
        <v>1.2587402165948245</v>
      </c>
      <c r="P876">
        <f t="shared" si="122"/>
        <v>191581318.79127809</v>
      </c>
      <c r="Q876">
        <f t="shared" si="123"/>
        <v>19.070822917658131</v>
      </c>
      <c r="R876">
        <f t="shared" si="124"/>
        <v>16.399038724612478</v>
      </c>
      <c r="S876">
        <f t="shared" si="125"/>
        <v>0.29852407103042838</v>
      </c>
      <c r="T876">
        <v>4</v>
      </c>
    </row>
    <row r="877" spans="1:20" ht="15.6" x14ac:dyDescent="0.25">
      <c r="A877" s="10">
        <v>9</v>
      </c>
      <c r="B877" s="11">
        <v>5.4663613236183499</v>
      </c>
      <c r="C877" s="11">
        <v>910.50074167946696</v>
      </c>
      <c r="D877" s="12">
        <v>3.4864430557998101E-2</v>
      </c>
      <c r="E877" s="12">
        <v>2.66781914096802E-2</v>
      </c>
      <c r="F877" s="10">
        <v>0.23413048683114601</v>
      </c>
      <c r="G877" s="10">
        <v>3.0663488342846001</v>
      </c>
      <c r="H877" s="13">
        <v>60190982.5187499</v>
      </c>
      <c r="I877" s="13">
        <v>1648068.3896473199</v>
      </c>
      <c r="J877" s="13">
        <v>158886716.36990601</v>
      </c>
      <c r="K877" s="13">
        <f t="shared" si="117"/>
        <v>160032306.62003118</v>
      </c>
      <c r="L877">
        <f t="shared" si="118"/>
        <v>589.5417455429174</v>
      </c>
      <c r="M877">
        <f t="shared" si="119"/>
        <v>69.470351351717667</v>
      </c>
      <c r="N877">
        <f t="shared" si="120"/>
        <v>30.771310983839154</v>
      </c>
      <c r="O877">
        <f t="shared" si="121"/>
        <v>1.3169910466294774</v>
      </c>
      <c r="P877">
        <f t="shared" si="122"/>
        <v>214549523.88061598</v>
      </c>
      <c r="Q877">
        <f t="shared" si="123"/>
        <v>19.184051150245843</v>
      </c>
      <c r="R877">
        <f t="shared" si="124"/>
        <v>20.989043107196292</v>
      </c>
      <c r="S877">
        <f t="shared" si="125"/>
        <v>0.26674347209600535</v>
      </c>
      <c r="T877">
        <v>4</v>
      </c>
    </row>
    <row r="878" spans="1:20" ht="15.6" x14ac:dyDescent="0.25">
      <c r="A878" s="10">
        <v>10</v>
      </c>
      <c r="B878" s="11">
        <v>6.0556043794304202</v>
      </c>
      <c r="C878" s="11">
        <v>913.53497974898698</v>
      </c>
      <c r="D878" s="12">
        <v>2.66781914096802E-2</v>
      </c>
      <c r="E878" s="12">
        <v>2.1395623901690499E-2</v>
      </c>
      <c r="F878" s="10">
        <v>0.19727125806114301</v>
      </c>
      <c r="G878" s="10">
        <v>3.06663703180367</v>
      </c>
      <c r="H878" s="13">
        <v>52556324.504678302</v>
      </c>
      <c r="I878" s="13">
        <v>1126975.37378456</v>
      </c>
      <c r="J878" s="13">
        <v>156010105.68586001</v>
      </c>
      <c r="K878" s="13">
        <f t="shared" si="117"/>
        <v>148513822.71639785</v>
      </c>
      <c r="L878">
        <f t="shared" si="118"/>
        <v>599.96945824311888</v>
      </c>
      <c r="M878">
        <f t="shared" si="119"/>
        <v>56.297239416345128</v>
      </c>
      <c r="N878">
        <f t="shared" si="120"/>
        <v>24.036907655685351</v>
      </c>
      <c r="O878">
        <f t="shared" si="121"/>
        <v>1.3455141947379823</v>
      </c>
      <c r="P878">
        <f t="shared" si="122"/>
        <v>226249290.80198932</v>
      </c>
      <c r="Q878">
        <f t="shared" si="123"/>
        <v>19.237148005962553</v>
      </c>
      <c r="R878">
        <f t="shared" si="124"/>
        <v>23.636132076312709</v>
      </c>
      <c r="S878">
        <f t="shared" si="125"/>
        <v>0.21973842790927001</v>
      </c>
      <c r="T878">
        <v>4</v>
      </c>
    </row>
    <row r="879" spans="1:20" ht="15.6" x14ac:dyDescent="0.25">
      <c r="A879" s="10">
        <v>11</v>
      </c>
      <c r="B879" s="11">
        <v>6.5948940844752801</v>
      </c>
      <c r="C879" s="11">
        <v>897.31514361538598</v>
      </c>
      <c r="D879" s="12">
        <v>2.1395623901690499E-2</v>
      </c>
      <c r="E879" s="12">
        <v>1.7858045022861799E-2</v>
      </c>
      <c r="F879" s="10">
        <v>0.16457204940911199</v>
      </c>
      <c r="G879" s="10">
        <v>3.0668058553045201</v>
      </c>
      <c r="H879" s="13">
        <v>44787505.658514597</v>
      </c>
      <c r="I879" s="13">
        <v>766503.69629421399</v>
      </c>
      <c r="J879" s="13">
        <v>150508433.194392</v>
      </c>
      <c r="K879" s="13">
        <f t="shared" si="117"/>
        <v>146016660.97563016</v>
      </c>
      <c r="L879">
        <f t="shared" si="118"/>
        <v>610.85986087290337</v>
      </c>
      <c r="M879">
        <f t="shared" si="119"/>
        <v>46.486180115688377</v>
      </c>
      <c r="N879">
        <f t="shared" si="120"/>
        <v>19.62683446227615</v>
      </c>
      <c r="O879">
        <f t="shared" si="121"/>
        <v>1.358358164591865</v>
      </c>
      <c r="P879">
        <f t="shared" si="122"/>
        <v>231276994.10681486</v>
      </c>
      <c r="Q879">
        <f t="shared" si="123"/>
        <v>19.259126658816957</v>
      </c>
      <c r="R879">
        <f t="shared" si="124"/>
        <v>25.509422729979232</v>
      </c>
      <c r="S879">
        <f t="shared" si="125"/>
        <v>0.17981116974487396</v>
      </c>
      <c r="T879">
        <v>4</v>
      </c>
    </row>
    <row r="880" spans="1:20" ht="15.6" x14ac:dyDescent="0.25">
      <c r="A880" s="10">
        <v>12</v>
      </c>
      <c r="B880" s="11">
        <v>7</v>
      </c>
      <c r="C880" s="11">
        <v>872.86700576498299</v>
      </c>
      <c r="D880" s="12">
        <v>1.7858045022861799E-2</v>
      </c>
      <c r="E880" s="12">
        <v>1.5479153229546001E-2</v>
      </c>
      <c r="F880" s="10">
        <v>0.132469419153773</v>
      </c>
      <c r="G880" s="10">
        <v>3.0669110001712498</v>
      </c>
      <c r="H880" s="13">
        <v>37845764.959248498</v>
      </c>
      <c r="I880" s="13">
        <v>526596.32037335995</v>
      </c>
      <c r="J880" s="13">
        <v>143728166.48267299</v>
      </c>
      <c r="K880" s="13">
        <f t="shared" si="117"/>
        <v>144976250.84625956</v>
      </c>
      <c r="L880">
        <f t="shared" si="118"/>
        <v>623.90754498221929</v>
      </c>
      <c r="M880">
        <f t="shared" si="119"/>
        <v>38.525427168897274</v>
      </c>
      <c r="N880">
        <f t="shared" si="120"/>
        <v>16.668599126203901</v>
      </c>
      <c r="O880">
        <f t="shared" si="121"/>
        <v>1.3499954136541179</v>
      </c>
      <c r="P880">
        <f t="shared" si="122"/>
        <v>237266464.39956599</v>
      </c>
      <c r="Q880">
        <f t="shared" si="123"/>
        <v>19.284694389883409</v>
      </c>
      <c r="R880">
        <f t="shared" si="124"/>
        <v>25.820131941551782</v>
      </c>
      <c r="S880">
        <f t="shared" si="125"/>
        <v>0.1421045160865102</v>
      </c>
      <c r="T880">
        <v>1</v>
      </c>
    </row>
    <row r="881" spans="1:20" ht="15.6" x14ac:dyDescent="0.25">
      <c r="A881" s="10">
        <v>13</v>
      </c>
      <c r="B881" s="11">
        <v>7</v>
      </c>
      <c r="C881" s="11">
        <v>845.96874826066596</v>
      </c>
      <c r="D881" s="12">
        <v>1.5479153229546001E-2</v>
      </c>
      <c r="E881" s="12">
        <v>1.37351626694741E-2</v>
      </c>
      <c r="F881" s="10">
        <v>0.11194386077186801</v>
      </c>
      <c r="G881" s="10">
        <v>3.0669764305544498</v>
      </c>
      <c r="H881" s="13">
        <v>34446625.417173304</v>
      </c>
      <c r="I881" s="13">
        <v>391512.32172418898</v>
      </c>
      <c r="J881" s="13">
        <v>139922468.69747701</v>
      </c>
      <c r="K881" s="13">
        <f t="shared" si="117"/>
        <v>147680266.43040958</v>
      </c>
      <c r="L881">
        <f t="shared" si="118"/>
        <v>639.34194121983921</v>
      </c>
      <c r="M881">
        <f t="shared" si="119"/>
        <v>33.391710200968205</v>
      </c>
      <c r="N881">
        <f t="shared" si="120"/>
        <v>14.60715794951005</v>
      </c>
      <c r="O881">
        <f t="shared" si="121"/>
        <v>1.3478238119701849</v>
      </c>
      <c r="P881">
        <f t="shared" si="122"/>
        <v>249553954.71424553</v>
      </c>
      <c r="Q881">
        <f t="shared" si="123"/>
        <v>19.335185701136595</v>
      </c>
      <c r="R881">
        <f t="shared" si="124"/>
        <v>24.887680863174424</v>
      </c>
      <c r="S881">
        <f t="shared" si="125"/>
        <v>0.11872031813675753</v>
      </c>
      <c r="T881">
        <v>1</v>
      </c>
    </row>
    <row r="882" spans="1:20" ht="15.6" x14ac:dyDescent="0.25">
      <c r="A882" s="28" t="s">
        <v>20</v>
      </c>
      <c r="B882" s="16">
        <v>1.64711733847919</v>
      </c>
      <c r="C882" s="16">
        <v>1095.2944934700499</v>
      </c>
      <c r="D882" s="17">
        <v>0.25</v>
      </c>
      <c r="E882" s="17">
        <v>0.215773490243611</v>
      </c>
      <c r="F882" s="18">
        <v>0.13685129850615399</v>
      </c>
      <c r="G882" s="18">
        <v>2.75</v>
      </c>
      <c r="H882" s="19">
        <v>31887301.353570901</v>
      </c>
      <c r="I882" s="19">
        <v>2127486.4327086201</v>
      </c>
      <c r="J882" s="19">
        <v>86693453.961366996</v>
      </c>
      <c r="K882" s="19">
        <f t="shared" si="117"/>
        <v>72065182.321716174</v>
      </c>
      <c r="L882">
        <f t="shared" si="118"/>
        <v>564.17381471499095</v>
      </c>
      <c r="M882">
        <f t="shared" si="119"/>
        <v>138.95934863708104</v>
      </c>
      <c r="N882">
        <f t="shared" si="120"/>
        <v>232.88674512180552</v>
      </c>
      <c r="O882">
        <f t="shared" si="121"/>
        <v>0.91094796357796914</v>
      </c>
      <c r="P882">
        <f t="shared" si="122"/>
        <v>91601742.104482457</v>
      </c>
      <c r="Q882">
        <f t="shared" si="123"/>
        <v>18.332960848071394</v>
      </c>
      <c r="R882">
        <f t="shared" si="124"/>
        <v>1.7444198818817764</v>
      </c>
      <c r="S882">
        <f t="shared" si="125"/>
        <v>0.14716829510135598</v>
      </c>
      <c r="T882">
        <v>9</v>
      </c>
    </row>
    <row r="883" spans="1:20" ht="15.6" x14ac:dyDescent="0.25">
      <c r="A883" s="10">
        <v>1</v>
      </c>
      <c r="B883" s="11">
        <v>1.66866898188447</v>
      </c>
      <c r="C883" s="11">
        <v>1058.02085415327</v>
      </c>
      <c r="D883" s="12">
        <v>0.215773490243611</v>
      </c>
      <c r="E883" s="12">
        <v>0.18677760268979599</v>
      </c>
      <c r="F883" s="10">
        <v>0.134318889832621</v>
      </c>
      <c r="G883" s="10">
        <v>2.7529722003812598</v>
      </c>
      <c r="H883" s="13">
        <v>29334970.085431501</v>
      </c>
      <c r="I883" s="13">
        <v>1747061.7682245299</v>
      </c>
      <c r="J883" s="13">
        <v>85222300.142904997</v>
      </c>
      <c r="K883" s="13">
        <f t="shared" si="117"/>
        <v>78195419.504261211</v>
      </c>
      <c r="L883">
        <f t="shared" si="118"/>
        <v>564.527496515346</v>
      </c>
      <c r="M883">
        <f t="shared" si="119"/>
        <v>127.94129829728816</v>
      </c>
      <c r="N883">
        <f t="shared" si="120"/>
        <v>201.27554646670347</v>
      </c>
      <c r="O883">
        <f t="shared" si="121"/>
        <v>0.92167084419526168</v>
      </c>
      <c r="P883">
        <f t="shared" si="122"/>
        <v>90364369.127116665</v>
      </c>
      <c r="Q883">
        <f t="shared" si="123"/>
        <v>18.319360600842199</v>
      </c>
      <c r="R883">
        <f t="shared" si="124"/>
        <v>1.8812267812276651</v>
      </c>
      <c r="S883">
        <f t="shared" si="125"/>
        <v>0.1442386712972171</v>
      </c>
      <c r="T883">
        <v>5</v>
      </c>
    </row>
    <row r="884" spans="1:20" ht="15.6" x14ac:dyDescent="0.25">
      <c r="A884" s="10">
        <v>2</v>
      </c>
      <c r="B884" s="11">
        <v>1.82745235344414</v>
      </c>
      <c r="C884" s="11">
        <v>1050.6287203664999</v>
      </c>
      <c r="D884" s="12">
        <v>0.18677760268979599</v>
      </c>
      <c r="E884" s="12">
        <v>0.16283152115824898</v>
      </c>
      <c r="F884" s="10">
        <v>0.128137782093105</v>
      </c>
      <c r="G884" s="10">
        <v>2.7555222929523802</v>
      </c>
      <c r="H884" s="13">
        <v>28420066.738654099</v>
      </c>
      <c r="I884" s="13">
        <v>1564059.9434653199</v>
      </c>
      <c r="J884" s="13">
        <v>89123680.777326003</v>
      </c>
      <c r="K884" s="13">
        <f t="shared" si="117"/>
        <v>78061000.247543678</v>
      </c>
      <c r="L884">
        <f t="shared" si="118"/>
        <v>565.30636861320329</v>
      </c>
      <c r="M884">
        <f t="shared" si="119"/>
        <v>116.34806570422447</v>
      </c>
      <c r="N884">
        <f t="shared" si="120"/>
        <v>174.80456192402249</v>
      </c>
      <c r="O884">
        <f t="shared" si="121"/>
        <v>0.93117324811646607</v>
      </c>
      <c r="P884">
        <f t="shared" si="122"/>
        <v>95198807.10400264</v>
      </c>
      <c r="Q884">
        <f t="shared" si="123"/>
        <v>18.371477969262948</v>
      </c>
      <c r="R884">
        <f t="shared" si="124"/>
        <v>2.153773212593177</v>
      </c>
      <c r="S884">
        <f t="shared" si="125"/>
        <v>0.13712387454508226</v>
      </c>
      <c r="T884">
        <v>6</v>
      </c>
    </row>
    <row r="885" spans="1:20" ht="15.6" x14ac:dyDescent="0.25">
      <c r="A885" s="10">
        <v>3</v>
      </c>
      <c r="B885" s="11">
        <v>2.01092798234153</v>
      </c>
      <c r="C885" s="11">
        <v>1056.7769001571601</v>
      </c>
      <c r="D885" s="12">
        <v>0.16303870161320499</v>
      </c>
      <c r="E885" s="12">
        <v>0.13037186663011099</v>
      </c>
      <c r="F885" s="10">
        <v>0.20023964062522501</v>
      </c>
      <c r="G885" s="10">
        <v>3.05892234937185</v>
      </c>
      <c r="H885" s="13">
        <v>39392276.177776799</v>
      </c>
      <c r="I885" s="13">
        <v>2410016.4404172599</v>
      </c>
      <c r="J885" s="13">
        <v>90452360.168697998</v>
      </c>
      <c r="K885" s="13">
        <f t="shared" si="117"/>
        <v>92912530.199972987</v>
      </c>
      <c r="L885">
        <f t="shared" si="118"/>
        <v>564.85675585771139</v>
      </c>
      <c r="M885">
        <f t="shared" si="119"/>
        <v>135.83844239643531</v>
      </c>
      <c r="N885">
        <f t="shared" si="120"/>
        <v>146.705284121658</v>
      </c>
      <c r="O885">
        <f t="shared" si="121"/>
        <v>0.97733355312629766</v>
      </c>
      <c r="P885">
        <f t="shared" si="122"/>
        <v>97001203.258758262</v>
      </c>
      <c r="Q885">
        <f t="shared" si="123"/>
        <v>18.390233941120187</v>
      </c>
      <c r="R885">
        <f t="shared" si="124"/>
        <v>3.3078123451472381</v>
      </c>
      <c r="S885">
        <f t="shared" si="125"/>
        <v>0.22344314697003811</v>
      </c>
      <c r="T885">
        <v>6</v>
      </c>
    </row>
    <row r="886" spans="1:20" ht="15.6" x14ac:dyDescent="0.25">
      <c r="A886" s="10">
        <v>4</v>
      </c>
      <c r="B886" s="11">
        <v>2.45154641484873</v>
      </c>
      <c r="C886" s="11">
        <v>1054.34222399224</v>
      </c>
      <c r="D886" s="12">
        <v>0.13037186663011099</v>
      </c>
      <c r="E886" s="12">
        <v>0.10040598908234701</v>
      </c>
      <c r="F886" s="10">
        <v>0.22967309598411401</v>
      </c>
      <c r="G886" s="10">
        <v>3.06114720034532</v>
      </c>
      <c r="H886" s="13">
        <v>43088704.471289396</v>
      </c>
      <c r="I886" s="13">
        <v>2415312.3772219899</v>
      </c>
      <c r="J886" s="13">
        <v>97172527.040785998</v>
      </c>
      <c r="K886" s="13">
        <f t="shared" si="117"/>
        <v>99141054.894767091</v>
      </c>
      <c r="L886">
        <f t="shared" si="118"/>
        <v>565.78712589190047</v>
      </c>
      <c r="M886">
        <f t="shared" si="119"/>
        <v>130.20870835922619</v>
      </c>
      <c r="N886">
        <f t="shared" si="120"/>
        <v>115.388927856229</v>
      </c>
      <c r="O886">
        <f t="shared" si="121"/>
        <v>1.0222687314554211</v>
      </c>
      <c r="P886">
        <f t="shared" si="122"/>
        <v>105748475.4070331</v>
      </c>
      <c r="Q886">
        <f t="shared" si="123"/>
        <v>18.476573958831967</v>
      </c>
      <c r="R886">
        <f t="shared" si="124"/>
        <v>4.9129376502113775</v>
      </c>
      <c r="S886">
        <f t="shared" si="125"/>
        <v>0.26094030356056208</v>
      </c>
      <c r="T886">
        <v>6</v>
      </c>
    </row>
    <row r="887" spans="1:20" ht="15.6" x14ac:dyDescent="0.25">
      <c r="A887" s="10">
        <v>5</v>
      </c>
      <c r="B887" s="11">
        <v>2.8558662059181699</v>
      </c>
      <c r="C887" s="11">
        <v>1055.9167970175199</v>
      </c>
      <c r="D887" s="12">
        <v>0.10040598908234701</v>
      </c>
      <c r="E887" s="12">
        <v>7.6058930121905802E-2</v>
      </c>
      <c r="F887" s="10">
        <v>0.24224485707506499</v>
      </c>
      <c r="G887" s="10">
        <v>3.0629893309764</v>
      </c>
      <c r="H887" s="13">
        <v>42863389.331029899</v>
      </c>
      <c r="I887" s="13">
        <v>2116723.0668116701</v>
      </c>
      <c r="J887" s="13">
        <v>100722326.961688</v>
      </c>
      <c r="K887" s="13">
        <f t="shared" si="117"/>
        <v>100985080.97289346</v>
      </c>
      <c r="L887">
        <f t="shared" si="118"/>
        <v>567.08117333438759</v>
      </c>
      <c r="M887">
        <f t="shared" si="119"/>
        <v>117.50216492698554</v>
      </c>
      <c r="N887">
        <f t="shared" si="120"/>
        <v>88.232459602126397</v>
      </c>
      <c r="O887">
        <f t="shared" si="121"/>
        <v>1.0724406883117776</v>
      </c>
      <c r="P887">
        <f t="shared" si="122"/>
        <v>111050846.61360759</v>
      </c>
      <c r="Q887">
        <f t="shared" si="123"/>
        <v>18.525498731991163</v>
      </c>
      <c r="R887">
        <f t="shared" si="124"/>
        <v>6.7420284387864386</v>
      </c>
      <c r="S887">
        <f t="shared" si="125"/>
        <v>0.27739497596737561</v>
      </c>
      <c r="T887">
        <v>6</v>
      </c>
    </row>
    <row r="888" spans="1:20" s="40" customFormat="1" ht="15.6" x14ac:dyDescent="0.25">
      <c r="A888" s="41">
        <v>6</v>
      </c>
      <c r="B888" s="42">
        <v>3.5070891659629102</v>
      </c>
      <c r="C888" s="42">
        <v>1072.06321680156</v>
      </c>
      <c r="D888" s="43">
        <v>7.6058930121905802E-2</v>
      </c>
      <c r="E888" s="43">
        <v>5.8984345124548296E-2</v>
      </c>
      <c r="F888" s="41">
        <v>0.22419675499677599</v>
      </c>
      <c r="G888" s="41">
        <v>3.0643241764594999</v>
      </c>
      <c r="H888" s="44">
        <v>38095660.087416999</v>
      </c>
      <c r="I888" s="44">
        <v>1595989.00022669</v>
      </c>
      <c r="J888" s="44">
        <v>101121789.046368</v>
      </c>
      <c r="K888" s="44">
        <f t="shared" si="117"/>
        <v>93175850.789765865</v>
      </c>
      <c r="L888" s="40">
        <f t="shared" si="118"/>
        <v>568.97018389357925</v>
      </c>
      <c r="M888" s="40">
        <f t="shared" si="119"/>
        <v>98.56434327815029</v>
      </c>
      <c r="N888" s="40">
        <f t="shared" si="120"/>
        <v>67.521637623227051</v>
      </c>
      <c r="O888" s="40">
        <f t="shared" si="121"/>
        <v>1.1102470927167121</v>
      </c>
      <c r="P888" s="40">
        <f t="shared" si="122"/>
        <v>113606012.90565197</v>
      </c>
      <c r="Q888" s="40">
        <f t="shared" si="123"/>
        <v>18.548246993358056</v>
      </c>
      <c r="R888" s="40">
        <f t="shared" si="124"/>
        <v>9.03264602927824</v>
      </c>
      <c r="S888" s="40">
        <f t="shared" si="125"/>
        <v>0.25385634120179568</v>
      </c>
      <c r="T888" s="40">
        <v>5</v>
      </c>
    </row>
    <row r="889" spans="1:20" s="40" customFormat="1" ht="15.6" x14ac:dyDescent="0.25">
      <c r="A889" s="41">
        <v>7</v>
      </c>
      <c r="B889" s="42">
        <v>3.8541877587125701</v>
      </c>
      <c r="C889" s="42">
        <v>1084.2864869350899</v>
      </c>
      <c r="D889" s="43">
        <v>5.8984345124548296E-2</v>
      </c>
      <c r="E889" s="43">
        <v>4.7021177228403099E-2</v>
      </c>
      <c r="F889" s="41">
        <v>0.20247610210330899</v>
      </c>
      <c r="G889" s="41">
        <v>3.0651603264109899</v>
      </c>
      <c r="H889" s="44">
        <v>33635402.3383938</v>
      </c>
      <c r="I889" s="44">
        <v>1144537.82946819</v>
      </c>
      <c r="J889" s="44">
        <v>101359845.275709</v>
      </c>
      <c r="K889" s="44">
        <f t="shared" si="117"/>
        <v>85931613.178865969</v>
      </c>
      <c r="L889" s="40">
        <f t="shared" si="118"/>
        <v>571.30076753540436</v>
      </c>
      <c r="M889" s="40">
        <f t="shared" si="119"/>
        <v>82.671440057753074</v>
      </c>
      <c r="N889" s="40">
        <f t="shared" si="120"/>
        <v>53.002761176475694</v>
      </c>
      <c r="O889" s="40">
        <f t="shared" si="121"/>
        <v>1.1413596829560895</v>
      </c>
      <c r="P889" s="40">
        <f t="shared" si="122"/>
        <v>116296166.98368053</v>
      </c>
      <c r="Q889" s="40">
        <f t="shared" si="123"/>
        <v>18.571650658937859</v>
      </c>
      <c r="R889" s="40">
        <f t="shared" si="124"/>
        <v>10.54759474017091</v>
      </c>
      <c r="S889" s="40">
        <f t="shared" si="125"/>
        <v>0.22624347875744996</v>
      </c>
      <c r="T889" s="40">
        <v>5</v>
      </c>
    </row>
    <row r="890" spans="1:20" ht="15.6" x14ac:dyDescent="0.25">
      <c r="A890" s="10">
        <v>8</v>
      </c>
      <c r="B890" s="11">
        <v>4.6201008016096496</v>
      </c>
      <c r="C890" s="11">
        <v>912.64469057473605</v>
      </c>
      <c r="D890" s="12">
        <v>4.7021177228403099E-2</v>
      </c>
      <c r="E890" s="12">
        <v>3.4757504430800799E-2</v>
      </c>
      <c r="F890" s="10">
        <v>0.26025820064211302</v>
      </c>
      <c r="G890" s="10">
        <v>3.0656899192334901</v>
      </c>
      <c r="H890" s="13">
        <v>66108374.935500599</v>
      </c>
      <c r="I890" s="13">
        <v>2203466.3161543501</v>
      </c>
      <c r="J890" s="13">
        <v>159963864.10207701</v>
      </c>
      <c r="K890" s="13">
        <f t="shared" si="117"/>
        <v>163971011.8114675</v>
      </c>
      <c r="L890">
        <f t="shared" si="118"/>
        <v>581.66299047759799</v>
      </c>
      <c r="M890">
        <f t="shared" si="119"/>
        <v>84.459011323198212</v>
      </c>
      <c r="N890">
        <f t="shared" si="120"/>
        <v>40.889340829601956</v>
      </c>
      <c r="O890">
        <f t="shared" si="121"/>
        <v>1.2618715105942788</v>
      </c>
      <c r="P890">
        <f t="shared" si="122"/>
        <v>202333189.26240587</v>
      </c>
      <c r="Q890">
        <f t="shared" si="123"/>
        <v>19.125426348307993</v>
      </c>
      <c r="R890">
        <f t="shared" si="124"/>
        <v>16.490226260151744</v>
      </c>
      <c r="S890">
        <f t="shared" si="125"/>
        <v>0.30145407345723307</v>
      </c>
      <c r="T890">
        <v>4</v>
      </c>
    </row>
    <row r="891" spans="1:20" ht="15.6" x14ac:dyDescent="0.25">
      <c r="A891" s="10">
        <v>9</v>
      </c>
      <c r="B891" s="11">
        <v>5.4646425941536396</v>
      </c>
      <c r="C891" s="11">
        <v>916.92677292447104</v>
      </c>
      <c r="D891" s="12">
        <v>3.4757504430800799E-2</v>
      </c>
      <c r="E891" s="12">
        <v>2.66589962219374E-2</v>
      </c>
      <c r="F891" s="10">
        <v>0.23233184191199299</v>
      </c>
      <c r="G891" s="10">
        <v>3.0661759086009401</v>
      </c>
      <c r="H891" s="13">
        <v>61396783.688765198</v>
      </c>
      <c r="I891" s="13">
        <v>1627199.37657334</v>
      </c>
      <c r="J891" s="13">
        <v>162070565.38372701</v>
      </c>
      <c r="K891" s="13">
        <f t="shared" si="117"/>
        <v>156184223.6489993</v>
      </c>
      <c r="L891">
        <f t="shared" si="118"/>
        <v>590.46170689683356</v>
      </c>
      <c r="M891">
        <f t="shared" si="119"/>
        <v>69.150986835500049</v>
      </c>
      <c r="N891">
        <f t="shared" si="120"/>
        <v>30.708250326369097</v>
      </c>
      <c r="O891">
        <f t="shared" si="121"/>
        <v>1.3157936517046731</v>
      </c>
      <c r="P891">
        <f t="shared" si="122"/>
        <v>220070781.15409431</v>
      </c>
      <c r="Q891">
        <f t="shared" si="123"/>
        <v>19.209459785090438</v>
      </c>
      <c r="R891">
        <f t="shared" si="124"/>
        <v>20.893976154695022</v>
      </c>
      <c r="S891">
        <f t="shared" si="125"/>
        <v>0.26439772503335018</v>
      </c>
      <c r="T891">
        <v>4</v>
      </c>
    </row>
    <row r="892" spans="1:20" ht="15.6" x14ac:dyDescent="0.25">
      <c r="A892" s="10">
        <v>10</v>
      </c>
      <c r="B892" s="11">
        <v>6.0677754673556796</v>
      </c>
      <c r="C892" s="11">
        <v>916.47296434979103</v>
      </c>
      <c r="D892" s="12">
        <v>2.66589962219374E-2</v>
      </c>
      <c r="E892" s="12">
        <v>2.1300183542197801E-2</v>
      </c>
      <c r="F892" s="10">
        <v>0.20026209635421099</v>
      </c>
      <c r="G892" s="10">
        <v>3.06646074254488</v>
      </c>
      <c r="H892" s="13">
        <v>54585403.336158</v>
      </c>
      <c r="I892" s="13">
        <v>1154193.3298267799</v>
      </c>
      <c r="J892" s="13">
        <v>158633632.988455</v>
      </c>
      <c r="K892" s="13">
        <f t="shared" si="117"/>
        <v>148089571.34870774</v>
      </c>
      <c r="L892">
        <f t="shared" si="118"/>
        <v>600.92429872173159</v>
      </c>
      <c r="M892">
        <f t="shared" si="119"/>
        <v>56.747165141120853</v>
      </c>
      <c r="N892">
        <f t="shared" si="120"/>
        <v>23.979589882067604</v>
      </c>
      <c r="O892">
        <f t="shared" si="121"/>
        <v>1.3513028368644799</v>
      </c>
      <c r="P892">
        <f t="shared" si="122"/>
        <v>232135870.92795485</v>
      </c>
      <c r="Q892">
        <f t="shared" si="123"/>
        <v>19.262833408755757</v>
      </c>
      <c r="R892">
        <f t="shared" si="124"/>
        <v>23.894994859920498</v>
      </c>
      <c r="S892">
        <f t="shared" si="125"/>
        <v>0.2234712254362754</v>
      </c>
      <c r="T892">
        <v>4</v>
      </c>
    </row>
    <row r="893" spans="1:20" s="40" customFormat="1" ht="15.6" x14ac:dyDescent="0.25">
      <c r="A893" s="41">
        <v>11</v>
      </c>
      <c r="B893" s="42">
        <v>6.5962149263187602</v>
      </c>
      <c r="C893" s="42">
        <v>897.61236694390004</v>
      </c>
      <c r="D893" s="43">
        <v>2.1300183542197801E-2</v>
      </c>
      <c r="E893" s="43">
        <v>1.7850509789599803E-2</v>
      </c>
      <c r="F893" s="41">
        <v>0.16119832550948901</v>
      </c>
      <c r="G893" s="41">
        <v>3.0666318943056901</v>
      </c>
      <c r="H893" s="44">
        <v>45275141.262052298</v>
      </c>
      <c r="I893" s="44">
        <v>774785.63631440396</v>
      </c>
      <c r="J893" s="44">
        <v>153080909.805563</v>
      </c>
      <c r="K893" s="44">
        <f t="shared" si="117"/>
        <v>144532846.25763956</v>
      </c>
      <c r="L893" s="40">
        <f t="shared" si="118"/>
        <v>612.72673135809077</v>
      </c>
      <c r="M893" s="40">
        <f t="shared" si="119"/>
        <v>45.975072840411798</v>
      </c>
      <c r="N893" s="40">
        <f t="shared" si="120"/>
        <v>19.575346665898802</v>
      </c>
      <c r="O893" s="40">
        <f t="shared" si="121"/>
        <v>1.3538883816056271</v>
      </c>
      <c r="P893" s="40">
        <f t="shared" si="122"/>
        <v>237188090.32361501</v>
      </c>
      <c r="Q893" s="40">
        <f t="shared" si="123"/>
        <v>19.284364014399042</v>
      </c>
      <c r="R893" s="40">
        <f t="shared" si="124"/>
        <v>25.219952390908407</v>
      </c>
      <c r="S893" s="40">
        <f t="shared" si="125"/>
        <v>0.17578098366343312</v>
      </c>
      <c r="T893" s="40">
        <v>4</v>
      </c>
    </row>
    <row r="894" spans="1:20" ht="15.6" x14ac:dyDescent="0.25">
      <c r="A894" s="10">
        <v>12</v>
      </c>
      <c r="B894" s="11">
        <v>7</v>
      </c>
      <c r="C894" s="11">
        <v>873.23704800213397</v>
      </c>
      <c r="D894" s="12">
        <v>1.7850509789599803E-2</v>
      </c>
      <c r="E894" s="12">
        <v>1.54865224433277E-2</v>
      </c>
      <c r="F894" s="10">
        <v>0.13169471920188899</v>
      </c>
      <c r="G894" s="10">
        <v>3.0667342324108802</v>
      </c>
      <c r="H894" s="13">
        <v>38206192.751236498</v>
      </c>
      <c r="I894" s="13">
        <v>532786.99726070801</v>
      </c>
      <c r="J894" s="13">
        <v>144547571.874044</v>
      </c>
      <c r="K894" s="13">
        <f t="shared" si="117"/>
        <v>144411058.08267388</v>
      </c>
      <c r="L894">
        <f t="shared" si="118"/>
        <v>624.92667785455887</v>
      </c>
      <c r="M894">
        <f t="shared" si="119"/>
        <v>38.435904552853181</v>
      </c>
      <c r="N894">
        <f t="shared" si="120"/>
        <v>16.668516116463749</v>
      </c>
      <c r="O894">
        <f t="shared" si="121"/>
        <v>1.3487853555333951</v>
      </c>
      <c r="P894">
        <f t="shared" si="122"/>
        <v>240313225.80988282</v>
      </c>
      <c r="Q894">
        <f t="shared" si="123"/>
        <v>19.29745373793487</v>
      </c>
      <c r="R894">
        <f t="shared" si="124"/>
        <v>25.717709851510559</v>
      </c>
      <c r="S894">
        <f t="shared" si="125"/>
        <v>0.14121192016723313</v>
      </c>
      <c r="T894">
        <v>1</v>
      </c>
    </row>
    <row r="895" spans="1:20" ht="15.6" x14ac:dyDescent="0.25">
      <c r="A895" s="10">
        <v>13</v>
      </c>
      <c r="B895" s="11">
        <v>7</v>
      </c>
      <c r="C895" s="11">
        <v>845.43465432254504</v>
      </c>
      <c r="D895" s="12">
        <v>1.54865224433277E-2</v>
      </c>
      <c r="E895" s="12">
        <v>1.37683103614826E-2</v>
      </c>
      <c r="F895" s="10">
        <v>0.110237038960582</v>
      </c>
      <c r="G895" s="10">
        <v>3.0667992426834498</v>
      </c>
      <c r="H895" s="13">
        <v>34627733.278107598</v>
      </c>
      <c r="I895" s="13">
        <v>395072.047219584</v>
      </c>
      <c r="J895" s="13">
        <v>143156666.577517</v>
      </c>
      <c r="K895" s="13">
        <f t="shared" si="117"/>
        <v>146898173.9331511</v>
      </c>
      <c r="L895">
        <f t="shared" si="118"/>
        <v>640.96040194727539</v>
      </c>
      <c r="M895">
        <f t="shared" si="119"/>
        <v>33.185929346789436</v>
      </c>
      <c r="N895">
        <f t="shared" si="120"/>
        <v>14.627416402405149</v>
      </c>
      <c r="O895">
        <f t="shared" si="121"/>
        <v>1.3438082854041249</v>
      </c>
      <c r="P895">
        <f t="shared" si="122"/>
        <v>253190506.54837388</v>
      </c>
      <c r="Q895">
        <f t="shared" si="123"/>
        <v>19.349652753646602</v>
      </c>
      <c r="R895">
        <f t="shared" si="124"/>
        <v>24.636987107973681</v>
      </c>
      <c r="S895">
        <f t="shared" si="125"/>
        <v>0.11680018764042525</v>
      </c>
      <c r="T895">
        <v>1</v>
      </c>
    </row>
    <row r="896" spans="1:20" ht="15.6" x14ac:dyDescent="0.25">
      <c r="A896" s="28" t="s">
        <v>20</v>
      </c>
      <c r="B896" s="16">
        <v>1.6460527126534401</v>
      </c>
      <c r="C896" s="16">
        <v>1062.66261958624</v>
      </c>
      <c r="D896" s="17">
        <v>0.25</v>
      </c>
      <c r="E896" s="17">
        <v>0.217387906496952</v>
      </c>
      <c r="F896" s="18">
        <v>0.13039621552598199</v>
      </c>
      <c r="G896" s="18">
        <v>2.75</v>
      </c>
      <c r="H896" s="19">
        <v>35184278.798248999</v>
      </c>
      <c r="I896" s="19">
        <v>2308116.5024633999</v>
      </c>
      <c r="J896" s="19">
        <v>97675393.417768002</v>
      </c>
      <c r="K896" s="19">
        <f t="shared" si="117"/>
        <v>76367074.040650323</v>
      </c>
      <c r="L896">
        <f t="shared" si="118"/>
        <v>564.83334714471562</v>
      </c>
      <c r="M896">
        <f t="shared" si="119"/>
        <v>135.72176660625604</v>
      </c>
      <c r="N896">
        <f t="shared" si="120"/>
        <v>233.69395324847599</v>
      </c>
      <c r="O896">
        <f t="shared" si="121"/>
        <v>0.90885045016084365</v>
      </c>
      <c r="P896">
        <f t="shared" si="122"/>
        <v>103722751.48474878</v>
      </c>
      <c r="Q896">
        <f t="shared" si="123"/>
        <v>18.457232046288553</v>
      </c>
      <c r="R896">
        <f t="shared" si="124"/>
        <v>1.6945146366219843</v>
      </c>
      <c r="S896">
        <f t="shared" si="125"/>
        <v>0.13971759121356536</v>
      </c>
      <c r="T896">
        <v>5</v>
      </c>
    </row>
    <row r="897" spans="1:20" ht="15.6" x14ac:dyDescent="0.25">
      <c r="A897" s="10">
        <v>1</v>
      </c>
      <c r="B897" s="11">
        <v>1.66804104212003</v>
      </c>
      <c r="C897" s="11">
        <v>1020.80419681771</v>
      </c>
      <c r="D897" s="12">
        <v>0.217387906496952</v>
      </c>
      <c r="E897" s="12">
        <v>0.18750452487296101</v>
      </c>
      <c r="F897" s="10">
        <v>0.13740249793801701</v>
      </c>
      <c r="G897" s="10">
        <v>2.7528363526467499</v>
      </c>
      <c r="H897" s="13">
        <v>31686918.847890899</v>
      </c>
      <c r="I897" s="13">
        <v>1908020.67424665</v>
      </c>
      <c r="J897" s="13">
        <v>90373800.045139998</v>
      </c>
      <c r="K897" s="13">
        <f t="shared" si="117"/>
        <v>86434230.617225394</v>
      </c>
      <c r="L897">
        <f t="shared" si="118"/>
        <v>564.74548476757275</v>
      </c>
      <c r="M897">
        <f t="shared" si="119"/>
        <v>129.90960257708113</v>
      </c>
      <c r="N897">
        <f t="shared" si="120"/>
        <v>202.44621568495651</v>
      </c>
      <c r="O897">
        <f t="shared" si="121"/>
        <v>0.92228606439775151</v>
      </c>
      <c r="P897">
        <f t="shared" si="122"/>
        <v>96071089.556601748</v>
      </c>
      <c r="Q897">
        <f t="shared" si="123"/>
        <v>18.380598991599861</v>
      </c>
      <c r="R897">
        <f t="shared" si="124"/>
        <v>1.8978450287046844</v>
      </c>
      <c r="S897">
        <f t="shared" si="125"/>
        <v>0.14780709059685918</v>
      </c>
      <c r="T897">
        <v>2</v>
      </c>
    </row>
    <row r="898" spans="1:20" ht="15.6" x14ac:dyDescent="0.25">
      <c r="A898" s="10">
        <v>2</v>
      </c>
      <c r="B898" s="11">
        <v>1.8274585992419199</v>
      </c>
      <c r="C898" s="11">
        <v>1013.8517289841</v>
      </c>
      <c r="D898" s="12">
        <v>0.18750452487296101</v>
      </c>
      <c r="E898" s="12">
        <v>0.16284849396305798</v>
      </c>
      <c r="F898" s="10">
        <v>0.13142556623620399</v>
      </c>
      <c r="G898" s="10">
        <v>2.75545855329942</v>
      </c>
      <c r="H898" s="13">
        <v>29759873.332419101</v>
      </c>
      <c r="I898" s="13">
        <v>1656673.70772072</v>
      </c>
      <c r="J898" s="13">
        <v>91757170.693572</v>
      </c>
      <c r="K898" s="13">
        <f t="shared" ref="K898:K961" si="126">3583.195*EXP(-2.23341*(C898+273)*0.001)*POWER(B898*(D898-E898)/D898/SQRT(0.56*(D898-E898)),(-0.3486*(C898+273)*0.001+0.46339))*POWER(((D898-E898)/D898),0.42437)*1000000</f>
        <v>86450518.335011095</v>
      </c>
      <c r="L898">
        <f t="shared" ref="L898:L961" si="127">560*(1+2.2*10^(-5)*H898/(G898*1000)/((D898-E898)*1000))</f>
        <v>565.39665602299306</v>
      </c>
      <c r="M898">
        <f t="shared" ref="M898:M961" si="128">(L898*(D898-E898)*1000)^(1/2)</f>
        <v>118.06962957195526</v>
      </c>
      <c r="N898">
        <f t="shared" ref="N898:N961" si="129">(D898+E898)/2*1000</f>
        <v>175.17650941800949</v>
      </c>
      <c r="O898">
        <f t="shared" ref="O898:O961" si="130">0.8049-0.3393*F898+(0.2488+0.0393*F898+0.0732*F898*F898)*M898/N898</f>
        <v>0.93233287564178025</v>
      </c>
      <c r="P898">
        <f t="shared" ref="P898:P961" si="131">H898/1000/(O898*G898*M898)*10^6</f>
        <v>98113325.541881233</v>
      </c>
      <c r="Q898">
        <f t="shared" ref="Q898:Q961" si="132">LN(P898)</f>
        <v>18.401633751619354</v>
      </c>
      <c r="R898">
        <f t="shared" ref="R898:R961" si="133">S898*B898*1000/M898</f>
        <v>2.1808534504601313</v>
      </c>
      <c r="S898">
        <f t="shared" ref="S898:S961" si="134">LN(1/(1-F898))</f>
        <v>0.14090199315780025</v>
      </c>
      <c r="T898">
        <v>2</v>
      </c>
    </row>
    <row r="899" spans="1:20" ht="15.6" x14ac:dyDescent="0.25">
      <c r="A899" s="10">
        <v>3</v>
      </c>
      <c r="B899" s="11">
        <v>2.0133489084737901</v>
      </c>
      <c r="C899" s="11">
        <v>1018.37025162264</v>
      </c>
      <c r="D899" s="12">
        <v>0.16301324838864098</v>
      </c>
      <c r="E899" s="12">
        <v>0.12965279332942398</v>
      </c>
      <c r="F899" s="10">
        <v>0.20452327072618201</v>
      </c>
      <c r="G899" s="10">
        <v>3.0593892057178498</v>
      </c>
      <c r="H899" s="13">
        <v>41113754.394665003</v>
      </c>
      <c r="I899" s="13">
        <v>2567916.6368268998</v>
      </c>
      <c r="J899" s="13">
        <v>93055692.507462993</v>
      </c>
      <c r="K899" s="13">
        <f t="shared" si="126"/>
        <v>103667680.8893766</v>
      </c>
      <c r="L899">
        <f t="shared" si="127"/>
        <v>564.96284999804629</v>
      </c>
      <c r="M899">
        <f t="shared" si="128"/>
        <v>137.28589791922178</v>
      </c>
      <c r="N899">
        <f t="shared" si="129"/>
        <v>146.3330208590325</v>
      </c>
      <c r="O899">
        <f t="shared" si="130"/>
        <v>0.97933650958757912</v>
      </c>
      <c r="P899">
        <f t="shared" si="131"/>
        <v>99952700.727071002</v>
      </c>
      <c r="Q899">
        <f t="shared" si="132"/>
        <v>18.42020763932673</v>
      </c>
      <c r="R899">
        <f t="shared" si="133"/>
        <v>3.35563804506508</v>
      </c>
      <c r="S899">
        <f t="shared" si="134"/>
        <v>0.22881368458777432</v>
      </c>
      <c r="T899">
        <v>2</v>
      </c>
    </row>
    <row r="900" spans="1:20" ht="15.6" x14ac:dyDescent="0.25">
      <c r="A900" s="10">
        <v>4</v>
      </c>
      <c r="B900" s="11">
        <v>2.46448908625</v>
      </c>
      <c r="C900" s="11">
        <v>1020.46332849743</v>
      </c>
      <c r="D900" s="12">
        <v>0.12965279332942398</v>
      </c>
      <c r="E900" s="12">
        <v>9.8740584558665204E-2</v>
      </c>
      <c r="F900" s="10">
        <v>0.23823925464384499</v>
      </c>
      <c r="G900" s="10">
        <v>3.06165877555727</v>
      </c>
      <c r="H900" s="13">
        <v>44466094.6434322</v>
      </c>
      <c r="I900" s="13">
        <v>2560507.4113268098</v>
      </c>
      <c r="J900" s="13">
        <v>97981954.536456004</v>
      </c>
      <c r="K900" s="13">
        <f t="shared" si="126"/>
        <v>110547173.19246529</v>
      </c>
      <c r="L900">
        <f t="shared" si="127"/>
        <v>565.78832451708388</v>
      </c>
      <c r="M900">
        <f t="shared" si="128"/>
        <v>132.24888206533132</v>
      </c>
      <c r="N900">
        <f t="shared" si="129"/>
        <v>114.19668894404458</v>
      </c>
      <c r="O900">
        <f t="shared" si="130"/>
        <v>1.0278500081631932</v>
      </c>
      <c r="P900">
        <f t="shared" si="131"/>
        <v>106844076.16614516</v>
      </c>
      <c r="Q900">
        <f t="shared" si="132"/>
        <v>18.486881097538774</v>
      </c>
      <c r="R900">
        <f t="shared" si="133"/>
        <v>5.0710716757540553</v>
      </c>
      <c r="S900">
        <f t="shared" si="134"/>
        <v>0.27212275507054506</v>
      </c>
      <c r="T900">
        <v>2</v>
      </c>
    </row>
    <row r="901" spans="1:20" ht="15.6" x14ac:dyDescent="0.25">
      <c r="A901" s="10">
        <v>5</v>
      </c>
      <c r="B901" s="11">
        <v>2.86667471782228</v>
      </c>
      <c r="C901" s="11">
        <v>1022.2788769934</v>
      </c>
      <c r="D901" s="12">
        <v>9.8740584558665204E-2</v>
      </c>
      <c r="E901" s="12">
        <v>7.5251183989720999E-2</v>
      </c>
      <c r="F901" s="10">
        <v>0.23764934893725201</v>
      </c>
      <c r="G901" s="10">
        <v>3.0635501738346398</v>
      </c>
      <c r="H901" s="13">
        <v>42893890.361276403</v>
      </c>
      <c r="I901" s="13">
        <v>2123723.4865127299</v>
      </c>
      <c r="J901" s="13">
        <v>102488591.08148199</v>
      </c>
      <c r="K901" s="13">
        <f t="shared" si="126"/>
        <v>110264732.291748</v>
      </c>
      <c r="L901">
        <f t="shared" si="127"/>
        <v>567.3436033905117</v>
      </c>
      <c r="M901">
        <f t="shared" si="128"/>
        <v>115.44072574385498</v>
      </c>
      <c r="N901">
        <f t="shared" si="129"/>
        <v>86.995884274193102</v>
      </c>
      <c r="O901">
        <f t="shared" si="130"/>
        <v>1.0722943643794842</v>
      </c>
      <c r="P901">
        <f t="shared" si="131"/>
        <v>113109053.45589031</v>
      </c>
      <c r="Q901">
        <f t="shared" si="132"/>
        <v>18.543862986122186</v>
      </c>
      <c r="R901">
        <f t="shared" si="133"/>
        <v>6.7382488297511083</v>
      </c>
      <c r="S901">
        <f t="shared" si="134"/>
        <v>0.27134865714379724</v>
      </c>
      <c r="T901">
        <v>2</v>
      </c>
    </row>
    <row r="902" spans="1:20" s="40" customFormat="1" ht="15.6" x14ac:dyDescent="0.25">
      <c r="A902" s="41">
        <v>6</v>
      </c>
      <c r="B902" s="42">
        <v>3.2258035533721099</v>
      </c>
      <c r="C902" s="42">
        <v>996.46432505586404</v>
      </c>
      <c r="D902" s="43">
        <v>7.5251183989720999E-2</v>
      </c>
      <c r="E902" s="43">
        <v>6.3846497090379997E-2</v>
      </c>
      <c r="F902" s="41">
        <v>0.15135378497697899</v>
      </c>
      <c r="G902" s="41">
        <v>3.0648305969896299</v>
      </c>
      <c r="H902" s="44">
        <v>36014344.368486203</v>
      </c>
      <c r="I902" s="44">
        <v>1222166.7989918201</v>
      </c>
      <c r="J902" s="44">
        <v>120107484.45744801</v>
      </c>
      <c r="K902" s="44">
        <f t="shared" si="126"/>
        <v>98085787.734000936</v>
      </c>
      <c r="L902" s="40">
        <f t="shared" si="127"/>
        <v>572.6939381912199</v>
      </c>
      <c r="M902" s="40">
        <f t="shared" si="128"/>
        <v>80.817046804627864</v>
      </c>
      <c r="N902" s="40">
        <f t="shared" si="129"/>
        <v>69.548840540050506</v>
      </c>
      <c r="O902" s="40">
        <f t="shared" si="130"/>
        <v>1.0515163599468755</v>
      </c>
      <c r="P902" s="40">
        <f t="shared" si="131"/>
        <v>138277025.17261377</v>
      </c>
      <c r="Q902" s="40">
        <f t="shared" si="132"/>
        <v>18.744769659715807</v>
      </c>
      <c r="R902" s="40">
        <f t="shared" si="133"/>
        <v>6.550547888137098</v>
      </c>
      <c r="S902" s="40">
        <f t="shared" si="134"/>
        <v>0.16411288738216107</v>
      </c>
      <c r="T902" s="40">
        <v>3</v>
      </c>
    </row>
    <row r="903" spans="1:20" s="40" customFormat="1" ht="15.6" x14ac:dyDescent="0.25">
      <c r="A903" s="41">
        <v>7</v>
      </c>
      <c r="B903" s="42">
        <v>3.6294286401400302</v>
      </c>
      <c r="C903" s="42">
        <v>926.55160355778503</v>
      </c>
      <c r="D903" s="43">
        <v>6.3846497090379997E-2</v>
      </c>
      <c r="E903" s="43">
        <v>5.4262597896791297E-2</v>
      </c>
      <c r="F903" s="41">
        <v>0.14987371677361999</v>
      </c>
      <c r="G903" s="41">
        <v>3.0653965437339301</v>
      </c>
      <c r="H903" s="44">
        <v>40159604.661276199</v>
      </c>
      <c r="I903" s="44">
        <v>1235312.0404782</v>
      </c>
      <c r="J903" s="44">
        <v>138388934.645042</v>
      </c>
      <c r="K903" s="44">
        <f t="shared" si="126"/>
        <v>120408317.15732342</v>
      </c>
      <c r="L903" s="40">
        <f t="shared" si="127"/>
        <v>576.84113031080847</v>
      </c>
      <c r="M903" s="40">
        <f t="shared" si="128"/>
        <v>74.353125311681097</v>
      </c>
      <c r="N903" s="40">
        <f t="shared" si="129"/>
        <v>59.054547493585645</v>
      </c>
      <c r="O903" s="40">
        <f t="shared" si="130"/>
        <v>1.0767876628727215</v>
      </c>
      <c r="P903" s="40">
        <f t="shared" si="131"/>
        <v>163633969.7009283</v>
      </c>
      <c r="Q903" s="40">
        <f t="shared" si="132"/>
        <v>18.913142599337707</v>
      </c>
      <c r="R903" s="40">
        <f t="shared" si="133"/>
        <v>7.9258494661853875</v>
      </c>
      <c r="S903" s="40">
        <f t="shared" si="134"/>
        <v>0.16237037203135812</v>
      </c>
      <c r="T903" s="40">
        <v>8</v>
      </c>
    </row>
    <row r="904" spans="1:20" s="40" customFormat="1" ht="15.6" x14ac:dyDescent="0.25">
      <c r="A904" s="41">
        <v>8</v>
      </c>
      <c r="B904" s="42">
        <v>3.85407221791387</v>
      </c>
      <c r="C904" s="42">
        <v>909.45951753540101</v>
      </c>
      <c r="D904" s="43">
        <v>5.4262597896791297E-2</v>
      </c>
      <c r="E904" s="43">
        <v>4.7040708742621902E-2</v>
      </c>
      <c r="F904" s="41">
        <v>0.13284665254372699</v>
      </c>
      <c r="G904" s="41">
        <v>3.0658406146208099</v>
      </c>
      <c r="H904" s="44">
        <v>35431462.231944002</v>
      </c>
      <c r="I904" s="44">
        <v>937552.28250292002</v>
      </c>
      <c r="J904" s="44">
        <v>134984831.14221099</v>
      </c>
      <c r="K904" s="44">
        <f t="shared" si="126"/>
        <v>120797236.76488446</v>
      </c>
      <c r="L904" s="40">
        <f t="shared" si="127"/>
        <v>579.71511850974719</v>
      </c>
      <c r="M904" s="40">
        <f t="shared" si="128"/>
        <v>64.704237317764338</v>
      </c>
      <c r="N904" s="40">
        <f t="shared" si="129"/>
        <v>50.651653319706597</v>
      </c>
      <c r="O904" s="40">
        <f t="shared" si="130"/>
        <v>1.0859707550346851</v>
      </c>
      <c r="P904" s="40">
        <f t="shared" si="131"/>
        <v>164470741.39010531</v>
      </c>
      <c r="Q904" s="40">
        <f t="shared" si="132"/>
        <v>18.918243248460104</v>
      </c>
      <c r="R904" s="40">
        <f t="shared" si="133"/>
        <v>8.4902835342965357</v>
      </c>
      <c r="S904" s="40">
        <f t="shared" si="134"/>
        <v>0.14253944649630509</v>
      </c>
      <c r="T904" s="40">
        <v>4</v>
      </c>
    </row>
    <row r="905" spans="1:20" ht="15.6" x14ac:dyDescent="0.25">
      <c r="A905" s="10">
        <v>9</v>
      </c>
      <c r="B905" s="11">
        <v>4.6364590403182202</v>
      </c>
      <c r="C905" s="11">
        <v>904.93955036567399</v>
      </c>
      <c r="D905" s="12">
        <v>4.7040708742621902E-2</v>
      </c>
      <c r="E905" s="12">
        <v>3.4566615386607602E-2</v>
      </c>
      <c r="F905" s="10">
        <v>0.26461403930348498</v>
      </c>
      <c r="G905" s="10">
        <v>3.0661543825949802</v>
      </c>
      <c r="H905" s="13">
        <v>67518780.441712096</v>
      </c>
      <c r="I905" s="13">
        <v>2379913.2278330699</v>
      </c>
      <c r="J905" s="13">
        <v>161103319.24463901</v>
      </c>
      <c r="K905" s="13">
        <f t="shared" si="126"/>
        <v>169312371.90027314</v>
      </c>
      <c r="L905">
        <f t="shared" si="127"/>
        <v>581.74864923892767</v>
      </c>
      <c r="M905">
        <f t="shared" si="128"/>
        <v>85.186776910161356</v>
      </c>
      <c r="N905">
        <f t="shared" si="129"/>
        <v>40.803662064614748</v>
      </c>
      <c r="O905">
        <f t="shared" si="130"/>
        <v>1.2669537167828322</v>
      </c>
      <c r="P905">
        <f t="shared" si="131"/>
        <v>204031693.59588447</v>
      </c>
      <c r="Q905">
        <f t="shared" si="132"/>
        <v>19.133785900505398</v>
      </c>
      <c r="R905">
        <f t="shared" si="133"/>
        <v>16.728665875970282</v>
      </c>
      <c r="S905">
        <f t="shared" si="134"/>
        <v>0.30735980100087362</v>
      </c>
      <c r="T905">
        <v>4</v>
      </c>
    </row>
    <row r="906" spans="1:20" ht="15.6" x14ac:dyDescent="0.25">
      <c r="A906" s="10">
        <v>10</v>
      </c>
      <c r="B906" s="11">
        <v>5.5680404937326502</v>
      </c>
      <c r="C906" s="11">
        <v>900.94720438660499</v>
      </c>
      <c r="D906" s="12">
        <v>3.4566615386607602E-2</v>
      </c>
      <c r="E906" s="12">
        <v>2.56390829371466E-2</v>
      </c>
      <c r="F906" s="10">
        <v>0.25752535544355099</v>
      </c>
      <c r="G906" s="10">
        <v>3.0666483175068899</v>
      </c>
      <c r="H906" s="13">
        <v>69567322.934426099</v>
      </c>
      <c r="I906" s="13">
        <v>2001599.04262045</v>
      </c>
      <c r="J906" s="13">
        <v>166970345.86480099</v>
      </c>
      <c r="K906" s="13">
        <f t="shared" si="126"/>
        <v>172560533.67201996</v>
      </c>
      <c r="L906">
        <f t="shared" si="127"/>
        <v>591.30549589792315</v>
      </c>
      <c r="M906">
        <f t="shared" si="128"/>
        <v>72.656032111403789</v>
      </c>
      <c r="N906">
        <f t="shared" si="129"/>
        <v>30.102849161877103</v>
      </c>
      <c r="O906">
        <f t="shared" si="130"/>
        <v>1.3541679658987498</v>
      </c>
      <c r="P906">
        <f t="shared" si="131"/>
        <v>230566976.63581643</v>
      </c>
      <c r="Q906">
        <f t="shared" si="132"/>
        <v>19.256051949281517</v>
      </c>
      <c r="R906">
        <f t="shared" si="133"/>
        <v>22.81952650597103</v>
      </c>
      <c r="S906">
        <f t="shared" si="134"/>
        <v>0.29776655763388726</v>
      </c>
      <c r="T906">
        <v>4</v>
      </c>
    </row>
    <row r="907" spans="1:20" s="40" customFormat="1" ht="15.6" x14ac:dyDescent="0.25">
      <c r="A907" s="41">
        <v>11</v>
      </c>
      <c r="B907" s="42">
        <v>6.2698057421853104</v>
      </c>
      <c r="C907" s="42">
        <v>896.15194138318202</v>
      </c>
      <c r="D907" s="43">
        <v>2.56390829371466E-2</v>
      </c>
      <c r="E907" s="43">
        <v>1.9866758448885802E-2</v>
      </c>
      <c r="F907" s="41">
        <v>0.224263020650599</v>
      </c>
      <c r="G907" s="41">
        <v>3.06696009895238</v>
      </c>
      <c r="H907" s="44">
        <v>63555186.439891599</v>
      </c>
      <c r="I907" s="44">
        <v>1431011.0085696599</v>
      </c>
      <c r="J907" s="44">
        <v>166754546.30102801</v>
      </c>
      <c r="K907" s="44">
        <f t="shared" si="126"/>
        <v>167228878.0774571</v>
      </c>
      <c r="L907" s="40">
        <f t="shared" si="127"/>
        <v>604.22856432893968</v>
      </c>
      <c r="M907" s="40">
        <f t="shared" si="128"/>
        <v>59.057627266785815</v>
      </c>
      <c r="N907" s="40">
        <f t="shared" si="129"/>
        <v>22.752920693016204</v>
      </c>
      <c r="O907" s="40">
        <f t="shared" si="130"/>
        <v>1.4070266701285721</v>
      </c>
      <c r="P907" s="40">
        <f t="shared" si="131"/>
        <v>249381680.48040965</v>
      </c>
      <c r="Q907" s="40">
        <f t="shared" si="132"/>
        <v>19.334495134143459</v>
      </c>
      <c r="R907" s="40">
        <f t="shared" si="133"/>
        <v>26.959523793373659</v>
      </c>
      <c r="S907" s="40">
        <f t="shared" si="134"/>
        <v>0.25394176039083527</v>
      </c>
      <c r="T907" s="40">
        <v>4</v>
      </c>
    </row>
    <row r="908" spans="1:20" s="40" customFormat="1" ht="15.6" x14ac:dyDescent="0.25">
      <c r="A908" s="41">
        <v>12</v>
      </c>
      <c r="B908" s="42">
        <v>6.9044759657012396</v>
      </c>
      <c r="C908" s="42">
        <v>877.63791272301205</v>
      </c>
      <c r="D908" s="43">
        <v>1.9866758448885802E-2</v>
      </c>
      <c r="E908" s="43">
        <v>1.620093698804E-2</v>
      </c>
      <c r="F908" s="41">
        <v>0.183596224205856</v>
      </c>
      <c r="G908" s="41">
        <v>3.0671408748459399</v>
      </c>
      <c r="H908" s="44">
        <v>53675964.772060201</v>
      </c>
      <c r="I908" s="44">
        <v>945231.77400025295</v>
      </c>
      <c r="J908" s="44">
        <v>157399617.04527801</v>
      </c>
      <c r="K908" s="44">
        <f t="shared" si="126"/>
        <v>164805467.80931515</v>
      </c>
      <c r="L908" s="40">
        <f t="shared" si="127"/>
        <v>618.81465229908929</v>
      </c>
      <c r="M908" s="40">
        <f t="shared" si="128"/>
        <v>47.628395235235821</v>
      </c>
      <c r="N908" s="40">
        <f t="shared" si="129"/>
        <v>18.033847718462898</v>
      </c>
      <c r="O908" s="40">
        <f t="shared" si="130"/>
        <v>1.4252730625649281</v>
      </c>
      <c r="P908" s="40">
        <f t="shared" si="131"/>
        <v>257799522.99925146</v>
      </c>
      <c r="Q908" s="40">
        <f t="shared" si="132"/>
        <v>19.367692798193218</v>
      </c>
      <c r="R908" s="40">
        <f t="shared" si="133"/>
        <v>29.405711978881943</v>
      </c>
      <c r="S908" s="40">
        <f t="shared" si="134"/>
        <v>0.20284622312555967</v>
      </c>
      <c r="T908" s="40">
        <v>4</v>
      </c>
    </row>
    <row r="909" spans="1:20" s="40" customFormat="1" ht="15.6" x14ac:dyDescent="0.25">
      <c r="A909" s="41">
        <v>13</v>
      </c>
      <c r="B909" s="42">
        <v>7</v>
      </c>
      <c r="C909" s="42">
        <v>851.37989138447801</v>
      </c>
      <c r="D909" s="43">
        <v>1.620093698804E-2</v>
      </c>
      <c r="E909" s="43">
        <v>1.3715857682662201E-2</v>
      </c>
      <c r="F909" s="41">
        <v>0.15245008966055801</v>
      </c>
      <c r="G909" s="41">
        <v>3.0672464163109199</v>
      </c>
      <c r="H909" s="44">
        <v>46474629.342334099</v>
      </c>
      <c r="I909" s="44">
        <v>661288.76513456902</v>
      </c>
      <c r="J909" s="44">
        <v>150118791.60321501</v>
      </c>
      <c r="K909" s="44">
        <f t="shared" si="126"/>
        <v>166868831.86027524</v>
      </c>
      <c r="L909" s="40">
        <f t="shared" si="127"/>
        <v>635.1169113072757</v>
      </c>
      <c r="M909" s="40">
        <f t="shared" si="128"/>
        <v>39.728024023165034</v>
      </c>
      <c r="N909" s="40">
        <f t="shared" si="129"/>
        <v>14.958397335351099</v>
      </c>
      <c r="O909" s="40">
        <f t="shared" si="130"/>
        <v>1.4343924836879078</v>
      </c>
      <c r="P909" s="40">
        <f t="shared" si="131"/>
        <v>265890182.05226177</v>
      </c>
      <c r="Q909" s="40">
        <f t="shared" si="132"/>
        <v>19.398593932072597</v>
      </c>
      <c r="R909" s="40">
        <f t="shared" si="133"/>
        <v>29.144133893090167</v>
      </c>
      <c r="S909" s="40">
        <f t="shared" si="134"/>
        <v>0.16540555020557493</v>
      </c>
      <c r="T909" s="40">
        <v>1</v>
      </c>
    </row>
    <row r="910" spans="1:20" ht="15.6" x14ac:dyDescent="0.25">
      <c r="A910" s="28" t="s">
        <v>20</v>
      </c>
      <c r="B910" s="16">
        <v>1.64709301190143</v>
      </c>
      <c r="C910" s="16">
        <v>1085.4455581667801</v>
      </c>
      <c r="D910" s="17">
        <v>0.25</v>
      </c>
      <c r="E910" s="17">
        <v>0.21579522590381101</v>
      </c>
      <c r="F910" s="18">
        <v>0.13676439062850501</v>
      </c>
      <c r="G910" s="18">
        <v>2.75</v>
      </c>
      <c r="H910" s="19">
        <v>34602432.321239501</v>
      </c>
      <c r="I910" s="19">
        <v>2308660.1594960401</v>
      </c>
      <c r="J910" s="19">
        <v>93750982.749391004</v>
      </c>
      <c r="K910" s="19">
        <f t="shared" si="126"/>
        <v>73771795.940230787</v>
      </c>
      <c r="L910">
        <f t="shared" si="127"/>
        <v>564.53208363146086</v>
      </c>
      <c r="M910">
        <f t="shared" si="128"/>
        <v>138.95931919329843</v>
      </c>
      <c r="N910">
        <f t="shared" si="129"/>
        <v>232.8976129519055</v>
      </c>
      <c r="O910">
        <f t="shared" si="130"/>
        <v>0.91096722735434965</v>
      </c>
      <c r="P910">
        <f t="shared" si="131"/>
        <v>99399340.547598884</v>
      </c>
      <c r="Q910">
        <f t="shared" si="132"/>
        <v>18.414656037274803</v>
      </c>
      <c r="R910">
        <f t="shared" si="133"/>
        <v>1.7432010986312276</v>
      </c>
      <c r="S910">
        <f t="shared" si="134"/>
        <v>0.14706761314175359</v>
      </c>
      <c r="T910">
        <v>5</v>
      </c>
    </row>
    <row r="911" spans="1:20" ht="15.6" x14ac:dyDescent="0.25">
      <c r="A911" s="10">
        <v>1</v>
      </c>
      <c r="B911" s="11">
        <v>1.6686636696303601</v>
      </c>
      <c r="C911" s="11">
        <v>1047.19565381282</v>
      </c>
      <c r="D911" s="12">
        <v>0.21579522590381101</v>
      </c>
      <c r="E911" s="12">
        <v>0.18677296801297</v>
      </c>
      <c r="F911" s="10">
        <v>0.13442751116586299</v>
      </c>
      <c r="G911" s="10">
        <v>2.7529703697504799</v>
      </c>
      <c r="H911" s="13">
        <v>31159732.136809401</v>
      </c>
      <c r="I911" s="13">
        <v>1878840.22139765</v>
      </c>
      <c r="J911" s="13">
        <v>90275774.535435006</v>
      </c>
      <c r="K911" s="13">
        <f t="shared" si="126"/>
        <v>80307662.835794866</v>
      </c>
      <c r="L911">
        <f t="shared" si="127"/>
        <v>564.80475989046943</v>
      </c>
      <c r="M911">
        <f t="shared" si="128"/>
        <v>128.03089236397494</v>
      </c>
      <c r="N911">
        <f t="shared" si="129"/>
        <v>201.28409695839051</v>
      </c>
      <c r="O911">
        <f t="shared" si="130"/>
        <v>0.92174484849083282</v>
      </c>
      <c r="P911">
        <f t="shared" si="131"/>
        <v>95910617.465367809</v>
      </c>
      <c r="Q911">
        <f t="shared" si="132"/>
        <v>18.378927247649919</v>
      </c>
      <c r="R911">
        <f t="shared" si="133"/>
        <v>1.8815397971882797</v>
      </c>
      <c r="S911">
        <f t="shared" si="134"/>
        <v>0.14436415416517737</v>
      </c>
      <c r="T911">
        <v>6</v>
      </c>
    </row>
    <row r="912" spans="1:20" ht="15.6" x14ac:dyDescent="0.25">
      <c r="A912" s="10">
        <v>2</v>
      </c>
      <c r="B912" s="11">
        <v>1.82745208666072</v>
      </c>
      <c r="C912" s="11">
        <v>1038.6166986363301</v>
      </c>
      <c r="D912" s="12">
        <v>0.18677296801297</v>
      </c>
      <c r="E912" s="12">
        <v>0.16284055470676001</v>
      </c>
      <c r="F912" s="10">
        <v>0.128067818265448</v>
      </c>
      <c r="G912" s="10">
        <v>2.7555225461742401</v>
      </c>
      <c r="H912" s="13">
        <v>29244659.0117843</v>
      </c>
      <c r="I912" s="13">
        <v>1620552.3436209401</v>
      </c>
      <c r="J912" s="13">
        <v>91573251.383182004</v>
      </c>
      <c r="K912" s="13">
        <f t="shared" si="126"/>
        <v>80401738.533341259</v>
      </c>
      <c r="L912">
        <f t="shared" si="127"/>
        <v>565.46344790708349</v>
      </c>
      <c r="M912">
        <f t="shared" si="128"/>
        <v>116.33101454413119</v>
      </c>
      <c r="N912">
        <f t="shared" si="129"/>
        <v>174.80676135986499</v>
      </c>
      <c r="O912">
        <f t="shared" si="130"/>
        <v>0.93116727091438556</v>
      </c>
      <c r="P912">
        <f t="shared" si="131"/>
        <v>97975925.500506863</v>
      </c>
      <c r="Q912">
        <f t="shared" si="132"/>
        <v>18.400232348297845</v>
      </c>
      <c r="R912">
        <f t="shared" si="133"/>
        <v>2.1528280401689535</v>
      </c>
      <c r="S912">
        <f t="shared" si="134"/>
        <v>0.13704363133784539</v>
      </c>
      <c r="T912">
        <v>6</v>
      </c>
    </row>
    <row r="913" spans="1:20" ht="15.6" x14ac:dyDescent="0.25">
      <c r="A913" s="10">
        <v>3</v>
      </c>
      <c r="B913" s="11">
        <v>2.0155483089386901</v>
      </c>
      <c r="C913" s="11">
        <v>1041.5104124473801</v>
      </c>
      <c r="D913" s="12">
        <v>0.163038067819921</v>
      </c>
      <c r="E913" s="12">
        <v>0.128982241312882</v>
      </c>
      <c r="F913" s="10">
        <v>0.20875462706001499</v>
      </c>
      <c r="G913" s="10">
        <v>3.0589320616874498</v>
      </c>
      <c r="H913" s="13">
        <v>41373627.518143401</v>
      </c>
      <c r="I913" s="13">
        <v>2574521.5457094698</v>
      </c>
      <c r="J913" s="13">
        <v>92522107.969457999</v>
      </c>
      <c r="K913" s="13">
        <f t="shared" si="126"/>
        <v>98431015.347408727</v>
      </c>
      <c r="L913">
        <f t="shared" si="127"/>
        <v>564.89297562023728</v>
      </c>
      <c r="M913">
        <f t="shared" si="128"/>
        <v>138.70074683565267</v>
      </c>
      <c r="N913">
        <f t="shared" si="129"/>
        <v>146.0101545664015</v>
      </c>
      <c r="O913">
        <f t="shared" si="130"/>
        <v>0.98123799749227381</v>
      </c>
      <c r="P913">
        <f t="shared" si="131"/>
        <v>99380370.54460381</v>
      </c>
      <c r="Q913">
        <f t="shared" si="132"/>
        <v>18.414465172694626</v>
      </c>
      <c r="R913">
        <f t="shared" si="133"/>
        <v>3.4025404310783087</v>
      </c>
      <c r="S913">
        <f t="shared" si="134"/>
        <v>0.2341471533260186</v>
      </c>
      <c r="T913">
        <v>6</v>
      </c>
    </row>
    <row r="914" spans="1:20" ht="15.6" x14ac:dyDescent="0.25">
      <c r="A914" s="10">
        <v>4</v>
      </c>
      <c r="B914" s="11">
        <v>2.4703388253938501</v>
      </c>
      <c r="C914" s="11">
        <v>1042.76925206294</v>
      </c>
      <c r="D914" s="12">
        <v>0.128982241312882</v>
      </c>
      <c r="E914" s="12">
        <v>9.7983275402046099E-2</v>
      </c>
      <c r="F914" s="10">
        <v>0.240148959264641</v>
      </c>
      <c r="G914" s="10">
        <v>3.0612465623898202</v>
      </c>
      <c r="H914" s="13">
        <v>45047122.323902398</v>
      </c>
      <c r="I914" s="13">
        <v>2566079.5746049401</v>
      </c>
      <c r="J914" s="13">
        <v>99029624.447580993</v>
      </c>
      <c r="K914" s="13">
        <f t="shared" si="126"/>
        <v>104315470.62817575</v>
      </c>
      <c r="L914">
        <f t="shared" si="127"/>
        <v>565.84833502827098</v>
      </c>
      <c r="M914">
        <f t="shared" si="128"/>
        <v>132.44135777107022</v>
      </c>
      <c r="N914">
        <f t="shared" si="129"/>
        <v>113.48275835746405</v>
      </c>
      <c r="O914">
        <f t="shared" si="130"/>
        <v>1.0297237293517398</v>
      </c>
      <c r="P914">
        <f t="shared" si="131"/>
        <v>107900733.515167</v>
      </c>
      <c r="Q914">
        <f t="shared" si="132"/>
        <v>18.496722228306897</v>
      </c>
      <c r="R914">
        <f t="shared" si="133"/>
        <v>5.1225405564318889</v>
      </c>
      <c r="S914">
        <f t="shared" si="134"/>
        <v>0.27463286394450315</v>
      </c>
      <c r="T914">
        <v>6</v>
      </c>
    </row>
    <row r="915" spans="1:20" ht="15.6" x14ac:dyDescent="0.25">
      <c r="A915" s="10">
        <v>5</v>
      </c>
      <c r="B915" s="11">
        <v>3.03526695010753</v>
      </c>
      <c r="C915" s="11">
        <v>1040.2476362923601</v>
      </c>
      <c r="D915" s="12">
        <v>9.7983275402046099E-2</v>
      </c>
      <c r="E915" s="12">
        <v>7.4820021037076995E-2</v>
      </c>
      <c r="F915" s="10">
        <v>0.236159062490748</v>
      </c>
      <c r="G915" s="10">
        <v>3.0631383240682601</v>
      </c>
      <c r="H915" s="13">
        <v>42150893.271826997</v>
      </c>
      <c r="I915" s="13">
        <v>2088296.55498301</v>
      </c>
      <c r="J915" s="13">
        <v>101135060.824738</v>
      </c>
      <c r="K915" s="13">
        <f t="shared" si="126"/>
        <v>104505844.07131383</v>
      </c>
      <c r="L915">
        <f t="shared" si="127"/>
        <v>567.318992552498</v>
      </c>
      <c r="M915">
        <f t="shared" si="128"/>
        <v>114.63400076142996</v>
      </c>
      <c r="N915">
        <f t="shared" si="129"/>
        <v>86.401648219561551</v>
      </c>
      <c r="O915">
        <f t="shared" si="130"/>
        <v>1.0725985112388563</v>
      </c>
      <c r="P915">
        <f t="shared" si="131"/>
        <v>111915318.30791339</v>
      </c>
      <c r="Q915">
        <f t="shared" si="132"/>
        <v>18.533253056745298</v>
      </c>
      <c r="R915">
        <f t="shared" si="133"/>
        <v>7.1330310814030815</v>
      </c>
      <c r="S915">
        <f t="shared" si="134"/>
        <v>0.26939570846903477</v>
      </c>
      <c r="T915">
        <v>6</v>
      </c>
    </row>
    <row r="916" spans="1:20" s="40" customFormat="1" ht="15.6" x14ac:dyDescent="0.25">
      <c r="A916" s="41">
        <v>6</v>
      </c>
      <c r="B916" s="42">
        <v>3.51656198650584</v>
      </c>
      <c r="C916" s="42">
        <v>1039.65597524843</v>
      </c>
      <c r="D916" s="43">
        <v>7.4820021037076995E-2</v>
      </c>
      <c r="E916" s="43">
        <v>5.8583579262077398E-2</v>
      </c>
      <c r="F916" s="41">
        <v>0.21671699433939501</v>
      </c>
      <c r="G916" s="41">
        <v>3.0643973021612299</v>
      </c>
      <c r="H916" s="44">
        <v>44817121.302078404</v>
      </c>
      <c r="I916" s="44">
        <v>1802686.24987861</v>
      </c>
      <c r="J916" s="44">
        <v>120038869.74632999</v>
      </c>
      <c r="K916" s="44">
        <f t="shared" si="126"/>
        <v>101089484.84307809</v>
      </c>
      <c r="L916" s="40">
        <f t="shared" si="127"/>
        <v>571.09733597162563</v>
      </c>
      <c r="M916" s="40">
        <f t="shared" si="128"/>
        <v>96.29428146759642</v>
      </c>
      <c r="N916" s="40">
        <f t="shared" si="129"/>
        <v>66.701800149577195</v>
      </c>
      <c r="O916" s="40">
        <f t="shared" si="130"/>
        <v>1.1078076365193423</v>
      </c>
      <c r="P916" s="40">
        <f t="shared" si="131"/>
        <v>137098920.32798764</v>
      </c>
      <c r="Q916" s="40">
        <f t="shared" si="132"/>
        <v>18.736213269432152</v>
      </c>
      <c r="R916" s="40">
        <f t="shared" si="133"/>
        <v>8.9201526313391373</v>
      </c>
      <c r="S916" s="40">
        <f t="shared" si="134"/>
        <v>0.24426121066888387</v>
      </c>
      <c r="T916" s="40">
        <v>6</v>
      </c>
    </row>
    <row r="917" spans="1:20" s="40" customFormat="1" ht="15.6" x14ac:dyDescent="0.25">
      <c r="A917" s="41">
        <v>7</v>
      </c>
      <c r="B917" s="42">
        <v>3.8541779617998402</v>
      </c>
      <c r="C917" s="42">
        <v>962.33009823274904</v>
      </c>
      <c r="D917" s="43">
        <v>5.8583579262077398E-2</v>
      </c>
      <c r="E917" s="43">
        <v>4.7016257473797798E-2</v>
      </c>
      <c r="F917" s="41">
        <v>0.19711343332724501</v>
      </c>
      <c r="G917" s="41">
        <v>3.0651880837934802</v>
      </c>
      <c r="H917" s="44">
        <v>49254695.516973101</v>
      </c>
      <c r="I917" s="44">
        <v>1661764.7514704999</v>
      </c>
      <c r="J917" s="44">
        <v>143249420.46679601</v>
      </c>
      <c r="K917" s="44">
        <f t="shared" si="126"/>
        <v>122750402.36978292</v>
      </c>
      <c r="L917" s="40">
        <f t="shared" si="127"/>
        <v>577.11466492030172</v>
      </c>
      <c r="M917" s="40">
        <f t="shared" si="128"/>
        <v>81.704779773696757</v>
      </c>
      <c r="N917" s="40">
        <f t="shared" si="129"/>
        <v>52.7999183679376</v>
      </c>
      <c r="O917" s="40">
        <f t="shared" si="130"/>
        <v>1.1394112422427729</v>
      </c>
      <c r="P917" s="40">
        <f t="shared" si="131"/>
        <v>172608646.16185716</v>
      </c>
      <c r="Q917" s="40">
        <f t="shared" si="132"/>
        <v>18.966537428996599</v>
      </c>
      <c r="R917" s="40">
        <f t="shared" si="133"/>
        <v>10.356227774840203</v>
      </c>
      <c r="S917" s="40">
        <f t="shared" si="134"/>
        <v>0.21954183694061188</v>
      </c>
      <c r="T917" s="40">
        <v>8</v>
      </c>
    </row>
    <row r="918" spans="1:20" ht="15.6" x14ac:dyDescent="0.25">
      <c r="A918" s="10">
        <v>8</v>
      </c>
      <c r="B918" s="11">
        <v>4.6144628833965999</v>
      </c>
      <c r="C918" s="11">
        <v>907.55920722772305</v>
      </c>
      <c r="D918" s="12">
        <v>4.7016257473797798E-2</v>
      </c>
      <c r="E918" s="12">
        <v>3.4882516910433703E-2</v>
      </c>
      <c r="F918" s="10">
        <v>0.25752768182218</v>
      </c>
      <c r="G918" s="10">
        <v>3.0656991812385499</v>
      </c>
      <c r="H918" s="13">
        <v>63022911.696552902</v>
      </c>
      <c r="I918" s="13">
        <v>2147318.3291053502</v>
      </c>
      <c r="J918" s="13">
        <v>154723226.49072501</v>
      </c>
      <c r="K918" s="13">
        <f t="shared" si="126"/>
        <v>165833377.77232492</v>
      </c>
      <c r="L918">
        <f t="shared" si="127"/>
        <v>580.87300268808792</v>
      </c>
      <c r="M918">
        <f t="shared" si="128"/>
        <v>83.953334149868965</v>
      </c>
      <c r="N918">
        <f t="shared" si="129"/>
        <v>40.949387192115751</v>
      </c>
      <c r="O918">
        <f t="shared" si="130"/>
        <v>1.2583063033640174</v>
      </c>
      <c r="P918">
        <f t="shared" si="131"/>
        <v>194600792.86625761</v>
      </c>
      <c r="Q918">
        <f t="shared" si="132"/>
        <v>19.086460802046304</v>
      </c>
      <c r="R918">
        <f t="shared" si="133"/>
        <v>16.366797107520895</v>
      </c>
      <c r="S918">
        <f t="shared" si="134"/>
        <v>0.29776969091566424</v>
      </c>
      <c r="T918">
        <v>4</v>
      </c>
    </row>
    <row r="919" spans="1:20" ht="15.6" x14ac:dyDescent="0.25">
      <c r="A919" s="10">
        <v>9</v>
      </c>
      <c r="B919" s="11">
        <v>5.4618034932687998</v>
      </c>
      <c r="C919" s="11">
        <v>912.57723068050302</v>
      </c>
      <c r="D919" s="12">
        <v>3.4882516910433703E-2</v>
      </c>
      <c r="E919" s="12">
        <v>2.6662363582377498E-2</v>
      </c>
      <c r="F919" s="10">
        <v>0.23497889957724899</v>
      </c>
      <c r="G919" s="10">
        <v>3.0661802727377401</v>
      </c>
      <c r="H919" s="13">
        <v>62317206.774214603</v>
      </c>
      <c r="I919" s="13">
        <v>1704697.60571254</v>
      </c>
      <c r="J919" s="13">
        <v>163023840.68545401</v>
      </c>
      <c r="K919" s="13">
        <f t="shared" si="126"/>
        <v>159202741.53284377</v>
      </c>
      <c r="L919">
        <f t="shared" si="127"/>
        <v>590.46078443022475</v>
      </c>
      <c r="M919">
        <f t="shared" si="128"/>
        <v>69.668344190319246</v>
      </c>
      <c r="N919">
        <f t="shared" si="129"/>
        <v>30.772440246405601</v>
      </c>
      <c r="O919">
        <f t="shared" si="130"/>
        <v>1.3185087404604885</v>
      </c>
      <c r="P919">
        <f t="shared" si="131"/>
        <v>221254336.69459671</v>
      </c>
      <c r="Q919">
        <f t="shared" si="132"/>
        <v>19.21482344253975</v>
      </c>
      <c r="R919">
        <f t="shared" si="133"/>
        <v>20.998837557653854</v>
      </c>
      <c r="S919">
        <f t="shared" si="134"/>
        <v>0.26785186328402255</v>
      </c>
      <c r="T919">
        <v>4</v>
      </c>
    </row>
    <row r="920" spans="1:20" ht="15.6" x14ac:dyDescent="0.25">
      <c r="A920" s="10">
        <v>10</v>
      </c>
      <c r="B920" s="11">
        <v>6.0615274387417104</v>
      </c>
      <c r="C920" s="11">
        <v>917.38519783003096</v>
      </c>
      <c r="D920" s="12">
        <v>2.6662363582377498E-2</v>
      </c>
      <c r="E920" s="12">
        <v>2.1333788394008801E-2</v>
      </c>
      <c r="F920" s="10">
        <v>0.19910704717715799</v>
      </c>
      <c r="G920" s="10">
        <v>3.0664696905297499</v>
      </c>
      <c r="H920" s="13">
        <v>54812158.809826396</v>
      </c>
      <c r="I920" s="13">
        <v>1179317.62756327</v>
      </c>
      <c r="J920" s="13">
        <v>159082105.886352</v>
      </c>
      <c r="K920" s="13">
        <f t="shared" si="126"/>
        <v>147251972.14327946</v>
      </c>
      <c r="L920">
        <f t="shared" si="127"/>
        <v>601.32737686217047</v>
      </c>
      <c r="M920">
        <f t="shared" si="128"/>
        <v>56.605813662861479</v>
      </c>
      <c r="N920">
        <f t="shared" si="129"/>
        <v>23.99807598819315</v>
      </c>
      <c r="O920">
        <f t="shared" si="130"/>
        <v>1.3495056706668613</v>
      </c>
      <c r="P920">
        <f t="shared" si="131"/>
        <v>233992792.14841887</v>
      </c>
      <c r="Q920">
        <f t="shared" si="132"/>
        <v>19.270800870063024</v>
      </c>
      <c r="R920">
        <f t="shared" si="133"/>
        <v>23.77545030456201</v>
      </c>
      <c r="S920">
        <f t="shared" si="134"/>
        <v>0.22202798276370353</v>
      </c>
      <c r="T920">
        <v>4</v>
      </c>
    </row>
    <row r="921" spans="1:20" s="40" customFormat="1" ht="15.6" x14ac:dyDescent="0.25">
      <c r="A921" s="41">
        <v>11</v>
      </c>
      <c r="B921" s="42">
        <v>6.6154048077903198</v>
      </c>
      <c r="C921" s="42">
        <v>899.37612061221296</v>
      </c>
      <c r="D921" s="43">
        <v>2.1333788394008801E-2</v>
      </c>
      <c r="E921" s="43">
        <v>1.77590519848322E-2</v>
      </c>
      <c r="F921" s="41">
        <v>0.16678042833416301</v>
      </c>
      <c r="G921" s="41">
        <v>3.0666399085260099</v>
      </c>
      <c r="H921" s="44">
        <v>47851540.647972599</v>
      </c>
      <c r="I921" s="44">
        <v>856575.91935941705</v>
      </c>
      <c r="J921" s="44">
        <v>156507877.243588</v>
      </c>
      <c r="K921" s="44">
        <f t="shared" si="126"/>
        <v>145925474.86402443</v>
      </c>
      <c r="L921" s="40">
        <f t="shared" si="127"/>
        <v>613.77740305329178</v>
      </c>
      <c r="M921" s="40">
        <f t="shared" si="128"/>
        <v>46.841140355722167</v>
      </c>
      <c r="N921" s="40">
        <f t="shared" si="129"/>
        <v>19.546420189420502</v>
      </c>
      <c r="O921" s="40">
        <f t="shared" si="130"/>
        <v>1.365123492562778</v>
      </c>
      <c r="P921" s="40">
        <f t="shared" si="131"/>
        <v>244024674.3236323</v>
      </c>
      <c r="Q921" s="40">
        <f t="shared" si="132"/>
        <v>19.312779902421944</v>
      </c>
      <c r="R921" s="40">
        <f t="shared" si="133"/>
        <v>25.76867367529406</v>
      </c>
      <c r="S921" s="40">
        <f t="shared" si="134"/>
        <v>0.18245808011383449</v>
      </c>
      <c r="T921" s="40">
        <v>4</v>
      </c>
    </row>
    <row r="922" spans="1:20" ht="15.6" x14ac:dyDescent="0.25">
      <c r="A922" s="10">
        <v>12</v>
      </c>
      <c r="B922" s="11">
        <v>7</v>
      </c>
      <c r="C922" s="11">
        <v>870.19317583820703</v>
      </c>
      <c r="D922" s="12">
        <v>1.77590519848322E-2</v>
      </c>
      <c r="E922" s="12">
        <v>1.53654946827081E-2</v>
      </c>
      <c r="F922" s="10">
        <v>0.13402488016480199</v>
      </c>
      <c r="G922" s="10">
        <v>3.0667460284826298</v>
      </c>
      <c r="H922" s="13">
        <v>40367853.2734119</v>
      </c>
      <c r="I922" s="13">
        <v>577003.10578489106</v>
      </c>
      <c r="J922" s="13">
        <v>148843547.081045</v>
      </c>
      <c r="K922" s="13">
        <f t="shared" si="126"/>
        <v>147096567.69304833</v>
      </c>
      <c r="L922">
        <f t="shared" si="127"/>
        <v>627.75240593458159</v>
      </c>
      <c r="M922">
        <f t="shared" si="128"/>
        <v>38.762886310886209</v>
      </c>
      <c r="N922">
        <f t="shared" si="129"/>
        <v>16.56227333377015</v>
      </c>
      <c r="O922">
        <f t="shared" si="130"/>
        <v>1.3571298508660408</v>
      </c>
      <c r="P922">
        <f t="shared" si="131"/>
        <v>250219027.88382363</v>
      </c>
      <c r="Q922">
        <f t="shared" si="132"/>
        <v>19.337847203800116</v>
      </c>
      <c r="R922">
        <f t="shared" si="133"/>
        <v>25.986034621502721</v>
      </c>
      <c r="S922">
        <f t="shared" si="134"/>
        <v>0.14389910081486615</v>
      </c>
      <c r="T922">
        <v>1</v>
      </c>
    </row>
    <row r="923" spans="1:20" s="40" customFormat="1" ht="15.6" x14ac:dyDescent="0.25">
      <c r="A923" s="41">
        <v>13</v>
      </c>
      <c r="B923" s="42">
        <v>7</v>
      </c>
      <c r="C923" s="42">
        <v>845.12238526819897</v>
      </c>
      <c r="D923" s="43">
        <v>1.53654946827081E-2</v>
      </c>
      <c r="E923" s="43">
        <v>1.3705922421551E-2</v>
      </c>
      <c r="F923" s="41">
        <v>0.107308061927865</v>
      </c>
      <c r="G923" s="41">
        <v>3.0668117069828602</v>
      </c>
      <c r="H923" s="44">
        <v>35599030.916133098</v>
      </c>
      <c r="I923" s="44">
        <v>410209.88971919601</v>
      </c>
      <c r="J923" s="44">
        <v>144809511.77964199</v>
      </c>
      <c r="K923" s="44">
        <f t="shared" si="126"/>
        <v>145282572.49258339</v>
      </c>
      <c r="L923" s="40">
        <f t="shared" si="127"/>
        <v>646.1718871175907</v>
      </c>
      <c r="M923" s="40">
        <f t="shared" si="128"/>
        <v>32.747044749105086</v>
      </c>
      <c r="N923" s="40">
        <f t="shared" si="129"/>
        <v>14.535708552129551</v>
      </c>
      <c r="O923" s="40">
        <f t="shared" si="130"/>
        <v>1.3404038957968867</v>
      </c>
      <c r="P923" s="40">
        <f t="shared" si="131"/>
        <v>264449815.62961811</v>
      </c>
      <c r="Q923" s="40">
        <f t="shared" si="132"/>
        <v>19.393162058291743</v>
      </c>
      <c r="R923" s="40">
        <f t="shared" si="133"/>
        <v>24.26466658569257</v>
      </c>
      <c r="S923" s="40">
        <f t="shared" si="134"/>
        <v>0.11351373178625565</v>
      </c>
      <c r="T923" s="40">
        <v>1</v>
      </c>
    </row>
    <row r="924" spans="1:20" ht="15.6" x14ac:dyDescent="0.25">
      <c r="A924" s="28" t="s">
        <v>20</v>
      </c>
      <c r="B924" s="16">
        <v>2.0666185484972601</v>
      </c>
      <c r="C924" s="16">
        <v>1083.0475365079101</v>
      </c>
      <c r="D924" s="17">
        <v>0.25</v>
      </c>
      <c r="E924" s="17">
        <v>0.23304225620507901</v>
      </c>
      <c r="F924" s="18">
        <v>6.7803853638228703E-2</v>
      </c>
      <c r="G924" s="18">
        <v>2.4</v>
      </c>
      <c r="H924" s="19">
        <v>21657984.187575299</v>
      </c>
      <c r="I924" s="19">
        <v>1148530.8323493099</v>
      </c>
      <c r="J924" s="19">
        <v>97502179.844118997</v>
      </c>
      <c r="K924" s="19">
        <f t="shared" si="126"/>
        <v>55154618.922572665</v>
      </c>
      <c r="L924">
        <f t="shared" si="127"/>
        <v>566.55615826653695</v>
      </c>
      <c r="M924">
        <f t="shared" si="128"/>
        <v>98.017927836282283</v>
      </c>
      <c r="N924">
        <f t="shared" si="129"/>
        <v>241.52112810253951</v>
      </c>
      <c r="O924">
        <f t="shared" si="130"/>
        <v>0.88408410928520365</v>
      </c>
      <c r="P924">
        <f t="shared" si="131"/>
        <v>104137629.86086752</v>
      </c>
      <c r="Q924">
        <f t="shared" si="132"/>
        <v>18.461223946278015</v>
      </c>
      <c r="R924">
        <f t="shared" si="133"/>
        <v>1.4803565490507451</v>
      </c>
      <c r="S924">
        <f t="shared" si="134"/>
        <v>7.0212028969900725E-2</v>
      </c>
      <c r="T924">
        <v>5</v>
      </c>
    </row>
    <row r="925" spans="1:20" ht="15.6" x14ac:dyDescent="0.25">
      <c r="A925" s="10">
        <v>1</v>
      </c>
      <c r="B925" s="11">
        <v>2.1322103181870098</v>
      </c>
      <c r="C925" s="11">
        <v>1053.28645986886</v>
      </c>
      <c r="D925" s="12">
        <v>0.23325244171135601</v>
      </c>
      <c r="E925" s="12">
        <v>0.20476937067724899</v>
      </c>
      <c r="F925" s="10">
        <v>0.12206030854109901</v>
      </c>
      <c r="G925" s="10">
        <v>3.6954866080498898</v>
      </c>
      <c r="H925" s="13">
        <v>39350086.285387203</v>
      </c>
      <c r="I925" s="13">
        <v>2265961.1809424502</v>
      </c>
      <c r="J925" s="13">
        <v>87019619.453247994</v>
      </c>
      <c r="K925" s="13">
        <f t="shared" si="126"/>
        <v>75963713.746774033</v>
      </c>
      <c r="L925">
        <f t="shared" si="127"/>
        <v>564.60572444493346</v>
      </c>
      <c r="M925">
        <f t="shared" si="128"/>
        <v>126.81366233820589</v>
      </c>
      <c r="N925">
        <f t="shared" si="129"/>
        <v>219.01090619430249</v>
      </c>
      <c r="O925">
        <f t="shared" si="130"/>
        <v>0.91095641411666028</v>
      </c>
      <c r="P925">
        <f t="shared" si="131"/>
        <v>92174419.910231009</v>
      </c>
      <c r="Q925">
        <f t="shared" si="132"/>
        <v>18.339193208712153</v>
      </c>
      <c r="R925">
        <f t="shared" si="133"/>
        <v>2.1887668861231342</v>
      </c>
      <c r="S925">
        <f t="shared" si="134"/>
        <v>0.13017737624957926</v>
      </c>
      <c r="T925">
        <v>6</v>
      </c>
    </row>
    <row r="926" spans="1:20" ht="15.6" x14ac:dyDescent="0.25">
      <c r="A926" s="10">
        <v>2</v>
      </c>
      <c r="B926" s="11">
        <v>2.2157137056612002</v>
      </c>
      <c r="C926" s="11">
        <v>1033.9341327745301</v>
      </c>
      <c r="D926" s="12">
        <v>0.20476937067724899</v>
      </c>
      <c r="E926" s="12">
        <v>0.18112292242784098</v>
      </c>
      <c r="F926" s="10">
        <v>0.115422076864094</v>
      </c>
      <c r="G926" s="10">
        <v>3.69760951091334</v>
      </c>
      <c r="H926" s="13">
        <v>37497251.969997503</v>
      </c>
      <c r="I926" s="13">
        <v>2064449.5881133799</v>
      </c>
      <c r="J926" s="13">
        <v>89651064.216883004</v>
      </c>
      <c r="K926" s="13">
        <f t="shared" si="126"/>
        <v>77885676.322315723</v>
      </c>
      <c r="L926">
        <f t="shared" si="127"/>
        <v>565.28351793247532</v>
      </c>
      <c r="M926">
        <f t="shared" si="128"/>
        <v>115.61551562413058</v>
      </c>
      <c r="N926">
        <f t="shared" si="129"/>
        <v>192.946146552545</v>
      </c>
      <c r="O926">
        <f t="shared" si="130"/>
        <v>0.9181234857562689</v>
      </c>
      <c r="P926">
        <f t="shared" si="131"/>
        <v>95534707.583261162</v>
      </c>
      <c r="Q926">
        <f t="shared" si="132"/>
        <v>18.375000169617419</v>
      </c>
      <c r="R926">
        <f t="shared" si="133"/>
        <v>2.3504239585547002</v>
      </c>
      <c r="S926">
        <f t="shared" si="134"/>
        <v>0.12264467074843459</v>
      </c>
      <c r="T926">
        <v>6</v>
      </c>
    </row>
    <row r="927" spans="1:20" ht="15.6" x14ac:dyDescent="0.25">
      <c r="A927" s="10">
        <v>3</v>
      </c>
      <c r="B927" s="11">
        <v>2.3627300188281701</v>
      </c>
      <c r="C927" s="11">
        <v>1036.5605244706401</v>
      </c>
      <c r="D927" s="12">
        <v>0.181495901551295</v>
      </c>
      <c r="E927" s="12">
        <v>0.145229558885657</v>
      </c>
      <c r="F927" s="10">
        <v>0.19970903724054501</v>
      </c>
      <c r="G927" s="10">
        <v>3.0835422355259299</v>
      </c>
      <c r="H927" s="13">
        <v>39397850.348762803</v>
      </c>
      <c r="I927" s="13">
        <v>2634944.0110300202</v>
      </c>
      <c r="J927" s="13">
        <v>86650715.589263007</v>
      </c>
      <c r="K927" s="13">
        <f t="shared" si="126"/>
        <v>97913158.897626907</v>
      </c>
      <c r="L927">
        <f t="shared" si="127"/>
        <v>564.3403981726716</v>
      </c>
      <c r="M927">
        <f t="shared" si="128"/>
        <v>143.06139332535767</v>
      </c>
      <c r="N927">
        <f t="shared" si="129"/>
        <v>163.362730218476</v>
      </c>
      <c r="O927">
        <f t="shared" si="130"/>
        <v>0.96444985594066479</v>
      </c>
      <c r="P927">
        <f t="shared" si="131"/>
        <v>92602033.096691057</v>
      </c>
      <c r="Q927">
        <f t="shared" si="132"/>
        <v>18.343821655063195</v>
      </c>
      <c r="R927">
        <f t="shared" si="133"/>
        <v>3.6793210113407286</v>
      </c>
      <c r="S927">
        <f t="shared" si="134"/>
        <v>0.22277991398895794</v>
      </c>
      <c r="T927">
        <v>6</v>
      </c>
    </row>
    <row r="928" spans="1:20" ht="15.6" x14ac:dyDescent="0.25">
      <c r="A928" s="10">
        <v>4</v>
      </c>
      <c r="B928" s="11">
        <v>2.69688563937919</v>
      </c>
      <c r="C928" s="11">
        <v>1033.9261332343699</v>
      </c>
      <c r="D928" s="12">
        <v>0.145229558885657</v>
      </c>
      <c r="E928" s="12">
        <v>0.113620968401991</v>
      </c>
      <c r="F928" s="10">
        <v>0.217495950073964</v>
      </c>
      <c r="G928" s="10">
        <v>3.0861190434147101</v>
      </c>
      <c r="H928" s="13">
        <v>41891378.269716002</v>
      </c>
      <c r="I928" s="13">
        <v>2512792.59179459</v>
      </c>
      <c r="J928" s="13">
        <v>93941739.643626004</v>
      </c>
      <c r="K928" s="13">
        <f t="shared" si="126"/>
        <v>102469262.07899018</v>
      </c>
      <c r="L928">
        <f t="shared" si="127"/>
        <v>565.29075380392271</v>
      </c>
      <c r="M928">
        <f t="shared" si="128"/>
        <v>133.67140285487787</v>
      </c>
      <c r="N928">
        <f t="shared" si="129"/>
        <v>129.425263643824</v>
      </c>
      <c r="O928">
        <f t="shared" si="130"/>
        <v>1.000470476811121</v>
      </c>
      <c r="P928">
        <f t="shared" si="131"/>
        <v>101500736.03137924</v>
      </c>
      <c r="Q928">
        <f t="shared" si="132"/>
        <v>18.435576607960506</v>
      </c>
      <c r="R928">
        <f t="shared" si="133"/>
        <v>4.9481628700322853</v>
      </c>
      <c r="S928">
        <f t="shared" si="134"/>
        <v>0.24525618095689511</v>
      </c>
      <c r="T928">
        <v>6</v>
      </c>
    </row>
    <row r="929" spans="1:20" ht="15.6" x14ac:dyDescent="0.25">
      <c r="A929" s="10">
        <v>5</v>
      </c>
      <c r="B929" s="11">
        <v>3.0908554417138898</v>
      </c>
      <c r="C929" s="11">
        <v>1039.2747823633099</v>
      </c>
      <c r="D929" s="12">
        <v>0.113620968401991</v>
      </c>
      <c r="E929" s="12">
        <v>9.0046893632556704E-2</v>
      </c>
      <c r="F929" s="10">
        <v>0.20729752041947599</v>
      </c>
      <c r="G929" s="10">
        <v>3.0881522765056899</v>
      </c>
      <c r="H929" s="13">
        <v>38396546.040255599</v>
      </c>
      <c r="I929" s="13">
        <v>1933998.0442079599</v>
      </c>
      <c r="J929" s="13">
        <v>95584965.240449995</v>
      </c>
      <c r="K929" s="13">
        <f t="shared" si="126"/>
        <v>99081737.846678749</v>
      </c>
      <c r="L929">
        <f t="shared" si="127"/>
        <v>566.49784732973535</v>
      </c>
      <c r="M929">
        <f t="shared" si="128"/>
        <v>115.56237540685444</v>
      </c>
      <c r="N929">
        <f t="shared" si="129"/>
        <v>101.83393101727385</v>
      </c>
      <c r="O929">
        <f t="shared" si="130"/>
        <v>1.0297199066357223</v>
      </c>
      <c r="P929">
        <f t="shared" si="131"/>
        <v>104485946.9504206</v>
      </c>
      <c r="Q929">
        <f t="shared" si="132"/>
        <v>18.464563141382694</v>
      </c>
      <c r="R929">
        <f t="shared" si="133"/>
        <v>6.2133398886357964</v>
      </c>
      <c r="S929">
        <f t="shared" si="134"/>
        <v>0.23230731112509226</v>
      </c>
      <c r="T929">
        <v>6</v>
      </c>
    </row>
    <row r="930" spans="1:20" ht="15.6" x14ac:dyDescent="0.25">
      <c r="A930" s="10">
        <v>6</v>
      </c>
      <c r="B930" s="11">
        <v>3.5322289369954398</v>
      </c>
      <c r="C930" s="11">
        <v>1045.0729317054299</v>
      </c>
      <c r="D930" s="12">
        <v>9.0046893632556704E-2</v>
      </c>
      <c r="E930" s="12">
        <v>7.2785068336876299E-2</v>
      </c>
      <c r="F930" s="10">
        <v>0.19148552545848599</v>
      </c>
      <c r="G930" s="10">
        <v>3.0895216434021999</v>
      </c>
      <c r="H930" s="13">
        <v>34712314.128693998</v>
      </c>
      <c r="I930" s="13">
        <v>1468201.95656708</v>
      </c>
      <c r="J930" s="13">
        <v>97383827.080010995</v>
      </c>
      <c r="K930" s="13">
        <f t="shared" si="126"/>
        <v>94327133.088261485</v>
      </c>
      <c r="L930">
        <f t="shared" si="127"/>
        <v>568.01892804055001</v>
      </c>
      <c r="M930">
        <f t="shared" si="128"/>
        <v>99.020419613712178</v>
      </c>
      <c r="N930">
        <f t="shared" si="129"/>
        <v>81.415980984716498</v>
      </c>
      <c r="O930">
        <f t="shared" si="130"/>
        <v>1.0549435023824387</v>
      </c>
      <c r="P930">
        <f t="shared" si="131"/>
        <v>107556921.01015642</v>
      </c>
      <c r="Q930">
        <f t="shared" si="132"/>
        <v>18.493530763166412</v>
      </c>
      <c r="R930">
        <f t="shared" si="133"/>
        <v>7.5822635312527895</v>
      </c>
      <c r="S930">
        <f t="shared" si="134"/>
        <v>0.21255669716726733</v>
      </c>
      <c r="T930">
        <v>6</v>
      </c>
    </row>
    <row r="931" spans="1:20" ht="15.6" x14ac:dyDescent="0.25">
      <c r="A931" s="10">
        <v>7</v>
      </c>
      <c r="B931" s="11">
        <v>3.8620109851752402</v>
      </c>
      <c r="C931" s="11">
        <v>1055.3232278150999</v>
      </c>
      <c r="D931" s="12">
        <v>7.2785068336876299E-2</v>
      </c>
      <c r="E931" s="12">
        <v>6.56306071130381E-2</v>
      </c>
      <c r="F931" s="10">
        <v>9.8160863220572603E-2</v>
      </c>
      <c r="G931" s="10">
        <v>3.0904335730418202</v>
      </c>
      <c r="H931" s="13">
        <v>19543871.4155664</v>
      </c>
      <c r="I931" s="13">
        <v>538750.39181480696</v>
      </c>
      <c r="J931" s="13">
        <v>87765429.964882001</v>
      </c>
      <c r="K931" s="13">
        <f t="shared" si="126"/>
        <v>68956769.942095414</v>
      </c>
      <c r="L931">
        <f t="shared" si="127"/>
        <v>570.88992671466178</v>
      </c>
      <c r="M931">
        <f t="shared" si="128"/>
        <v>63.909387759232047</v>
      </c>
      <c r="N931">
        <f t="shared" si="129"/>
        <v>69.207837724957201</v>
      </c>
      <c r="O931">
        <f t="shared" si="130"/>
        <v>1.005559962716855</v>
      </c>
      <c r="P931">
        <f t="shared" si="131"/>
        <v>98405314.393120274</v>
      </c>
      <c r="Q931">
        <f t="shared" si="132"/>
        <v>18.404605368624264</v>
      </c>
      <c r="R931">
        <f t="shared" si="133"/>
        <v>6.2435202829195253</v>
      </c>
      <c r="S931">
        <f t="shared" si="134"/>
        <v>0.10331911542339346</v>
      </c>
      <c r="T931">
        <v>6</v>
      </c>
    </row>
    <row r="932" spans="1:20" ht="15.6" x14ac:dyDescent="0.25">
      <c r="A932" s="10">
        <v>8</v>
      </c>
      <c r="B932" s="11">
        <v>4.0126162809428303</v>
      </c>
      <c r="C932" s="11">
        <v>1059.72481962751</v>
      </c>
      <c r="D932" s="12">
        <v>6.56306071130381E-2</v>
      </c>
      <c r="E932" s="12">
        <v>6.00133407794015E-2</v>
      </c>
      <c r="F932" s="10">
        <v>8.5458914505026407E-2</v>
      </c>
      <c r="G932" s="10">
        <v>3.0907867835623</v>
      </c>
      <c r="H932" s="13">
        <v>16783542.111338399</v>
      </c>
      <c r="I932" s="13">
        <v>403974.701421545</v>
      </c>
      <c r="J932" s="13">
        <v>84982640.121850997</v>
      </c>
      <c r="K932" s="13">
        <f t="shared" si="126"/>
        <v>64208361.850936599</v>
      </c>
      <c r="L932">
        <f t="shared" si="127"/>
        <v>571.90968481418588</v>
      </c>
      <c r="M932">
        <f t="shared" si="128"/>
        <v>56.679529094616214</v>
      </c>
      <c r="N932">
        <f t="shared" si="129"/>
        <v>62.821973946219799</v>
      </c>
      <c r="O932">
        <f t="shared" si="130"/>
        <v>1.0038897448799966</v>
      </c>
      <c r="P932">
        <f t="shared" si="131"/>
        <v>95433823.721340135</v>
      </c>
      <c r="Q932">
        <f t="shared" si="132"/>
        <v>18.373943619927097</v>
      </c>
      <c r="R932">
        <f t="shared" si="133"/>
        <v>6.3243043163168293</v>
      </c>
      <c r="S932">
        <f t="shared" si="134"/>
        <v>8.9332885429967118E-2</v>
      </c>
      <c r="T932">
        <v>5</v>
      </c>
    </row>
    <row r="933" spans="1:20" ht="15.6" x14ac:dyDescent="0.25">
      <c r="A933" s="10">
        <v>9</v>
      </c>
      <c r="B933" s="11">
        <v>4.5451459374935697</v>
      </c>
      <c r="C933" s="11">
        <v>884.43682345627496</v>
      </c>
      <c r="D933" s="12">
        <v>6.00133407794015E-2</v>
      </c>
      <c r="E933" s="12">
        <v>4.5207594951488898E-2</v>
      </c>
      <c r="F933" s="10">
        <v>0.24629717190806899</v>
      </c>
      <c r="G933" s="10">
        <v>3.0910533983622299</v>
      </c>
      <c r="H933" s="13">
        <v>66483420.990640998</v>
      </c>
      <c r="I933" s="13">
        <v>2468539.49064299</v>
      </c>
      <c r="J933" s="13">
        <v>160817753.50828201</v>
      </c>
      <c r="K933" s="13">
        <f t="shared" si="126"/>
        <v>173376674.17586976</v>
      </c>
      <c r="L933">
        <f t="shared" si="127"/>
        <v>577.89728975050195</v>
      </c>
      <c r="M933">
        <f t="shared" si="128"/>
        <v>92.499731819532826</v>
      </c>
      <c r="N933">
        <f t="shared" si="129"/>
        <v>52.610467865445194</v>
      </c>
      <c r="O933">
        <f t="shared" si="130"/>
        <v>1.1835972775392436</v>
      </c>
      <c r="P933">
        <f t="shared" si="131"/>
        <v>196454698.36572525</v>
      </c>
      <c r="Q933">
        <f t="shared" si="132"/>
        <v>19.095942420026478</v>
      </c>
      <c r="R933">
        <f t="shared" si="133"/>
        <v>13.893795486497224</v>
      </c>
      <c r="S933">
        <f t="shared" si="134"/>
        <v>0.2827571158617494</v>
      </c>
      <c r="T933">
        <v>4</v>
      </c>
    </row>
    <row r="934" spans="1:20" ht="15.6" x14ac:dyDescent="0.25">
      <c r="A934" s="10">
        <v>10</v>
      </c>
      <c r="B934" s="11">
        <v>5.3414543946669797</v>
      </c>
      <c r="C934" s="11">
        <v>887.34625375667201</v>
      </c>
      <c r="D934" s="12">
        <v>4.5207594951488898E-2</v>
      </c>
      <c r="E934" s="12">
        <v>3.4941935064644998E-2</v>
      </c>
      <c r="F934" s="10">
        <v>0.22657702086891601</v>
      </c>
      <c r="G934" s="10">
        <v>3.0917035209891699</v>
      </c>
      <c r="H934" s="13">
        <v>66224793.781885497</v>
      </c>
      <c r="I934" s="13">
        <v>2040063.0038652199</v>
      </c>
      <c r="J934" s="13">
        <v>171647188.40364799</v>
      </c>
      <c r="K934" s="13">
        <f t="shared" si="126"/>
        <v>168451251.82391277</v>
      </c>
      <c r="L934">
        <f t="shared" si="127"/>
        <v>585.7067166379062</v>
      </c>
      <c r="M934">
        <f t="shared" si="128"/>
        <v>77.541382154594075</v>
      </c>
      <c r="N934">
        <f t="shared" si="129"/>
        <v>40.074765008066947</v>
      </c>
      <c r="O934">
        <f t="shared" si="130"/>
        <v>1.2339306227516431</v>
      </c>
      <c r="P934">
        <f t="shared" si="131"/>
        <v>223871337.42531323</v>
      </c>
      <c r="Q934">
        <f t="shared" si="132"/>
        <v>19.226582058302061</v>
      </c>
      <c r="R934">
        <f t="shared" si="133"/>
        <v>17.698621103473638</v>
      </c>
      <c r="S934">
        <f t="shared" si="134"/>
        <v>0.25692918841804985</v>
      </c>
      <c r="T934">
        <v>4</v>
      </c>
    </row>
    <row r="935" spans="1:20" ht="15.6" x14ac:dyDescent="0.25">
      <c r="A935" s="10">
        <v>11</v>
      </c>
      <c r="B935" s="11">
        <v>5.9194509517267697</v>
      </c>
      <c r="C935" s="11">
        <v>880.02132290117004</v>
      </c>
      <c r="D935" s="12">
        <v>3.4941935064644998E-2</v>
      </c>
      <c r="E935" s="12">
        <v>2.8035307946570002E-2</v>
      </c>
      <c r="F935" s="10">
        <v>0.197096053780527</v>
      </c>
      <c r="G935" s="10">
        <v>3.0921055809328601</v>
      </c>
      <c r="H935" s="13">
        <v>58746211.289836198</v>
      </c>
      <c r="I935" s="13">
        <v>1472523.9677498699</v>
      </c>
      <c r="J935" s="13">
        <v>169865653.79155299</v>
      </c>
      <c r="K935" s="13">
        <f t="shared" si="126"/>
        <v>164213949.99382913</v>
      </c>
      <c r="L935">
        <f t="shared" si="127"/>
        <v>593.88989682410659</v>
      </c>
      <c r="M935">
        <f t="shared" si="128"/>
        <v>64.045109622485114</v>
      </c>
      <c r="N935">
        <f t="shared" si="129"/>
        <v>31.488621505607501</v>
      </c>
      <c r="O935">
        <f t="shared" si="130"/>
        <v>1.2656008554367357</v>
      </c>
      <c r="P935">
        <f t="shared" si="131"/>
        <v>234392016.48095089</v>
      </c>
      <c r="Q935">
        <f t="shared" si="132"/>
        <v>19.272505555705489</v>
      </c>
      <c r="R935">
        <f t="shared" si="133"/>
        <v>20.289433655214374</v>
      </c>
      <c r="S935">
        <f t="shared" si="134"/>
        <v>0.2195201908459572</v>
      </c>
      <c r="T935">
        <v>4</v>
      </c>
    </row>
    <row r="936" spans="1:20" ht="15.6" x14ac:dyDescent="0.25">
      <c r="A936" s="10">
        <v>12</v>
      </c>
      <c r="B936" s="11">
        <v>6.4777356168256501</v>
      </c>
      <c r="C936" s="11">
        <v>868.74810044333503</v>
      </c>
      <c r="D936" s="12">
        <v>2.8035307946570002E-2</v>
      </c>
      <c r="E936" s="12">
        <v>2.31034832481508E-2</v>
      </c>
      <c r="F936" s="10">
        <v>0.17528952260927499</v>
      </c>
      <c r="G936" s="10">
        <v>3.0923506581003899</v>
      </c>
      <c r="H936" s="13">
        <v>53882244.446486302</v>
      </c>
      <c r="I936" s="13">
        <v>1127567.1155387801</v>
      </c>
      <c r="J936" s="13">
        <v>168121445.59774101</v>
      </c>
      <c r="K936" s="13">
        <f t="shared" si="126"/>
        <v>163645320.42095912</v>
      </c>
      <c r="L936">
        <f t="shared" si="127"/>
        <v>603.52712868927142</v>
      </c>
      <c r="M936">
        <f t="shared" si="128"/>
        <v>54.557217665821021</v>
      </c>
      <c r="N936">
        <f t="shared" si="129"/>
        <v>25.569395597360398</v>
      </c>
      <c r="O936">
        <f t="shared" si="130"/>
        <v>1.2957846515042344</v>
      </c>
      <c r="P936">
        <f t="shared" si="131"/>
        <v>246474445.08122152</v>
      </c>
      <c r="Q936">
        <f t="shared" si="132"/>
        <v>19.322768875002708</v>
      </c>
      <c r="R936">
        <f t="shared" si="133"/>
        <v>22.882543995299564</v>
      </c>
      <c r="S936">
        <f t="shared" si="134"/>
        <v>0.19272289073616963</v>
      </c>
      <c r="T936">
        <v>1</v>
      </c>
    </row>
    <row r="937" spans="1:20" s="40" customFormat="1" ht="15.6" x14ac:dyDescent="0.25">
      <c r="A937" s="41">
        <v>13</v>
      </c>
      <c r="B937" s="42">
        <v>7</v>
      </c>
      <c r="C937" s="42">
        <v>837.26017146879497</v>
      </c>
      <c r="D937" s="43">
        <v>2.31034832481508E-2</v>
      </c>
      <c r="E937" s="43">
        <v>1.97745386511896E-2</v>
      </c>
      <c r="F937" s="41">
        <v>0.14346745104429501</v>
      </c>
      <c r="G937" s="41">
        <v>3.0925114977883301</v>
      </c>
      <c r="H937" s="44">
        <v>50292921.173656702</v>
      </c>
      <c r="I937" s="44">
        <v>870568.55711019004</v>
      </c>
      <c r="J937" s="44">
        <v>172016886.05394199</v>
      </c>
      <c r="K937" s="44">
        <f t="shared" si="126"/>
        <v>167803301.22093585</v>
      </c>
      <c r="L937" s="40">
        <f t="shared" si="127"/>
        <v>620.186581814845</v>
      </c>
      <c r="M937" s="40">
        <f t="shared" si="128"/>
        <v>45.437504009797493</v>
      </c>
      <c r="N937" s="40">
        <f t="shared" si="129"/>
        <v>21.439010949670198</v>
      </c>
      <c r="O937" s="40">
        <f t="shared" si="130"/>
        <v>1.2986671904390694</v>
      </c>
      <c r="P937" s="40">
        <f t="shared" si="131"/>
        <v>275602532.14284378</v>
      </c>
      <c r="Q937" s="40">
        <f t="shared" si="132"/>
        <v>19.434470284807738</v>
      </c>
      <c r="R937" s="40">
        <f t="shared" si="133"/>
        <v>23.857840372633383</v>
      </c>
      <c r="S937" s="40">
        <f t="shared" si="134"/>
        <v>0.15486295965666258</v>
      </c>
      <c r="T937" s="40">
        <v>1</v>
      </c>
    </row>
    <row r="938" spans="1:20" ht="15.6" x14ac:dyDescent="0.25">
      <c r="A938" s="28" t="s">
        <v>20</v>
      </c>
      <c r="B938" s="16">
        <v>2.12809318826341</v>
      </c>
      <c r="C938" s="16">
        <v>1065.1833728255599</v>
      </c>
      <c r="D938" s="17">
        <v>0.25</v>
      </c>
      <c r="E938" s="17">
        <v>0.22652457219931402</v>
      </c>
      <c r="F938" s="18">
        <v>9.3864165536529404E-2</v>
      </c>
      <c r="G938" s="18">
        <v>3.45</v>
      </c>
      <c r="H938" s="19">
        <v>37054181.156160101</v>
      </c>
      <c r="I938" s="19">
        <v>2174880.9978156001</v>
      </c>
      <c r="J938" s="19">
        <v>97825263.780454993</v>
      </c>
      <c r="K938" s="19">
        <f t="shared" si="126"/>
        <v>66004663.866119303</v>
      </c>
      <c r="L938">
        <f t="shared" si="127"/>
        <v>565.63657536080768</v>
      </c>
      <c r="M938">
        <f t="shared" si="128"/>
        <v>115.23263681054043</v>
      </c>
      <c r="N938">
        <f t="shared" si="129"/>
        <v>238.26228609965699</v>
      </c>
      <c r="O938">
        <f t="shared" si="130"/>
        <v>0.89547694567801317</v>
      </c>
      <c r="P938">
        <f t="shared" si="131"/>
        <v>104085016.72398175</v>
      </c>
      <c r="Q938">
        <f t="shared" si="132"/>
        <v>18.460718591660079</v>
      </c>
      <c r="R938">
        <f t="shared" si="133"/>
        <v>1.8202981313778168</v>
      </c>
      <c r="S938">
        <f t="shared" si="134"/>
        <v>9.8566056513311892E-2</v>
      </c>
      <c r="T938">
        <v>5</v>
      </c>
    </row>
    <row r="939" spans="1:20" ht="15.6" x14ac:dyDescent="0.25">
      <c r="A939" s="10">
        <v>1</v>
      </c>
      <c r="B939" s="11">
        <v>2.1397483940366402</v>
      </c>
      <c r="C939" s="11">
        <v>1031.9267616657201</v>
      </c>
      <c r="D939" s="12">
        <v>0.22652457219931402</v>
      </c>
      <c r="E939" s="12">
        <v>0.20704761176698</v>
      </c>
      <c r="F939" s="10">
        <v>8.59437272989277E-2</v>
      </c>
      <c r="G939" s="10">
        <v>3.4518683677031299</v>
      </c>
      <c r="H939" s="13">
        <v>30723159.3721755</v>
      </c>
      <c r="I939" s="13">
        <v>1554250.79381642</v>
      </c>
      <c r="J939" s="13">
        <v>88829824.305143997</v>
      </c>
      <c r="K939" s="13">
        <f t="shared" si="126"/>
        <v>68933290.670573726</v>
      </c>
      <c r="L939">
        <f t="shared" si="127"/>
        <v>565.62990638537599</v>
      </c>
      <c r="M939">
        <f t="shared" si="128"/>
        <v>104.96071315503131</v>
      </c>
      <c r="N939">
        <f t="shared" si="129"/>
        <v>216.78609198314703</v>
      </c>
      <c r="O939">
        <f t="shared" si="130"/>
        <v>0.89809718692170981</v>
      </c>
      <c r="P939">
        <f t="shared" si="131"/>
        <v>94419465.729941368</v>
      </c>
      <c r="Q939">
        <f t="shared" si="132"/>
        <v>18.363257814624777</v>
      </c>
      <c r="R939">
        <f t="shared" si="133"/>
        <v>1.8319665312772857</v>
      </c>
      <c r="S939">
        <f t="shared" si="134"/>
        <v>8.9863141916544556E-2</v>
      </c>
      <c r="T939">
        <v>6</v>
      </c>
    </row>
    <row r="940" spans="1:20" ht="15.6" x14ac:dyDescent="0.25">
      <c r="A940" s="10">
        <v>2</v>
      </c>
      <c r="B940" s="11">
        <v>2.2834951218144699</v>
      </c>
      <c r="C940" s="11">
        <v>1025.03634516754</v>
      </c>
      <c r="D940" s="12">
        <v>0.20704761176698</v>
      </c>
      <c r="E940" s="12">
        <v>0.19095464440168602</v>
      </c>
      <c r="F940" s="10">
        <v>7.7688404070991396E-2</v>
      </c>
      <c r="G940" s="10">
        <v>3.4534890035950001</v>
      </c>
      <c r="H940" s="13">
        <v>30298417.2725159</v>
      </c>
      <c r="I940" s="13">
        <v>1479274.9076079701</v>
      </c>
      <c r="J940" s="13">
        <v>95663867.620362997</v>
      </c>
      <c r="K940" s="13">
        <f t="shared" si="126"/>
        <v>67201699.968053237</v>
      </c>
      <c r="L940">
        <f t="shared" si="127"/>
        <v>566.71639828706384</v>
      </c>
      <c r="M940">
        <f t="shared" si="128"/>
        <v>95.499468600671605</v>
      </c>
      <c r="N940">
        <f t="shared" si="129"/>
        <v>199.001128084333</v>
      </c>
      <c r="O940">
        <f t="shared" si="130"/>
        <v>0.89961518512694816</v>
      </c>
      <c r="P940">
        <f t="shared" si="131"/>
        <v>102118430.75594334</v>
      </c>
      <c r="Q940">
        <f t="shared" si="132"/>
        <v>18.441643783552266</v>
      </c>
      <c r="R940">
        <f t="shared" si="133"/>
        <v>1.9337403273444831</v>
      </c>
      <c r="S940">
        <f t="shared" si="134"/>
        <v>8.0872155980936278E-2</v>
      </c>
      <c r="T940">
        <v>2</v>
      </c>
    </row>
    <row r="941" spans="1:20" ht="15.6" x14ac:dyDescent="0.25">
      <c r="A941" s="10">
        <v>3</v>
      </c>
      <c r="B941" s="11">
        <v>2.1736201315681698</v>
      </c>
      <c r="C941" s="11">
        <v>1029.4236398662199</v>
      </c>
      <c r="D941" s="12">
        <v>0.191209164559314</v>
      </c>
      <c r="E941" s="12">
        <v>0.15765875101427201</v>
      </c>
      <c r="F941" s="10">
        <v>0.17537274611138601</v>
      </c>
      <c r="G941" s="10">
        <v>3.1340441418049001</v>
      </c>
      <c r="H941" s="13">
        <v>39175556.883768201</v>
      </c>
      <c r="I941" s="13">
        <v>2509488.1386984899</v>
      </c>
      <c r="J941" s="13">
        <v>89764344.772083998</v>
      </c>
      <c r="K941" s="13">
        <f t="shared" si="126"/>
        <v>94274314.518588975</v>
      </c>
      <c r="L941">
        <f t="shared" si="127"/>
        <v>564.59010795457186</v>
      </c>
      <c r="M941">
        <f t="shared" si="128"/>
        <v>137.63078000692934</v>
      </c>
      <c r="N941">
        <f t="shared" si="129"/>
        <v>174.433957786793</v>
      </c>
      <c r="O941">
        <f t="shared" si="130"/>
        <v>0.94891694650439729</v>
      </c>
      <c r="P941">
        <f t="shared" si="131"/>
        <v>95711978.940935001</v>
      </c>
      <c r="Q941">
        <f t="shared" si="132"/>
        <v>18.37685402038645</v>
      </c>
      <c r="R941">
        <f t="shared" si="133"/>
        <v>3.0452905328230915</v>
      </c>
      <c r="S941">
        <f t="shared" si="134"/>
        <v>0.19282380821426193</v>
      </c>
      <c r="T941">
        <v>2</v>
      </c>
    </row>
    <row r="942" spans="1:20" ht="15.6" x14ac:dyDescent="0.25">
      <c r="A942" s="10">
        <v>4</v>
      </c>
      <c r="B942" s="11">
        <v>2.5910220864948599</v>
      </c>
      <c r="C942" s="11">
        <v>1023.72805518599</v>
      </c>
      <c r="D942" s="12">
        <v>0.15765875101427201</v>
      </c>
      <c r="E942" s="12">
        <v>0.125839760390311</v>
      </c>
      <c r="F942" s="10">
        <v>0.20169398159777799</v>
      </c>
      <c r="G942" s="10">
        <v>3.1364791262137199</v>
      </c>
      <c r="H942" s="13">
        <v>40579297.339982703</v>
      </c>
      <c r="I942" s="13">
        <v>2509835.7609186401</v>
      </c>
      <c r="J942" s="13">
        <v>91233551.480881006</v>
      </c>
      <c r="K942" s="13">
        <f t="shared" si="126"/>
        <v>101924712.81065771</v>
      </c>
      <c r="L942">
        <f t="shared" si="127"/>
        <v>565.00940829104741</v>
      </c>
      <c r="M942">
        <f t="shared" si="128"/>
        <v>134.08217280780693</v>
      </c>
      <c r="N942">
        <f t="shared" si="129"/>
        <v>141.74925570229152</v>
      </c>
      <c r="O942">
        <f t="shared" si="130"/>
        <v>0.98212245140277776</v>
      </c>
      <c r="P942">
        <f t="shared" si="131"/>
        <v>98248390.108613729</v>
      </c>
      <c r="Q942">
        <f t="shared" si="132"/>
        <v>18.403009422916433</v>
      </c>
      <c r="R942">
        <f t="shared" si="133"/>
        <v>4.3530180356287094</v>
      </c>
      <c r="S942">
        <f t="shared" si="134"/>
        <v>0.22526327333560023</v>
      </c>
      <c r="T942">
        <v>2</v>
      </c>
    </row>
    <row r="943" spans="1:20" ht="15.6" x14ac:dyDescent="0.25">
      <c r="A943" s="10">
        <v>5</v>
      </c>
      <c r="B943" s="11">
        <v>2.9933537384562401</v>
      </c>
      <c r="C943" s="11">
        <v>1026.48148494156</v>
      </c>
      <c r="D943" s="12">
        <v>0.125839760390311</v>
      </c>
      <c r="E943" s="12">
        <v>9.6457743492051704E-2</v>
      </c>
      <c r="F943" s="10">
        <v>0.23330215022800499</v>
      </c>
      <c r="G943" s="10">
        <v>3.13859219400292</v>
      </c>
      <c r="H943" s="13">
        <v>43344618.521139801</v>
      </c>
      <c r="I943" s="13">
        <v>2498293.2606560001</v>
      </c>
      <c r="J943" s="13">
        <v>95744175.109277993</v>
      </c>
      <c r="K943" s="13">
        <f t="shared" si="126"/>
        <v>107991382.96357743</v>
      </c>
      <c r="L943">
        <f t="shared" si="127"/>
        <v>565.79067776622071</v>
      </c>
      <c r="M943">
        <f t="shared" si="128"/>
        <v>128.93436801336051</v>
      </c>
      <c r="N943">
        <f t="shared" si="129"/>
        <v>111.14875194118135</v>
      </c>
      <c r="O943">
        <f t="shared" si="130"/>
        <v>1.0296103893009636</v>
      </c>
      <c r="P943">
        <f t="shared" si="131"/>
        <v>104030020.18174149</v>
      </c>
      <c r="Q943">
        <f t="shared" si="132"/>
        <v>18.460190071046306</v>
      </c>
      <c r="R943">
        <f t="shared" si="133"/>
        <v>6.1676481505741609</v>
      </c>
      <c r="S943">
        <f t="shared" si="134"/>
        <v>0.26566249294450922</v>
      </c>
      <c r="T943">
        <v>2</v>
      </c>
    </row>
    <row r="944" spans="1:20" s="40" customFormat="1" ht="15.6" x14ac:dyDescent="0.25">
      <c r="A944" s="41">
        <v>6</v>
      </c>
      <c r="B944" s="42">
        <v>3.4479160304707701</v>
      </c>
      <c r="C944" s="42">
        <v>973.54407501840899</v>
      </c>
      <c r="D944" s="43">
        <v>9.6457743492051704E-2</v>
      </c>
      <c r="E944" s="43">
        <v>7.6016075060749103E-2</v>
      </c>
      <c r="F944" s="41">
        <v>0.21170408184803199</v>
      </c>
      <c r="G944" s="41">
        <v>3.1403508049303399</v>
      </c>
      <c r="H944" s="44">
        <v>53463770.777893603</v>
      </c>
      <c r="I944" s="44">
        <v>2518028.1864929302</v>
      </c>
      <c r="J944" s="44">
        <v>131342205.10856</v>
      </c>
      <c r="K944" s="44">
        <f t="shared" si="126"/>
        <v>121141726.45834982</v>
      </c>
      <c r="L944" s="40">
        <f t="shared" si="127"/>
        <v>570.26067162470292</v>
      </c>
      <c r="M944" s="40">
        <f t="shared" si="128"/>
        <v>107.9679562127769</v>
      </c>
      <c r="N944" s="40">
        <f t="shared" si="129"/>
        <v>86.236909276400397</v>
      </c>
      <c r="O944" s="40">
        <f t="shared" si="130"/>
        <v>1.0590884975840371</v>
      </c>
      <c r="P944" s="40">
        <f t="shared" si="131"/>
        <v>148886146.31381077</v>
      </c>
      <c r="Q944" s="40">
        <f t="shared" si="132"/>
        <v>18.818692453122981</v>
      </c>
      <c r="R944" s="40">
        <f t="shared" si="133"/>
        <v>7.596663449388017</v>
      </c>
      <c r="S944" s="40">
        <f t="shared" si="134"/>
        <v>0.23788172896853885</v>
      </c>
      <c r="T944" s="40">
        <v>3</v>
      </c>
    </row>
    <row r="945" spans="1:20" s="40" customFormat="1" ht="15.6" x14ac:dyDescent="0.25">
      <c r="A945" s="41">
        <v>7</v>
      </c>
      <c r="B945" s="42">
        <v>3.9852936938399002</v>
      </c>
      <c r="C945" s="42">
        <v>960.20904210113804</v>
      </c>
      <c r="D945" s="43">
        <v>7.6016075060749103E-2</v>
      </c>
      <c r="E945" s="43">
        <v>6.0021166626273804E-2</v>
      </c>
      <c r="F945" s="41">
        <v>0.210138376442947</v>
      </c>
      <c r="G945" s="41">
        <v>3.1414491867561098</v>
      </c>
      <c r="H945" s="44">
        <v>50211758.318857402</v>
      </c>
      <c r="I945" s="44">
        <v>2027549.55322701</v>
      </c>
      <c r="J945" s="44">
        <v>131547788.571419</v>
      </c>
      <c r="K945" s="44">
        <f t="shared" si="126"/>
        <v>126641813.64833979</v>
      </c>
      <c r="L945" s="40">
        <f t="shared" si="127"/>
        <v>572.31131206962755</v>
      </c>
      <c r="M945" s="40">
        <f t="shared" si="128"/>
        <v>95.676888706563346</v>
      </c>
      <c r="N945" s="40">
        <f t="shared" si="129"/>
        <v>68.018620843511457</v>
      </c>
      <c r="O945" s="40">
        <f t="shared" si="130"/>
        <v>1.0997323655589726</v>
      </c>
      <c r="P945" s="40">
        <f t="shared" si="131"/>
        <v>151908242.63303232</v>
      </c>
      <c r="Q945" s="40">
        <f t="shared" si="132"/>
        <v>18.838787229642389</v>
      </c>
      <c r="R945" s="40">
        <f t="shared" si="133"/>
        <v>9.8259973478626268</v>
      </c>
      <c r="S945" s="40">
        <f t="shared" si="134"/>
        <v>0.23589750891774711</v>
      </c>
      <c r="T945" s="40">
        <v>8</v>
      </c>
    </row>
    <row r="946" spans="1:20" ht="15.6" x14ac:dyDescent="0.25">
      <c r="A946" s="10">
        <v>8</v>
      </c>
      <c r="B946" s="11">
        <v>4.4984203153878504</v>
      </c>
      <c r="C946" s="11">
        <v>889.31477624358399</v>
      </c>
      <c r="D946" s="12">
        <v>6.0021166626273804E-2</v>
      </c>
      <c r="E946" s="12">
        <v>4.5450033605545302E-2</v>
      </c>
      <c r="F946" s="10">
        <v>0.24236277900769701</v>
      </c>
      <c r="G946" s="10">
        <v>3.14222699912649</v>
      </c>
      <c r="H946" s="13">
        <v>66680845.271864802</v>
      </c>
      <c r="I946" s="13">
        <v>2558525.6371626002</v>
      </c>
      <c r="J946" s="13">
        <v>160923916.567902</v>
      </c>
      <c r="K946" s="13">
        <f t="shared" si="126"/>
        <v>169422376.15162903</v>
      </c>
      <c r="L946">
        <f t="shared" si="127"/>
        <v>577.94241615621968</v>
      </c>
      <c r="M946">
        <f t="shared" si="128"/>
        <v>91.767509632404796</v>
      </c>
      <c r="N946">
        <f t="shared" si="129"/>
        <v>52.735600115909556</v>
      </c>
      <c r="O946">
        <f t="shared" si="130"/>
        <v>1.1796707969006321</v>
      </c>
      <c r="P946">
        <f t="shared" si="131"/>
        <v>196026039.72021744</v>
      </c>
      <c r="Q946">
        <f t="shared" si="132"/>
        <v>19.093758064085648</v>
      </c>
      <c r="R946">
        <f t="shared" si="133"/>
        <v>13.605461228968101</v>
      </c>
      <c r="S946">
        <f t="shared" si="134"/>
        <v>0.27755060817943872</v>
      </c>
      <c r="T946">
        <v>4</v>
      </c>
    </row>
    <row r="947" spans="1:20" ht="15.6" x14ac:dyDescent="0.25">
      <c r="A947" s="10">
        <v>9</v>
      </c>
      <c r="B947" s="11">
        <v>5.4435206430111398</v>
      </c>
      <c r="C947" s="11">
        <v>890.80287166632399</v>
      </c>
      <c r="D947" s="12">
        <v>4.5450033605545302E-2</v>
      </c>
      <c r="E947" s="12">
        <v>3.2993838918106401E-2</v>
      </c>
      <c r="F947" s="10">
        <v>0.27346181114392099</v>
      </c>
      <c r="G947" s="10">
        <v>3.1428628971202102</v>
      </c>
      <c r="H947" s="13">
        <v>71927648.178031296</v>
      </c>
      <c r="I947" s="13">
        <v>2484421.2108020498</v>
      </c>
      <c r="J947" s="13">
        <v>162430747.07505</v>
      </c>
      <c r="K947" s="13">
        <f t="shared" si="126"/>
        <v>181591044.82233673</v>
      </c>
      <c r="L947">
        <f t="shared" si="127"/>
        <v>582.63579461460165</v>
      </c>
      <c r="M947">
        <f t="shared" si="128"/>
        <v>85.190521125241062</v>
      </c>
      <c r="N947">
        <f t="shared" si="129"/>
        <v>39.221936261825853</v>
      </c>
      <c r="O947">
        <f t="shared" si="130"/>
        <v>1.2877433303453771</v>
      </c>
      <c r="P947">
        <f t="shared" si="131"/>
        <v>208617069.43218571</v>
      </c>
      <c r="Q947">
        <f t="shared" si="132"/>
        <v>19.15601092571714</v>
      </c>
      <c r="R947">
        <f t="shared" si="133"/>
        <v>20.413188200695998</v>
      </c>
      <c r="S947">
        <f t="shared" si="134"/>
        <v>0.31946423182533623</v>
      </c>
      <c r="T947">
        <v>4</v>
      </c>
    </row>
    <row r="948" spans="1:20" ht="15.6" x14ac:dyDescent="0.25">
      <c r="A948" s="10">
        <v>10</v>
      </c>
      <c r="B948" s="11">
        <v>6.1946452116241204</v>
      </c>
      <c r="C948" s="11">
        <v>885.66004719874297</v>
      </c>
      <c r="D948" s="12">
        <v>3.2993838918106401E-2</v>
      </c>
      <c r="E948" s="12">
        <v>2.49833475403895E-2</v>
      </c>
      <c r="F948" s="10">
        <v>0.24205385774492799</v>
      </c>
      <c r="G948" s="10">
        <v>3.1433428834649502</v>
      </c>
      <c r="H948" s="13">
        <v>64656796.507428102</v>
      </c>
      <c r="I948" s="13">
        <v>1769643.3689832501</v>
      </c>
      <c r="J948" s="13">
        <v>161487576.69559801</v>
      </c>
      <c r="K948" s="13">
        <f t="shared" si="126"/>
        <v>177789344.14384848</v>
      </c>
      <c r="L948">
        <f t="shared" si="127"/>
        <v>591.63544706904281</v>
      </c>
      <c r="M948">
        <f t="shared" si="128"/>
        <v>68.842506109948175</v>
      </c>
      <c r="N948">
        <f t="shared" si="129"/>
        <v>28.98859322924795</v>
      </c>
      <c r="O948">
        <f t="shared" si="130"/>
        <v>1.3464007687884623</v>
      </c>
      <c r="P948">
        <f t="shared" si="131"/>
        <v>221917424.23851866</v>
      </c>
      <c r="Q948">
        <f t="shared" si="132"/>
        <v>19.217815907751643</v>
      </c>
      <c r="R948">
        <f t="shared" si="133"/>
        <v>24.938113596097356</v>
      </c>
      <c r="S948">
        <f t="shared" si="134"/>
        <v>0.27714294829805119</v>
      </c>
      <c r="T948">
        <v>4</v>
      </c>
    </row>
    <row r="949" spans="1:20" ht="15.6" x14ac:dyDescent="0.25">
      <c r="A949" s="10">
        <v>11</v>
      </c>
      <c r="B949" s="11">
        <v>7</v>
      </c>
      <c r="C949" s="11">
        <v>841.93430925540395</v>
      </c>
      <c r="D949" s="12">
        <v>2.49833475403895E-2</v>
      </c>
      <c r="E949" s="12">
        <v>2.1931440426606399E-2</v>
      </c>
      <c r="F949" s="10">
        <v>0.12167064658610199</v>
      </c>
      <c r="G949" s="10">
        <v>3.1436149902374901</v>
      </c>
      <c r="H949" s="13">
        <v>36379156.385824703</v>
      </c>
      <c r="I949" s="13">
        <v>602707.73588949896</v>
      </c>
      <c r="J949" s="13">
        <v>147481678.09660199</v>
      </c>
      <c r="K949" s="13">
        <f t="shared" si="126"/>
        <v>152636220.59273499</v>
      </c>
      <c r="L949">
        <f t="shared" si="127"/>
        <v>606.71567937256771</v>
      </c>
      <c r="M949">
        <f t="shared" si="128"/>
        <v>43.030685538588465</v>
      </c>
      <c r="N949">
        <f t="shared" si="129"/>
        <v>23.457393983497951</v>
      </c>
      <c r="O949">
        <f t="shared" si="130"/>
        <v>1.2307799574957927</v>
      </c>
      <c r="P949">
        <f t="shared" si="131"/>
        <v>218506616.55295482</v>
      </c>
      <c r="Q949">
        <f t="shared" si="132"/>
        <v>19.202326853748325</v>
      </c>
      <c r="R949">
        <f t="shared" si="133"/>
        <v>21.104368985801518</v>
      </c>
      <c r="S949">
        <f t="shared" si="134"/>
        <v>0.12973363790262346</v>
      </c>
      <c r="T949">
        <v>1</v>
      </c>
    </row>
    <row r="950" spans="1:20" ht="15.6" x14ac:dyDescent="0.25">
      <c r="A950" s="10">
        <v>12</v>
      </c>
      <c r="B950" s="11">
        <v>7</v>
      </c>
      <c r="C950" s="11">
        <v>825.87434036448303</v>
      </c>
      <c r="D950" s="12">
        <v>2.1931440426606399E-2</v>
      </c>
      <c r="E950" s="12">
        <v>2.0759276310275902E-2</v>
      </c>
      <c r="F950" s="10">
        <v>5.3204152503570697E-2</v>
      </c>
      <c r="G950" s="10">
        <v>3.1437109126621201</v>
      </c>
      <c r="H950" s="13">
        <v>20037870.9285108</v>
      </c>
      <c r="I950" s="13">
        <v>229967.71623725901</v>
      </c>
      <c r="J950" s="13">
        <v>137729705.094156</v>
      </c>
      <c r="K950" s="13">
        <f t="shared" si="126"/>
        <v>110181006.47013196</v>
      </c>
      <c r="L950">
        <f t="shared" si="127"/>
        <v>626.99328254184627</v>
      </c>
      <c r="M950">
        <f t="shared" si="128"/>
        <v>27.109758888190445</v>
      </c>
      <c r="N950">
        <f t="shared" si="129"/>
        <v>21.345358368441151</v>
      </c>
      <c r="O950">
        <f t="shared" si="130"/>
        <v>1.1057560273854181</v>
      </c>
      <c r="P950">
        <f t="shared" si="131"/>
        <v>212629736.9058488</v>
      </c>
      <c r="Q950">
        <f t="shared" si="132"/>
        <v>19.175062886648952</v>
      </c>
      <c r="R950">
        <f t="shared" si="133"/>
        <v>14.116780302246577</v>
      </c>
      <c r="S950">
        <f t="shared" si="134"/>
        <v>5.4671787181637281E-2</v>
      </c>
      <c r="T950">
        <v>7</v>
      </c>
    </row>
    <row r="951" spans="1:20" s="40" customFormat="1" ht="15.6" x14ac:dyDescent="0.25">
      <c r="A951" s="41">
        <v>13</v>
      </c>
      <c r="B951" s="42">
        <v>7</v>
      </c>
      <c r="C951" s="42">
        <v>771.32543943107896</v>
      </c>
      <c r="D951" s="43">
        <v>2.0759276310275902E-2</v>
      </c>
      <c r="E951" s="43">
        <v>1.98511783356662E-2</v>
      </c>
      <c r="F951" s="41">
        <v>4.3534490895177601E-2</v>
      </c>
      <c r="G951" s="41">
        <v>3.1437457507437898</v>
      </c>
      <c r="H951" s="44">
        <v>17743693.212325301</v>
      </c>
      <c r="I951" s="44">
        <v>196431.07412435699</v>
      </c>
      <c r="J951" s="44">
        <v>133152021.64906999</v>
      </c>
      <c r="K951" s="44">
        <f t="shared" si="126"/>
        <v>119426986.66672727</v>
      </c>
      <c r="L951" s="40">
        <f t="shared" si="127"/>
        <v>636.5728136330489</v>
      </c>
      <c r="M951" s="40">
        <f t="shared" si="128"/>
        <v>24.043096363650232</v>
      </c>
      <c r="N951" s="40">
        <f t="shared" si="129"/>
        <v>20.305227322971053</v>
      </c>
      <c r="O951" s="40">
        <f t="shared" si="130"/>
        <v>1.0869189925507952</v>
      </c>
      <c r="P951" s="40">
        <f t="shared" si="131"/>
        <v>215977758.66164663</v>
      </c>
      <c r="Q951" s="40">
        <f t="shared" si="132"/>
        <v>19.190685991187706</v>
      </c>
      <c r="R951" s="40">
        <f t="shared" si="133"/>
        <v>12.958973625114751</v>
      </c>
      <c r="S951" s="40">
        <f t="shared" si="134"/>
        <v>4.4510550234662244E-2</v>
      </c>
      <c r="T951" s="40">
        <v>10</v>
      </c>
    </row>
    <row r="952" spans="1:20" ht="15.6" x14ac:dyDescent="0.25">
      <c r="A952" s="28" t="s">
        <v>20</v>
      </c>
      <c r="B952" s="16">
        <v>2.1286379231108898</v>
      </c>
      <c r="C952" s="16">
        <v>1047.23082760687</v>
      </c>
      <c r="D952" s="17">
        <v>0.25</v>
      </c>
      <c r="E952" s="17">
        <v>0.22552793894089998</v>
      </c>
      <c r="F952" s="18">
        <v>9.7849104594562197E-2</v>
      </c>
      <c r="G952" s="18">
        <v>4.0999999999999996</v>
      </c>
      <c r="H952" s="19">
        <v>44321558.183639199</v>
      </c>
      <c r="I952" s="19">
        <v>2636712.4340935498</v>
      </c>
      <c r="J952" s="19">
        <v>96373026.359053999</v>
      </c>
      <c r="K952" s="19">
        <f t="shared" si="126"/>
        <v>70176134.434859365</v>
      </c>
      <c r="L952">
        <f t="shared" si="127"/>
        <v>565.44216022312673</v>
      </c>
      <c r="M952">
        <f t="shared" si="128"/>
        <v>117.63305262709871</v>
      </c>
      <c r="N952">
        <f t="shared" si="129"/>
        <v>237.76396947044998</v>
      </c>
      <c r="O952">
        <f t="shared" si="130"/>
        <v>0.89704217504847772</v>
      </c>
      <c r="P952">
        <f t="shared" si="131"/>
        <v>102444567.67023824</v>
      </c>
      <c r="Q952">
        <f t="shared" si="132"/>
        <v>18.444832407038746</v>
      </c>
      <c r="R952">
        <f t="shared" si="133"/>
        <v>1.8633645588178289</v>
      </c>
      <c r="S952">
        <f t="shared" si="134"/>
        <v>0.10297348310442063</v>
      </c>
      <c r="T952">
        <v>6</v>
      </c>
    </row>
    <row r="953" spans="1:20" ht="15.6" x14ac:dyDescent="0.25">
      <c r="A953" s="10">
        <v>1</v>
      </c>
      <c r="B953" s="11">
        <v>2.1417761228596799</v>
      </c>
      <c r="C953" s="11">
        <v>1012.2755382741</v>
      </c>
      <c r="D953" s="12">
        <v>0.22552793894089998</v>
      </c>
      <c r="E953" s="12">
        <v>0.203962664395756</v>
      </c>
      <c r="F953" s="10">
        <v>9.5578919199331605E-2</v>
      </c>
      <c r="G953" s="10">
        <v>4.1018069257262999</v>
      </c>
      <c r="H953" s="13">
        <v>38914625.925138697</v>
      </c>
      <c r="I953" s="13">
        <v>2073328.27256502</v>
      </c>
      <c r="J953" s="13">
        <v>89752928.601619005</v>
      </c>
      <c r="K953" s="13">
        <f t="shared" si="126"/>
        <v>75706586.7240711</v>
      </c>
      <c r="L953">
        <f t="shared" si="127"/>
        <v>565.41992606692304</v>
      </c>
      <c r="M953">
        <f t="shared" si="128"/>
        <v>110.42389206565853</v>
      </c>
      <c r="N953">
        <f t="shared" si="129"/>
        <v>214.74530166832801</v>
      </c>
      <c r="O953">
        <f t="shared" si="130"/>
        <v>0.90268053681596572</v>
      </c>
      <c r="P953">
        <f t="shared" si="131"/>
        <v>95178864.009154871</v>
      </c>
      <c r="Q953">
        <f t="shared" si="132"/>
        <v>18.371268458401676</v>
      </c>
      <c r="R953">
        <f t="shared" si="133"/>
        <v>1.9485214407011067</v>
      </c>
      <c r="S953">
        <f t="shared" si="134"/>
        <v>0.10046022969399639</v>
      </c>
      <c r="T953">
        <v>2</v>
      </c>
    </row>
    <row r="954" spans="1:20" ht="15.6" x14ac:dyDescent="0.25">
      <c r="A954" s="10">
        <v>2</v>
      </c>
      <c r="B954" s="11">
        <v>2.25662514564852</v>
      </c>
      <c r="C954" s="11">
        <v>1006.67674596006</v>
      </c>
      <c r="D954" s="12">
        <v>0.203962664395756</v>
      </c>
      <c r="E954" s="12">
        <v>0.18596800117191201</v>
      </c>
      <c r="F954" s="10">
        <v>8.8182045829537106E-2</v>
      </c>
      <c r="G954" s="10">
        <v>4.10349446975881</v>
      </c>
      <c r="H954" s="13">
        <v>36858956.365450397</v>
      </c>
      <c r="I954" s="13">
        <v>1878791.7839180301</v>
      </c>
      <c r="J954" s="13">
        <v>92013004.007386997</v>
      </c>
      <c r="K954" s="13">
        <f t="shared" si="126"/>
        <v>74254493.059525624</v>
      </c>
      <c r="L954">
        <f t="shared" si="127"/>
        <v>566.14973166836444</v>
      </c>
      <c r="M954">
        <f t="shared" si="128"/>
        <v>100.93400693345065</v>
      </c>
      <c r="N954">
        <f t="shared" si="129"/>
        <v>194.96533278383399</v>
      </c>
      <c r="O954">
        <f t="shared" si="130"/>
        <v>0.90587297758635965</v>
      </c>
      <c r="P954">
        <f t="shared" si="131"/>
        <v>98239097.186092094</v>
      </c>
      <c r="Q954">
        <f t="shared" si="132"/>
        <v>18.402914832439894</v>
      </c>
      <c r="R954">
        <f t="shared" si="133"/>
        <v>2.06392451088609</v>
      </c>
      <c r="S954">
        <f t="shared" si="134"/>
        <v>9.2314920488057964E-2</v>
      </c>
      <c r="T954">
        <v>3</v>
      </c>
    </row>
    <row r="955" spans="1:20" ht="15.6" x14ac:dyDescent="0.25">
      <c r="A955" s="10">
        <v>3</v>
      </c>
      <c r="B955" s="11">
        <v>2.5</v>
      </c>
      <c r="C955" s="11">
        <v>1009.85215029222</v>
      </c>
      <c r="D955" s="12">
        <v>0.18596800117191201</v>
      </c>
      <c r="E955" s="12">
        <v>0.17115414195</v>
      </c>
      <c r="F955" s="10">
        <v>7.9615297249445799E-2</v>
      </c>
      <c r="G955" s="10">
        <v>4.1047151037660496</v>
      </c>
      <c r="H955" s="13">
        <v>33224591.692050301</v>
      </c>
      <c r="I955" s="13">
        <v>1598250.63795766</v>
      </c>
      <c r="J955" s="13">
        <v>90914454.975751996</v>
      </c>
      <c r="K955" s="13">
        <f t="shared" si="126"/>
        <v>70659868.512610584</v>
      </c>
      <c r="L955">
        <f t="shared" si="127"/>
        <v>566.73161280247348</v>
      </c>
      <c r="M955">
        <f t="shared" si="128"/>
        <v>91.626864666772164</v>
      </c>
      <c r="N955">
        <f t="shared" si="129"/>
        <v>178.56107156095601</v>
      </c>
      <c r="O955">
        <f t="shared" si="130"/>
        <v>0.90739945655496035</v>
      </c>
      <c r="P955">
        <f t="shared" si="131"/>
        <v>97354334.493223071</v>
      </c>
      <c r="Q955">
        <f t="shared" si="132"/>
        <v>18.393867813631786</v>
      </c>
      <c r="R955">
        <f t="shared" si="133"/>
        <v>2.2636249062879217</v>
      </c>
      <c r="S955">
        <f t="shared" si="134"/>
        <v>8.2963541177911285E-2</v>
      </c>
      <c r="T955">
        <v>2</v>
      </c>
    </row>
    <row r="956" spans="1:20" ht="15.6" x14ac:dyDescent="0.25">
      <c r="A956" s="10">
        <v>4</v>
      </c>
      <c r="B956" s="11">
        <v>2.5519996951012001</v>
      </c>
      <c r="C956" s="11">
        <v>1013.2972019584</v>
      </c>
      <c r="D956" s="12">
        <v>0.17134257343505702</v>
      </c>
      <c r="E956" s="12">
        <v>0.140381964117894</v>
      </c>
      <c r="F956" s="10">
        <v>0.18058880415074399</v>
      </c>
      <c r="G956" s="10">
        <v>3.49735998023045</v>
      </c>
      <c r="H956" s="13">
        <v>40964222.029753298</v>
      </c>
      <c r="I956" s="13">
        <v>2622218.7900962201</v>
      </c>
      <c r="J956" s="13">
        <v>86177509.736789003</v>
      </c>
      <c r="K956" s="13">
        <f t="shared" si="126"/>
        <v>99872004.375476077</v>
      </c>
      <c r="L956">
        <f t="shared" si="127"/>
        <v>564.66085491094782</v>
      </c>
      <c r="M956">
        <f t="shared" si="128"/>
        <v>132.22043762441996</v>
      </c>
      <c r="N956">
        <f t="shared" si="129"/>
        <v>155.86226877647553</v>
      </c>
      <c r="O956">
        <f t="shared" si="130"/>
        <v>0.96273294408987131</v>
      </c>
      <c r="P956">
        <f t="shared" si="131"/>
        <v>92015279.919184521</v>
      </c>
      <c r="Q956">
        <f t="shared" si="132"/>
        <v>18.337465207300642</v>
      </c>
      <c r="R956">
        <f t="shared" si="133"/>
        <v>3.8441853291145169</v>
      </c>
      <c r="S956">
        <f t="shared" si="134"/>
        <v>0.19916925049034553</v>
      </c>
      <c r="T956">
        <v>2</v>
      </c>
    </row>
    <row r="957" spans="1:20" ht="15.6" x14ac:dyDescent="0.25">
      <c r="A957" s="10">
        <v>5</v>
      </c>
      <c r="B957" s="11">
        <v>2.8992752169406701</v>
      </c>
      <c r="C957" s="11">
        <v>1015.43171337187</v>
      </c>
      <c r="D957" s="12">
        <v>0.140381964117894</v>
      </c>
      <c r="E957" s="12">
        <v>0.112003702223625</v>
      </c>
      <c r="F957" s="10">
        <v>0.20200644312214799</v>
      </c>
      <c r="G957" s="10">
        <v>3.4994032378577402</v>
      </c>
      <c r="H957" s="13">
        <v>43987497.027870201</v>
      </c>
      <c r="I957" s="13">
        <v>2611029.7917383602</v>
      </c>
      <c r="J957" s="13">
        <v>92086693.847843006</v>
      </c>
      <c r="K957" s="13">
        <f t="shared" si="126"/>
        <v>104568431.27708367</v>
      </c>
      <c r="L957">
        <f t="shared" si="127"/>
        <v>565.45707819212225</v>
      </c>
      <c r="M957">
        <f t="shared" si="128"/>
        <v>126.67552666124655</v>
      </c>
      <c r="N957">
        <f t="shared" si="129"/>
        <v>126.1928331707595</v>
      </c>
      <c r="O957">
        <f t="shared" si="130"/>
        <v>0.99707857411250644</v>
      </c>
      <c r="P957">
        <f t="shared" si="131"/>
        <v>99520639.640222266</v>
      </c>
      <c r="Q957">
        <f t="shared" si="132"/>
        <v>18.415875614187527</v>
      </c>
      <c r="R957">
        <f t="shared" si="133"/>
        <v>5.1646538040342476</v>
      </c>
      <c r="S957">
        <f t="shared" si="134"/>
        <v>0.22565475565282864</v>
      </c>
      <c r="T957">
        <v>2</v>
      </c>
    </row>
    <row r="958" spans="1:20" ht="15.6" x14ac:dyDescent="0.25">
      <c r="A958" s="10">
        <v>6</v>
      </c>
      <c r="B958" s="11">
        <v>3.3643214338643399</v>
      </c>
      <c r="C958" s="11">
        <v>1021.23592757727</v>
      </c>
      <c r="D958" s="12">
        <v>0.112003702223625</v>
      </c>
      <c r="E958" s="12">
        <v>8.6113651514754599E-2</v>
      </c>
      <c r="F958" s="10">
        <v>0.230947329975105</v>
      </c>
      <c r="G958" s="10">
        <v>3.50111434425992</v>
      </c>
      <c r="H958" s="13">
        <v>46927094.729369901</v>
      </c>
      <c r="I958" s="13">
        <v>2564159.1699472498</v>
      </c>
      <c r="J958" s="13">
        <v>96610801.867668003</v>
      </c>
      <c r="K958" s="13">
        <f t="shared" si="126"/>
        <v>109363963.83674614</v>
      </c>
      <c r="L958">
        <f t="shared" si="127"/>
        <v>566.37815662425157</v>
      </c>
      <c r="M958">
        <f t="shared" si="128"/>
        <v>121.09318393451555</v>
      </c>
      <c r="N958">
        <f t="shared" si="129"/>
        <v>99.058676869189796</v>
      </c>
      <c r="O958">
        <f t="shared" si="130"/>
        <v>1.0465502163602451</v>
      </c>
      <c r="P958">
        <f t="shared" si="131"/>
        <v>105763935.53221145</v>
      </c>
      <c r="Q958">
        <f t="shared" si="132"/>
        <v>18.476720145291072</v>
      </c>
      <c r="R958">
        <f t="shared" si="133"/>
        <v>7.295676914081529</v>
      </c>
      <c r="S958">
        <f t="shared" si="134"/>
        <v>0.26259582024209677</v>
      </c>
      <c r="T958">
        <v>2</v>
      </c>
    </row>
    <row r="959" spans="1:20" ht="15.6" x14ac:dyDescent="0.25">
      <c r="A959" s="10">
        <v>7</v>
      </c>
      <c r="B959" s="11">
        <v>3.8961346970895501</v>
      </c>
      <c r="C959" s="11">
        <v>1033.24686037728</v>
      </c>
      <c r="D959" s="12">
        <v>8.6113651514754599E-2</v>
      </c>
      <c r="E959" s="12">
        <v>6.7426664333140804E-2</v>
      </c>
      <c r="F959" s="10">
        <v>0.21675206714119599</v>
      </c>
      <c r="G959" s="10">
        <v>3.5025226492018202</v>
      </c>
      <c r="H959" s="13">
        <v>43780300.361476697</v>
      </c>
      <c r="I959" s="13">
        <v>1982548.8192254</v>
      </c>
      <c r="J959" s="13">
        <v>100728313.530921</v>
      </c>
      <c r="K959" s="13">
        <f t="shared" si="126"/>
        <v>103050596.96101664</v>
      </c>
      <c r="L959">
        <f t="shared" si="127"/>
        <v>568.24079678207079</v>
      </c>
      <c r="M959">
        <f t="shared" si="128"/>
        <v>103.04711779344713</v>
      </c>
      <c r="N959">
        <f t="shared" si="129"/>
        <v>76.770157923947707</v>
      </c>
      <c r="O959">
        <f t="shared" si="130"/>
        <v>1.0813657036538049</v>
      </c>
      <c r="P959">
        <f t="shared" si="131"/>
        <v>112173260.5683971</v>
      </c>
      <c r="Q959">
        <f t="shared" si="132"/>
        <v>18.535555203295552</v>
      </c>
      <c r="R959">
        <f t="shared" si="133"/>
        <v>9.2370272769525528</v>
      </c>
      <c r="S959">
        <f t="shared" si="134"/>
        <v>0.24430598833773742</v>
      </c>
      <c r="T959">
        <v>6</v>
      </c>
    </row>
    <row r="960" spans="1:20" ht="15.6" x14ac:dyDescent="0.25">
      <c r="A960" s="10">
        <v>9</v>
      </c>
      <c r="B960" s="11">
        <v>5.0121693869364803</v>
      </c>
      <c r="C960" s="11">
        <v>872.07090741928596</v>
      </c>
      <c r="D960" s="12">
        <v>5.3999999999999999E-2</v>
      </c>
      <c r="E960" s="12">
        <v>4.2105348344033303E-2</v>
      </c>
      <c r="F960" s="10">
        <v>0.21986417108995701</v>
      </c>
      <c r="G960" s="10">
        <v>3.50402874151726</v>
      </c>
      <c r="H960" s="13">
        <v>78443929.320441604</v>
      </c>
      <c r="I960" s="13">
        <v>2781208.0441716402</v>
      </c>
      <c r="J960" s="13">
        <v>178825046.74363899</v>
      </c>
      <c r="K960" s="13">
        <f t="shared" si="126"/>
        <v>172749122.92610979</v>
      </c>
      <c r="L960">
        <f t="shared" si="127"/>
        <v>583.1873255656061</v>
      </c>
      <c r="M960">
        <f t="shared" si="128"/>
        <v>83.287514597193535</v>
      </c>
      <c r="N960">
        <f t="shared" si="129"/>
        <v>48.052674172016651</v>
      </c>
      <c r="O960">
        <f t="shared" si="130"/>
        <v>1.1826434095771718</v>
      </c>
      <c r="P960">
        <f t="shared" si="131"/>
        <v>227278294.38974267</v>
      </c>
      <c r="Q960">
        <f t="shared" si="132"/>
        <v>19.241685791037057</v>
      </c>
      <c r="R960">
        <f t="shared" si="133"/>
        <v>14.941707452846723</v>
      </c>
      <c r="S960">
        <f t="shared" si="134"/>
        <v>0.24828723483078444</v>
      </c>
      <c r="T960">
        <v>1</v>
      </c>
    </row>
    <row r="961" spans="1:20" ht="15.6" x14ac:dyDescent="0.25">
      <c r="A961" s="10">
        <v>10</v>
      </c>
      <c r="B961" s="11">
        <v>5.6430437729105698</v>
      </c>
      <c r="C961" s="11">
        <v>857.55432710048399</v>
      </c>
      <c r="D961" s="12">
        <v>4.2105348344033303E-2</v>
      </c>
      <c r="E961" s="12">
        <v>3.26671094965785E-2</v>
      </c>
      <c r="F961" s="10">
        <v>0.22362660700060599</v>
      </c>
      <c r="G961" s="10">
        <v>3.5045058470070498</v>
      </c>
      <c r="H961" s="13">
        <v>78647861.243426293</v>
      </c>
      <c r="I961" s="13">
        <v>2399110.5904745799</v>
      </c>
      <c r="J961" s="13">
        <v>180219328.11203101</v>
      </c>
      <c r="K961" s="13">
        <f t="shared" si="126"/>
        <v>185360558.06963798</v>
      </c>
      <c r="L961">
        <f t="shared" si="127"/>
        <v>589.29408060638843</v>
      </c>
      <c r="M961">
        <f t="shared" si="128"/>
        <v>74.578135429590731</v>
      </c>
      <c r="N961">
        <f t="shared" si="129"/>
        <v>37.386228920305904</v>
      </c>
      <c r="O961">
        <f t="shared" si="130"/>
        <v>1.2501639456698841</v>
      </c>
      <c r="P961">
        <f t="shared" si="131"/>
        <v>240703074.20481607</v>
      </c>
      <c r="Q961">
        <f t="shared" si="132"/>
        <v>19.299074674606995</v>
      </c>
      <c r="R961">
        <f t="shared" si="133"/>
        <v>19.152755876181129</v>
      </c>
      <c r="S961">
        <f t="shared" si="134"/>
        <v>0.25312169798161915</v>
      </c>
      <c r="T961">
        <v>1</v>
      </c>
    </row>
    <row r="962" spans="1:20" s="40" customFormat="1" ht="15.6" x14ac:dyDescent="0.25">
      <c r="A962" s="41">
        <v>11</v>
      </c>
      <c r="B962" s="42">
        <v>6.2741363665578396</v>
      </c>
      <c r="C962" s="42">
        <v>850.71540510863099</v>
      </c>
      <c r="D962" s="43">
        <v>3.26671094965785E-2</v>
      </c>
      <c r="E962" s="43">
        <v>2.5793759117757501E-2</v>
      </c>
      <c r="F962" s="41">
        <v>0.209763707706312</v>
      </c>
      <c r="G962" s="41">
        <v>3.5048467330469899</v>
      </c>
      <c r="H962" s="44">
        <v>76298982.675489098</v>
      </c>
      <c r="I962" s="44">
        <v>1928481.9122895801</v>
      </c>
      <c r="J962" s="44">
        <v>180723685.21188</v>
      </c>
      <c r="K962" s="44">
        <f t="shared" ref="K962:K1025" si="135">3583.195*EXP(-2.23341*(C962+273)*0.001)*POWER(B962*(D962-E962)/D962/SQRT(0.56*(D962-E962)),(-0.3486*(C962+273)*0.001+0.46339))*POWER(((D962-E962)/D962),0.42437)*1000000</f>
        <v>187155922.2708236</v>
      </c>
      <c r="L962" s="40">
        <f t="shared" ref="L962:L1025" si="136">560*(1+2.2*10^(-5)*H962/(G962*1000)/((D962-E962)*1000))</f>
        <v>599.0204201146264</v>
      </c>
      <c r="M962" s="40">
        <f t="shared" ref="M962:M1025" si="137">(L962*(D962-E962)*1000)^(1/2)</f>
        <v>64.166013056106124</v>
      </c>
      <c r="N962" s="40">
        <f t="shared" ref="N962:N1025" si="138">(D962+E962)/2*1000</f>
        <v>29.230434307168</v>
      </c>
      <c r="O962" s="40">
        <f t="shared" ref="O962:O1025" si="139">0.8049-0.3393*F962+(0.2488+0.0393*F962+0.0732*F962*F962)*M962/N962</f>
        <v>1.3050542992721605</v>
      </c>
      <c r="P962" s="40">
        <f t="shared" ref="P962:P1025" si="140">H962/1000/(O962*G962*M962)*10^6</f>
        <v>259965717.1246846</v>
      </c>
      <c r="Q962" s="40">
        <f t="shared" ref="Q962:Q1025" si="141">LN(P962)</f>
        <v>19.376060323073123</v>
      </c>
      <c r="R962" s="40">
        <f t="shared" ref="R962:R1025" si="142">S962*B962*1000/M962</f>
        <v>23.019627604318931</v>
      </c>
      <c r="S962" s="40">
        <f t="shared" ref="S962:S1025" si="143">LN(1/(1-F962))</f>
        <v>0.235423274074579</v>
      </c>
      <c r="T962" s="40">
        <v>1</v>
      </c>
    </row>
    <row r="963" spans="1:20" ht="15.6" x14ac:dyDescent="0.25">
      <c r="A963" s="10">
        <v>12</v>
      </c>
      <c r="B963" s="11">
        <v>6.9753971545964104</v>
      </c>
      <c r="C963" s="11">
        <v>837.86278708912903</v>
      </c>
      <c r="D963" s="12">
        <v>2.5793759117757501E-2</v>
      </c>
      <c r="E963" s="12">
        <v>2.2671997473680001E-2</v>
      </c>
      <c r="F963" s="10">
        <v>0.12056038792516</v>
      </c>
      <c r="G963" s="10">
        <v>3.5050708378868598</v>
      </c>
      <c r="H963" s="13">
        <v>46896401.685412198</v>
      </c>
      <c r="I963" s="13">
        <v>781719.78721503494</v>
      </c>
      <c r="J963" s="13">
        <v>164750923.967612</v>
      </c>
      <c r="K963" s="13">
        <f t="shared" si="135"/>
        <v>153802594.15623119</v>
      </c>
      <c r="L963">
        <f t="shared" si="136"/>
        <v>612.80240319283018</v>
      </c>
      <c r="M963">
        <f t="shared" si="137"/>
        <v>43.738118817410211</v>
      </c>
      <c r="N963">
        <f t="shared" si="138"/>
        <v>24.232878295718752</v>
      </c>
      <c r="O963">
        <f t="shared" si="139"/>
        <v>1.2235270255439505</v>
      </c>
      <c r="P963">
        <f t="shared" si="140"/>
        <v>250016720.88169348</v>
      </c>
      <c r="Q963">
        <f t="shared" si="141"/>
        <v>19.33703835711669</v>
      </c>
      <c r="R963">
        <f t="shared" si="142"/>
        <v>20.48857927764719</v>
      </c>
      <c r="S963">
        <f t="shared" si="143"/>
        <v>0.12847037881637449</v>
      </c>
      <c r="T963">
        <v>1</v>
      </c>
    </row>
    <row r="964" spans="1:20" ht="15.6" x14ac:dyDescent="0.25">
      <c r="A964" s="10">
        <v>13</v>
      </c>
      <c r="B964" s="11">
        <v>7</v>
      </c>
      <c r="C964" s="11">
        <v>821.27220574774196</v>
      </c>
      <c r="D964" s="12">
        <v>2.2671997473680001E-2</v>
      </c>
      <c r="E964" s="12">
        <v>2.0551693537670602E-2</v>
      </c>
      <c r="F964" s="10">
        <v>9.3110142773380297E-2</v>
      </c>
      <c r="G964" s="10">
        <v>3.5051657715424498</v>
      </c>
      <c r="H964" s="13">
        <v>36927356.715172596</v>
      </c>
      <c r="I964" s="13">
        <v>518659.51765369502</v>
      </c>
      <c r="J964" s="13">
        <v>154454090.091434</v>
      </c>
      <c r="K964" s="13">
        <f t="shared" si="135"/>
        <v>144849800.47144395</v>
      </c>
      <c r="L964">
        <f t="shared" si="136"/>
        <v>621.21420982889219</v>
      </c>
      <c r="M964">
        <f t="shared" si="137"/>
        <v>36.292739414449947</v>
      </c>
      <c r="N964">
        <f t="shared" si="138"/>
        <v>21.611845505675301</v>
      </c>
      <c r="O964">
        <f t="shared" si="139"/>
        <v>1.1983278237566823</v>
      </c>
      <c r="P964">
        <f t="shared" si="140"/>
        <v>242239112.06188136</v>
      </c>
      <c r="Q964">
        <f t="shared" si="141"/>
        <v>19.305435862676099</v>
      </c>
      <c r="R964">
        <f t="shared" si="142"/>
        <v>18.850599850142025</v>
      </c>
      <c r="S964">
        <f t="shared" si="143"/>
        <v>9.7734272595324828E-2</v>
      </c>
      <c r="T964">
        <v>7</v>
      </c>
    </row>
    <row r="965" spans="1:20" s="40" customFormat="1" ht="15.6" x14ac:dyDescent="0.25">
      <c r="A965" s="41">
        <v>14</v>
      </c>
      <c r="B965" s="42">
        <v>7</v>
      </c>
      <c r="C965" s="42">
        <v>802.02468728597603</v>
      </c>
      <c r="D965" s="43">
        <v>2.0551693537670602E-2</v>
      </c>
      <c r="E965" s="43">
        <v>1.8960545483893799E-2</v>
      </c>
      <c r="F965" s="41">
        <v>7.7046855788093102E-2</v>
      </c>
      <c r="G965" s="41">
        <v>3.5052267785925202</v>
      </c>
      <c r="H965" s="44">
        <v>35601938.304375</v>
      </c>
      <c r="I965" s="44">
        <v>456689.58846415201</v>
      </c>
      <c r="J965" s="44">
        <v>158468453.81824899</v>
      </c>
      <c r="K965" s="44">
        <f t="shared" si="135"/>
        <v>141776116.22775987</v>
      </c>
      <c r="L965" s="40">
        <f t="shared" si="136"/>
        <v>638.64255925976192</v>
      </c>
      <c r="M965" s="40">
        <f t="shared" si="137"/>
        <v>31.877497788019792</v>
      </c>
      <c r="N965" s="40">
        <f t="shared" si="138"/>
        <v>19.756119510782199</v>
      </c>
      <c r="O965" s="40">
        <f t="shared" si="139"/>
        <v>1.1857962568675169</v>
      </c>
      <c r="P965" s="40">
        <f t="shared" si="140"/>
        <v>268697250.83715737</v>
      </c>
      <c r="Q965" s="40">
        <f t="shared" si="141"/>
        <v>19.409095842186737</v>
      </c>
      <c r="R965" s="40">
        <f t="shared" si="142"/>
        <v>17.606076762346532</v>
      </c>
      <c r="S965" s="40">
        <f t="shared" si="143"/>
        <v>8.0176810435344054E-2</v>
      </c>
      <c r="T965" s="40">
        <v>7</v>
      </c>
    </row>
    <row r="966" spans="1:20" ht="15.6" x14ac:dyDescent="0.25">
      <c r="A966" s="10">
        <v>15</v>
      </c>
      <c r="B966" s="11">
        <v>7</v>
      </c>
      <c r="C966" s="11">
        <v>780.13958706875906</v>
      </c>
      <c r="D966" s="12">
        <v>1.8960545483893799E-2</v>
      </c>
      <c r="E966" s="12">
        <v>1.77071768848432E-2</v>
      </c>
      <c r="F966" s="10">
        <v>6.5757226104032507E-2</v>
      </c>
      <c r="G966" s="10">
        <v>3.5052706718405999</v>
      </c>
      <c r="H966" s="13">
        <v>33897103.485812001</v>
      </c>
      <c r="I966" s="13">
        <v>383758.88111011701</v>
      </c>
      <c r="J966" s="13">
        <v>158159677.23277301</v>
      </c>
      <c r="K966" s="13">
        <f t="shared" si="135"/>
        <v>141804543.73402971</v>
      </c>
      <c r="L966">
        <f t="shared" si="136"/>
        <v>655.05455387250765</v>
      </c>
      <c r="M966">
        <f t="shared" si="137"/>
        <v>28.653530471634728</v>
      </c>
      <c r="N966">
        <f t="shared" si="138"/>
        <v>18.333861184368498</v>
      </c>
      <c r="O966">
        <f t="shared" si="139"/>
        <v>1.1759653857923296</v>
      </c>
      <c r="P966">
        <f t="shared" si="140"/>
        <v>286991048.80274385</v>
      </c>
      <c r="Q966">
        <f t="shared" si="141"/>
        <v>19.474961584396901</v>
      </c>
      <c r="R966">
        <f t="shared" si="142"/>
        <v>16.6168918556479</v>
      </c>
      <c r="S966">
        <f t="shared" si="143"/>
        <v>6.8018945304238007E-2</v>
      </c>
      <c r="T966">
        <v>10</v>
      </c>
    </row>
    <row r="967" spans="1:20" ht="15.6" x14ac:dyDescent="0.25">
      <c r="A967" s="28" t="s">
        <v>20</v>
      </c>
      <c r="B967" s="16">
        <v>2.12893349413077</v>
      </c>
      <c r="C967" s="16">
        <v>1052.0867022090799</v>
      </c>
      <c r="D967" s="17">
        <v>0.25</v>
      </c>
      <c r="E967" s="17">
        <v>0.22500312987370902</v>
      </c>
      <c r="F967" s="18">
        <v>9.9947501504562206E-2</v>
      </c>
      <c r="G967" s="18">
        <v>4.0999999999999996</v>
      </c>
      <c r="H967" s="19">
        <v>43822416.283016503</v>
      </c>
      <c r="I967" s="19">
        <v>2625024.19767561</v>
      </c>
      <c r="J967" s="19">
        <v>94366955.748763993</v>
      </c>
      <c r="K967" s="19">
        <f t="shared" si="135"/>
        <v>69979852.224654049</v>
      </c>
      <c r="L967">
        <f t="shared" si="136"/>
        <v>565.26790018382576</v>
      </c>
      <c r="M967">
        <f t="shared" si="137"/>
        <v>118.86937489301569</v>
      </c>
      <c r="N967">
        <f t="shared" si="138"/>
        <v>237.50156493685452</v>
      </c>
      <c r="O967">
        <f t="shared" si="139"/>
        <v>0.89784395754230795</v>
      </c>
      <c r="P967">
        <f t="shared" si="140"/>
        <v>100147847.71042168</v>
      </c>
      <c r="Q967">
        <f t="shared" si="141"/>
        <v>18.42215812918538</v>
      </c>
      <c r="R967">
        <f t="shared" si="142"/>
        <v>1.8859470771025293</v>
      </c>
      <c r="S967">
        <f t="shared" si="143"/>
        <v>0.10530218569745389</v>
      </c>
      <c r="T967">
        <v>6</v>
      </c>
    </row>
    <row r="968" spans="1:20" ht="15.6" x14ac:dyDescent="0.25">
      <c r="A968" s="10">
        <v>1</v>
      </c>
      <c r="B968" s="11">
        <v>2.3015133513986599</v>
      </c>
      <c r="C968" s="11">
        <v>1019.9853794033299</v>
      </c>
      <c r="D968" s="12">
        <v>0.22500312987370902</v>
      </c>
      <c r="E968" s="12">
        <v>0.19682503916744801</v>
      </c>
      <c r="F968" s="10">
        <v>0.12517858246604499</v>
      </c>
      <c r="G968" s="10">
        <v>4.1018448671382304</v>
      </c>
      <c r="H968" s="13">
        <v>43317469.234252103</v>
      </c>
      <c r="I968" s="13">
        <v>2607430.2813528501</v>
      </c>
      <c r="J968" s="13">
        <v>86333106.057315007</v>
      </c>
      <c r="K968" s="13">
        <f t="shared" si="135"/>
        <v>83520811.638327256</v>
      </c>
      <c r="L968">
        <f t="shared" si="136"/>
        <v>564.61724574162588</v>
      </c>
      <c r="M968">
        <f t="shared" si="137"/>
        <v>126.13419823674624</v>
      </c>
      <c r="N968">
        <f t="shared" si="138"/>
        <v>210.91408452057851</v>
      </c>
      <c r="O968">
        <f t="shared" si="139"/>
        <v>0.91484625149725374</v>
      </c>
      <c r="P968">
        <f t="shared" si="140"/>
        <v>91517232.920745835</v>
      </c>
      <c r="Q968">
        <f t="shared" si="141"/>
        <v>18.332037850444035</v>
      </c>
      <c r="R968">
        <f t="shared" si="142"/>
        <v>2.440210988247304</v>
      </c>
      <c r="S968">
        <f t="shared" si="143"/>
        <v>0.13373550770149623</v>
      </c>
      <c r="T968">
        <v>2</v>
      </c>
    </row>
    <row r="969" spans="1:20" ht="15.6" x14ac:dyDescent="0.25">
      <c r="A969" s="10">
        <v>2</v>
      </c>
      <c r="B969" s="11">
        <v>2.26196203571343</v>
      </c>
      <c r="C969" s="11">
        <v>1013.48065837003</v>
      </c>
      <c r="D969" s="12">
        <v>0.19682503916744801</v>
      </c>
      <c r="E969" s="12">
        <v>0.18274361169667</v>
      </c>
      <c r="F969" s="10">
        <v>7.1506536346575902E-2</v>
      </c>
      <c r="G969" s="10">
        <v>4.1039870007913697</v>
      </c>
      <c r="H969" s="13">
        <v>32334542.093451601</v>
      </c>
      <c r="I969" s="13">
        <v>1525860.2911602701</v>
      </c>
      <c r="J969" s="13">
        <v>91495690.353609994</v>
      </c>
      <c r="K969" s="13">
        <f t="shared" si="135"/>
        <v>66717601.062856674</v>
      </c>
      <c r="L969">
        <f t="shared" si="136"/>
        <v>566.89326165496198</v>
      </c>
      <c r="M969">
        <f t="shared" si="137"/>
        <v>89.34576849334907</v>
      </c>
      <c r="N969">
        <f t="shared" si="138"/>
        <v>189.78432543205901</v>
      </c>
      <c r="O969">
        <f t="shared" si="139"/>
        <v>0.89926590139570017</v>
      </c>
      <c r="P969">
        <f t="shared" si="140"/>
        <v>98061520.698407367</v>
      </c>
      <c r="Q969">
        <f t="shared" si="141"/>
        <v>18.401105601903211</v>
      </c>
      <c r="R969">
        <f t="shared" si="142"/>
        <v>1.8783133181520979</v>
      </c>
      <c r="S969">
        <f t="shared" si="143"/>
        <v>7.4191937898135815E-2</v>
      </c>
      <c r="T969">
        <v>2</v>
      </c>
    </row>
    <row r="970" spans="1:20" ht="15.6" x14ac:dyDescent="0.25">
      <c r="A970" s="10">
        <v>3</v>
      </c>
      <c r="B970" s="11">
        <v>2.5</v>
      </c>
      <c r="C970" s="11">
        <v>1019.2627490044</v>
      </c>
      <c r="D970" s="12">
        <v>0.18274361169667</v>
      </c>
      <c r="E970" s="12">
        <v>0.17118218955955</v>
      </c>
      <c r="F970" s="10">
        <v>6.3231206328936002E-2</v>
      </c>
      <c r="G970" s="10">
        <v>4.1049310169220297</v>
      </c>
      <c r="H970" s="13">
        <v>28605856.761734098</v>
      </c>
      <c r="I970" s="13">
        <v>1241723.53947839</v>
      </c>
      <c r="J970" s="13">
        <v>89362246.504071996</v>
      </c>
      <c r="K970" s="13">
        <f t="shared" si="135"/>
        <v>62498675.960265502</v>
      </c>
      <c r="L970">
        <f t="shared" si="136"/>
        <v>567.42589057910186</v>
      </c>
      <c r="M970">
        <f t="shared" si="137"/>
        <v>80.995371796888847</v>
      </c>
      <c r="N970">
        <f t="shared" si="138"/>
        <v>176.96290062810999</v>
      </c>
      <c r="O970">
        <f t="shared" si="139"/>
        <v>0.89859196493393279</v>
      </c>
      <c r="P970">
        <f t="shared" si="140"/>
        <v>95747261.68127194</v>
      </c>
      <c r="Q970">
        <f t="shared" si="141"/>
        <v>18.377222586987067</v>
      </c>
      <c r="R970">
        <f t="shared" si="142"/>
        <v>2.0161268918184936</v>
      </c>
      <c r="S970">
        <f t="shared" si="143"/>
        <v>6.5318778877017911E-2</v>
      </c>
      <c r="T970">
        <v>2</v>
      </c>
    </row>
    <row r="971" spans="1:20" ht="15.6" x14ac:dyDescent="0.25">
      <c r="A971" s="10">
        <v>4</v>
      </c>
      <c r="B971" s="11">
        <v>2.5551153522522001</v>
      </c>
      <c r="C971" s="11">
        <v>1022.68866925409</v>
      </c>
      <c r="D971" s="12">
        <v>0.17140197360901799</v>
      </c>
      <c r="E971" s="12">
        <v>0.139868492114361</v>
      </c>
      <c r="F971" s="10">
        <v>0.183866580839154</v>
      </c>
      <c r="G971" s="10">
        <v>3.49614585226939</v>
      </c>
      <c r="H971" s="13">
        <v>41076023.337899297</v>
      </c>
      <c r="I971" s="13">
        <v>2622674.7676847298</v>
      </c>
      <c r="J971" s="13">
        <v>85515610.940915003</v>
      </c>
      <c r="K971" s="13">
        <f t="shared" si="135"/>
        <v>98156394.432185337</v>
      </c>
      <c r="L971">
        <f t="shared" si="136"/>
        <v>564.59026369808157</v>
      </c>
      <c r="M971">
        <f t="shared" si="137"/>
        <v>133.42974418167398</v>
      </c>
      <c r="N971">
        <f t="shared" si="138"/>
        <v>155.6352328616895</v>
      </c>
      <c r="O971">
        <f t="shared" si="139"/>
        <v>0.96413273079513229</v>
      </c>
      <c r="P971">
        <f t="shared" si="140"/>
        <v>91329140.305290729</v>
      </c>
      <c r="Q971">
        <f t="shared" si="141"/>
        <v>18.329980465564223</v>
      </c>
      <c r="R971">
        <f t="shared" si="142"/>
        <v>3.8907500181151788</v>
      </c>
      <c r="S971">
        <f t="shared" si="143"/>
        <v>0.20317743350974565</v>
      </c>
      <c r="T971">
        <v>2</v>
      </c>
    </row>
    <row r="972" spans="1:20" ht="15.6" x14ac:dyDescent="0.25">
      <c r="A972" s="10">
        <v>5</v>
      </c>
      <c r="B972" s="11">
        <v>2.9105820680957502</v>
      </c>
      <c r="C972" s="11">
        <v>1023.0124659197101</v>
      </c>
      <c r="D972" s="12">
        <v>0.139868492114361</v>
      </c>
      <c r="E972" s="12">
        <v>0.11081604679467599</v>
      </c>
      <c r="F972" s="10">
        <v>0.207564180200982</v>
      </c>
      <c r="G972" s="10">
        <v>3.4982260070224198</v>
      </c>
      <c r="H972" s="13">
        <v>44113598.890974298</v>
      </c>
      <c r="I972" s="13">
        <v>2607409.5022501899</v>
      </c>
      <c r="J972" s="13">
        <v>90990237.902261004</v>
      </c>
      <c r="K972" s="13">
        <f t="shared" si="135"/>
        <v>103605726.79313922</v>
      </c>
      <c r="L972">
        <f t="shared" si="136"/>
        <v>565.34752275401945</v>
      </c>
      <c r="M972">
        <f t="shared" si="137"/>
        <v>128.15899496886874</v>
      </c>
      <c r="N972">
        <f t="shared" si="138"/>
        <v>125.34226945451849</v>
      </c>
      <c r="O972">
        <f t="shared" si="139"/>
        <v>1.0004296970753821</v>
      </c>
      <c r="P972">
        <f t="shared" si="140"/>
        <v>98353304.911298975</v>
      </c>
      <c r="Q972">
        <f t="shared" si="141"/>
        <v>18.404076705806681</v>
      </c>
      <c r="R972">
        <f t="shared" si="142"/>
        <v>5.2835055327862168</v>
      </c>
      <c r="S972">
        <f t="shared" si="143"/>
        <v>0.23264376099085593</v>
      </c>
      <c r="T972">
        <v>2</v>
      </c>
    </row>
    <row r="973" spans="1:20" ht="15.6" x14ac:dyDescent="0.25">
      <c r="A973" s="10">
        <v>6</v>
      </c>
      <c r="B973" s="11">
        <v>3.3746755527093799</v>
      </c>
      <c r="C973" s="11">
        <v>1029.0314441939299</v>
      </c>
      <c r="D973" s="12">
        <v>0.11081604679467599</v>
      </c>
      <c r="E973" s="12">
        <v>8.5442126673671195E-2</v>
      </c>
      <c r="F973" s="10">
        <v>0.22876689941876599</v>
      </c>
      <c r="G973" s="10">
        <v>3.4999730684543202</v>
      </c>
      <c r="H973" s="13">
        <v>46145895.481188796</v>
      </c>
      <c r="I973" s="13">
        <v>2463479.9018842601</v>
      </c>
      <c r="J973" s="13">
        <v>95920936.510363996</v>
      </c>
      <c r="K973" s="13">
        <f t="shared" si="135"/>
        <v>106507438.93269658</v>
      </c>
      <c r="L973">
        <f t="shared" si="136"/>
        <v>566.4016439403398</v>
      </c>
      <c r="M973">
        <f t="shared" si="137"/>
        <v>119.88256783097358</v>
      </c>
      <c r="N973">
        <f t="shared" si="138"/>
        <v>98.129086734173583</v>
      </c>
      <c r="O973">
        <f t="shared" si="139"/>
        <v>1.0468976348401486</v>
      </c>
      <c r="P973">
        <f t="shared" si="140"/>
        <v>105052918.00659297</v>
      </c>
      <c r="Q973">
        <f t="shared" si="141"/>
        <v>18.469974762181192</v>
      </c>
      <c r="R973">
        <f t="shared" si="142"/>
        <v>7.312333344366075</v>
      </c>
      <c r="S973">
        <f t="shared" si="143"/>
        <v>0.25976461572871945</v>
      </c>
      <c r="T973">
        <v>2</v>
      </c>
    </row>
    <row r="974" spans="1:20" ht="15.6" x14ac:dyDescent="0.25">
      <c r="A974" s="10">
        <v>7</v>
      </c>
      <c r="B974" s="11">
        <v>3.90259228003401</v>
      </c>
      <c r="C974" s="11">
        <v>1041.95951881971</v>
      </c>
      <c r="D974" s="12">
        <v>8.5442126673671195E-2</v>
      </c>
      <c r="E974" s="12">
        <v>6.7173412191193507E-2</v>
      </c>
      <c r="F974" s="10">
        <v>0.21356395021799901</v>
      </c>
      <c r="G974" s="10">
        <v>3.5013478735696602</v>
      </c>
      <c r="H974" s="13">
        <v>42673066.840970002</v>
      </c>
      <c r="I974" s="13">
        <v>1896803.6309209799</v>
      </c>
      <c r="J974" s="13">
        <v>99744024.964612007</v>
      </c>
      <c r="K974" s="13">
        <f t="shared" si="135"/>
        <v>99788499.097520515</v>
      </c>
      <c r="L974">
        <f t="shared" si="136"/>
        <v>568.21904415442702</v>
      </c>
      <c r="M974">
        <f t="shared" si="137"/>
        <v>101.88538404090947</v>
      </c>
      <c r="N974">
        <f t="shared" si="138"/>
        <v>76.307769432432352</v>
      </c>
      <c r="O974">
        <f t="shared" si="139"/>
        <v>1.0802970953010924</v>
      </c>
      <c r="P974">
        <f t="shared" si="140"/>
        <v>110729540.8162453</v>
      </c>
      <c r="Q974">
        <f t="shared" si="141"/>
        <v>18.522601216788111</v>
      </c>
      <c r="R974">
        <f t="shared" si="142"/>
        <v>9.2022411252701168</v>
      </c>
      <c r="S974">
        <f t="shared" si="143"/>
        <v>0.24024386966629938</v>
      </c>
      <c r="T974">
        <v>6</v>
      </c>
    </row>
    <row r="975" spans="1:20" ht="15.6" x14ac:dyDescent="0.25">
      <c r="A975" s="10">
        <v>9</v>
      </c>
      <c r="B975" s="11">
        <v>4.9954147343317699</v>
      </c>
      <c r="C975" s="11">
        <v>874.52201634644098</v>
      </c>
      <c r="D975" s="12">
        <v>5.3999999999999999E-2</v>
      </c>
      <c r="E975" s="12">
        <v>4.2397774495676603E-2</v>
      </c>
      <c r="F975" s="10">
        <v>0.21445888178047001</v>
      </c>
      <c r="G975" s="10">
        <v>3.5028195966573401</v>
      </c>
      <c r="H975" s="13">
        <v>75652598.8862544</v>
      </c>
      <c r="I975" s="13">
        <v>2655652.4664961202</v>
      </c>
      <c r="J975" s="13">
        <v>176202455.45321199</v>
      </c>
      <c r="K975" s="13">
        <f t="shared" si="135"/>
        <v>169453111.54731664</v>
      </c>
      <c r="L975">
        <f t="shared" si="136"/>
        <v>582.93377179553352</v>
      </c>
      <c r="M975">
        <f t="shared" si="137"/>
        <v>82.23946178360832</v>
      </c>
      <c r="N975">
        <f t="shared" si="138"/>
        <v>48.1988872478383</v>
      </c>
      <c r="O975">
        <f t="shared" si="139"/>
        <v>1.1767747350074229</v>
      </c>
      <c r="P975">
        <f t="shared" si="140"/>
        <v>223168290.20054886</v>
      </c>
      <c r="Q975">
        <f t="shared" si="141"/>
        <v>19.223436709384718</v>
      </c>
      <c r="R975">
        <f t="shared" si="142"/>
        <v>14.662128758770107</v>
      </c>
      <c r="S975">
        <f t="shared" si="143"/>
        <v>0.24138247610075916</v>
      </c>
      <c r="T975">
        <v>4</v>
      </c>
    </row>
    <row r="976" spans="1:20" ht="15.6" x14ac:dyDescent="0.25">
      <c r="A976" s="10">
        <v>10</v>
      </c>
      <c r="B976" s="11">
        <v>5.5569548826605502</v>
      </c>
      <c r="C976" s="11">
        <v>865.32036057151902</v>
      </c>
      <c r="D976" s="12">
        <v>4.2397774495676603E-2</v>
      </c>
      <c r="E976" s="12">
        <v>3.3607925297833505E-2</v>
      </c>
      <c r="F976" s="10">
        <v>0.20683081178138699</v>
      </c>
      <c r="G976" s="10">
        <v>3.5032855296185401</v>
      </c>
      <c r="H976" s="13">
        <v>72275677.797794104</v>
      </c>
      <c r="I976" s="13">
        <v>2138520.5141515099</v>
      </c>
      <c r="J976" s="13">
        <v>175733108.720514</v>
      </c>
      <c r="K976" s="13">
        <f t="shared" si="135"/>
        <v>174204806.29068851</v>
      </c>
      <c r="L976">
        <f t="shared" si="136"/>
        <v>588.91651304669995</v>
      </c>
      <c r="M976">
        <f t="shared" si="137"/>
        <v>71.947809833240157</v>
      </c>
      <c r="N976">
        <f t="shared" si="138"/>
        <v>38.002849896755052</v>
      </c>
      <c r="O976">
        <f t="shared" si="139"/>
        <v>1.2270732294723845</v>
      </c>
      <c r="P976">
        <f t="shared" si="140"/>
        <v>233683785.05399048</v>
      </c>
      <c r="Q976">
        <f t="shared" si="141"/>
        <v>19.26947941350754</v>
      </c>
      <c r="R976">
        <f t="shared" si="142"/>
        <v>17.897007844225598</v>
      </c>
      <c r="S976">
        <f t="shared" si="143"/>
        <v>0.23171872799943471</v>
      </c>
      <c r="T976">
        <v>1</v>
      </c>
    </row>
    <row r="977" spans="1:20" ht="15.6" x14ac:dyDescent="0.25">
      <c r="A977" s="10">
        <v>11</v>
      </c>
      <c r="B977" s="11">
        <v>6.0437250854141196</v>
      </c>
      <c r="C977" s="11">
        <v>856.23120214729397</v>
      </c>
      <c r="D977" s="12">
        <v>3.3607925297833505E-2</v>
      </c>
      <c r="E977" s="12">
        <v>2.8042992334438299E-2</v>
      </c>
      <c r="F977" s="10">
        <v>0.165092716749105</v>
      </c>
      <c r="G977" s="10">
        <v>3.5036049571813801</v>
      </c>
      <c r="H977" s="13">
        <v>60530342.2310706</v>
      </c>
      <c r="I977" s="13">
        <v>1392810.40446809</v>
      </c>
      <c r="J977" s="13">
        <v>172262716.39100301</v>
      </c>
      <c r="K977" s="13">
        <f t="shared" si="135"/>
        <v>164043037.18411261</v>
      </c>
      <c r="L977">
        <f t="shared" si="136"/>
        <v>598.24800328339973</v>
      </c>
      <c r="M977">
        <f t="shared" si="137"/>
        <v>57.699307047460756</v>
      </c>
      <c r="N977">
        <f t="shared" si="138"/>
        <v>30.825458816135903</v>
      </c>
      <c r="O977">
        <f t="shared" si="139"/>
        <v>1.2304686159221556</v>
      </c>
      <c r="P977">
        <f t="shared" si="140"/>
        <v>243341879.80478439</v>
      </c>
      <c r="Q977">
        <f t="shared" si="141"/>
        <v>19.309977925307237</v>
      </c>
      <c r="R977">
        <f t="shared" si="142"/>
        <v>18.899656927287182</v>
      </c>
      <c r="S977">
        <f t="shared" si="143"/>
        <v>0.18043459831933939</v>
      </c>
      <c r="T977">
        <v>1</v>
      </c>
    </row>
    <row r="978" spans="1:20" ht="15.6" x14ac:dyDescent="0.25">
      <c r="A978" s="10">
        <v>12</v>
      </c>
      <c r="B978" s="11">
        <v>6.4950814470169398</v>
      </c>
      <c r="C978" s="11">
        <v>844.71621902362097</v>
      </c>
      <c r="D978" s="12">
        <v>2.8042992334438299E-2</v>
      </c>
      <c r="E978" s="12">
        <v>2.40729436359618E-2</v>
      </c>
      <c r="F978" s="10">
        <v>0.14106704259796801</v>
      </c>
      <c r="G978" s="10">
        <v>3.5037911119132601</v>
      </c>
      <c r="H978" s="13">
        <v>52469929.139436297</v>
      </c>
      <c r="I978" s="13">
        <v>997154.55312949896</v>
      </c>
      <c r="J978" s="13">
        <v>167945672.137299</v>
      </c>
      <c r="K978" s="13">
        <f t="shared" si="135"/>
        <v>160316558.04322922</v>
      </c>
      <c r="L978">
        <f t="shared" si="136"/>
        <v>606.47154858509725</v>
      </c>
      <c r="M978">
        <f t="shared" si="137"/>
        <v>49.068539637157457</v>
      </c>
      <c r="N978">
        <f t="shared" si="138"/>
        <v>26.057967985200047</v>
      </c>
      <c r="O978">
        <f t="shared" si="139"/>
        <v>1.2387221027610633</v>
      </c>
      <c r="P978">
        <f t="shared" si="140"/>
        <v>246374213.77156362</v>
      </c>
      <c r="Q978">
        <f t="shared" si="141"/>
        <v>19.322362132246123</v>
      </c>
      <c r="R978">
        <f t="shared" si="142"/>
        <v>20.128390164977713</v>
      </c>
      <c r="S978">
        <f t="shared" si="143"/>
        <v>0.15206440730562301</v>
      </c>
      <c r="T978">
        <v>1</v>
      </c>
    </row>
    <row r="979" spans="1:20" s="40" customFormat="1" ht="15.6" x14ac:dyDescent="0.25">
      <c r="A979" s="41">
        <v>13</v>
      </c>
      <c r="B979" s="42">
        <v>7</v>
      </c>
      <c r="C979" s="42">
        <v>826.83313572926704</v>
      </c>
      <c r="D979" s="43">
        <v>2.40729436359618E-2</v>
      </c>
      <c r="E979" s="43">
        <v>2.1420397033492702E-2</v>
      </c>
      <c r="F979" s="41">
        <v>0.10973204763208599</v>
      </c>
      <c r="G979" s="41">
        <v>3.5039162707354499</v>
      </c>
      <c r="H979" s="44">
        <v>44021199.444683097</v>
      </c>
      <c r="I979" s="44">
        <v>685208.54388358898</v>
      </c>
      <c r="J979" s="44">
        <v>161683014.45390999</v>
      </c>
      <c r="K979" s="44">
        <f t="shared" si="135"/>
        <v>153136364.98289821</v>
      </c>
      <c r="L979" s="40">
        <f t="shared" si="136"/>
        <v>618.35201222021635</v>
      </c>
      <c r="M979" s="40">
        <f t="shared" si="137"/>
        <v>40.49947566505849</v>
      </c>
      <c r="N979" s="40">
        <f t="shared" si="138"/>
        <v>22.746670334727249</v>
      </c>
      <c r="O979" s="40">
        <f t="shared" si="139"/>
        <v>1.2198931780231008</v>
      </c>
      <c r="P979" s="40">
        <f t="shared" si="140"/>
        <v>254294489.16270182</v>
      </c>
      <c r="Q979" s="40">
        <f t="shared" si="141"/>
        <v>19.354003559542917</v>
      </c>
      <c r="R979" s="40">
        <f t="shared" si="142"/>
        <v>20.089878377042361</v>
      </c>
      <c r="S979" s="40">
        <f t="shared" si="143"/>
        <v>0.11623279149214455</v>
      </c>
      <c r="T979" s="40">
        <v>7</v>
      </c>
    </row>
    <row r="980" spans="1:20" s="40" customFormat="1" ht="15.6" x14ac:dyDescent="0.25">
      <c r="A980" s="41">
        <v>14</v>
      </c>
      <c r="B980" s="42">
        <v>7</v>
      </c>
      <c r="C980" s="42">
        <v>808.06716106193198</v>
      </c>
      <c r="D980" s="43">
        <v>2.1420397033492702E-2</v>
      </c>
      <c r="E980" s="43">
        <v>1.9298464941819901E-2</v>
      </c>
      <c r="F980" s="41">
        <v>9.8600973224164404E-2</v>
      </c>
      <c r="G980" s="41">
        <v>3.5039945924003302</v>
      </c>
      <c r="H980" s="44">
        <v>43212254.632837899</v>
      </c>
      <c r="I980" s="44">
        <v>630645.04371950706</v>
      </c>
      <c r="J980" s="44">
        <v>165406730.446771</v>
      </c>
      <c r="K980" s="44">
        <f t="shared" si="135"/>
        <v>155728590.49964753</v>
      </c>
      <c r="L980" s="40">
        <f t="shared" si="136"/>
        <v>631.60159983175106</v>
      </c>
      <c r="M980" s="40">
        <f t="shared" si="137"/>
        <v>36.608956606749601</v>
      </c>
      <c r="N980" s="40">
        <f t="shared" si="138"/>
        <v>20.359430987656303</v>
      </c>
      <c r="O980" s="40">
        <f t="shared" si="139"/>
        <v>1.2270675394604784</v>
      </c>
      <c r="P980" s="40">
        <f t="shared" si="140"/>
        <v>274528653.86140019</v>
      </c>
      <c r="Q980" s="40">
        <f t="shared" si="141"/>
        <v>19.430566199117788</v>
      </c>
      <c r="R980" s="40">
        <f t="shared" si="142"/>
        <v>19.84898795815413</v>
      </c>
      <c r="S980" s="40">
        <f t="shared" si="143"/>
        <v>0.10380724840685142</v>
      </c>
      <c r="T980" s="40">
        <v>7</v>
      </c>
    </row>
    <row r="981" spans="1:20" ht="15.6" x14ac:dyDescent="0.25">
      <c r="A981" s="10">
        <v>15</v>
      </c>
      <c r="B981" s="11">
        <v>7</v>
      </c>
      <c r="C981" s="11">
        <v>787.11316123518202</v>
      </c>
      <c r="D981" s="12">
        <v>1.9298464941819901E-2</v>
      </c>
      <c r="E981" s="12">
        <v>1.7718498120041899E-2</v>
      </c>
      <c r="F981" s="10">
        <v>8.1448033466393094E-2</v>
      </c>
      <c r="G981" s="10">
        <v>3.5040541857376102</v>
      </c>
      <c r="H981" s="13">
        <v>40185429.765333399</v>
      </c>
      <c r="I981" s="13">
        <v>506432.83451955399</v>
      </c>
      <c r="J981" s="13">
        <v>164776402.80318999</v>
      </c>
      <c r="K981" s="13">
        <f t="shared" si="135"/>
        <v>153224301.81907365</v>
      </c>
      <c r="L981">
        <f t="shared" si="136"/>
        <v>649.42532858147752</v>
      </c>
      <c r="M981">
        <f t="shared" si="137"/>
        <v>32.032334794407539</v>
      </c>
      <c r="N981">
        <f t="shared" si="138"/>
        <v>18.508481530930901</v>
      </c>
      <c r="O981">
        <f t="shared" si="139"/>
        <v>1.2142390555222633</v>
      </c>
      <c r="P981">
        <f t="shared" si="140"/>
        <v>294852633.64220566</v>
      </c>
      <c r="Q981">
        <f t="shared" si="141"/>
        <v>19.501986242513361</v>
      </c>
      <c r="R981">
        <f t="shared" si="142"/>
        <v>18.565539853644083</v>
      </c>
      <c r="S981">
        <f t="shared" si="143"/>
        <v>8.4956798318691878E-2</v>
      </c>
      <c r="T981">
        <v>10</v>
      </c>
    </row>
    <row r="982" spans="1:20" ht="15.6" x14ac:dyDescent="0.25">
      <c r="A982" s="28" t="s">
        <v>20</v>
      </c>
      <c r="B982" s="16">
        <v>2.1290552044349602</v>
      </c>
      <c r="C982" s="16">
        <v>1065.420061674</v>
      </c>
      <c r="D982" s="17">
        <v>0.25</v>
      </c>
      <c r="E982" s="17">
        <v>0.224810304664362</v>
      </c>
      <c r="F982" s="18">
        <v>0.10071849394497399</v>
      </c>
      <c r="G982" s="18">
        <v>4.0999999999999996</v>
      </c>
      <c r="H982" s="19">
        <v>43525350.895986497</v>
      </c>
      <c r="I982" s="19">
        <v>2613740.8023210298</v>
      </c>
      <c r="J982" s="19">
        <v>93378244.608430997</v>
      </c>
      <c r="K982" s="19">
        <f t="shared" si="135"/>
        <v>67961899.1786495</v>
      </c>
      <c r="L982">
        <f t="shared" si="136"/>
        <v>565.19213788535899</v>
      </c>
      <c r="M982">
        <f t="shared" si="137"/>
        <v>119.31897485073402</v>
      </c>
      <c r="N982">
        <f t="shared" si="138"/>
        <v>237.40515233218102</v>
      </c>
      <c r="O982">
        <f t="shared" si="139"/>
        <v>0.89813480108371602</v>
      </c>
      <c r="P982">
        <f t="shared" si="140"/>
        <v>99062067.110706046</v>
      </c>
      <c r="Q982">
        <f t="shared" si="141"/>
        <v>18.411257152165945</v>
      </c>
      <c r="R982">
        <f t="shared" si="142"/>
        <v>1.8942394930234177</v>
      </c>
      <c r="S982">
        <f t="shared" si="143"/>
        <v>0.10615916109573706</v>
      </c>
      <c r="T982">
        <v>5</v>
      </c>
    </row>
    <row r="983" spans="1:20" ht="15.6" x14ac:dyDescent="0.25">
      <c r="A983" s="10">
        <v>1</v>
      </c>
      <c r="B983" s="11">
        <v>2.3033346250359901</v>
      </c>
      <c r="C983" s="11">
        <v>1032.6230523670599</v>
      </c>
      <c r="D983" s="12">
        <v>0.224810304664362</v>
      </c>
      <c r="E983" s="12">
        <v>0.195560151649456</v>
      </c>
      <c r="F983" s="10">
        <v>0.13005252497681899</v>
      </c>
      <c r="G983" s="10">
        <v>4.1018587988647504</v>
      </c>
      <c r="H983" s="13">
        <v>43547662.317186497</v>
      </c>
      <c r="I983" s="13">
        <v>2606125.7275611502</v>
      </c>
      <c r="J983" s="13">
        <v>85178818.286204994</v>
      </c>
      <c r="K983" s="13">
        <f t="shared" si="135"/>
        <v>82235689.031003296</v>
      </c>
      <c r="L983">
        <f t="shared" si="136"/>
        <v>564.47163869704696</v>
      </c>
      <c r="M983">
        <f t="shared" si="137"/>
        <v>128.49467617167394</v>
      </c>
      <c r="N983">
        <f t="shared" si="138"/>
        <v>210.18522815690898</v>
      </c>
      <c r="O983">
        <f t="shared" si="139"/>
        <v>0.91675610311110833</v>
      </c>
      <c r="P983">
        <f t="shared" si="140"/>
        <v>90124983.089255437</v>
      </c>
      <c r="Q983">
        <f t="shared" si="141"/>
        <v>18.316707965932814</v>
      </c>
      <c r="R983">
        <f t="shared" si="142"/>
        <v>2.4974280325030658</v>
      </c>
      <c r="S983">
        <f t="shared" si="143"/>
        <v>0.13932244269263655</v>
      </c>
      <c r="T983">
        <v>6</v>
      </c>
    </row>
    <row r="984" spans="1:20" ht="15.6" x14ac:dyDescent="0.25">
      <c r="A984" s="10">
        <v>2</v>
      </c>
      <c r="B984" s="11">
        <v>2.4497003050583301</v>
      </c>
      <c r="C984" s="11">
        <v>1025.9852989205899</v>
      </c>
      <c r="D984" s="12">
        <v>0.195560151649456</v>
      </c>
      <c r="E984" s="12">
        <v>0.170961479829177</v>
      </c>
      <c r="F984" s="10">
        <v>0.12572141855614</v>
      </c>
      <c r="G984" s="10">
        <v>4.1040741625213899</v>
      </c>
      <c r="H984" s="13">
        <v>41702575.0110512</v>
      </c>
      <c r="I984" s="13">
        <v>2347566.8293579998</v>
      </c>
      <c r="J984" s="13">
        <v>87420519.364499003</v>
      </c>
      <c r="K984" s="13">
        <f t="shared" si="135"/>
        <v>82536968.988339156</v>
      </c>
      <c r="L984">
        <f t="shared" si="136"/>
        <v>565.08916722388437</v>
      </c>
      <c r="M984">
        <f t="shared" si="137"/>
        <v>117.90013983764011</v>
      </c>
      <c r="N984">
        <f t="shared" si="138"/>
        <v>183.26081573931651</v>
      </c>
      <c r="O984">
        <f t="shared" si="139"/>
        <v>0.92623026727672275</v>
      </c>
      <c r="P984">
        <f t="shared" si="140"/>
        <v>93049572.718423456</v>
      </c>
      <c r="Q984">
        <f t="shared" si="141"/>
        <v>18.348642949085232</v>
      </c>
      <c r="R984">
        <f t="shared" si="142"/>
        <v>2.7916205327088313</v>
      </c>
      <c r="S984">
        <f t="shared" si="143"/>
        <v>0.13435621104360421</v>
      </c>
      <c r="T984">
        <v>2</v>
      </c>
    </row>
    <row r="985" spans="1:20" ht="15.6" x14ac:dyDescent="0.25">
      <c r="A985" s="10">
        <v>3</v>
      </c>
      <c r="B985" s="11">
        <v>2.5575685647788302</v>
      </c>
      <c r="C985" s="11">
        <v>1034.97604871878</v>
      </c>
      <c r="D985" s="12">
        <v>0.171198329434508</v>
      </c>
      <c r="E985" s="12">
        <v>0.13945047886697298</v>
      </c>
      <c r="F985" s="10">
        <v>0.185336603528717</v>
      </c>
      <c r="G985" s="10">
        <v>3.5003238711444902</v>
      </c>
      <c r="H985" s="13">
        <v>40842994.499036901</v>
      </c>
      <c r="I985" s="13">
        <v>2618277.2374869599</v>
      </c>
      <c r="J985" s="13">
        <v>84632493.585051998</v>
      </c>
      <c r="K985" s="13">
        <f t="shared" si="135"/>
        <v>95309404.824296996</v>
      </c>
      <c r="L985">
        <f t="shared" si="136"/>
        <v>564.52799278825319</v>
      </c>
      <c r="M985">
        <f t="shared" si="137"/>
        <v>133.87512971508914</v>
      </c>
      <c r="N985">
        <f t="shared" si="138"/>
        <v>155.32440415074049</v>
      </c>
      <c r="O985">
        <f t="shared" si="139"/>
        <v>0.96490272077327011</v>
      </c>
      <c r="P985">
        <f t="shared" si="140"/>
        <v>90328731.307814091</v>
      </c>
      <c r="Q985">
        <f t="shared" si="141"/>
        <v>18.318966143946181</v>
      </c>
      <c r="R985">
        <f t="shared" si="142"/>
        <v>3.9159706091413296</v>
      </c>
      <c r="S985">
        <f t="shared" si="143"/>
        <v>0.20498026151827045</v>
      </c>
      <c r="T985">
        <v>6</v>
      </c>
    </row>
    <row r="986" spans="1:20" ht="15.6" x14ac:dyDescent="0.25">
      <c r="A986" s="10">
        <v>4</v>
      </c>
      <c r="B986" s="11">
        <v>2.91982010690176</v>
      </c>
      <c r="C986" s="11">
        <v>1035.0655291103401</v>
      </c>
      <c r="D986" s="12">
        <v>0.13945047886697298</v>
      </c>
      <c r="E986" s="12">
        <v>0.109871378322748</v>
      </c>
      <c r="F986" s="10">
        <v>0.211959864160849</v>
      </c>
      <c r="G986" s="10">
        <v>3.5024153376213101</v>
      </c>
      <c r="H986" s="13">
        <v>43982067.899768896</v>
      </c>
      <c r="I986" s="13">
        <v>2615589.8523519798</v>
      </c>
      <c r="J986" s="13">
        <v>89669819.390162006</v>
      </c>
      <c r="K986" s="13">
        <f t="shared" si="135"/>
        <v>101103179.8598845</v>
      </c>
      <c r="L986">
        <f t="shared" si="136"/>
        <v>565.23038602452777</v>
      </c>
      <c r="M986">
        <f t="shared" si="137"/>
        <v>129.30199696397037</v>
      </c>
      <c r="N986">
        <f t="shared" si="138"/>
        <v>124.66092859486049</v>
      </c>
      <c r="O986">
        <f t="shared" si="139"/>
        <v>1.0030959621914435</v>
      </c>
      <c r="P986">
        <f t="shared" si="140"/>
        <v>96818931.208306462</v>
      </c>
      <c r="Q986">
        <f t="shared" si="141"/>
        <v>18.388353103459163</v>
      </c>
      <c r="R986">
        <f t="shared" si="142"/>
        <v>5.3790307496100773</v>
      </c>
      <c r="S986">
        <f t="shared" si="143"/>
        <v>0.23820625661531106</v>
      </c>
      <c r="T986">
        <v>6</v>
      </c>
    </row>
    <row r="987" spans="1:20" ht="15.6" x14ac:dyDescent="0.25">
      <c r="A987" s="10">
        <v>5</v>
      </c>
      <c r="B987" s="11">
        <v>3.38346870163558</v>
      </c>
      <c r="C987" s="11">
        <v>1044.92757527758</v>
      </c>
      <c r="D987" s="12">
        <v>0.109871378322748</v>
      </c>
      <c r="E987" s="12">
        <v>8.4873324779431894E-2</v>
      </c>
      <c r="F987" s="10">
        <v>0.22731417869430401</v>
      </c>
      <c r="G987" s="10">
        <v>3.5041891059876402</v>
      </c>
      <c r="H987" s="13">
        <v>45093726.405118302</v>
      </c>
      <c r="I987" s="13">
        <v>2409375.9251346099</v>
      </c>
      <c r="J987" s="13">
        <v>94419862.642698005</v>
      </c>
      <c r="K987" s="13">
        <f t="shared" si="135"/>
        <v>101460492.65412518</v>
      </c>
      <c r="L987">
        <f t="shared" si="136"/>
        <v>566.34210027371842</v>
      </c>
      <c r="M987">
        <f t="shared" si="137"/>
        <v>118.98508371420559</v>
      </c>
      <c r="N987">
        <f t="shared" si="138"/>
        <v>97.372351551089949</v>
      </c>
      <c r="O987">
        <f t="shared" si="139"/>
        <v>1.0473340745155235</v>
      </c>
      <c r="P987">
        <f t="shared" si="140"/>
        <v>103264450.07285394</v>
      </c>
      <c r="Q987">
        <f t="shared" si="141"/>
        <v>18.452803732292466</v>
      </c>
      <c r="R987">
        <f t="shared" si="142"/>
        <v>7.3331731910573739</v>
      </c>
      <c r="S987">
        <f t="shared" si="143"/>
        <v>0.25788275375709602</v>
      </c>
      <c r="T987">
        <v>6</v>
      </c>
    </row>
    <row r="988" spans="1:20" ht="15.6" x14ac:dyDescent="0.25">
      <c r="A988" s="10">
        <v>6</v>
      </c>
      <c r="B988" s="11">
        <v>3.9072192207327201</v>
      </c>
      <c r="C988" s="11">
        <v>1055.5328946316499</v>
      </c>
      <c r="D988" s="12">
        <v>8.4873324779431894E-2</v>
      </c>
      <c r="E988" s="12">
        <v>6.6978275432671194E-2</v>
      </c>
      <c r="F988" s="10">
        <v>0.21059608286731701</v>
      </c>
      <c r="G988" s="10">
        <v>3.5055383290828699</v>
      </c>
      <c r="H988" s="13">
        <v>41117576.598586202</v>
      </c>
      <c r="I988" s="13">
        <v>1807376.54320243</v>
      </c>
      <c r="J988" s="13">
        <v>97065224.078489006</v>
      </c>
      <c r="K988" s="13">
        <f t="shared" si="135"/>
        <v>95279741.990913421</v>
      </c>
      <c r="L988">
        <f t="shared" si="136"/>
        <v>568.07514998782506</v>
      </c>
      <c r="M988">
        <f t="shared" si="137"/>
        <v>100.82525894685625</v>
      </c>
      <c r="N988">
        <f t="shared" si="138"/>
        <v>75.92580010605154</v>
      </c>
      <c r="O988">
        <f t="shared" si="139"/>
        <v>1.0791391450296297</v>
      </c>
      <c r="P988">
        <f t="shared" si="140"/>
        <v>107801796.29444915</v>
      </c>
      <c r="Q988">
        <f t="shared" si="141"/>
        <v>18.495804879514154</v>
      </c>
      <c r="R988">
        <f t="shared" si="142"/>
        <v>9.1640536257056322</v>
      </c>
      <c r="S988">
        <f t="shared" si="143"/>
        <v>0.236477153601168</v>
      </c>
      <c r="T988">
        <v>6</v>
      </c>
    </row>
    <row r="989" spans="1:20" s="40" customFormat="1" ht="15.6" x14ac:dyDescent="0.25">
      <c r="A989" s="41">
        <v>7</v>
      </c>
      <c r="B989" s="42">
        <v>4.2874704027883199</v>
      </c>
      <c r="C989" s="42">
        <v>1067.06858377755</v>
      </c>
      <c r="D989" s="43">
        <v>6.6978275432671194E-2</v>
      </c>
      <c r="E989" s="43">
        <v>5.4025580451126202E-2</v>
      </c>
      <c r="F989" s="41">
        <v>0.19309821097809901</v>
      </c>
      <c r="G989" s="41">
        <v>3.5064078905654101</v>
      </c>
      <c r="H989" s="44">
        <v>37130289.665926702</v>
      </c>
      <c r="I989" s="44">
        <v>1354180.9057502099</v>
      </c>
      <c r="J989" s="44">
        <v>98288864.777145997</v>
      </c>
      <c r="K989" s="44">
        <f t="shared" si="135"/>
        <v>88700735.336345658</v>
      </c>
      <c r="L989" s="40">
        <f t="shared" si="136"/>
        <v>570.07201749800743</v>
      </c>
      <c r="M989" s="40">
        <f t="shared" si="137"/>
        <v>85.930023624840643</v>
      </c>
      <c r="N989" s="40">
        <f t="shared" si="138"/>
        <v>60.501927941898693</v>
      </c>
      <c r="O989" s="40">
        <f t="shared" si="139"/>
        <v>1.1074035996937532</v>
      </c>
      <c r="P989" s="40">
        <f t="shared" si="140"/>
        <v>111279467.88619934</v>
      </c>
      <c r="Q989" s="40">
        <f t="shared" si="141"/>
        <v>18.527555323812091</v>
      </c>
      <c r="R989" s="40">
        <f t="shared" si="142"/>
        <v>10.705117461267818</v>
      </c>
      <c r="S989" s="40">
        <f t="shared" si="143"/>
        <v>0.21455331697571473</v>
      </c>
      <c r="T989" s="40">
        <v>5</v>
      </c>
    </row>
    <row r="990" spans="1:20" ht="15.6" x14ac:dyDescent="0.25">
      <c r="A990" s="10">
        <v>9</v>
      </c>
      <c r="B990" s="11">
        <v>5.5820285850079303</v>
      </c>
      <c r="C990" s="11">
        <v>868.52612682671804</v>
      </c>
      <c r="D990" s="12">
        <v>4.1657883054801802E-2</v>
      </c>
      <c r="E990" s="12">
        <v>3.3241023470898801E-2</v>
      </c>
      <c r="F990" s="10">
        <v>0.20156336883402301</v>
      </c>
      <c r="G990" s="10">
        <v>3.50747390280902</v>
      </c>
      <c r="H990" s="13">
        <v>65488168.961404003</v>
      </c>
      <c r="I990" s="13">
        <v>1908001.7143154801</v>
      </c>
      <c r="J990" s="13">
        <v>164544885.80449599</v>
      </c>
      <c r="K990" s="13">
        <f t="shared" si="135"/>
        <v>170552383.23608401</v>
      </c>
      <c r="L990">
        <f t="shared" si="136"/>
        <v>587.32933254744694</v>
      </c>
      <c r="M990">
        <f t="shared" si="137"/>
        <v>70.30980387939745</v>
      </c>
      <c r="N990">
        <f t="shared" si="138"/>
        <v>37.449453262850305</v>
      </c>
      <c r="O990">
        <f t="shared" si="139"/>
        <v>1.2240769413195332</v>
      </c>
      <c r="P990">
        <f t="shared" si="140"/>
        <v>216942078.0946528</v>
      </c>
      <c r="Q990">
        <f t="shared" si="141"/>
        <v>19.195140954652125</v>
      </c>
      <c r="R990">
        <f t="shared" si="142"/>
        <v>17.87108976547464</v>
      </c>
      <c r="S990">
        <f t="shared" si="143"/>
        <v>0.22509967431846173</v>
      </c>
      <c r="T990">
        <v>1</v>
      </c>
    </row>
    <row r="991" spans="1:20" ht="15.6" x14ac:dyDescent="0.25">
      <c r="A991" s="10">
        <v>10</v>
      </c>
      <c r="B991" s="11">
        <v>6.1436245088775596</v>
      </c>
      <c r="C991" s="11">
        <v>869.12316316014301</v>
      </c>
      <c r="D991" s="12">
        <v>3.3241023470898801E-2</v>
      </c>
      <c r="E991" s="12">
        <v>2.7121216874286803E-2</v>
      </c>
      <c r="F991" s="10">
        <v>0.18355185172865399</v>
      </c>
      <c r="G991" s="10">
        <v>3.5077776059171799</v>
      </c>
      <c r="H991" s="13">
        <v>59064293.586772002</v>
      </c>
      <c r="I991" s="13">
        <v>1406534.84390973</v>
      </c>
      <c r="J991" s="13">
        <v>161376338.24542999</v>
      </c>
      <c r="K991" s="13">
        <f t="shared" si="135"/>
        <v>165379660.16475821</v>
      </c>
      <c r="L991">
        <f t="shared" si="136"/>
        <v>593.89736762194536</v>
      </c>
      <c r="M991">
        <f t="shared" si="137"/>
        <v>60.287121577359137</v>
      </c>
      <c r="N991">
        <f t="shared" si="138"/>
        <v>30.181120172592799</v>
      </c>
      <c r="O991">
        <f t="shared" si="139"/>
        <v>1.2589370972562786</v>
      </c>
      <c r="P991">
        <f t="shared" si="140"/>
        <v>221852528.56308731</v>
      </c>
      <c r="Q991">
        <f t="shared" si="141"/>
        <v>19.217523433349154</v>
      </c>
      <c r="R991">
        <f t="shared" si="142"/>
        <v>20.665725803432547</v>
      </c>
      <c r="S991">
        <f t="shared" si="143"/>
        <v>0.20279187346095268</v>
      </c>
      <c r="T991">
        <v>1</v>
      </c>
    </row>
    <row r="992" spans="1:20" ht="15.6" x14ac:dyDescent="0.25">
      <c r="A992" s="10">
        <v>11</v>
      </c>
      <c r="B992" s="11">
        <v>6.9306551020506699</v>
      </c>
      <c r="C992" s="11">
        <v>867.44457740987104</v>
      </c>
      <c r="D992" s="12">
        <v>2.7121216874286803E-2</v>
      </c>
      <c r="E992" s="12">
        <v>2.3001746974387002E-2</v>
      </c>
      <c r="F992" s="10">
        <v>0.15133305461414001</v>
      </c>
      <c r="G992" s="10">
        <v>3.5079793991920698</v>
      </c>
      <c r="H992" s="13">
        <v>53126306.315007202</v>
      </c>
      <c r="I992" s="13">
        <v>1029294.05511944</v>
      </c>
      <c r="J992" s="13">
        <v>162981452.34449399</v>
      </c>
      <c r="K992" s="13">
        <f t="shared" si="135"/>
        <v>154532563.06210873</v>
      </c>
      <c r="L992">
        <f t="shared" si="136"/>
        <v>605.29204828464106</v>
      </c>
      <c r="M992">
        <f t="shared" si="137"/>
        <v>49.934781200654882</v>
      </c>
      <c r="N992">
        <f t="shared" si="138"/>
        <v>25.061481924336903</v>
      </c>
      <c r="O992">
        <f t="shared" si="139"/>
        <v>1.2644748354461841</v>
      </c>
      <c r="P992">
        <f t="shared" si="140"/>
        <v>239849736.48327866</v>
      </c>
      <c r="Q992">
        <f t="shared" si="141"/>
        <v>19.295523187238732</v>
      </c>
      <c r="R992">
        <f t="shared" si="142"/>
        <v>22.774516998460879</v>
      </c>
      <c r="S992">
        <f t="shared" si="143"/>
        <v>0.16408846011284675</v>
      </c>
      <c r="T992">
        <v>1</v>
      </c>
    </row>
    <row r="993" spans="1:20" ht="15.6" x14ac:dyDescent="0.25">
      <c r="A993" s="10">
        <v>12</v>
      </c>
      <c r="B993" s="11">
        <v>7</v>
      </c>
      <c r="C993" s="11">
        <v>848.58747438047806</v>
      </c>
      <c r="D993" s="12">
        <v>2.3001746974387002E-2</v>
      </c>
      <c r="E993" s="12">
        <v>1.9837048058779901E-2</v>
      </c>
      <c r="F993" s="10">
        <v>0.13698959299986299</v>
      </c>
      <c r="G993" s="10">
        <v>3.5081052208747301</v>
      </c>
      <c r="H993" s="13">
        <v>50011428.021216698</v>
      </c>
      <c r="I993" s="13">
        <v>873287.17558109201</v>
      </c>
      <c r="J993" s="13">
        <v>160092865.37870899</v>
      </c>
      <c r="K993" s="13">
        <f t="shared" si="135"/>
        <v>158212658.35609031</v>
      </c>
      <c r="L993">
        <f t="shared" si="136"/>
        <v>615.49769606301857</v>
      </c>
      <c r="M993">
        <f t="shared" si="137"/>
        <v>44.134622364865706</v>
      </c>
      <c r="N993">
        <f t="shared" si="138"/>
        <v>21.419397516583448</v>
      </c>
      <c r="O993">
        <f t="shared" si="139"/>
        <v>1.2849948468969021</v>
      </c>
      <c r="P993">
        <f t="shared" si="140"/>
        <v>251371388.22069725</v>
      </c>
      <c r="Q993">
        <f t="shared" si="141"/>
        <v>19.342442037861169</v>
      </c>
      <c r="R993">
        <f t="shared" si="142"/>
        <v>23.367135524571282</v>
      </c>
      <c r="S993">
        <f t="shared" si="143"/>
        <v>0.14732852887508452</v>
      </c>
      <c r="T993">
        <v>1</v>
      </c>
    </row>
    <row r="994" spans="1:20" s="40" customFormat="1" ht="15.6" x14ac:dyDescent="0.25">
      <c r="A994" s="41">
        <v>13</v>
      </c>
      <c r="B994" s="42">
        <v>7</v>
      </c>
      <c r="C994" s="42">
        <v>825.25497070359995</v>
      </c>
      <c r="D994" s="43">
        <v>1.9837048058779901E-2</v>
      </c>
      <c r="E994" s="43">
        <v>1.7718762830948899E-2</v>
      </c>
      <c r="F994" s="41">
        <v>0.10624868945421199</v>
      </c>
      <c r="G994" s="41">
        <v>3.50819681162523</v>
      </c>
      <c r="H994" s="44">
        <v>43595005.794832297</v>
      </c>
      <c r="I994" s="44">
        <v>617799.92396969895</v>
      </c>
      <c r="J994" s="44">
        <v>159943604.97513899</v>
      </c>
      <c r="K994" s="44">
        <f t="shared" si="135"/>
        <v>152889737.31446761</v>
      </c>
      <c r="L994" s="40">
        <f t="shared" si="136"/>
        <v>632.27349559903701</v>
      </c>
      <c r="M994" s="40">
        <f t="shared" si="137"/>
        <v>36.596934375388742</v>
      </c>
      <c r="N994" s="40">
        <f t="shared" si="138"/>
        <v>18.777905444864398</v>
      </c>
      <c r="O994" s="40">
        <f t="shared" si="139"/>
        <v>1.2634934828200306</v>
      </c>
      <c r="P994" s="40">
        <f t="shared" si="140"/>
        <v>268741710.34396124</v>
      </c>
      <c r="Q994" s="40">
        <f t="shared" si="141"/>
        <v>19.409261291698652</v>
      </c>
      <c r="R994" s="40">
        <f t="shared" si="142"/>
        <v>21.485243062850049</v>
      </c>
      <c r="S994" s="40">
        <f t="shared" si="143"/>
        <v>0.11232771863005707</v>
      </c>
      <c r="T994" s="40">
        <v>7</v>
      </c>
    </row>
    <row r="995" spans="1:20" ht="15.6" x14ac:dyDescent="0.25">
      <c r="A995" s="28" t="s">
        <v>20</v>
      </c>
      <c r="B995" s="16">
        <v>2.12681826539088</v>
      </c>
      <c r="C995" s="16">
        <v>1056.5077739097901</v>
      </c>
      <c r="D995" s="17">
        <v>0.25</v>
      </c>
      <c r="E995" s="17">
        <v>0.22886075671314798</v>
      </c>
      <c r="F995" s="18">
        <v>8.4523163881855295E-2</v>
      </c>
      <c r="G995" s="18">
        <v>3.7</v>
      </c>
      <c r="H995" s="19">
        <v>38279668.775838502</v>
      </c>
      <c r="I995" s="19">
        <v>2172968.1874033501</v>
      </c>
      <c r="J995" s="19">
        <v>99669465.584409997</v>
      </c>
      <c r="K995" s="19">
        <f t="shared" si="135"/>
        <v>64476573.466901653</v>
      </c>
      <c r="L995">
        <f t="shared" si="136"/>
        <v>566.02958911241603</v>
      </c>
      <c r="M995">
        <f t="shared" si="137"/>
        <v>109.38664082877875</v>
      </c>
      <c r="N995">
        <f t="shared" si="138"/>
        <v>239.43037835657398</v>
      </c>
      <c r="O995">
        <f t="shared" si="139"/>
        <v>0.89164505874718991</v>
      </c>
      <c r="P995">
        <f t="shared" si="140"/>
        <v>106074295.07749003</v>
      </c>
      <c r="Q995">
        <f t="shared" si="141"/>
        <v>18.479650303520234</v>
      </c>
      <c r="R995">
        <f t="shared" si="142"/>
        <v>1.7170266979771165</v>
      </c>
      <c r="S995">
        <f t="shared" si="143"/>
        <v>8.8310217079374254E-2</v>
      </c>
      <c r="T995">
        <v>6</v>
      </c>
    </row>
    <row r="996" spans="1:20" ht="15.6" x14ac:dyDescent="0.25">
      <c r="A996" s="10">
        <v>1</v>
      </c>
      <c r="B996" s="11">
        <v>2.0708521219348301</v>
      </c>
      <c r="C996" s="11">
        <v>1020.01888932585</v>
      </c>
      <c r="D996" s="12">
        <v>0.22886075671314798</v>
      </c>
      <c r="E996" s="12">
        <v>0.211356807825577</v>
      </c>
      <c r="F996" s="10">
        <v>7.6449559037318801E-2</v>
      </c>
      <c r="G996" s="10">
        <v>3.70163614250025</v>
      </c>
      <c r="H996" s="13">
        <v>31773396.851781499</v>
      </c>
      <c r="I996" s="13">
        <v>1594432.128062</v>
      </c>
      <c r="J996" s="13">
        <v>90753888.588253006</v>
      </c>
      <c r="K996" s="13">
        <f t="shared" si="135"/>
        <v>67436527.823630556</v>
      </c>
      <c r="L996">
        <f t="shared" si="136"/>
        <v>566.04149738110664</v>
      </c>
      <c r="M996">
        <f t="shared" si="137"/>
        <v>99.538743403777374</v>
      </c>
      <c r="N996">
        <f t="shared" si="138"/>
        <v>220.10878226936248</v>
      </c>
      <c r="O996">
        <f t="shared" si="139"/>
        <v>0.89302646743881775</v>
      </c>
      <c r="P996">
        <f t="shared" si="140"/>
        <v>96563597.189529493</v>
      </c>
      <c r="Q996">
        <f t="shared" si="141"/>
        <v>18.385712387472349</v>
      </c>
      <c r="R996">
        <f t="shared" si="142"/>
        <v>1.6545776729360273</v>
      </c>
      <c r="S996">
        <f t="shared" si="143"/>
        <v>7.9529861492051657E-2</v>
      </c>
      <c r="T996">
        <v>2</v>
      </c>
    </row>
    <row r="997" spans="1:20" ht="15.6" x14ac:dyDescent="0.25">
      <c r="A997" s="10">
        <v>2</v>
      </c>
      <c r="B997" s="11">
        <v>1.9149299108495099</v>
      </c>
      <c r="C997" s="11">
        <v>1016.4526740606</v>
      </c>
      <c r="D997" s="12">
        <v>0.211356807825577</v>
      </c>
      <c r="E997" s="12">
        <v>0.19694628229140698</v>
      </c>
      <c r="F997" s="10">
        <v>6.8148789733252405E-2</v>
      </c>
      <c r="G997" s="10">
        <v>3.70307275639732</v>
      </c>
      <c r="H997" s="13">
        <v>29153868.782069501</v>
      </c>
      <c r="I997" s="13">
        <v>1408639.5766165</v>
      </c>
      <c r="J997" s="13">
        <v>90975636.831258997</v>
      </c>
      <c r="K997" s="13">
        <f t="shared" si="135"/>
        <v>64692324.820297927</v>
      </c>
      <c r="L997">
        <f t="shared" si="136"/>
        <v>566.73077136336428</v>
      </c>
      <c r="M997">
        <f t="shared" si="137"/>
        <v>90.370837396428016</v>
      </c>
      <c r="N997">
        <f t="shared" si="138"/>
        <v>204.15154505849199</v>
      </c>
      <c r="O997">
        <f t="shared" si="139"/>
        <v>0.89324833786591884</v>
      </c>
      <c r="P997">
        <f t="shared" si="140"/>
        <v>97528922.56832695</v>
      </c>
      <c r="Q997">
        <f t="shared" si="141"/>
        <v>18.395659533705047</v>
      </c>
      <c r="R997">
        <f t="shared" si="142"/>
        <v>1.4956132064381931</v>
      </c>
      <c r="S997">
        <f t="shared" si="143"/>
        <v>7.0582122677803935E-2</v>
      </c>
      <c r="T997">
        <v>2</v>
      </c>
    </row>
    <row r="998" spans="1:20" ht="15.6" x14ac:dyDescent="0.25">
      <c r="A998" s="10">
        <v>3</v>
      </c>
      <c r="B998" s="11">
        <v>2.80276298278892</v>
      </c>
      <c r="C998" s="11">
        <v>1020.72961686977</v>
      </c>
      <c r="D998" s="12">
        <v>0.19732785031483199</v>
      </c>
      <c r="E998" s="12">
        <v>0.15944689468696199</v>
      </c>
      <c r="F998" s="10">
        <v>0.19187240081610801</v>
      </c>
      <c r="G998" s="10">
        <v>3.0377037233123998</v>
      </c>
      <c r="H998" s="13">
        <v>37299288.263379298</v>
      </c>
      <c r="I998" s="13">
        <v>2512001.89621402</v>
      </c>
      <c r="J998" s="13">
        <v>82942008.280552</v>
      </c>
      <c r="K998" s="13">
        <f t="shared" si="135"/>
        <v>100523532.0289868</v>
      </c>
      <c r="L998">
        <f t="shared" si="136"/>
        <v>563.99341930095818</v>
      </c>
      <c r="M998">
        <f t="shared" si="137"/>
        <v>146.16637674564652</v>
      </c>
      <c r="N998">
        <f t="shared" si="138"/>
        <v>178.38737250089699</v>
      </c>
      <c r="O998">
        <f t="shared" si="139"/>
        <v>0.95204518629301971</v>
      </c>
      <c r="P998">
        <f t="shared" si="140"/>
        <v>88236868.801857859</v>
      </c>
      <c r="Q998">
        <f t="shared" si="141"/>
        <v>18.295535447260171</v>
      </c>
      <c r="R998">
        <f t="shared" si="142"/>
        <v>4.0849852271724902</v>
      </c>
      <c r="S998">
        <f t="shared" si="143"/>
        <v>0.21303531314701327</v>
      </c>
      <c r="T998">
        <v>2</v>
      </c>
    </row>
    <row r="999" spans="1:20" ht="15.6" x14ac:dyDescent="0.25">
      <c r="A999" s="10">
        <v>4</v>
      </c>
      <c r="B999" s="11">
        <v>3.1295118935298598</v>
      </c>
      <c r="C999" s="11">
        <v>1019.96399806275</v>
      </c>
      <c r="D999" s="12">
        <v>0.15944689468696199</v>
      </c>
      <c r="E999" s="12">
        <v>0.12620597330285899</v>
      </c>
      <c r="F999" s="10">
        <v>0.20834577475997401</v>
      </c>
      <c r="G999" s="10">
        <v>3.0405165361413098</v>
      </c>
      <c r="H999" s="13">
        <v>39817423.022442102</v>
      </c>
      <c r="I999" s="13">
        <v>2516768.7616551002</v>
      </c>
      <c r="J999" s="13">
        <v>90447939.557981998</v>
      </c>
      <c r="K999" s="13">
        <f t="shared" si="135"/>
        <v>104660786.5855158</v>
      </c>
      <c r="L999">
        <f t="shared" si="136"/>
        <v>564.85359387676647</v>
      </c>
      <c r="M999">
        <f t="shared" si="137"/>
        <v>137.0264715578185</v>
      </c>
      <c r="N999">
        <f t="shared" si="138"/>
        <v>142.8264339949105</v>
      </c>
      <c r="O999">
        <f t="shared" si="139"/>
        <v>0.98380881039016987</v>
      </c>
      <c r="P999">
        <f t="shared" si="140"/>
        <v>97142795.509658188</v>
      </c>
      <c r="Q999">
        <f t="shared" si="141"/>
        <v>18.391692572619512</v>
      </c>
      <c r="R999">
        <f t="shared" si="142"/>
        <v>5.3358276627368015</v>
      </c>
      <c r="S999">
        <f t="shared" si="143"/>
        <v>0.23363056679127758</v>
      </c>
      <c r="T999">
        <v>2</v>
      </c>
    </row>
    <row r="1000" spans="1:20" ht="15.6" x14ac:dyDescent="0.25">
      <c r="A1000" s="10">
        <v>5</v>
      </c>
      <c r="B1000" s="11">
        <v>3.7305440714187998</v>
      </c>
      <c r="C1000" s="11">
        <v>1023.4587132118299</v>
      </c>
      <c r="D1000" s="12">
        <v>0.12620597330285899</v>
      </c>
      <c r="E1000" s="12">
        <v>9.7232052370416197E-2</v>
      </c>
      <c r="F1000" s="10">
        <v>0.22939470062091599</v>
      </c>
      <c r="G1000" s="10">
        <v>3.0427606118089501</v>
      </c>
      <c r="H1000" s="13">
        <v>42559653.184503503</v>
      </c>
      <c r="I1000" s="13">
        <v>2524451.1797161698</v>
      </c>
      <c r="J1000" s="13">
        <v>97583370.005348995</v>
      </c>
      <c r="K1000" s="13">
        <f t="shared" si="135"/>
        <v>108399839.35517639</v>
      </c>
      <c r="L1000">
        <f t="shared" si="136"/>
        <v>565.94749015398384</v>
      </c>
      <c r="M1000">
        <f t="shared" si="137"/>
        <v>128.05357406818433</v>
      </c>
      <c r="N1000">
        <f t="shared" si="138"/>
        <v>111.7190128366376</v>
      </c>
      <c r="O1000">
        <f t="shared" si="139"/>
        <v>1.0269921583664154</v>
      </c>
      <c r="P1000">
        <f t="shared" si="140"/>
        <v>106358318.48367147</v>
      </c>
      <c r="Q1000">
        <f t="shared" si="141"/>
        <v>18.482324314545743</v>
      </c>
      <c r="R1000">
        <f t="shared" si="142"/>
        <v>7.591364303795876</v>
      </c>
      <c r="S1000">
        <f t="shared" si="143"/>
        <v>0.26057896986189105</v>
      </c>
      <c r="T1000">
        <v>2</v>
      </c>
    </row>
    <row r="1001" spans="1:20" ht="15.6" x14ac:dyDescent="0.25">
      <c r="A1001" s="10">
        <v>6</v>
      </c>
      <c r="B1001" s="11">
        <v>4.0929305079058604</v>
      </c>
      <c r="C1001" s="11">
        <v>1032.9251730691501</v>
      </c>
      <c r="D1001" s="12">
        <v>9.7232052370416197E-2</v>
      </c>
      <c r="E1001" s="12">
        <v>7.5583671651916109E-2</v>
      </c>
      <c r="F1001" s="10">
        <v>0.22241779754230301</v>
      </c>
      <c r="G1001" s="10">
        <v>3.0445217851300899</v>
      </c>
      <c r="H1001" s="13">
        <v>39775696.174417101</v>
      </c>
      <c r="I1001" s="13">
        <v>1940332.82638201</v>
      </c>
      <c r="J1001" s="13">
        <v>100351366.341048</v>
      </c>
      <c r="K1001" s="13">
        <f t="shared" si="135"/>
        <v>104280113.69183294</v>
      </c>
      <c r="L1001">
        <f t="shared" si="136"/>
        <v>567.43505172859136</v>
      </c>
      <c r="M1001">
        <f t="shared" si="137"/>
        <v>110.83343373207535</v>
      </c>
      <c r="N1001">
        <f t="shared" si="138"/>
        <v>86.407862011166159</v>
      </c>
      <c r="O1001">
        <f t="shared" si="139"/>
        <v>1.064420559016332</v>
      </c>
      <c r="P1001">
        <f t="shared" si="140"/>
        <v>110742586.08867696</v>
      </c>
      <c r="Q1001">
        <f t="shared" si="141"/>
        <v>18.522719021882857</v>
      </c>
      <c r="R1001">
        <f t="shared" si="142"/>
        <v>9.2899928208749394</v>
      </c>
      <c r="S1001">
        <f t="shared" si="143"/>
        <v>0.25156591388372057</v>
      </c>
      <c r="T1001">
        <v>6</v>
      </c>
    </row>
    <row r="1002" spans="1:20" ht="15.6" x14ac:dyDescent="0.25">
      <c r="A1002" s="10">
        <v>7</v>
      </c>
      <c r="B1002" s="11">
        <v>4.6898721869047399</v>
      </c>
      <c r="C1002" s="11">
        <v>1049.25834173354</v>
      </c>
      <c r="D1002" s="12">
        <v>7.5583671651916109E-2</v>
      </c>
      <c r="E1002" s="12">
        <v>6.00383083361914E-2</v>
      </c>
      <c r="F1002" s="10">
        <v>0.20539916968115501</v>
      </c>
      <c r="G1002" s="10">
        <v>3.0457018302234999</v>
      </c>
      <c r="H1002" s="13">
        <v>35538362.057811603</v>
      </c>
      <c r="I1002" s="13">
        <v>1424377.2786055401</v>
      </c>
      <c r="J1002" s="13">
        <v>100631276.205172</v>
      </c>
      <c r="K1002" s="13">
        <f t="shared" si="135"/>
        <v>96106591.251115441</v>
      </c>
      <c r="L1002">
        <f t="shared" si="136"/>
        <v>569.24740449166643</v>
      </c>
      <c r="M1002">
        <f t="shared" si="137"/>
        <v>94.069961833500585</v>
      </c>
      <c r="N1002">
        <f t="shared" si="138"/>
        <v>67.810989994053756</v>
      </c>
      <c r="O1002">
        <f t="shared" si="139"/>
        <v>1.0958349416289812</v>
      </c>
      <c r="P1002">
        <f t="shared" si="140"/>
        <v>113191525.04797071</v>
      </c>
      <c r="Q1002">
        <f t="shared" si="141"/>
        <v>18.544591853863281</v>
      </c>
      <c r="R1002">
        <f t="shared" si="142"/>
        <v>11.46246660395394</v>
      </c>
      <c r="S1002">
        <f t="shared" si="143"/>
        <v>0.22991539065020233</v>
      </c>
      <c r="T1002">
        <v>6</v>
      </c>
    </row>
    <row r="1003" spans="1:20" ht="15.6" x14ac:dyDescent="0.25">
      <c r="A1003" s="10">
        <v>9</v>
      </c>
      <c r="B1003" s="11">
        <v>5.9914079723242901</v>
      </c>
      <c r="C1003" s="11">
        <v>876.41773692224797</v>
      </c>
      <c r="D1003" s="12">
        <v>4.69915809317102E-2</v>
      </c>
      <c r="E1003" s="12">
        <v>3.7469057187054705E-2</v>
      </c>
      <c r="F1003" s="10">
        <v>0.20221287024669199</v>
      </c>
      <c r="G1003" s="10">
        <v>3.0470476293573099</v>
      </c>
      <c r="H1003" s="13">
        <v>59896601.4361839</v>
      </c>
      <c r="I1003" s="13">
        <v>1854420.3951407</v>
      </c>
      <c r="J1003" s="13">
        <v>170824236.58529699</v>
      </c>
      <c r="K1003" s="13">
        <f t="shared" si="135"/>
        <v>166620722.13588718</v>
      </c>
      <c r="L1003">
        <f t="shared" si="136"/>
        <v>585.43206247067189</v>
      </c>
      <c r="M1003">
        <f t="shared" si="137"/>
        <v>74.664521131254915</v>
      </c>
      <c r="N1003">
        <f t="shared" si="138"/>
        <v>42.230319059382452</v>
      </c>
      <c r="O1003">
        <f t="shared" si="139"/>
        <v>1.1955178006333864</v>
      </c>
      <c r="P1003">
        <f t="shared" si="140"/>
        <v>220217895.06998044</v>
      </c>
      <c r="Q1003">
        <f t="shared" si="141"/>
        <v>19.210128046298617</v>
      </c>
      <c r="R1003">
        <f t="shared" si="142"/>
        <v>18.128285771701414</v>
      </c>
      <c r="S1003">
        <f t="shared" si="143"/>
        <v>0.2259134718127932</v>
      </c>
      <c r="T1003">
        <v>4</v>
      </c>
    </row>
    <row r="1004" spans="1:20" ht="15.6" x14ac:dyDescent="0.25">
      <c r="A1004" s="10">
        <v>10</v>
      </c>
      <c r="B1004" s="11">
        <v>6.5665726567036096</v>
      </c>
      <c r="C1004" s="11">
        <v>877.68113725119497</v>
      </c>
      <c r="D1004" s="12">
        <v>3.7469057187054705E-2</v>
      </c>
      <c r="E1004" s="12">
        <v>3.0582264712274099E-2</v>
      </c>
      <c r="F1004" s="10">
        <v>0.18331022896027299</v>
      </c>
      <c r="G1004" s="10">
        <v>3.0474319206286702</v>
      </c>
      <c r="H1004" s="13">
        <v>53063978.179501899</v>
      </c>
      <c r="I1004" s="13">
        <v>1350994.54237287</v>
      </c>
      <c r="J1004" s="13">
        <v>165111206.55568999</v>
      </c>
      <c r="K1004" s="13">
        <f t="shared" si="135"/>
        <v>160767611.31527144</v>
      </c>
      <c r="L1004">
        <f t="shared" si="136"/>
        <v>591.15010428909829</v>
      </c>
      <c r="M1004">
        <f t="shared" si="137"/>
        <v>63.80539232450446</v>
      </c>
      <c r="N1004">
        <f t="shared" si="138"/>
        <v>34.025660949664399</v>
      </c>
      <c r="O1004">
        <f t="shared" si="139"/>
        <v>1.2273777592221473</v>
      </c>
      <c r="P1004">
        <f t="shared" si="140"/>
        <v>222346429.92939904</v>
      </c>
      <c r="Q1004">
        <f t="shared" si="141"/>
        <v>19.219747218706623</v>
      </c>
      <c r="R1004">
        <f t="shared" si="142"/>
        <v>20.840002292253288</v>
      </c>
      <c r="S1004">
        <f t="shared" si="143"/>
        <v>0.20249597344260545</v>
      </c>
      <c r="T1004">
        <v>4</v>
      </c>
    </row>
    <row r="1005" spans="1:20" ht="15.6" x14ac:dyDescent="0.25">
      <c r="A1005" s="10">
        <v>11</v>
      </c>
      <c r="B1005" s="11">
        <v>7</v>
      </c>
      <c r="C1005" s="11">
        <v>870.52710619652498</v>
      </c>
      <c r="D1005" s="12">
        <v>3.0582264712274099E-2</v>
      </c>
      <c r="E1005" s="12">
        <v>2.58427109414461E-2</v>
      </c>
      <c r="F1005" s="10">
        <v>0.154472097000454</v>
      </c>
      <c r="G1005" s="10">
        <v>3.0476858520013699</v>
      </c>
      <c r="H1005" s="13">
        <v>47877068.620630696</v>
      </c>
      <c r="I1005" s="13">
        <v>986696.73334741697</v>
      </c>
      <c r="J1005" s="13">
        <v>165345127.00820899</v>
      </c>
      <c r="K1005" s="13">
        <f t="shared" si="135"/>
        <v>153875838.03244099</v>
      </c>
      <c r="L1005">
        <f t="shared" si="136"/>
        <v>600.83481628230425</v>
      </c>
      <c r="M1005">
        <f t="shared" si="137"/>
        <v>53.363741615028673</v>
      </c>
      <c r="N1005">
        <f t="shared" si="138"/>
        <v>28.212487826860098</v>
      </c>
      <c r="O1005">
        <f t="shared" si="139"/>
        <v>1.2378778470297025</v>
      </c>
      <c r="P1005">
        <f t="shared" si="140"/>
        <v>237811739.3662585</v>
      </c>
      <c r="Q1005">
        <f t="shared" si="141"/>
        <v>19.286989907555277</v>
      </c>
      <c r="R1005">
        <f t="shared" si="142"/>
        <v>22.010427499158418</v>
      </c>
      <c r="S1005">
        <f t="shared" si="143"/>
        <v>0.16779410941448739</v>
      </c>
      <c r="T1005">
        <v>1</v>
      </c>
    </row>
    <row r="1006" spans="1:20" ht="15.6" x14ac:dyDescent="0.25">
      <c r="A1006" s="10">
        <v>12</v>
      </c>
      <c r="B1006" s="11">
        <v>7</v>
      </c>
      <c r="C1006" s="11">
        <v>858.44645683109798</v>
      </c>
      <c r="D1006" s="12">
        <v>2.58427109414461E-2</v>
      </c>
      <c r="E1006" s="12">
        <v>2.2238509112730998E-2</v>
      </c>
      <c r="F1006" s="10">
        <v>0.13892926752527701</v>
      </c>
      <c r="G1006" s="10">
        <v>3.0478476875152798</v>
      </c>
      <c r="H1006" s="13">
        <v>44815241.5381236</v>
      </c>
      <c r="I1006" s="13">
        <v>785239.63027494797</v>
      </c>
      <c r="J1006" s="13">
        <v>164883441.233228</v>
      </c>
      <c r="K1006" s="13">
        <f t="shared" si="135"/>
        <v>153450831.70673165</v>
      </c>
      <c r="L1006">
        <f t="shared" si="136"/>
        <v>610.26134274809317</v>
      </c>
      <c r="M1006">
        <f t="shared" si="137"/>
        <v>46.898881090350237</v>
      </c>
      <c r="N1006">
        <f t="shared" si="138"/>
        <v>24.040610027088551</v>
      </c>
      <c r="O1006">
        <f t="shared" si="139"/>
        <v>1.2565326376445822</v>
      </c>
      <c r="P1006">
        <f t="shared" si="140"/>
        <v>249514751.48484191</v>
      </c>
      <c r="Q1006">
        <f t="shared" si="141"/>
        <v>19.335028595595826</v>
      </c>
      <c r="R1006">
        <f t="shared" si="142"/>
        <v>22.325700749947021</v>
      </c>
      <c r="S1006">
        <f t="shared" si="143"/>
        <v>0.14957862639007266</v>
      </c>
      <c r="T1006">
        <v>1</v>
      </c>
    </row>
    <row r="1007" spans="1:20" ht="15.6" x14ac:dyDescent="0.25">
      <c r="A1007" s="10">
        <v>13</v>
      </c>
      <c r="B1007" s="11">
        <v>7</v>
      </c>
      <c r="C1007" s="11">
        <v>839.33459313028197</v>
      </c>
      <c r="D1007" s="12">
        <v>2.2238509112730998E-2</v>
      </c>
      <c r="E1007" s="12">
        <v>1.9736037979882E-2</v>
      </c>
      <c r="F1007" s="10">
        <v>0.112024984309396</v>
      </c>
      <c r="G1007" s="10">
        <v>3.04796416006725</v>
      </c>
      <c r="H1007" s="13">
        <v>37897135.264669903</v>
      </c>
      <c r="I1007" s="13">
        <v>578741.76860835904</v>
      </c>
      <c r="J1007" s="13">
        <v>159007118.28444999</v>
      </c>
      <c r="K1007" s="13">
        <f t="shared" si="135"/>
        <v>148868438.34090972</v>
      </c>
      <c r="L1007">
        <f t="shared" si="136"/>
        <v>621.21222378298467</v>
      </c>
      <c r="M1007">
        <f t="shared" si="137"/>
        <v>39.427980640528006</v>
      </c>
      <c r="N1007">
        <f t="shared" si="138"/>
        <v>20.987273546306501</v>
      </c>
      <c r="O1007">
        <f t="shared" si="139"/>
        <v>1.244297634712809</v>
      </c>
      <c r="P1007">
        <f t="shared" si="140"/>
        <v>253435655.81247786</v>
      </c>
      <c r="Q1007">
        <f t="shared" si="141"/>
        <v>19.350620525552007</v>
      </c>
      <c r="R1007">
        <f t="shared" si="142"/>
        <v>21.093692590242199</v>
      </c>
      <c r="S1007">
        <f t="shared" si="143"/>
        <v>0.11881167186933123</v>
      </c>
      <c r="T1007">
        <v>1</v>
      </c>
    </row>
    <row r="1008" spans="1:20" ht="15.6" x14ac:dyDescent="0.25">
      <c r="A1008" s="28" t="s">
        <v>20</v>
      </c>
      <c r="B1008" s="16">
        <v>2.1268209547630201</v>
      </c>
      <c r="C1008" s="16">
        <v>1046.39750069314</v>
      </c>
      <c r="D1008" s="17">
        <v>0.25</v>
      </c>
      <c r="E1008" s="17">
        <v>0.22883593159274401</v>
      </c>
      <c r="F1008" s="18">
        <v>8.4622424659160297E-2</v>
      </c>
      <c r="G1008" s="18">
        <v>3.7</v>
      </c>
      <c r="H1008" s="19">
        <v>38946102.784893498</v>
      </c>
      <c r="I1008" s="19">
        <v>2211747.8233431499</v>
      </c>
      <c r="J1008" s="19">
        <v>101068786.070806</v>
      </c>
      <c r="K1008" s="19">
        <f t="shared" si="135"/>
        <v>66098994.692342319</v>
      </c>
      <c r="L1008">
        <f t="shared" si="136"/>
        <v>566.12736614740436</v>
      </c>
      <c r="M1008">
        <f t="shared" si="137"/>
        <v>109.46030469701482</v>
      </c>
      <c r="N1008">
        <f t="shared" si="138"/>
        <v>239.41796579637202</v>
      </c>
      <c r="O1008">
        <f t="shared" si="139"/>
        <v>0.8916974425149905</v>
      </c>
      <c r="P1008">
        <f t="shared" si="140"/>
        <v>107842043.28583395</v>
      </c>
      <c r="Q1008">
        <f t="shared" si="141"/>
        <v>18.496178152332245</v>
      </c>
      <c r="R1008">
        <f t="shared" si="142"/>
        <v>1.7179801778990527</v>
      </c>
      <c r="S1008">
        <f t="shared" si="143"/>
        <v>8.8418648177751968E-2</v>
      </c>
      <c r="T1008">
        <v>6</v>
      </c>
    </row>
    <row r="1009" spans="1:20" ht="15.6" x14ac:dyDescent="0.25">
      <c r="A1009" s="10">
        <v>1</v>
      </c>
      <c r="B1009" s="11">
        <v>2.0708590541271001</v>
      </c>
      <c r="C1009" s="11">
        <v>1015.31245540619</v>
      </c>
      <c r="D1009" s="12">
        <v>0.22883593159274401</v>
      </c>
      <c r="E1009" s="12">
        <v>0.21134078078396498</v>
      </c>
      <c r="F1009" s="10">
        <v>7.6419418686540105E-2</v>
      </c>
      <c r="G1009" s="10">
        <v>3.70163803089623</v>
      </c>
      <c r="H1009" s="13">
        <v>32264832.525943398</v>
      </c>
      <c r="I1009" s="13">
        <v>1629885.10560465</v>
      </c>
      <c r="J1009" s="13">
        <v>92074101.914029002</v>
      </c>
      <c r="K1009" s="13">
        <f t="shared" si="135"/>
        <v>68190125.604356691</v>
      </c>
      <c r="L1009">
        <f t="shared" si="136"/>
        <v>566.13802261290562</v>
      </c>
      <c r="M1009">
        <f t="shared" si="137"/>
        <v>99.52220899978424</v>
      </c>
      <c r="N1009">
        <f t="shared" si="138"/>
        <v>220.08835618835448</v>
      </c>
      <c r="O1009">
        <f t="shared" si="139"/>
        <v>0.8930276429459455</v>
      </c>
      <c r="P1009">
        <f t="shared" si="140"/>
        <v>98073247.719222367</v>
      </c>
      <c r="Q1009">
        <f t="shared" si="141"/>
        <v>18.401225183157706</v>
      </c>
      <c r="R1009">
        <f t="shared" si="142"/>
        <v>1.6541790358527562</v>
      </c>
      <c r="S1009">
        <f t="shared" si="143"/>
        <v>7.9497226719078995E-2</v>
      </c>
      <c r="T1009">
        <v>2</v>
      </c>
    </row>
    <row r="1010" spans="1:20" ht="15.6" x14ac:dyDescent="0.25">
      <c r="A1010" s="10">
        <v>2</v>
      </c>
      <c r="B1010" s="11">
        <v>1.9149298448478</v>
      </c>
      <c r="C1010" s="11">
        <v>1008.62480590909</v>
      </c>
      <c r="D1010" s="12">
        <v>0.21134078078396498</v>
      </c>
      <c r="E1010" s="12">
        <v>0.196950025367093</v>
      </c>
      <c r="F1010" s="10">
        <v>6.8060453444765898E-2</v>
      </c>
      <c r="G1010" s="10">
        <v>3.7030740681135699</v>
      </c>
      <c r="H1010" s="13">
        <v>29112301.1120493</v>
      </c>
      <c r="I1010" s="13">
        <v>1433181.4074387299</v>
      </c>
      <c r="J1010" s="13">
        <v>91474169.718842</v>
      </c>
      <c r="K1010" s="13">
        <f t="shared" si="135"/>
        <v>65863547.133017704</v>
      </c>
      <c r="L1010">
        <f t="shared" si="136"/>
        <v>566.73040582133194</v>
      </c>
      <c r="M1010">
        <f t="shared" si="137"/>
        <v>90.30879612462671</v>
      </c>
      <c r="N1010">
        <f t="shared" si="138"/>
        <v>204.14540307552898</v>
      </c>
      <c r="O1010">
        <f t="shared" si="139"/>
        <v>0.89320320936236219</v>
      </c>
      <c r="P1010">
        <f t="shared" si="140"/>
        <v>97461660.863934994</v>
      </c>
      <c r="Q1010">
        <f t="shared" si="141"/>
        <v>18.394969636727708</v>
      </c>
      <c r="R1010">
        <f t="shared" si="142"/>
        <v>1.4946306324937961</v>
      </c>
      <c r="S1010">
        <f t="shared" si="143"/>
        <v>7.048733061144194E-2</v>
      </c>
      <c r="T1010">
        <v>2</v>
      </c>
    </row>
    <row r="1011" spans="1:20" ht="15.6" x14ac:dyDescent="0.25">
      <c r="A1011" s="10">
        <v>3</v>
      </c>
      <c r="B1011" s="11">
        <v>2.7968451861413799</v>
      </c>
      <c r="C1011" s="11">
        <v>1012.87099958157</v>
      </c>
      <c r="D1011" s="12">
        <v>0.19734520650672102</v>
      </c>
      <c r="E1011" s="12">
        <v>0.16078106002967801</v>
      </c>
      <c r="F1011" s="10">
        <v>0.18518629610690701</v>
      </c>
      <c r="G1011" s="10">
        <v>3.0374415111928301</v>
      </c>
      <c r="H1011" s="13">
        <v>36708331.491716303</v>
      </c>
      <c r="I1011" s="13">
        <v>2512585.5827383399</v>
      </c>
      <c r="J1011" s="13">
        <v>83424938.488635004</v>
      </c>
      <c r="K1011" s="13">
        <f t="shared" si="135"/>
        <v>101106101.59785539</v>
      </c>
      <c r="L1011">
        <f t="shared" si="136"/>
        <v>564.07203956187379</v>
      </c>
      <c r="M1011">
        <f t="shared" si="137"/>
        <v>143.61341399098049</v>
      </c>
      <c r="N1011">
        <f t="shared" si="138"/>
        <v>179.06313326819949</v>
      </c>
      <c r="O1011">
        <f t="shared" si="139"/>
        <v>0.9494608821899001</v>
      </c>
      <c r="P1011">
        <f t="shared" si="140"/>
        <v>88630793.61459437</v>
      </c>
      <c r="Q1011">
        <f t="shared" si="141"/>
        <v>18.299989912917912</v>
      </c>
      <c r="R1011">
        <f t="shared" si="142"/>
        <v>3.9883605888371152</v>
      </c>
      <c r="S1011">
        <f t="shared" si="143"/>
        <v>0.2047957760508741</v>
      </c>
      <c r="T1011">
        <v>2</v>
      </c>
    </row>
    <row r="1012" spans="1:20" ht="15.6" x14ac:dyDescent="0.25">
      <c r="A1012" s="10">
        <v>4</v>
      </c>
      <c r="B1012" s="11">
        <v>3.1177104706482601</v>
      </c>
      <c r="C1012" s="11">
        <v>1011.51473407808</v>
      </c>
      <c r="D1012" s="12">
        <v>0.16078106002967801</v>
      </c>
      <c r="E1012" s="12">
        <v>0.12779260850948099</v>
      </c>
      <c r="F1012" s="10">
        <v>0.20504869568929701</v>
      </c>
      <c r="G1012" s="10">
        <v>3.0401608952286798</v>
      </c>
      <c r="H1012" s="13">
        <v>39109075.069518</v>
      </c>
      <c r="I1012" s="13">
        <v>2509709.4115857999</v>
      </c>
      <c r="J1012" s="13">
        <v>89433679.432906002</v>
      </c>
      <c r="K1012" s="13">
        <f t="shared" si="135"/>
        <v>106397724.5167789</v>
      </c>
      <c r="L1012">
        <f t="shared" si="136"/>
        <v>564.80429596697456</v>
      </c>
      <c r="M1012">
        <f t="shared" si="137"/>
        <v>136.49915434135684</v>
      </c>
      <c r="N1012">
        <f t="shared" si="138"/>
        <v>144.28683426957949</v>
      </c>
      <c r="O1012">
        <f t="shared" si="139"/>
        <v>0.9812333954548218</v>
      </c>
      <c r="P1012">
        <f t="shared" si="140"/>
        <v>96045870.060473084</v>
      </c>
      <c r="Q1012">
        <f t="shared" si="141"/>
        <v>18.380336448445693</v>
      </c>
      <c r="R1012">
        <f t="shared" si="142"/>
        <v>5.2413130411094366</v>
      </c>
      <c r="S1012">
        <f t="shared" si="143"/>
        <v>0.22947441864317961</v>
      </c>
      <c r="T1012">
        <v>2</v>
      </c>
    </row>
    <row r="1013" spans="1:20" ht="15.6" x14ac:dyDescent="0.25">
      <c r="A1013" s="10">
        <v>5</v>
      </c>
      <c r="B1013" s="11">
        <v>3.5508445335527199</v>
      </c>
      <c r="C1013" s="11">
        <v>1015.41385850976</v>
      </c>
      <c r="D1013" s="12">
        <v>0.12779260850948099</v>
      </c>
      <c r="E1013" s="12">
        <v>9.844637802606801E-2</v>
      </c>
      <c r="F1013" s="10">
        <v>0.229459941629367</v>
      </c>
      <c r="G1013" s="10">
        <v>3.0423976983184202</v>
      </c>
      <c r="H1013" s="13">
        <v>41963395.217063099</v>
      </c>
      <c r="I1013" s="13">
        <v>2523844.6562280599</v>
      </c>
      <c r="J1013" s="13">
        <v>95898380.417344004</v>
      </c>
      <c r="K1013" s="13">
        <f t="shared" si="135"/>
        <v>110881744.42979759</v>
      </c>
      <c r="L1013">
        <f t="shared" si="136"/>
        <v>565.79045937650073</v>
      </c>
      <c r="M1013">
        <f t="shared" si="137"/>
        <v>128.8558001262609</v>
      </c>
      <c r="N1013">
        <f t="shared" si="138"/>
        <v>113.1194932677745</v>
      </c>
      <c r="O1013">
        <f t="shared" si="139"/>
        <v>1.0251178988493579</v>
      </c>
      <c r="P1013">
        <f t="shared" si="140"/>
        <v>104418354.96266071</v>
      </c>
      <c r="Q1013">
        <f t="shared" si="141"/>
        <v>18.463916031777963</v>
      </c>
      <c r="R1013">
        <f t="shared" si="142"/>
        <v>7.1830375056172251</v>
      </c>
      <c r="S1013">
        <f t="shared" si="143"/>
        <v>0.26066363547524396</v>
      </c>
      <c r="T1013">
        <v>2</v>
      </c>
    </row>
    <row r="1014" spans="1:20" ht="15.6" x14ac:dyDescent="0.25">
      <c r="A1014" s="10">
        <v>6</v>
      </c>
      <c r="B1014" s="11">
        <v>4.0823585674662404</v>
      </c>
      <c r="C1014" s="11">
        <v>1025.7184192980901</v>
      </c>
      <c r="D1014" s="12">
        <v>9.844637802606801E-2</v>
      </c>
      <c r="E1014" s="12">
        <v>7.609676729155071E-2</v>
      </c>
      <c r="F1014" s="10">
        <v>0.226792817576768</v>
      </c>
      <c r="G1014" s="10">
        <v>3.0441911498977698</v>
      </c>
      <c r="H1014" s="13">
        <v>40517559.5914004</v>
      </c>
      <c r="I1014" s="13">
        <v>2056208.1401758599</v>
      </c>
      <c r="J1014" s="13">
        <v>100576644.285842</v>
      </c>
      <c r="K1014" s="13">
        <f t="shared" si="135"/>
        <v>107421127.35142033</v>
      </c>
      <c r="L1014">
        <f t="shared" si="136"/>
        <v>567.33689164001612</v>
      </c>
      <c r="M1014">
        <f t="shared" si="137"/>
        <v>112.60443456403208</v>
      </c>
      <c r="N1014">
        <f t="shared" si="138"/>
        <v>87.271572658809362</v>
      </c>
      <c r="O1014">
        <f t="shared" si="139"/>
        <v>1.0653280394541087</v>
      </c>
      <c r="P1014">
        <f t="shared" si="140"/>
        <v>110951328.9650501</v>
      </c>
      <c r="Q1014">
        <f t="shared" si="141"/>
        <v>18.52460218532477</v>
      </c>
      <c r="R1014">
        <f t="shared" si="142"/>
        <v>9.3248216764197931</v>
      </c>
      <c r="S1014">
        <f t="shared" si="143"/>
        <v>0.25720824247326818</v>
      </c>
      <c r="T1014">
        <v>2</v>
      </c>
    </row>
    <row r="1015" spans="1:20" ht="15.6" x14ac:dyDescent="0.25">
      <c r="A1015" s="10">
        <v>7</v>
      </c>
      <c r="B1015" s="11">
        <v>4.6898889316587402</v>
      </c>
      <c r="C1015" s="11">
        <v>1045.3453147371699</v>
      </c>
      <c r="D1015" s="12">
        <v>7.609676729155071E-2</v>
      </c>
      <c r="E1015" s="12">
        <v>6.0033410056558302E-2</v>
      </c>
      <c r="F1015" s="10">
        <v>0.210814156636454</v>
      </c>
      <c r="G1015" s="10">
        <v>3.0454141804647001</v>
      </c>
      <c r="H1015" s="13">
        <v>36475749.981106497</v>
      </c>
      <c r="I1015" s="13">
        <v>1507893.5184848399</v>
      </c>
      <c r="J1015" s="13">
        <v>101367911.230298</v>
      </c>
      <c r="K1015" s="13">
        <f t="shared" si="135"/>
        <v>98342800.749143288</v>
      </c>
      <c r="L1015">
        <f t="shared" si="136"/>
        <v>569.18612296640231</v>
      </c>
      <c r="M1015">
        <f t="shared" si="137"/>
        <v>95.619245062956011</v>
      </c>
      <c r="N1015">
        <f t="shared" si="138"/>
        <v>68.065088674054508</v>
      </c>
      <c r="O1015">
        <f t="shared" si="139"/>
        <v>1.0990992406874702</v>
      </c>
      <c r="P1015">
        <f t="shared" si="140"/>
        <v>113966089.39432161</v>
      </c>
      <c r="Q1015">
        <f t="shared" si="141"/>
        <v>18.551411500655018</v>
      </c>
      <c r="R1015">
        <f t="shared" si="142"/>
        <v>11.612174420581074</v>
      </c>
      <c r="S1015">
        <f t="shared" si="143"/>
        <v>0.2367534429525644</v>
      </c>
      <c r="T1015">
        <v>6</v>
      </c>
    </row>
    <row r="1016" spans="1:20" s="40" customFormat="1" ht="15.6" x14ac:dyDescent="0.25">
      <c r="A1016" s="41">
        <v>8</v>
      </c>
      <c r="B1016" s="42">
        <v>5.47430787620549</v>
      </c>
      <c r="C1016" s="42">
        <v>889.90857086899302</v>
      </c>
      <c r="D1016" s="43">
        <v>6.0033410056558302E-2</v>
      </c>
      <c r="E1016" s="43">
        <v>4.5952925870110101E-2</v>
      </c>
      <c r="F1016" s="41">
        <v>0.23415409459075801</v>
      </c>
      <c r="G1016" s="41">
        <v>3.0462053290108799</v>
      </c>
      <c r="H1016" s="44">
        <v>51403002.320290603</v>
      </c>
      <c r="I1016" s="44">
        <v>1932020.5983414799</v>
      </c>
      <c r="J1016" s="44">
        <v>135459188.39861599</v>
      </c>
      <c r="K1016" s="44">
        <f t="shared" si="135"/>
        <v>168395094.57693213</v>
      </c>
      <c r="L1016" s="40">
        <f t="shared" si="136"/>
        <v>574.7646253368348</v>
      </c>
      <c r="M1016" s="40">
        <f t="shared" si="137"/>
        <v>89.960903830414722</v>
      </c>
      <c r="N1016" s="40">
        <f t="shared" si="138"/>
        <v>52.993167963334201</v>
      </c>
      <c r="O1016" s="40">
        <f t="shared" si="139"/>
        <v>1.1702478529613636</v>
      </c>
      <c r="P1016" s="40">
        <f t="shared" si="140"/>
        <v>160286759.58245441</v>
      </c>
      <c r="Q1016" s="40">
        <f t="shared" si="141"/>
        <v>18.892475016429501</v>
      </c>
      <c r="R1016" s="40">
        <f t="shared" si="142"/>
        <v>16.233770171027693</v>
      </c>
      <c r="S1016" s="40">
        <f t="shared" si="143"/>
        <v>0.2667742973515686</v>
      </c>
      <c r="T1016" s="40">
        <v>4</v>
      </c>
    </row>
    <row r="1017" spans="1:20" ht="15.6" x14ac:dyDescent="0.25">
      <c r="A1017" s="10">
        <v>9</v>
      </c>
      <c r="B1017" s="11">
        <v>6.0497686863536204</v>
      </c>
      <c r="C1017" s="11">
        <v>895.59954350732301</v>
      </c>
      <c r="D1017" s="12">
        <v>4.5952925870110101E-2</v>
      </c>
      <c r="E1017" s="12">
        <v>3.6698976191154899E-2</v>
      </c>
      <c r="F1017" s="10">
        <v>0.20094162323270201</v>
      </c>
      <c r="G1017" s="10">
        <v>3.0468291866953199</v>
      </c>
      <c r="H1017" s="13">
        <v>56790527.520252399</v>
      </c>
      <c r="I1017" s="13">
        <v>1704879.4846564799</v>
      </c>
      <c r="J1017" s="13">
        <v>164106245.71213001</v>
      </c>
      <c r="K1017" s="13">
        <f t="shared" si="135"/>
        <v>156400603.66521549</v>
      </c>
      <c r="L1017">
        <f t="shared" si="136"/>
        <v>584.81483374596053</v>
      </c>
      <c r="M1017">
        <f t="shared" si="137"/>
        <v>73.565257037487953</v>
      </c>
      <c r="N1017">
        <f t="shared" si="138"/>
        <v>41.325951030632496</v>
      </c>
      <c r="O1017">
        <f t="shared" si="139"/>
        <v>1.1989340275670093</v>
      </c>
      <c r="P1017">
        <f t="shared" si="140"/>
        <v>211329318.51982522</v>
      </c>
      <c r="Q1017">
        <f t="shared" si="141"/>
        <v>19.168928226012675</v>
      </c>
      <c r="R1017">
        <f t="shared" si="142"/>
        <v>18.447455651563573</v>
      </c>
      <c r="S1017">
        <f t="shared" si="143"/>
        <v>0.2243212735978001</v>
      </c>
      <c r="T1017">
        <v>4</v>
      </c>
    </row>
    <row r="1018" spans="1:20" ht="15.6" x14ac:dyDescent="0.25">
      <c r="A1018" s="10">
        <v>10</v>
      </c>
      <c r="B1018" s="11">
        <v>6.6032842659137296</v>
      </c>
      <c r="C1018" s="11">
        <v>887.42237432876698</v>
      </c>
      <c r="D1018" s="12">
        <v>3.6698976191154899E-2</v>
      </c>
      <c r="E1018" s="12">
        <v>3.0228733214994998E-2</v>
      </c>
      <c r="F1018" s="10">
        <v>0.17582671166039399</v>
      </c>
      <c r="G1018" s="10">
        <v>3.0471991713280899</v>
      </c>
      <c r="H1018" s="13">
        <v>49910532.419398502</v>
      </c>
      <c r="I1018" s="13">
        <v>1220953.12225218</v>
      </c>
      <c r="J1018" s="13">
        <v>160877476.873054</v>
      </c>
      <c r="K1018" s="13">
        <f t="shared" si="135"/>
        <v>152960230.65396976</v>
      </c>
      <c r="L1018">
        <f t="shared" si="136"/>
        <v>591.18756578349712</v>
      </c>
      <c r="M1018">
        <f t="shared" si="137"/>
        <v>61.847612687182533</v>
      </c>
      <c r="N1018">
        <f t="shared" si="138"/>
        <v>33.463854703074944</v>
      </c>
      <c r="O1018">
        <f t="shared" si="139"/>
        <v>1.2220254540833322</v>
      </c>
      <c r="P1018">
        <f t="shared" si="140"/>
        <v>216714598.9562878</v>
      </c>
      <c r="Q1018">
        <f t="shared" si="141"/>
        <v>19.194091833671092</v>
      </c>
      <c r="R1018">
        <f t="shared" si="142"/>
        <v>20.646012649144915</v>
      </c>
      <c r="S1018">
        <f t="shared" si="143"/>
        <v>0.19337446979988435</v>
      </c>
      <c r="T1018">
        <v>4</v>
      </c>
    </row>
    <row r="1019" spans="1:20" ht="15.6" x14ac:dyDescent="0.25">
      <c r="A1019" s="10">
        <v>11</v>
      </c>
      <c r="B1019" s="11">
        <v>7</v>
      </c>
      <c r="C1019" s="11">
        <v>878.91804775522098</v>
      </c>
      <c r="D1019" s="12">
        <v>3.0228733214994998E-2</v>
      </c>
      <c r="E1019" s="12">
        <v>2.5517098362705201E-2</v>
      </c>
      <c r="F1019" s="10">
        <v>0.155352181012305</v>
      </c>
      <c r="G1019" s="10">
        <v>3.0474359122506698</v>
      </c>
      <c r="H1019" s="13">
        <v>45806762.712002099</v>
      </c>
      <c r="I1019" s="13">
        <v>934726.25165647105</v>
      </c>
      <c r="J1019" s="13">
        <v>160849020.52046901</v>
      </c>
      <c r="K1019" s="13">
        <f t="shared" si="135"/>
        <v>150123089.64817649</v>
      </c>
      <c r="L1019">
        <f t="shared" si="136"/>
        <v>599.30376017515277</v>
      </c>
      <c r="M1019">
        <f t="shared" si="137"/>
        <v>53.138502835040207</v>
      </c>
      <c r="N1019">
        <f t="shared" si="138"/>
        <v>27.872915788850101</v>
      </c>
      <c r="O1019">
        <f t="shared" si="139"/>
        <v>1.2415229658685307</v>
      </c>
      <c r="P1019">
        <f t="shared" si="140"/>
        <v>227840511.65336466</v>
      </c>
      <c r="Q1019">
        <f t="shared" si="141"/>
        <v>19.244156431854975</v>
      </c>
      <c r="R1019">
        <f t="shared" si="142"/>
        <v>22.24090974166608</v>
      </c>
      <c r="S1019">
        <f t="shared" si="143"/>
        <v>0.16883552076591377</v>
      </c>
      <c r="T1019">
        <v>4</v>
      </c>
    </row>
    <row r="1020" spans="1:20" ht="15.6" x14ac:dyDescent="0.25">
      <c r="A1020" s="10">
        <v>12</v>
      </c>
      <c r="B1020" s="11">
        <v>7</v>
      </c>
      <c r="C1020" s="11">
        <v>866.42271027769698</v>
      </c>
      <c r="D1020" s="12">
        <v>2.5517098362705201E-2</v>
      </c>
      <c r="E1020" s="12">
        <v>2.2163691024075099E-2</v>
      </c>
      <c r="F1020" s="10">
        <v>0.13090504206019599</v>
      </c>
      <c r="G1020" s="10">
        <v>3.0475959834653601</v>
      </c>
      <c r="H1020" s="13">
        <v>41131696.768503398</v>
      </c>
      <c r="I1020" s="13">
        <v>689792.77316105505</v>
      </c>
      <c r="J1020" s="13">
        <v>160680126.71150601</v>
      </c>
      <c r="K1020" s="13">
        <f t="shared" si="135"/>
        <v>145508116.35670239</v>
      </c>
      <c r="L1020">
        <f t="shared" si="136"/>
        <v>609.58423649780866</v>
      </c>
      <c r="M1020">
        <f t="shared" si="137"/>
        <v>45.212655885105661</v>
      </c>
      <c r="N1020">
        <f t="shared" si="138"/>
        <v>23.840394693390152</v>
      </c>
      <c r="O1020">
        <f t="shared" si="139"/>
        <v>1.2444617091340844</v>
      </c>
      <c r="P1020">
        <f t="shared" si="140"/>
        <v>239870961.20398927</v>
      </c>
      <c r="Q1020">
        <f t="shared" si="141"/>
        <v>19.295611675064364</v>
      </c>
      <c r="R1020">
        <f t="shared" si="142"/>
        <v>21.722241040113119</v>
      </c>
      <c r="S1020">
        <f t="shared" si="143"/>
        <v>0.14030288702856486</v>
      </c>
      <c r="T1020">
        <v>1</v>
      </c>
    </row>
    <row r="1021" spans="1:20" ht="15.6" x14ac:dyDescent="0.25">
      <c r="A1021" s="10">
        <v>13</v>
      </c>
      <c r="B1021" s="11">
        <v>7</v>
      </c>
      <c r="C1021" s="11">
        <v>846.85684642126296</v>
      </c>
      <c r="D1021" s="12">
        <v>2.2163691024075099E-2</v>
      </c>
      <c r="E1021" s="12">
        <v>1.9761640058739802E-2</v>
      </c>
      <c r="F1021" s="10">
        <v>0.107890958544916</v>
      </c>
      <c r="G1021" s="10">
        <v>3.0477037671590299</v>
      </c>
      <c r="H1021" s="13">
        <v>34936265.9002202</v>
      </c>
      <c r="I1021" s="13">
        <v>513257.185880795</v>
      </c>
      <c r="J1021" s="13">
        <v>153487678.64684999</v>
      </c>
      <c r="K1021" s="13">
        <f t="shared" si="135"/>
        <v>142747119.91670576</v>
      </c>
      <c r="L1021">
        <f t="shared" si="136"/>
        <v>618.79389365868406</v>
      </c>
      <c r="M1021">
        <f t="shared" si="137"/>
        <v>38.553527330277177</v>
      </c>
      <c r="N1021">
        <f t="shared" si="138"/>
        <v>20.962665541407453</v>
      </c>
      <c r="O1021">
        <f t="shared" si="139"/>
        <v>1.2352389271009896</v>
      </c>
      <c r="P1021">
        <f t="shared" si="140"/>
        <v>240706958.01465967</v>
      </c>
      <c r="Q1021">
        <f t="shared" si="141"/>
        <v>19.299090809749945</v>
      </c>
      <c r="R1021">
        <f t="shared" si="142"/>
        <v>20.728800345055244</v>
      </c>
      <c r="S1021">
        <f t="shared" si="143"/>
        <v>0.11416691008956376</v>
      </c>
      <c r="T1021">
        <v>1</v>
      </c>
    </row>
    <row r="1022" spans="1:20" ht="15.6" x14ac:dyDescent="0.25">
      <c r="A1022" s="28" t="s">
        <v>20</v>
      </c>
      <c r="B1022" s="16">
        <v>2.1268204568954099</v>
      </c>
      <c r="C1022" s="16">
        <v>1020.27870240992</v>
      </c>
      <c r="D1022" s="17">
        <v>0.25</v>
      </c>
      <c r="E1022" s="17">
        <v>0.22885003431440601</v>
      </c>
      <c r="F1022" s="18">
        <v>8.4566036327844901E-2</v>
      </c>
      <c r="G1022" s="18">
        <v>3.7</v>
      </c>
      <c r="H1022" s="19">
        <v>39959251.978490703</v>
      </c>
      <c r="I1022" s="19">
        <v>2269020.7683717799</v>
      </c>
      <c r="J1022" s="19">
        <v>103791310.02175801</v>
      </c>
      <c r="K1022" s="19">
        <f t="shared" si="135"/>
        <v>70371000.661977306</v>
      </c>
      <c r="L1022">
        <f t="shared" si="136"/>
        <v>566.29095627238621</v>
      </c>
      <c r="M1022">
        <f t="shared" si="137"/>
        <v>109.43963766946223</v>
      </c>
      <c r="N1022">
        <f t="shared" si="138"/>
        <v>239.425017157203</v>
      </c>
      <c r="O1022">
        <f t="shared" si="139"/>
        <v>0.8916900324253767</v>
      </c>
      <c r="P1022">
        <f t="shared" si="140"/>
        <v>110669275.59835419</v>
      </c>
      <c r="Q1022">
        <f t="shared" si="141"/>
        <v>18.522056812618697</v>
      </c>
      <c r="R1022">
        <f t="shared" si="142"/>
        <v>1.7171071023259188</v>
      </c>
      <c r="S1022">
        <f t="shared" si="143"/>
        <v>8.8357048903188171E-2</v>
      </c>
      <c r="T1022">
        <v>2</v>
      </c>
    </row>
    <row r="1023" spans="1:20" ht="15.6" x14ac:dyDescent="0.25">
      <c r="A1023" s="10">
        <v>1</v>
      </c>
      <c r="B1023" s="11">
        <v>2.0708587193540802</v>
      </c>
      <c r="C1023" s="11">
        <v>985.51191984869195</v>
      </c>
      <c r="D1023" s="12">
        <v>0.22885003431440601</v>
      </c>
      <c r="E1023" s="12">
        <v>0.21135966854716198</v>
      </c>
      <c r="F1023" s="10">
        <v>7.6393811512713405E-2</v>
      </c>
      <c r="G1023" s="10">
        <v>3.70163695814079</v>
      </c>
      <c r="H1023" s="13">
        <v>33543092.123053499</v>
      </c>
      <c r="I1023" s="13">
        <v>1718389.78817355</v>
      </c>
      <c r="J1023" s="13">
        <v>95515442.885438994</v>
      </c>
      <c r="K1023" s="13">
        <f t="shared" si="135"/>
        <v>73228814.397398457</v>
      </c>
      <c r="L1023">
        <f t="shared" si="136"/>
        <v>566.38294479622664</v>
      </c>
      <c r="M1023">
        <f t="shared" si="137"/>
        <v>99.530120409928088</v>
      </c>
      <c r="N1023">
        <f t="shared" si="138"/>
        <v>220.10485143078401</v>
      </c>
      <c r="O1023">
        <f t="shared" si="139"/>
        <v>0.89303626528490976</v>
      </c>
      <c r="P1023">
        <f t="shared" si="140"/>
        <v>101949628.44841412</v>
      </c>
      <c r="Q1023">
        <f t="shared" si="141"/>
        <v>18.439989410528995</v>
      </c>
      <c r="R1023">
        <f t="shared" si="142"/>
        <v>1.6534704133068938</v>
      </c>
      <c r="S1023">
        <f t="shared" si="143"/>
        <v>7.9469501126575942E-2</v>
      </c>
      <c r="T1023">
        <v>3</v>
      </c>
    </row>
    <row r="1024" spans="1:20" ht="15.6" x14ac:dyDescent="0.25">
      <c r="A1024" s="10">
        <v>2</v>
      </c>
      <c r="B1024" s="11">
        <v>1.9149299598240801</v>
      </c>
      <c r="C1024" s="11">
        <v>982.14465770849802</v>
      </c>
      <c r="D1024" s="12">
        <v>0.21135966854716198</v>
      </c>
      <c r="E1024" s="12">
        <v>0.19695899401580602</v>
      </c>
      <c r="F1024" s="10">
        <v>6.8101282056744594E-2</v>
      </c>
      <c r="G1024" s="10">
        <v>3.7030726591759899</v>
      </c>
      <c r="H1024" s="13">
        <v>31372246.395404302</v>
      </c>
      <c r="I1024" s="13">
        <v>1538955.14521556</v>
      </c>
      <c r="J1024" s="13">
        <v>97782836.826916993</v>
      </c>
      <c r="K1024" s="13">
        <f t="shared" si="135"/>
        <v>70135778.854489192</v>
      </c>
      <c r="L1024">
        <f t="shared" si="136"/>
        <v>567.2478843756835</v>
      </c>
      <c r="M1024">
        <f t="shared" si="137"/>
        <v>90.38114937028881</v>
      </c>
      <c r="N1024">
        <f t="shared" si="138"/>
        <v>204.15933128148401</v>
      </c>
      <c r="O1024">
        <f t="shared" si="139"/>
        <v>0.89327188883031039</v>
      </c>
      <c r="P1024">
        <f t="shared" si="140"/>
        <v>104935359.99910277</v>
      </c>
      <c r="Q1024">
        <f t="shared" si="141"/>
        <v>18.468855099494416</v>
      </c>
      <c r="R1024">
        <f t="shared" si="142"/>
        <v>1.4943624609305326</v>
      </c>
      <c r="S1024">
        <f t="shared" si="143"/>
        <v>7.0531141936451131E-2</v>
      </c>
      <c r="T1024">
        <v>3</v>
      </c>
    </row>
    <row r="1025" spans="1:20" ht="15.6" x14ac:dyDescent="0.25">
      <c r="A1025" s="10">
        <v>3</v>
      </c>
      <c r="B1025" s="11">
        <v>2.78009533153682</v>
      </c>
      <c r="C1025" s="11">
        <v>985.75193344146601</v>
      </c>
      <c r="D1025" s="12">
        <v>0.197329049585064</v>
      </c>
      <c r="E1025" s="12">
        <v>0.164798174881672</v>
      </c>
      <c r="F1025" s="10">
        <v>0.16477248293380301</v>
      </c>
      <c r="G1025" s="10">
        <v>3.0376567255153502</v>
      </c>
      <c r="H1025" s="13">
        <v>37679351.897999801</v>
      </c>
      <c r="I1025" s="13">
        <v>2512520.3647454199</v>
      </c>
      <c r="J1025" s="13">
        <v>91175362.937286004</v>
      </c>
      <c r="K1025" s="13">
        <f t="shared" si="135"/>
        <v>103312295.93155338</v>
      </c>
      <c r="L1025">
        <f t="shared" si="136"/>
        <v>564.69763961992157</v>
      </c>
      <c r="M1025">
        <f t="shared" si="137"/>
        <v>135.53637209168937</v>
      </c>
      <c r="N1025">
        <f t="shared" si="138"/>
        <v>181.06361223336799</v>
      </c>
      <c r="O1025">
        <f t="shared" si="139"/>
        <v>0.94156857996731369</v>
      </c>
      <c r="P1025">
        <f t="shared" si="140"/>
        <v>97197907.505307496</v>
      </c>
      <c r="Q1025">
        <f t="shared" si="141"/>
        <v>18.392259741475769</v>
      </c>
      <c r="R1025">
        <f t="shared" si="142"/>
        <v>3.6931729728306286</v>
      </c>
      <c r="S1025">
        <f t="shared" si="143"/>
        <v>0.18005111571761698</v>
      </c>
      <c r="T1025">
        <v>3</v>
      </c>
    </row>
    <row r="1026" spans="1:20" ht="15.6" x14ac:dyDescent="0.25">
      <c r="A1026" s="10">
        <v>4</v>
      </c>
      <c r="B1026" s="11">
        <v>3.0821108196874398</v>
      </c>
      <c r="C1026" s="11">
        <v>986.24225773165199</v>
      </c>
      <c r="D1026" s="12">
        <v>0.164798174881672</v>
      </c>
      <c r="E1026" s="12">
        <v>0.13293387576882501</v>
      </c>
      <c r="F1026" s="10">
        <v>0.19323621462585799</v>
      </c>
      <c r="G1026" s="10">
        <v>3.0400878479962299</v>
      </c>
      <c r="H1026" s="13">
        <v>39554990.500526004</v>
      </c>
      <c r="I1026" s="13">
        <v>2510059.55309253</v>
      </c>
      <c r="J1026" s="13">
        <v>92715883.001412004</v>
      </c>
      <c r="K1026" s="13">
        <f t="shared" ref="K1026:K1089" si="144">3583.195*EXP(-2.23341*(C1026+273)*0.001)*POWER(B1026*(D1026-E1026)/D1026/SQRT(0.56*(D1026-E1026)),(-0.3486*(C1026+273)*0.001+0.46339))*POWER(((D1026-E1026)/D1026),0.42437)*1000000</f>
        <v>111138990.60557702</v>
      </c>
      <c r="L1026">
        <f t="shared" ref="L1026:L1089" si="145">560*(1+2.2*10^(-5)*H1026/(G1026*1000)/((D1026-E1026)*1000))</f>
        <v>565.03061971874808</v>
      </c>
      <c r="M1026">
        <f t="shared" ref="M1026:M1089" si="146">(L1026*(D1026-E1026)*1000)^(1/2)</f>
        <v>134.18012026613889</v>
      </c>
      <c r="N1026">
        <f t="shared" ref="N1026:N1089" si="147">(D1026+E1026)/2*1000</f>
        <v>148.8660253252485</v>
      </c>
      <c r="O1026">
        <f t="shared" ref="O1026:O1089" si="148">0.8049-0.3393*F1026+(0.2488+0.0393*F1026+0.0732*F1026*F1026)*M1026/N1026</f>
        <v>0.97289904118305737</v>
      </c>
      <c r="P1026">
        <f t="shared" ref="P1026:P1089" si="149">H1026/1000/(O1026*G1026*M1026)*10^6</f>
        <v>99668793.007271364</v>
      </c>
      <c r="Q1026">
        <f t="shared" ref="Q1026:Q1089" si="150">LN(P1026)</f>
        <v>18.417363176980391</v>
      </c>
      <c r="R1026">
        <f t="shared" ref="R1026:R1089" si="151">S1026*B1026*1000/M1026</f>
        <v>4.9322080939492539</v>
      </c>
      <c r="S1026">
        <f t="shared" ref="S1026:S1089" si="152">LN(1/(1-F1026))</f>
        <v>0.21472436065451039</v>
      </c>
      <c r="T1026">
        <v>3</v>
      </c>
    </row>
    <row r="1027" spans="1:20" ht="15.6" x14ac:dyDescent="0.25">
      <c r="A1027" s="10">
        <v>5</v>
      </c>
      <c r="B1027" s="11">
        <v>3.4806806276830899</v>
      </c>
      <c r="C1027" s="11">
        <v>994.106595369817</v>
      </c>
      <c r="D1027" s="12">
        <v>0.13293387576882501</v>
      </c>
      <c r="E1027" s="12">
        <v>0.104418285629574</v>
      </c>
      <c r="F1027" s="10">
        <v>0.21434833777828899</v>
      </c>
      <c r="G1027" s="10">
        <v>3.0422777439119302</v>
      </c>
      <c r="H1027" s="13">
        <v>42383889.956817597</v>
      </c>
      <c r="I1027" s="13">
        <v>2524918.4054797799</v>
      </c>
      <c r="J1027" s="13">
        <v>99721456.082422003</v>
      </c>
      <c r="K1027" s="13">
        <f t="shared" si="144"/>
        <v>114350944.99203198</v>
      </c>
      <c r="L1027">
        <f t="shared" si="145"/>
        <v>566.01908251416785</v>
      </c>
      <c r="M1027">
        <f t="shared" si="146"/>
        <v>127.04474868316638</v>
      </c>
      <c r="N1027">
        <f t="shared" si="147"/>
        <v>118.6760806991995</v>
      </c>
      <c r="O1027">
        <f t="shared" si="148"/>
        <v>1.0111344781029683</v>
      </c>
      <c r="P1027">
        <f t="shared" si="149"/>
        <v>108451687.79911098</v>
      </c>
      <c r="Q1027">
        <f t="shared" si="150"/>
        <v>18.501815358040087</v>
      </c>
      <c r="R1027">
        <f t="shared" si="151"/>
        <v>6.6093682615281306</v>
      </c>
      <c r="S1027">
        <f t="shared" si="152"/>
        <v>0.2412417626202244</v>
      </c>
      <c r="T1027">
        <v>3</v>
      </c>
    </row>
    <row r="1028" spans="1:20" ht="15.6" x14ac:dyDescent="0.25">
      <c r="A1028" s="10">
        <v>6</v>
      </c>
      <c r="B1028" s="11">
        <v>4.0365897419217296</v>
      </c>
      <c r="C1028" s="11">
        <v>1003.21825568821</v>
      </c>
      <c r="D1028" s="12">
        <v>0.104418285629574</v>
      </c>
      <c r="E1028" s="12">
        <v>7.8407863219396509E-2</v>
      </c>
      <c r="F1028" s="10">
        <v>0.24886001768495999</v>
      </c>
      <c r="G1028" s="10">
        <v>3.0440563291281602</v>
      </c>
      <c r="H1028" s="13">
        <v>45821549.284128599</v>
      </c>
      <c r="I1028" s="13">
        <v>2488977.64338757</v>
      </c>
      <c r="J1028" s="13">
        <v>104838684.895868</v>
      </c>
      <c r="K1028" s="13">
        <f t="shared" si="144"/>
        <v>119471485.28980124</v>
      </c>
      <c r="L1028">
        <f t="shared" si="145"/>
        <v>567.12984990157759</v>
      </c>
      <c r="M1028">
        <f t="shared" si="146"/>
        <v>121.45487621895052</v>
      </c>
      <c r="N1028">
        <f t="shared" si="147"/>
        <v>91.413074424485259</v>
      </c>
      <c r="O1028">
        <f t="shared" si="148"/>
        <v>1.070044460559862</v>
      </c>
      <c r="P1028">
        <f t="shared" si="149"/>
        <v>115824465.76356655</v>
      </c>
      <c r="Q1028">
        <f t="shared" si="150"/>
        <v>18.567586376811423</v>
      </c>
      <c r="R1028">
        <f t="shared" si="151"/>
        <v>9.5107226282974899</v>
      </c>
      <c r="S1028">
        <f t="shared" si="152"/>
        <v>0.28616325002667103</v>
      </c>
      <c r="T1028">
        <v>3</v>
      </c>
    </row>
    <row r="1029" spans="1:20" s="40" customFormat="1" ht="15.6" x14ac:dyDescent="0.25">
      <c r="A1029" s="41">
        <v>7</v>
      </c>
      <c r="B1029" s="42">
        <v>4.6899651830997202</v>
      </c>
      <c r="C1029" s="42">
        <v>1024.9498402244899</v>
      </c>
      <c r="D1029" s="43">
        <v>7.8407863219396509E-2</v>
      </c>
      <c r="E1029" s="43">
        <v>6.0024227597434802E-2</v>
      </c>
      <c r="F1029" s="41">
        <v>0.23416298531253099</v>
      </c>
      <c r="G1029" s="41">
        <v>3.0455076253661399</v>
      </c>
      <c r="H1029" s="44">
        <v>42525989.866439</v>
      </c>
      <c r="I1029" s="44">
        <v>1849896.38596325</v>
      </c>
      <c r="J1029" s="44">
        <v>108674914.81345101</v>
      </c>
      <c r="K1029" s="44">
        <f t="shared" si="144"/>
        <v>109470662.86111227</v>
      </c>
      <c r="L1029" s="40">
        <f t="shared" si="145"/>
        <v>569.35780615411488</v>
      </c>
      <c r="M1029" s="40">
        <f t="shared" si="146"/>
        <v>102.30770472870923</v>
      </c>
      <c r="N1029" s="40">
        <f t="shared" si="147"/>
        <v>69.216045408415653</v>
      </c>
      <c r="O1029" s="40">
        <f t="shared" si="148"/>
        <v>1.1127328225485009</v>
      </c>
      <c r="P1029" s="40">
        <f t="shared" si="149"/>
        <v>122657892.95871305</v>
      </c>
      <c r="Q1029" s="40">
        <f t="shared" si="150"/>
        <v>18.624909680113976</v>
      </c>
      <c r="R1029" s="40">
        <f t="shared" si="151"/>
        <v>12.229935329567494</v>
      </c>
      <c r="S1029" s="40">
        <f t="shared" si="152"/>
        <v>0.26678590644070382</v>
      </c>
      <c r="T1029" s="40">
        <v>2</v>
      </c>
    </row>
    <row r="1030" spans="1:20" ht="15.6" x14ac:dyDescent="0.25">
      <c r="A1030" s="10">
        <v>9</v>
      </c>
      <c r="B1030" s="11">
        <v>6.0083006865846098</v>
      </c>
      <c r="C1030" s="11">
        <v>877.14906660615497</v>
      </c>
      <c r="D1030" s="12">
        <v>4.6751789486088803E-2</v>
      </c>
      <c r="E1030" s="12">
        <v>3.7210386681835093E-2</v>
      </c>
      <c r="F1030" s="10">
        <v>0.203650765721269</v>
      </c>
      <c r="G1030" s="10">
        <v>3.0470098377110499</v>
      </c>
      <c r="H1030" s="13">
        <v>61647434.7537928</v>
      </c>
      <c r="I1030" s="13">
        <v>1914984.3105492899</v>
      </c>
      <c r="J1030" s="13">
        <v>173392084.49376401</v>
      </c>
      <c r="K1030" s="13">
        <f t="shared" si="144"/>
        <v>166823907.74881867</v>
      </c>
      <c r="L1030">
        <f t="shared" si="145"/>
        <v>586.12399731451001</v>
      </c>
      <c r="M1030">
        <f t="shared" si="146"/>
        <v>74.782652745252761</v>
      </c>
      <c r="N1030">
        <f t="shared" si="147"/>
        <v>41.98108808396195</v>
      </c>
      <c r="O1030">
        <f t="shared" si="148"/>
        <v>1.1986638936422795</v>
      </c>
      <c r="P1030">
        <f t="shared" si="149"/>
        <v>225705874.59359837</v>
      </c>
      <c r="Q1030">
        <f t="shared" si="150"/>
        <v>19.234743269776896</v>
      </c>
      <c r="R1030">
        <f t="shared" si="151"/>
        <v>18.295619076351606</v>
      </c>
      <c r="S1030">
        <f t="shared" si="152"/>
        <v>0.22771745282341527</v>
      </c>
      <c r="T1030">
        <v>4</v>
      </c>
    </row>
    <row r="1031" spans="1:20" ht="15.6" x14ac:dyDescent="0.25">
      <c r="A1031" s="10">
        <v>10</v>
      </c>
      <c r="B1031" s="11">
        <v>6.5771618581195401</v>
      </c>
      <c r="C1031" s="11">
        <v>866.87400542463604</v>
      </c>
      <c r="D1031" s="12">
        <v>3.7210386681835093E-2</v>
      </c>
      <c r="E1031" s="12">
        <v>2.71508965224114E-2</v>
      </c>
      <c r="F1031" s="10">
        <v>0.269616346922538</v>
      </c>
      <c r="G1031" s="10">
        <v>3.0473939496513802</v>
      </c>
      <c r="H1031" s="13">
        <v>80091311.9585706</v>
      </c>
      <c r="I1031" s="13">
        <v>2474890.2749898401</v>
      </c>
      <c r="J1031" s="13">
        <v>182823560.86777699</v>
      </c>
      <c r="K1031" s="13">
        <f t="shared" si="144"/>
        <v>198757711.68313095</v>
      </c>
      <c r="L1031">
        <f t="shared" si="145"/>
        <v>592.18781855768873</v>
      </c>
      <c r="M1031">
        <f t="shared" si="146"/>
        <v>77.182300647957192</v>
      </c>
      <c r="N1031">
        <f t="shared" si="147"/>
        <v>32.180641602123252</v>
      </c>
      <c r="O1031">
        <f t="shared" si="148"/>
        <v>1.3483185969086851</v>
      </c>
      <c r="P1031">
        <f t="shared" si="149"/>
        <v>252549528.67613101</v>
      </c>
      <c r="Q1031">
        <f t="shared" si="150"/>
        <v>19.347117940616968</v>
      </c>
      <c r="R1031">
        <f t="shared" si="151"/>
        <v>26.773596489471942</v>
      </c>
      <c r="S1031">
        <f t="shared" si="152"/>
        <v>0.31418533073296262</v>
      </c>
      <c r="T1031">
        <v>1</v>
      </c>
    </row>
    <row r="1032" spans="1:20" ht="15.6" x14ac:dyDescent="0.25">
      <c r="A1032" s="10">
        <v>11</v>
      </c>
      <c r="B1032" s="11">
        <v>7</v>
      </c>
      <c r="C1032" s="11">
        <v>852.94872275065302</v>
      </c>
      <c r="D1032" s="12">
        <v>2.71508965224114E-2</v>
      </c>
      <c r="E1032" s="12">
        <v>2.3876612254764597E-2</v>
      </c>
      <c r="F1032" s="10">
        <v>0.12015326779997899</v>
      </c>
      <c r="G1032" s="10">
        <v>3.0477555258504299</v>
      </c>
      <c r="H1032" s="13">
        <v>41562532.652836703</v>
      </c>
      <c r="I1032" s="13">
        <v>718179.85926938395</v>
      </c>
      <c r="J1032" s="13">
        <v>166762877.909253</v>
      </c>
      <c r="K1032" s="13">
        <f t="shared" si="144"/>
        <v>145905690.63466731</v>
      </c>
      <c r="L1032">
        <f t="shared" si="145"/>
        <v>611.31167630831521</v>
      </c>
      <c r="M1032">
        <f t="shared" si="146"/>
        <v>44.739336208364904</v>
      </c>
      <c r="N1032">
        <f t="shared" si="147"/>
        <v>25.513754388587998</v>
      </c>
      <c r="O1032">
        <f t="shared" si="148"/>
        <v>1.2105455757781922</v>
      </c>
      <c r="P1032">
        <f t="shared" si="149"/>
        <v>251797373.36228508</v>
      </c>
      <c r="Q1032">
        <f t="shared" si="150"/>
        <v>19.344135248075652</v>
      </c>
      <c r="R1032">
        <f t="shared" si="151"/>
        <v>20.0283007834682</v>
      </c>
      <c r="S1032">
        <f t="shared" si="152"/>
        <v>0.12800755463340599</v>
      </c>
      <c r="T1032">
        <v>1</v>
      </c>
    </row>
    <row r="1033" spans="1:20" ht="15.6" x14ac:dyDescent="0.25">
      <c r="A1033" s="10">
        <v>12</v>
      </c>
      <c r="B1033" s="11">
        <v>7</v>
      </c>
      <c r="C1033" s="11">
        <v>836.55035017632497</v>
      </c>
      <c r="D1033" s="12">
        <v>2.3876612254764597E-2</v>
      </c>
      <c r="E1033" s="12">
        <v>2.1569110928926497E-2</v>
      </c>
      <c r="F1033" s="10">
        <v>9.62396731164369E-2</v>
      </c>
      <c r="G1033" s="10">
        <v>3.0478636029388402</v>
      </c>
      <c r="H1033" s="13">
        <v>32669800.265944999</v>
      </c>
      <c r="I1033" s="13">
        <v>471312.994014439</v>
      </c>
      <c r="J1033" s="13">
        <v>154576297.579914</v>
      </c>
      <c r="K1033" s="13">
        <f t="shared" si="144"/>
        <v>139644993.68602994</v>
      </c>
      <c r="L1033">
        <f t="shared" si="145"/>
        <v>617.22946687591116</v>
      </c>
      <c r="M1033">
        <f t="shared" si="146"/>
        <v>37.739340391195341</v>
      </c>
      <c r="N1033">
        <f t="shared" si="147"/>
        <v>22.72286159184555</v>
      </c>
      <c r="O1033">
        <f t="shared" si="148"/>
        <v>1.1928739310030283</v>
      </c>
      <c r="P1033">
        <f t="shared" si="149"/>
        <v>238101482.07912681</v>
      </c>
      <c r="Q1033">
        <f t="shared" si="150"/>
        <v>19.288207536045558</v>
      </c>
      <c r="R1033">
        <f t="shared" si="151"/>
        <v>18.769208596442652</v>
      </c>
      <c r="S1033">
        <f t="shared" si="152"/>
        <v>0.10119107887064271</v>
      </c>
      <c r="T1033">
        <v>7</v>
      </c>
    </row>
    <row r="1034" spans="1:20" s="40" customFormat="1" ht="15.6" x14ac:dyDescent="0.25">
      <c r="A1034" s="41">
        <v>13</v>
      </c>
      <c r="B1034" s="42">
        <v>7</v>
      </c>
      <c r="C1034" s="42">
        <v>816.17191412398699</v>
      </c>
      <c r="D1034" s="43">
        <v>2.1569110928926497E-2</v>
      </c>
      <c r="E1034" s="43">
        <v>1.96760636271976E-2</v>
      </c>
      <c r="F1034" s="41">
        <v>8.7361558484701604E-2</v>
      </c>
      <c r="G1034" s="41">
        <v>3.04793568209482</v>
      </c>
      <c r="H1034" s="44">
        <v>34189050.172843203</v>
      </c>
      <c r="I1034" s="44">
        <v>473264.25777486298</v>
      </c>
      <c r="J1034" s="44">
        <v>162405485.96073401</v>
      </c>
      <c r="K1034" s="44">
        <f t="shared" si="144"/>
        <v>143280435.02524525</v>
      </c>
      <c r="L1034" s="40">
        <f t="shared" si="145"/>
        <v>633.00128071058873</v>
      </c>
      <c r="M1034" s="40">
        <f t="shared" si="146"/>
        <v>34.616489805295338</v>
      </c>
      <c r="N1034" s="40">
        <f t="shared" si="147"/>
        <v>20.622587278062049</v>
      </c>
      <c r="O1034" s="40">
        <f t="shared" si="148"/>
        <v>1.1995876585777983</v>
      </c>
      <c r="P1034" s="40">
        <f t="shared" si="149"/>
        <v>270125896.34457213</v>
      </c>
      <c r="Q1034" s="40">
        <f t="shared" si="150"/>
        <v>19.414398691044301</v>
      </c>
      <c r="R1034" s="40">
        <f t="shared" si="151"/>
        <v>18.485652985867446</v>
      </c>
      <c r="S1034" s="40">
        <f t="shared" si="152"/>
        <v>9.1415488304215406E-2</v>
      </c>
      <c r="T1034" s="40">
        <v>7</v>
      </c>
    </row>
    <row r="1035" spans="1:20" ht="15.6" x14ac:dyDescent="0.25">
      <c r="A1035" s="28" t="s">
        <v>20</v>
      </c>
      <c r="B1035" s="16">
        <v>2.1268034531201701</v>
      </c>
      <c r="C1035" s="16">
        <v>1059.4821563303799</v>
      </c>
      <c r="D1035" s="17">
        <v>0.25</v>
      </c>
      <c r="E1035" s="17">
        <v>0.228892477397792</v>
      </c>
      <c r="F1035" s="18">
        <v>8.4396331876081601E-2</v>
      </c>
      <c r="G1035" s="18">
        <v>3.7</v>
      </c>
      <c r="H1035" s="19">
        <v>37449271.783836097</v>
      </c>
      <c r="I1035" s="19">
        <v>2124667.3618025202</v>
      </c>
      <c r="J1035" s="19">
        <v>97624357.889133006</v>
      </c>
      <c r="K1035" s="19">
        <f t="shared" si="144"/>
        <v>63975581.217231162</v>
      </c>
      <c r="L1035">
        <f t="shared" si="145"/>
        <v>565.90765462936531</v>
      </c>
      <c r="M1035">
        <f t="shared" si="146"/>
        <v>109.29276559247572</v>
      </c>
      <c r="N1035">
        <f t="shared" si="147"/>
        <v>239.446238698896</v>
      </c>
      <c r="O1035">
        <f t="shared" si="148"/>
        <v>0.89157840679591627</v>
      </c>
      <c r="P1035">
        <f t="shared" si="149"/>
        <v>103870134.89012647</v>
      </c>
      <c r="Q1035">
        <f t="shared" si="150"/>
        <v>18.458651973846901</v>
      </c>
      <c r="R1035">
        <f t="shared" si="151"/>
        <v>1.7157937434026203</v>
      </c>
      <c r="S1035">
        <f t="shared" si="152"/>
        <v>8.8171684660201366E-2</v>
      </c>
      <c r="T1035">
        <v>5</v>
      </c>
    </row>
    <row r="1036" spans="1:20" ht="15.6" x14ac:dyDescent="0.25">
      <c r="A1036" s="10">
        <v>1</v>
      </c>
      <c r="B1036" s="11">
        <v>2.0708413756361201</v>
      </c>
      <c r="C1036" s="11">
        <v>1024.8771990923401</v>
      </c>
      <c r="D1036" s="12">
        <v>0.228892477397792</v>
      </c>
      <c r="E1036" s="12">
        <v>0.21138272069921102</v>
      </c>
      <c r="F1036" s="10">
        <v>7.6464331481789702E-2</v>
      </c>
      <c r="G1036" s="10">
        <v>3.70163372945827</v>
      </c>
      <c r="H1036" s="13">
        <v>31188993.660653599</v>
      </c>
      <c r="I1036" s="13">
        <v>1627176.5959242899</v>
      </c>
      <c r="J1036" s="13">
        <v>89175236.177497</v>
      </c>
      <c r="K1036" s="13">
        <f t="shared" si="144"/>
        <v>66661175.292088486</v>
      </c>
      <c r="L1036">
        <f t="shared" si="145"/>
        <v>565.92841386888483</v>
      </c>
      <c r="M1036">
        <f t="shared" si="146"/>
        <v>99.545310465425842</v>
      </c>
      <c r="N1036">
        <f t="shared" si="147"/>
        <v>220.1375990485015</v>
      </c>
      <c r="O1036">
        <f t="shared" si="148"/>
        <v>0.89301438533259281</v>
      </c>
      <c r="P1036">
        <f t="shared" si="149"/>
        <v>94782608.779979378</v>
      </c>
      <c r="Q1036">
        <f t="shared" si="150"/>
        <v>18.367096498707951</v>
      </c>
      <c r="R1036">
        <f t="shared" si="151"/>
        <v>1.6547926863760511</v>
      </c>
      <c r="S1036">
        <f t="shared" si="152"/>
        <v>7.9545856896267267E-2</v>
      </c>
      <c r="T1036">
        <v>2</v>
      </c>
    </row>
    <row r="1037" spans="1:20" ht="15.6" x14ac:dyDescent="0.25">
      <c r="A1037" s="10">
        <v>2</v>
      </c>
      <c r="B1037" s="11">
        <v>1.9149304913123699</v>
      </c>
      <c r="C1037" s="11">
        <v>1020.6766288157201</v>
      </c>
      <c r="D1037" s="12">
        <v>0.21138272069921102</v>
      </c>
      <c r="E1037" s="12">
        <v>0.19694854744172</v>
      </c>
      <c r="F1037" s="10">
        <v>6.8252258197588303E-2</v>
      </c>
      <c r="G1037" s="10">
        <v>3.7030707853026699</v>
      </c>
      <c r="H1037" s="13">
        <v>28842721.969374299</v>
      </c>
      <c r="I1037" s="13">
        <v>1396042.02031334</v>
      </c>
      <c r="J1037" s="13">
        <v>90062735.938246995</v>
      </c>
      <c r="K1037" s="13">
        <f t="shared" si="144"/>
        <v>64091429.126582325</v>
      </c>
      <c r="L1037">
        <f t="shared" si="145"/>
        <v>566.64803081245952</v>
      </c>
      <c r="M1037">
        <f t="shared" si="146"/>
        <v>90.438353881321575</v>
      </c>
      <c r="N1037">
        <f t="shared" si="147"/>
        <v>204.1656340704655</v>
      </c>
      <c r="O1037">
        <f t="shared" si="148"/>
        <v>0.89329107243119643</v>
      </c>
      <c r="P1037">
        <f t="shared" si="149"/>
        <v>96411443.92604892</v>
      </c>
      <c r="Q1037">
        <f t="shared" si="150"/>
        <v>18.384135465460773</v>
      </c>
      <c r="R1037">
        <f t="shared" si="151"/>
        <v>1.4968482940084848</v>
      </c>
      <c r="S1037">
        <f t="shared" si="152"/>
        <v>7.0693164234601674E-2</v>
      </c>
      <c r="T1037">
        <v>2</v>
      </c>
    </row>
    <row r="1038" spans="1:20" ht="15.6" x14ac:dyDescent="0.25">
      <c r="A1038" s="10">
        <v>3</v>
      </c>
      <c r="B1038" s="11">
        <v>2.8008377314543602</v>
      </c>
      <c r="C1038" s="11">
        <v>1020.28661389647</v>
      </c>
      <c r="D1038" s="12">
        <v>0.19727963819744801</v>
      </c>
      <c r="E1038" s="12">
        <v>0.15987244452810001</v>
      </c>
      <c r="F1038" s="10">
        <v>0.18951901022296899</v>
      </c>
      <c r="G1038" s="10">
        <v>3.0383799659182702</v>
      </c>
      <c r="H1038" s="13">
        <v>36649323.246206596</v>
      </c>
      <c r="I1038" s="13">
        <v>2513672.5498934202</v>
      </c>
      <c r="J1038" s="13">
        <v>82146490.289177999</v>
      </c>
      <c r="K1038" s="13">
        <f t="shared" si="144"/>
        <v>100109173.89379419</v>
      </c>
      <c r="L1038">
        <f t="shared" si="145"/>
        <v>563.97264223422837</v>
      </c>
      <c r="M1038">
        <f t="shared" si="146"/>
        <v>145.24680324285865</v>
      </c>
      <c r="N1038">
        <f t="shared" si="147"/>
        <v>178.57604136277399</v>
      </c>
      <c r="O1038">
        <f t="shared" si="148"/>
        <v>0.95115688540078747</v>
      </c>
      <c r="P1038">
        <f t="shared" si="149"/>
        <v>87310230.927693516</v>
      </c>
      <c r="Q1038">
        <f t="shared" si="150"/>
        <v>18.28497820670038</v>
      </c>
      <c r="R1038">
        <f t="shared" si="151"/>
        <v>4.0519496307416185</v>
      </c>
      <c r="S1038">
        <f t="shared" si="152"/>
        <v>0.21012739301419678</v>
      </c>
      <c r="T1038">
        <v>2</v>
      </c>
    </row>
    <row r="1039" spans="1:20" ht="15.6" x14ac:dyDescent="0.25">
      <c r="A1039" s="10">
        <v>4</v>
      </c>
      <c r="B1039" s="11">
        <v>3.1277699080541801</v>
      </c>
      <c r="C1039" s="11">
        <v>1023.59983526624</v>
      </c>
      <c r="D1039" s="12">
        <v>0.15987244452810001</v>
      </c>
      <c r="E1039" s="12">
        <v>0.12641119817572799</v>
      </c>
      <c r="F1039" s="10">
        <v>0.20916881311077501</v>
      </c>
      <c r="G1039" s="10">
        <v>3.0411585382204098</v>
      </c>
      <c r="H1039" s="13">
        <v>39454459.976799898</v>
      </c>
      <c r="I1039" s="13">
        <v>2516774.75012636</v>
      </c>
      <c r="J1039" s="13">
        <v>89255502.258632004</v>
      </c>
      <c r="K1039" s="13">
        <f t="shared" si="144"/>
        <v>103782167.28144158</v>
      </c>
      <c r="L1039">
        <f t="shared" si="145"/>
        <v>564.77667438069875</v>
      </c>
      <c r="M1039">
        <f t="shared" si="146"/>
        <v>137.47047477740796</v>
      </c>
      <c r="N1039">
        <f t="shared" si="147"/>
        <v>143.14182135191399</v>
      </c>
      <c r="O1039">
        <f t="shared" si="148"/>
        <v>0.98384181639809576</v>
      </c>
      <c r="P1039">
        <f t="shared" si="149"/>
        <v>95922907.143902048</v>
      </c>
      <c r="Q1039">
        <f t="shared" si="150"/>
        <v>18.379055376229907</v>
      </c>
      <c r="R1039">
        <f t="shared" si="151"/>
        <v>5.3393000604840006</v>
      </c>
      <c r="S1039">
        <f t="shared" si="152"/>
        <v>0.23467075132467324</v>
      </c>
      <c r="T1039">
        <v>2</v>
      </c>
    </row>
    <row r="1040" spans="1:20" ht="15.6" x14ac:dyDescent="0.25">
      <c r="A1040" s="10">
        <v>5</v>
      </c>
      <c r="B1040" s="11">
        <v>3.73246358671447</v>
      </c>
      <c r="C1040" s="11">
        <v>1027.1929247611799</v>
      </c>
      <c r="D1040" s="12">
        <v>0.12641119817572799</v>
      </c>
      <c r="E1040" s="12">
        <v>9.7107066828937799E-2</v>
      </c>
      <c r="F1040" s="10">
        <v>0.231632707375721</v>
      </c>
      <c r="G1040" s="10">
        <v>3.04341943963151</v>
      </c>
      <c r="H1040" s="13">
        <v>42016787.535552599</v>
      </c>
      <c r="I1040" s="13">
        <v>2524462.7090040101</v>
      </c>
      <c r="J1040" s="13">
        <v>95855128.319944993</v>
      </c>
      <c r="K1040" s="13">
        <f t="shared" si="144"/>
        <v>107680849.31379353</v>
      </c>
      <c r="L1040">
        <f t="shared" si="145"/>
        <v>565.80420696329531</v>
      </c>
      <c r="M1040">
        <f t="shared" si="146"/>
        <v>128.76490514662319</v>
      </c>
      <c r="N1040">
        <f t="shared" si="147"/>
        <v>111.75913250233289</v>
      </c>
      <c r="O1040">
        <f t="shared" si="148"/>
        <v>1.0279789646671733</v>
      </c>
      <c r="P1040">
        <f t="shared" si="149"/>
        <v>104298795.78637412</v>
      </c>
      <c r="Q1040">
        <f t="shared" si="150"/>
        <v>18.462770374232001</v>
      </c>
      <c r="R1040">
        <f t="shared" si="151"/>
        <v>7.6376181790872781</v>
      </c>
      <c r="S1040">
        <f t="shared" si="152"/>
        <v>0.26348741455291574</v>
      </c>
      <c r="T1040">
        <v>2</v>
      </c>
    </row>
    <row r="1041" spans="1:20" ht="15.6" x14ac:dyDescent="0.25">
      <c r="A1041" s="10">
        <v>6</v>
      </c>
      <c r="B1041" s="11">
        <v>4.0936976560569702</v>
      </c>
      <c r="C1041" s="11">
        <v>1038.4096194434201</v>
      </c>
      <c r="D1041" s="12">
        <v>9.7107066828937799E-2</v>
      </c>
      <c r="E1041" s="12">
        <v>7.5554910599681904E-2</v>
      </c>
      <c r="F1041" s="10">
        <v>0.221713882872145</v>
      </c>
      <c r="G1041" s="10">
        <v>3.0452008430600901</v>
      </c>
      <c r="H1041" s="13">
        <v>39312180.7500128</v>
      </c>
      <c r="I1041" s="13">
        <v>1962896.8981758901</v>
      </c>
      <c r="J1041" s="13">
        <v>99492255.966110006</v>
      </c>
      <c r="K1041" s="13">
        <f t="shared" si="144"/>
        <v>102456851.46694581</v>
      </c>
      <c r="L1041">
        <f t="shared" si="145"/>
        <v>567.37957202561336</v>
      </c>
      <c r="M1041">
        <f t="shared" si="146"/>
        <v>110.58143233646581</v>
      </c>
      <c r="N1041">
        <f t="shared" si="147"/>
        <v>86.330988714309854</v>
      </c>
      <c r="O1041">
        <f t="shared" si="148"/>
        <v>1.0641306021280679</v>
      </c>
      <c r="P1041">
        <f t="shared" si="149"/>
        <v>109706927.1688918</v>
      </c>
      <c r="Q1041">
        <f t="shared" si="150"/>
        <v>18.513323069732131</v>
      </c>
      <c r="R1041">
        <f t="shared" si="151"/>
        <v>9.2794114054720112</v>
      </c>
      <c r="S1041">
        <f t="shared" si="152"/>
        <v>0.25066106260636661</v>
      </c>
      <c r="T1041">
        <v>6</v>
      </c>
    </row>
    <row r="1042" spans="1:20" ht="15.6" x14ac:dyDescent="0.25">
      <c r="A1042" s="10">
        <v>7</v>
      </c>
      <c r="B1042" s="11">
        <v>4.6898712498513699</v>
      </c>
      <c r="C1042" s="11">
        <v>1055.7931180672499</v>
      </c>
      <c r="D1042" s="12">
        <v>7.5554910599681904E-2</v>
      </c>
      <c r="E1042" s="12">
        <v>6.0023106269998301E-2</v>
      </c>
      <c r="F1042" s="10">
        <v>0.205298032957413</v>
      </c>
      <c r="G1042" s="10">
        <v>3.0463750654526498</v>
      </c>
      <c r="H1042" s="13">
        <v>35330208.788036503</v>
      </c>
      <c r="I1042" s="13">
        <v>1441549.30900406</v>
      </c>
      <c r="J1042" s="13">
        <v>100077489.035541</v>
      </c>
      <c r="K1042" s="13">
        <f t="shared" si="144"/>
        <v>94191804.886786699</v>
      </c>
      <c r="L1042">
        <f t="shared" si="145"/>
        <v>569.199233216469</v>
      </c>
      <c r="M1042">
        <f t="shared" si="146"/>
        <v>94.024949427926529</v>
      </c>
      <c r="N1042">
        <f t="shared" si="147"/>
        <v>67.789008434840113</v>
      </c>
      <c r="O1042">
        <f t="shared" si="148"/>
        <v>1.0958038499401366</v>
      </c>
      <c r="P1042">
        <f t="shared" si="149"/>
        <v>112560730.12828222</v>
      </c>
      <c r="Q1042">
        <f t="shared" si="150"/>
        <v>18.539003457319041</v>
      </c>
      <c r="R1042">
        <f t="shared" si="151"/>
        <v>11.46160352811545</v>
      </c>
      <c r="S1042">
        <f t="shared" si="152"/>
        <v>0.22978811883762329</v>
      </c>
      <c r="T1042">
        <v>6</v>
      </c>
    </row>
    <row r="1043" spans="1:20" s="40" customFormat="1" ht="15.6" x14ac:dyDescent="0.25">
      <c r="A1043" s="41">
        <v>8</v>
      </c>
      <c r="B1043" s="42">
        <v>5.4289776546444699</v>
      </c>
      <c r="C1043" s="42">
        <v>869.17841174336297</v>
      </c>
      <c r="D1043" s="43">
        <v>6.0023106269998301E-2</v>
      </c>
      <c r="E1043" s="43">
        <v>4.6853906894020705E-2</v>
      </c>
      <c r="F1043" s="41">
        <v>0.219037241968802</v>
      </c>
      <c r="G1043" s="41">
        <v>3.04713915134238</v>
      </c>
      <c r="H1043" s="44">
        <v>54335364.505179897</v>
      </c>
      <c r="I1043" s="44">
        <v>1987353.51082125</v>
      </c>
      <c r="J1043" s="44">
        <v>147483018.89025101</v>
      </c>
      <c r="K1043" s="44">
        <f t="shared" si="144"/>
        <v>174318113.05066806</v>
      </c>
      <c r="L1043" s="40">
        <f t="shared" si="145"/>
        <v>576.68175093251944</v>
      </c>
      <c r="M1043" s="40">
        <f t="shared" si="146"/>
        <v>87.146066775949237</v>
      </c>
      <c r="N1043" s="40">
        <f t="shared" si="147"/>
        <v>53.438506582009509</v>
      </c>
      <c r="O1043" s="40">
        <f t="shared" si="148"/>
        <v>1.1560820890652925</v>
      </c>
      <c r="P1043" s="40">
        <f t="shared" si="149"/>
        <v>176992080.45159239</v>
      </c>
      <c r="Q1043" s="40">
        <f t="shared" si="150"/>
        <v>18.991615546325754</v>
      </c>
      <c r="R1043" s="40">
        <f t="shared" si="151"/>
        <v>15.401662224144626</v>
      </c>
      <c r="S1043" s="40">
        <f t="shared" si="152"/>
        <v>0.24722781525867585</v>
      </c>
      <c r="T1043" s="40">
        <v>1</v>
      </c>
    </row>
    <row r="1044" spans="1:20" ht="15.6" x14ac:dyDescent="0.25">
      <c r="A1044" s="10">
        <v>9</v>
      </c>
      <c r="B1044" s="11">
        <v>6.00708514169221</v>
      </c>
      <c r="C1044" s="11">
        <v>871.62306846689</v>
      </c>
      <c r="D1044" s="12">
        <v>4.6853906894020705E-2</v>
      </c>
      <c r="E1044" s="12">
        <v>3.7283990054615503E-2</v>
      </c>
      <c r="F1044" s="10">
        <v>0.20381513429767201</v>
      </c>
      <c r="G1044" s="10">
        <v>3.0477251011656601</v>
      </c>
      <c r="H1044" s="13">
        <v>62850163.965758197</v>
      </c>
      <c r="I1044" s="13">
        <v>1958484.8451210901</v>
      </c>
      <c r="J1044" s="13">
        <v>176141967.071253</v>
      </c>
      <c r="K1044" s="13">
        <f t="shared" si="144"/>
        <v>169863596.53284547</v>
      </c>
      <c r="L1044">
        <f t="shared" si="145"/>
        <v>586.54808301935259</v>
      </c>
      <c r="M1044">
        <f t="shared" si="146"/>
        <v>74.921401327042346</v>
      </c>
      <c r="N1044">
        <f t="shared" si="147"/>
        <v>42.068948474318105</v>
      </c>
      <c r="O1044">
        <f t="shared" si="148"/>
        <v>1.1985186589630148</v>
      </c>
      <c r="P1044">
        <f t="shared" si="149"/>
        <v>229657129.17109448</v>
      </c>
      <c r="Q1044">
        <f t="shared" si="150"/>
        <v>19.252098011890613</v>
      </c>
      <c r="R1044">
        <f t="shared" si="151"/>
        <v>18.274593230442761</v>
      </c>
      <c r="S1044">
        <f t="shared" si="152"/>
        <v>0.22792387675743153</v>
      </c>
      <c r="T1044">
        <v>1</v>
      </c>
    </row>
    <row r="1045" spans="1:20" ht="15.6" x14ac:dyDescent="0.25">
      <c r="A1045" s="10">
        <v>10</v>
      </c>
      <c r="B1045" s="11">
        <v>6.5672534002901104</v>
      </c>
      <c r="C1045" s="11">
        <v>862.53675816274097</v>
      </c>
      <c r="D1045" s="12">
        <v>3.7283990054615503E-2</v>
      </c>
      <c r="E1045" s="12">
        <v>3.0576580704179498E-2</v>
      </c>
      <c r="F1045" s="10">
        <v>0.179419300632087</v>
      </c>
      <c r="G1045" s="10">
        <v>3.0481106715894302</v>
      </c>
      <c r="H1045" s="13">
        <v>54324948.018108197</v>
      </c>
      <c r="I1045" s="13">
        <v>1375586.74116281</v>
      </c>
      <c r="J1045" s="13">
        <v>169999026.87147701</v>
      </c>
      <c r="K1045" s="13">
        <f t="shared" si="144"/>
        <v>167301698.75218469</v>
      </c>
      <c r="L1045">
        <f t="shared" si="145"/>
        <v>592.7359149617605</v>
      </c>
      <c r="M1045">
        <f t="shared" si="146"/>
        <v>63.053329954521459</v>
      </c>
      <c r="N1045">
        <f t="shared" si="147"/>
        <v>33.930285379397503</v>
      </c>
      <c r="O1045">
        <f t="shared" si="148"/>
        <v>1.2238553579279403</v>
      </c>
      <c r="P1045">
        <f t="shared" si="149"/>
        <v>230956647.67646247</v>
      </c>
      <c r="Q1045">
        <f t="shared" si="150"/>
        <v>19.257740578477133</v>
      </c>
      <c r="R1045">
        <f t="shared" si="151"/>
        <v>20.595716633129619</v>
      </c>
      <c r="S1045">
        <f t="shared" si="152"/>
        <v>0.19774301939699485</v>
      </c>
      <c r="T1045">
        <v>1</v>
      </c>
    </row>
    <row r="1046" spans="1:20" ht="15.6" x14ac:dyDescent="0.25">
      <c r="A1046" s="10">
        <v>11</v>
      </c>
      <c r="B1046" s="11">
        <v>7</v>
      </c>
      <c r="C1046" s="11">
        <v>855.45209605364801</v>
      </c>
      <c r="D1046" s="12">
        <v>3.0576580704179498E-2</v>
      </c>
      <c r="E1046" s="12">
        <v>2.5665714245899997E-2</v>
      </c>
      <c r="F1046" s="10">
        <v>0.160085196770657</v>
      </c>
      <c r="G1046" s="10">
        <v>3.0483575906754998</v>
      </c>
      <c r="H1046" s="13">
        <v>50409551.266886599</v>
      </c>
      <c r="I1046" s="13">
        <v>1074395.45511579</v>
      </c>
      <c r="J1046" s="13">
        <v>169738821.52071899</v>
      </c>
      <c r="K1046" s="13">
        <f t="shared" si="144"/>
        <v>164388345.29051244</v>
      </c>
      <c r="L1046">
        <f t="shared" si="145"/>
        <v>601.48580329585104</v>
      </c>
      <c r="M1046">
        <f t="shared" si="146"/>
        <v>54.34902443040626</v>
      </c>
      <c r="N1046">
        <f t="shared" si="147"/>
        <v>28.121147475039749</v>
      </c>
      <c r="O1046">
        <f t="shared" si="148"/>
        <v>1.2472171701261772</v>
      </c>
      <c r="P1046">
        <f t="shared" si="149"/>
        <v>243956889.03525043</v>
      </c>
      <c r="Q1046">
        <f t="shared" si="150"/>
        <v>19.31250208336521</v>
      </c>
      <c r="R1046">
        <f t="shared" si="151"/>
        <v>22.469284994670375</v>
      </c>
      <c r="S1046">
        <f t="shared" si="152"/>
        <v>0.17445481701558588</v>
      </c>
      <c r="T1046">
        <v>1</v>
      </c>
    </row>
    <row r="1047" spans="1:20" ht="15.6" x14ac:dyDescent="0.25">
      <c r="A1047" s="10">
        <v>12</v>
      </c>
      <c r="B1047" s="11">
        <v>7</v>
      </c>
      <c r="C1047" s="11">
        <v>844.31818427200994</v>
      </c>
      <c r="D1047" s="12">
        <v>2.5665714245899997E-2</v>
      </c>
      <c r="E1047" s="12">
        <v>2.22689430299087E-2</v>
      </c>
      <c r="F1047" s="10">
        <v>0.131832992618546</v>
      </c>
      <c r="G1047" s="10">
        <v>3.0485251387535399</v>
      </c>
      <c r="H1047" s="13">
        <v>43839355.922573097</v>
      </c>
      <c r="I1047" s="13">
        <v>753496.65822610795</v>
      </c>
      <c r="J1047" s="13">
        <v>166066298.46777099</v>
      </c>
      <c r="K1047" s="13">
        <f t="shared" si="144"/>
        <v>156989242.10347483</v>
      </c>
      <c r="L1047">
        <f t="shared" si="145"/>
        <v>612.15774364890501</v>
      </c>
      <c r="M1047">
        <f t="shared" si="146"/>
        <v>45.599997842903235</v>
      </c>
      <c r="N1047">
        <f t="shared" si="147"/>
        <v>23.967328637904352</v>
      </c>
      <c r="O1047">
        <f t="shared" si="148"/>
        <v>1.2458113220742715</v>
      </c>
      <c r="P1047">
        <f t="shared" si="149"/>
        <v>253137967.4947058</v>
      </c>
      <c r="Q1047">
        <f t="shared" si="150"/>
        <v>19.349445224121599</v>
      </c>
      <c r="R1047">
        <f t="shared" si="151"/>
        <v>21.70171694947015</v>
      </c>
      <c r="S1047">
        <f t="shared" si="152"/>
        <v>0.14137117801187649</v>
      </c>
      <c r="T1047">
        <v>1</v>
      </c>
    </row>
    <row r="1048" spans="1:20" s="40" customFormat="1" ht="15.6" x14ac:dyDescent="0.25">
      <c r="A1048" s="41">
        <v>13</v>
      </c>
      <c r="B1048" s="42">
        <v>7</v>
      </c>
      <c r="C1048" s="42">
        <v>826.23075292175895</v>
      </c>
      <c r="D1048" s="43">
        <v>2.22689430299087E-2</v>
      </c>
      <c r="E1048" s="43">
        <v>1.9751554633043799E-2</v>
      </c>
      <c r="F1048" s="41">
        <v>0.112539443347814</v>
      </c>
      <c r="G1048" s="41">
        <v>3.0486345742526999</v>
      </c>
      <c r="H1048" s="44">
        <v>39068441.620210104</v>
      </c>
      <c r="I1048" s="44">
        <v>590397.18922945997</v>
      </c>
      <c r="J1048" s="44">
        <v>162346583.333451</v>
      </c>
      <c r="K1048" s="44">
        <f t="shared" si="144"/>
        <v>155759959.84884635</v>
      </c>
      <c r="L1048" s="40">
        <f t="shared" si="145"/>
        <v>622.71641126253917</v>
      </c>
      <c r="M1048" s="40">
        <f t="shared" si="146"/>
        <v>39.593169464563807</v>
      </c>
      <c r="N1048" s="40">
        <f t="shared" si="147"/>
        <v>21.01024883147625</v>
      </c>
      <c r="O1048" s="40">
        <f t="shared" si="148"/>
        <v>1.245653033947258</v>
      </c>
      <c r="P1048" s="40">
        <f t="shared" si="149"/>
        <v>259838415.19757396</v>
      </c>
      <c r="Q1048" s="40">
        <f t="shared" si="150"/>
        <v>19.37557051577172</v>
      </c>
      <c r="R1048" s="40">
        <f t="shared" si="151"/>
        <v>21.108146281418247</v>
      </c>
      <c r="S1048" s="40">
        <f t="shared" si="152"/>
        <v>0.11939120182899929</v>
      </c>
      <c r="T1048" s="40">
        <v>7</v>
      </c>
    </row>
    <row r="1049" spans="1:20" ht="15.6" x14ac:dyDescent="0.25">
      <c r="A1049" s="28" t="s">
        <v>20</v>
      </c>
      <c r="B1049" s="16">
        <v>2.1268285587895801</v>
      </c>
      <c r="C1049" s="16">
        <v>1042.7413579817</v>
      </c>
      <c r="D1049" s="17">
        <v>0.25</v>
      </c>
      <c r="E1049" s="17">
        <v>0.228841063980283</v>
      </c>
      <c r="F1049" s="18">
        <v>8.4601903317541E-2</v>
      </c>
      <c r="G1049" s="18">
        <v>3.7</v>
      </c>
      <c r="H1049" s="19">
        <v>38622886.452801898</v>
      </c>
      <c r="I1049" s="19">
        <v>2193160.5706513901</v>
      </c>
      <c r="J1049" s="19">
        <v>100276516.90074299</v>
      </c>
      <c r="K1049" s="19">
        <f t="shared" si="144"/>
        <v>66676792.16602353</v>
      </c>
      <c r="L1049">
        <f t="shared" si="145"/>
        <v>566.07798866398718</v>
      </c>
      <c r="M1049">
        <f t="shared" si="146"/>
        <v>109.44225849420043</v>
      </c>
      <c r="N1049">
        <f t="shared" si="147"/>
        <v>239.42053199014151</v>
      </c>
      <c r="O1049">
        <f t="shared" si="148"/>
        <v>0.89168363911974335</v>
      </c>
      <c r="P1049">
        <f t="shared" si="149"/>
        <v>106966345.49159679</v>
      </c>
      <c r="Q1049">
        <f t="shared" si="150"/>
        <v>18.488024814835921</v>
      </c>
      <c r="R1049">
        <f t="shared" si="151"/>
        <v>1.7178339428168614</v>
      </c>
      <c r="S1049">
        <f t="shared" si="152"/>
        <v>8.8396229984268701E-2</v>
      </c>
      <c r="T1049">
        <v>6</v>
      </c>
    </row>
    <row r="1050" spans="1:20" ht="15.6" x14ac:dyDescent="0.25">
      <c r="A1050" s="10">
        <v>1</v>
      </c>
      <c r="B1050" s="11">
        <v>2.0708584723692698</v>
      </c>
      <c r="C1050" s="11">
        <v>1010.73071910793</v>
      </c>
      <c r="D1050" s="12">
        <v>0.228841063980283</v>
      </c>
      <c r="E1050" s="12">
        <v>0.21135847869952201</v>
      </c>
      <c r="F1050" s="10">
        <v>7.6362820093588094E-2</v>
      </c>
      <c r="G1050" s="10">
        <v>3.7016376404925002</v>
      </c>
      <c r="H1050" s="13">
        <v>32478658.2460359</v>
      </c>
      <c r="I1050" s="13">
        <v>1670515.22848887</v>
      </c>
      <c r="J1050" s="13">
        <v>92914945.615770996</v>
      </c>
      <c r="K1050" s="13">
        <f t="shared" si="144"/>
        <v>68921101.157212511</v>
      </c>
      <c r="L1050">
        <f t="shared" si="145"/>
        <v>566.18314212341591</v>
      </c>
      <c r="M1050">
        <f t="shared" si="146"/>
        <v>99.490427010350288</v>
      </c>
      <c r="N1050">
        <f t="shared" si="147"/>
        <v>220.0997713399025</v>
      </c>
      <c r="O1050">
        <f t="shared" si="148"/>
        <v>0.89300321824779016</v>
      </c>
      <c r="P1050">
        <f t="shared" si="149"/>
        <v>98757447.796578869</v>
      </c>
      <c r="Q1050">
        <f t="shared" si="150"/>
        <v>18.408177379626355</v>
      </c>
      <c r="R1050">
        <f t="shared" si="151"/>
        <v>1.6534314765157236</v>
      </c>
      <c r="S1050">
        <f t="shared" si="152"/>
        <v>7.9435946891483172E-2</v>
      </c>
      <c r="T1050">
        <v>2</v>
      </c>
    </row>
    <row r="1051" spans="1:20" ht="15.6" x14ac:dyDescent="0.25">
      <c r="A1051" s="10">
        <v>2</v>
      </c>
      <c r="B1051" s="11">
        <v>1.9149298596161199</v>
      </c>
      <c r="C1051" s="11">
        <v>1004.55709552092</v>
      </c>
      <c r="D1051" s="12">
        <v>0.21135847869952201</v>
      </c>
      <c r="E1051" s="12">
        <v>0.19693205770852898</v>
      </c>
      <c r="F1051" s="10">
        <v>6.8223421825958697E-2</v>
      </c>
      <c r="G1051" s="10">
        <v>3.7030727671982699</v>
      </c>
      <c r="H1051" s="13">
        <v>30070676.148441602</v>
      </c>
      <c r="I1051" s="13">
        <v>1480530.62630628</v>
      </c>
      <c r="J1051" s="13">
        <v>93658997.383858994</v>
      </c>
      <c r="K1051" s="13">
        <f t="shared" si="144"/>
        <v>66568736.240901984</v>
      </c>
      <c r="L1051">
        <f t="shared" si="145"/>
        <v>566.93478583549245</v>
      </c>
      <c r="M1051">
        <f t="shared" si="146"/>
        <v>90.436938774492404</v>
      </c>
      <c r="N1051">
        <f t="shared" si="147"/>
        <v>204.14526820402551</v>
      </c>
      <c r="O1051">
        <f t="shared" si="148"/>
        <v>0.89330960966498318</v>
      </c>
      <c r="P1051">
        <f t="shared" si="149"/>
        <v>100515511.72101824</v>
      </c>
      <c r="Q1051">
        <f t="shared" si="150"/>
        <v>18.425822619036136</v>
      </c>
      <c r="R1051">
        <f t="shared" si="151"/>
        <v>1.4962159184562653</v>
      </c>
      <c r="S1051">
        <f t="shared" si="152"/>
        <v>7.0662216023920588E-2</v>
      </c>
      <c r="T1051">
        <v>3</v>
      </c>
    </row>
    <row r="1052" spans="1:20" s="40" customFormat="1" ht="15.6" x14ac:dyDescent="0.25">
      <c r="A1052" s="41">
        <v>3</v>
      </c>
      <c r="B1052" s="42">
        <v>2.78614293033114</v>
      </c>
      <c r="C1052" s="42">
        <v>1005.3014987714</v>
      </c>
      <c r="D1052" s="43">
        <v>0.19731805627665902</v>
      </c>
      <c r="E1052" s="43">
        <v>0.16331355964084598</v>
      </c>
      <c r="F1052" s="41">
        <v>0.172246132279611</v>
      </c>
      <c r="G1052" s="41">
        <v>3.0378161771578598</v>
      </c>
      <c r="H1052" s="44">
        <v>36957743.876336999</v>
      </c>
      <c r="I1052" s="44">
        <v>2517812.2903753798</v>
      </c>
      <c r="J1052" s="44">
        <v>87320382.280607998</v>
      </c>
      <c r="K1052" s="44">
        <f t="shared" si="144"/>
        <v>99985066.165748522</v>
      </c>
      <c r="L1052" s="40">
        <f t="shared" si="145"/>
        <v>564.40776384551054</v>
      </c>
      <c r="M1052" s="40">
        <f t="shared" si="146"/>
        <v>138.53664463567546</v>
      </c>
      <c r="N1052" s="40">
        <f t="shared" si="147"/>
        <v>180.31580795875252</v>
      </c>
      <c r="O1052" s="40">
        <f t="shared" si="148"/>
        <v>0.94447932949712698</v>
      </c>
      <c r="P1052" s="40">
        <f t="shared" si="149"/>
        <v>92979421.238210186</v>
      </c>
      <c r="Q1052" s="40">
        <f t="shared" si="150"/>
        <v>18.347888749623667</v>
      </c>
      <c r="R1052" s="40">
        <f t="shared" si="151"/>
        <v>3.8018162834787383</v>
      </c>
      <c r="S1052" s="40">
        <f t="shared" si="152"/>
        <v>0.18903942999500739</v>
      </c>
      <c r="T1052" s="40">
        <v>3</v>
      </c>
    </row>
    <row r="1053" spans="1:20" ht="15.6" x14ac:dyDescent="0.25">
      <c r="A1053" s="10">
        <v>4</v>
      </c>
      <c r="B1053" s="11">
        <v>3.09181316690163</v>
      </c>
      <c r="C1053" s="11">
        <v>1007.09986275002</v>
      </c>
      <c r="D1053" s="12">
        <v>0.16331355964084598</v>
      </c>
      <c r="E1053" s="12">
        <v>0.13149576413547701</v>
      </c>
      <c r="F1053" s="10">
        <v>0.194707193058513</v>
      </c>
      <c r="G1053" s="10">
        <v>3.0403526837258998</v>
      </c>
      <c r="H1053" s="13">
        <v>38410144.125844598</v>
      </c>
      <c r="I1053" s="13">
        <v>2504036.26579868</v>
      </c>
      <c r="J1053" s="13">
        <v>90121926.039541006</v>
      </c>
      <c r="K1053" s="13">
        <f t="shared" si="144"/>
        <v>105292473.08393221</v>
      </c>
      <c r="L1053">
        <f t="shared" si="145"/>
        <v>564.89173129719302</v>
      </c>
      <c r="M1053">
        <f t="shared" si="146"/>
        <v>134.06569131991947</v>
      </c>
      <c r="N1053">
        <f t="shared" si="147"/>
        <v>147.40466188816148</v>
      </c>
      <c r="O1053">
        <f t="shared" si="148"/>
        <v>0.974604894222042</v>
      </c>
      <c r="P1053">
        <f t="shared" si="149"/>
        <v>96688702.363047019</v>
      </c>
      <c r="Q1053">
        <f t="shared" si="150"/>
        <v>18.387007121778577</v>
      </c>
      <c r="R1053">
        <f t="shared" si="151"/>
        <v>4.9940448634396963</v>
      </c>
      <c r="S1053">
        <f t="shared" si="152"/>
        <v>0.21654933236819274</v>
      </c>
      <c r="T1053">
        <v>3</v>
      </c>
    </row>
    <row r="1054" spans="1:20" ht="15.6" x14ac:dyDescent="0.25">
      <c r="A1054" s="10">
        <v>5</v>
      </c>
      <c r="B1054" s="11">
        <v>3.4996901587795302</v>
      </c>
      <c r="C1054" s="11">
        <v>1010.20195113796</v>
      </c>
      <c r="D1054" s="12">
        <v>0.13149576413547701</v>
      </c>
      <c r="E1054" s="12">
        <v>0.10274001006047899</v>
      </c>
      <c r="F1054" s="10">
        <v>0.21851580302686699</v>
      </c>
      <c r="G1054" s="10">
        <v>3.0425301096225699</v>
      </c>
      <c r="H1054" s="13">
        <v>41803890.503133602</v>
      </c>
      <c r="I1054" s="13">
        <v>2511515.6356041902</v>
      </c>
      <c r="J1054" s="13">
        <v>97538408.948319003</v>
      </c>
      <c r="K1054" s="13">
        <f t="shared" si="144"/>
        <v>110152124.81797241</v>
      </c>
      <c r="L1054">
        <f t="shared" si="145"/>
        <v>565.88664388475092</v>
      </c>
      <c r="M1054">
        <f t="shared" si="146"/>
        <v>127.5636984642413</v>
      </c>
      <c r="N1054">
        <f t="shared" si="147"/>
        <v>117.11788709797798</v>
      </c>
      <c r="O1054">
        <f t="shared" si="148"/>
        <v>1.0149087932831493</v>
      </c>
      <c r="P1054">
        <f t="shared" si="149"/>
        <v>106127442.63854146</v>
      </c>
      <c r="Q1054">
        <f t="shared" si="150"/>
        <v>18.480151218948496</v>
      </c>
      <c r="R1054">
        <f t="shared" si="151"/>
        <v>6.7643447421054574</v>
      </c>
      <c r="S1054">
        <f t="shared" si="152"/>
        <v>0.24656035072860169</v>
      </c>
      <c r="T1054">
        <v>2</v>
      </c>
    </row>
    <row r="1055" spans="1:20" ht="15.6" x14ac:dyDescent="0.25">
      <c r="A1055" s="10">
        <v>6</v>
      </c>
      <c r="B1055" s="11">
        <v>4.0505698066436304</v>
      </c>
      <c r="C1055" s="11">
        <v>1019.0780694431101</v>
      </c>
      <c r="D1055" s="12">
        <v>0.10274001006047899</v>
      </c>
      <c r="E1055" s="12">
        <v>7.7684630736850599E-2</v>
      </c>
      <c r="F1055" s="10">
        <v>0.243634547574369</v>
      </c>
      <c r="G1055" s="10">
        <v>3.0443135690154</v>
      </c>
      <c r="H1055" s="13">
        <v>43943868.272298701</v>
      </c>
      <c r="I1055" s="13">
        <v>2395558.3022290701</v>
      </c>
      <c r="J1055" s="13">
        <v>102691424.72015101</v>
      </c>
      <c r="K1055" s="13">
        <f t="shared" si="144"/>
        <v>112950375.48245245</v>
      </c>
      <c r="L1055">
        <f t="shared" si="145"/>
        <v>567.0977161389194</v>
      </c>
      <c r="M1055">
        <f t="shared" si="146"/>
        <v>119.20087412189544</v>
      </c>
      <c r="N1055">
        <f t="shared" si="147"/>
        <v>90.212320398664801</v>
      </c>
      <c r="O1055">
        <f t="shared" si="148"/>
        <v>1.0693762197817671</v>
      </c>
      <c r="P1055">
        <f t="shared" si="149"/>
        <v>113239759.49422492</v>
      </c>
      <c r="Q1055">
        <f t="shared" si="150"/>
        <v>18.545017894346877</v>
      </c>
      <c r="R1055">
        <f t="shared" si="151"/>
        <v>9.4885470793509672</v>
      </c>
      <c r="S1055">
        <f t="shared" si="152"/>
        <v>0.27923061692463319</v>
      </c>
      <c r="T1055">
        <v>2</v>
      </c>
    </row>
    <row r="1056" spans="1:20" s="40" customFormat="1" ht="15.6" x14ac:dyDescent="0.25">
      <c r="A1056" s="41">
        <v>7</v>
      </c>
      <c r="B1056" s="42">
        <v>4.68994149386568</v>
      </c>
      <c r="C1056" s="42">
        <v>1036.01920836717</v>
      </c>
      <c r="D1056" s="43">
        <v>7.7684630736850599E-2</v>
      </c>
      <c r="E1056" s="43">
        <v>6.0024514355508499E-2</v>
      </c>
      <c r="F1056" s="41">
        <v>0.22703863493402901</v>
      </c>
      <c r="G1056" s="41">
        <v>3.0457040553422199</v>
      </c>
      <c r="H1056" s="44">
        <v>40182041.7814852</v>
      </c>
      <c r="I1056" s="44">
        <v>1760386.89597165</v>
      </c>
      <c r="J1056" s="44">
        <v>105333394.293402</v>
      </c>
      <c r="K1056" s="44">
        <f t="shared" si="144"/>
        <v>104434009.9360515</v>
      </c>
      <c r="L1056" s="40">
        <f t="shared" si="145"/>
        <v>569.20367863260844</v>
      </c>
      <c r="M1056" s="40">
        <f t="shared" si="146"/>
        <v>100.26067628606897</v>
      </c>
      <c r="N1056" s="40">
        <f t="shared" si="147"/>
        <v>68.854572546179554</v>
      </c>
      <c r="O1056" s="40">
        <f t="shared" si="148"/>
        <v>1.1086356850453891</v>
      </c>
      <c r="P1056" s="40">
        <f t="shared" si="149"/>
        <v>118692920.48278865</v>
      </c>
      <c r="Q1056" s="40">
        <f t="shared" si="150"/>
        <v>18.592050215701729</v>
      </c>
      <c r="R1056" s="40">
        <f t="shared" si="151"/>
        <v>12.046426504153551</v>
      </c>
      <c r="S1056" s="40">
        <f t="shared" si="152"/>
        <v>0.25752621215352239</v>
      </c>
      <c r="T1056" s="40">
        <v>6</v>
      </c>
    </row>
    <row r="1057" spans="1:20" ht="15.6" x14ac:dyDescent="0.25">
      <c r="A1057" s="10">
        <v>9</v>
      </c>
      <c r="B1057" s="11">
        <v>6.00993886020178</v>
      </c>
      <c r="C1057" s="11">
        <v>879.69459370429195</v>
      </c>
      <c r="D1057" s="12">
        <v>4.6545523455762197E-2</v>
      </c>
      <c r="E1057" s="12">
        <v>3.7217018633281598E-2</v>
      </c>
      <c r="F1057" s="10">
        <v>0.199987139844783</v>
      </c>
      <c r="G1057" s="10">
        <v>3.0471776703749298</v>
      </c>
      <c r="H1057" s="13">
        <v>62935042.611867003</v>
      </c>
      <c r="I1057" s="13">
        <v>1952869.6075225</v>
      </c>
      <c r="J1057" s="13">
        <v>178561629.16209799</v>
      </c>
      <c r="K1057" s="13">
        <f t="shared" si="144"/>
        <v>164127885.80842802</v>
      </c>
      <c r="L1057">
        <f t="shared" si="145"/>
        <v>587.27680009417406</v>
      </c>
      <c r="M1057">
        <f t="shared" si="146"/>
        <v>74.016312133268826</v>
      </c>
      <c r="N1057">
        <f t="shared" si="147"/>
        <v>41.881271044521895</v>
      </c>
      <c r="O1057">
        <f t="shared" si="148"/>
        <v>1.1958098373035608</v>
      </c>
      <c r="P1057">
        <f t="shared" si="149"/>
        <v>233348594.31437847</v>
      </c>
      <c r="Q1057">
        <f t="shared" si="150"/>
        <v>19.268044006405287</v>
      </c>
      <c r="R1057">
        <f t="shared" si="151"/>
        <v>18.117391310654515</v>
      </c>
      <c r="S1057">
        <f t="shared" si="152"/>
        <v>0.22312747624939305</v>
      </c>
      <c r="T1057">
        <v>4</v>
      </c>
    </row>
    <row r="1058" spans="1:20" ht="15.6" x14ac:dyDescent="0.25">
      <c r="A1058" s="10">
        <v>10</v>
      </c>
      <c r="B1058" s="11">
        <v>6.5819945230056502</v>
      </c>
      <c r="C1058" s="11">
        <v>863.58589373078303</v>
      </c>
      <c r="D1058" s="12">
        <v>3.7217018633281598E-2</v>
      </c>
      <c r="E1058" s="12">
        <v>3.0418672483436202E-2</v>
      </c>
      <c r="F1058" s="10">
        <v>0.18217816960817501</v>
      </c>
      <c r="G1058" s="10">
        <v>3.0475527373451201</v>
      </c>
      <c r="H1058" s="13">
        <v>55853210.921661697</v>
      </c>
      <c r="I1058" s="13">
        <v>1423438.3407645</v>
      </c>
      <c r="J1058" s="13">
        <v>172039474.877758</v>
      </c>
      <c r="K1058" s="13">
        <f t="shared" si="144"/>
        <v>167934652.34328711</v>
      </c>
      <c r="L1058">
        <f t="shared" si="145"/>
        <v>593.21271276265304</v>
      </c>
      <c r="M1058">
        <f t="shared" si="146"/>
        <v>63.504845184043447</v>
      </c>
      <c r="N1058">
        <f t="shared" si="147"/>
        <v>33.817845558358897</v>
      </c>
      <c r="O1058">
        <f t="shared" si="148"/>
        <v>1.2283028140043</v>
      </c>
      <c r="P1058">
        <f t="shared" si="149"/>
        <v>234954954.25590843</v>
      </c>
      <c r="Q1058">
        <f t="shared" si="150"/>
        <v>19.274904369717294</v>
      </c>
      <c r="R1058">
        <f t="shared" si="151"/>
        <v>20.844236865217528</v>
      </c>
      <c r="S1058">
        <f t="shared" si="152"/>
        <v>0.20111077736064442</v>
      </c>
      <c r="T1058">
        <v>1</v>
      </c>
    </row>
    <row r="1059" spans="1:20" ht="15.6" x14ac:dyDescent="0.25">
      <c r="A1059" s="10">
        <v>11</v>
      </c>
      <c r="B1059" s="11">
        <v>7</v>
      </c>
      <c r="C1059" s="11">
        <v>856.61834631002296</v>
      </c>
      <c r="D1059" s="12">
        <v>3.0418672483436202E-2</v>
      </c>
      <c r="E1059" s="12">
        <v>2.5750313926801598E-2</v>
      </c>
      <c r="F1059" s="10">
        <v>0.15296728778646301</v>
      </c>
      <c r="G1059" s="10">
        <v>3.0478027228182301</v>
      </c>
      <c r="H1059" s="13">
        <v>49225565.404665999</v>
      </c>
      <c r="I1059" s="13">
        <v>1012984.3918747701</v>
      </c>
      <c r="J1059" s="13">
        <v>171238278.75146601</v>
      </c>
      <c r="K1059" s="13">
        <f t="shared" si="144"/>
        <v>160402224.18798122</v>
      </c>
      <c r="L1059">
        <f t="shared" si="145"/>
        <v>602.62362313889503</v>
      </c>
      <c r="M1059">
        <f t="shared" si="146"/>
        <v>53.040203124711041</v>
      </c>
      <c r="N1059">
        <f t="shared" si="147"/>
        <v>28.0844932051189</v>
      </c>
      <c r="O1059">
        <f t="shared" si="148"/>
        <v>1.2374686603596254</v>
      </c>
      <c r="P1059">
        <f t="shared" si="149"/>
        <v>246073288.33524433</v>
      </c>
      <c r="Q1059">
        <f t="shared" si="150"/>
        <v>19.321139969589236</v>
      </c>
      <c r="R1059">
        <f t="shared" si="151"/>
        <v>21.910016896549667</v>
      </c>
      <c r="S1059">
        <f t="shared" si="152"/>
        <v>0.16601596380840647</v>
      </c>
      <c r="T1059">
        <v>1</v>
      </c>
    </row>
    <row r="1060" spans="1:20" s="40" customFormat="1" ht="15.6" x14ac:dyDescent="0.25">
      <c r="A1060" s="41">
        <v>12</v>
      </c>
      <c r="B1060" s="42">
        <v>7</v>
      </c>
      <c r="C1060" s="42">
        <v>845.98731935926298</v>
      </c>
      <c r="D1060" s="43">
        <v>2.5750313926801598E-2</v>
      </c>
      <c r="E1060" s="43">
        <v>2.2185957720811798E-2</v>
      </c>
      <c r="F1060" s="41">
        <v>0.13788444566215799</v>
      </c>
      <c r="G1060" s="41">
        <v>3.0479617857319101</v>
      </c>
      <c r="H1060" s="44">
        <v>46120116.1569563</v>
      </c>
      <c r="I1060" s="44">
        <v>811758.39162008499</v>
      </c>
      <c r="J1060" s="44">
        <v>167987085.38519701</v>
      </c>
      <c r="K1060" s="44">
        <f t="shared" si="144"/>
        <v>159371129.8881858</v>
      </c>
      <c r="L1060" s="40">
        <f t="shared" si="145"/>
        <v>612.3010591159881</v>
      </c>
      <c r="M1060" s="40">
        <f t="shared" si="146"/>
        <v>46.716796551071425</v>
      </c>
      <c r="N1060" s="40">
        <f t="shared" si="147"/>
        <v>23.968135823806698</v>
      </c>
      <c r="O1060" s="40">
        <f t="shared" si="148"/>
        <v>1.2563316871215502</v>
      </c>
      <c r="P1060" s="40">
        <f t="shared" si="149"/>
        <v>257812224.57717952</v>
      </c>
      <c r="Q1060" s="40">
        <f t="shared" si="150"/>
        <v>19.367742066186008</v>
      </c>
      <c r="R1060" s="40">
        <f t="shared" si="151"/>
        <v>22.231013714546325</v>
      </c>
      <c r="S1060" s="40">
        <f t="shared" si="152"/>
        <v>0.14836596354664849</v>
      </c>
      <c r="T1060" s="40">
        <v>1</v>
      </c>
    </row>
    <row r="1061" spans="1:20" s="40" customFormat="1" ht="15.6" x14ac:dyDescent="0.25">
      <c r="A1061" s="41">
        <v>13</v>
      </c>
      <c r="B1061" s="42">
        <v>7</v>
      </c>
      <c r="C1061" s="42">
        <v>828.70297377101099</v>
      </c>
      <c r="D1061" s="43">
        <v>2.2185957720811798E-2</v>
      </c>
      <c r="E1061" s="43">
        <v>1.9723106702295202E-2</v>
      </c>
      <c r="F1061" s="41">
        <v>0.11051133854645399</v>
      </c>
      <c r="G1061" s="41">
        <v>3.0480767919245499</v>
      </c>
      <c r="H1061" s="44">
        <v>39014693.122850098</v>
      </c>
      <c r="I1061" s="44">
        <v>585399.17849140801</v>
      </c>
      <c r="J1061" s="44">
        <v>161873085.31902099</v>
      </c>
      <c r="K1061" s="44">
        <f t="shared" si="144"/>
        <v>153221522.43066189</v>
      </c>
      <c r="L1061" s="40">
        <f t="shared" si="145"/>
        <v>624.02872551403107</v>
      </c>
      <c r="M1061" s="40">
        <f t="shared" si="146"/>
        <v>39.203185868189912</v>
      </c>
      <c r="N1061" s="40">
        <f t="shared" si="147"/>
        <v>20.954532211553502</v>
      </c>
      <c r="O1061" s="40">
        <f t="shared" si="148"/>
        <v>1.2426735945807841</v>
      </c>
      <c r="P1061" s="40">
        <f t="shared" si="149"/>
        <v>262738586.54965812</v>
      </c>
      <c r="Q1061" s="40">
        <f t="shared" si="150"/>
        <v>19.386670128336977</v>
      </c>
      <c r="R1061" s="40">
        <f t="shared" si="151"/>
        <v>20.9105361020037</v>
      </c>
      <c r="S1061" s="40">
        <f t="shared" si="152"/>
        <v>0.11710851905862092</v>
      </c>
      <c r="T1061" s="40">
        <v>7</v>
      </c>
    </row>
    <row r="1062" spans="1:20" ht="15.6" x14ac:dyDescent="0.25">
      <c r="A1062" s="28" t="s">
        <v>20</v>
      </c>
      <c r="B1062" s="16">
        <v>2.1272729536505</v>
      </c>
      <c r="C1062" s="16">
        <v>1082.7657980732799</v>
      </c>
      <c r="D1062" s="17">
        <v>0.25</v>
      </c>
      <c r="E1062" s="17">
        <v>0.22803652256248799</v>
      </c>
      <c r="F1062" s="18">
        <v>8.7818782237153101E-2</v>
      </c>
      <c r="G1062" s="18">
        <v>3.8</v>
      </c>
      <c r="H1062" s="19">
        <v>37990319.763177097</v>
      </c>
      <c r="I1062" s="19">
        <v>2182436.9202050101</v>
      </c>
      <c r="J1062" s="19">
        <v>94489681.374201</v>
      </c>
      <c r="K1062" s="19">
        <f t="shared" si="144"/>
        <v>61504525.347691439</v>
      </c>
      <c r="L1062">
        <f t="shared" si="145"/>
        <v>565.60788317804736</v>
      </c>
      <c r="M1062">
        <f t="shared" si="146"/>
        <v>111.45723835022996</v>
      </c>
      <c r="N1062">
        <f t="shared" si="147"/>
        <v>239.01826128124398</v>
      </c>
      <c r="O1062">
        <f t="shared" si="148"/>
        <v>0.89299429546916098</v>
      </c>
      <c r="P1062">
        <f t="shared" si="149"/>
        <v>100445940.55403808</v>
      </c>
      <c r="Q1062">
        <f t="shared" si="150"/>
        <v>18.4251302358057</v>
      </c>
      <c r="R1062">
        <f t="shared" si="151"/>
        <v>1.754320406783908</v>
      </c>
      <c r="S1062">
        <f t="shared" si="152"/>
        <v>9.1916604959436377E-2</v>
      </c>
      <c r="T1062">
        <v>5</v>
      </c>
    </row>
    <row r="1063" spans="1:20" ht="15.6" x14ac:dyDescent="0.25">
      <c r="A1063" s="10">
        <v>1</v>
      </c>
      <c r="B1063" s="11">
        <v>2.1379853317500102</v>
      </c>
      <c r="C1063" s="11">
        <v>1046.2131168025001</v>
      </c>
      <c r="D1063" s="12">
        <v>0.22803652256248799</v>
      </c>
      <c r="E1063" s="12">
        <v>0.20976037111190801</v>
      </c>
      <c r="F1063" s="10">
        <v>8.0110590120764394E-2</v>
      </c>
      <c r="G1063" s="10">
        <v>3.8016794804951202</v>
      </c>
      <c r="H1063" s="13">
        <v>31963306.0991778</v>
      </c>
      <c r="I1063" s="13">
        <v>1645667.67176595</v>
      </c>
      <c r="J1063" s="13">
        <v>87217306.382403001</v>
      </c>
      <c r="K1063" s="13">
        <f t="shared" si="144"/>
        <v>64614961.481690489</v>
      </c>
      <c r="L1063">
        <f t="shared" si="145"/>
        <v>565.66763866837493</v>
      </c>
      <c r="M1063">
        <f t="shared" si="146"/>
        <v>101.67707428420219</v>
      </c>
      <c r="N1063">
        <f t="shared" si="147"/>
        <v>218.89844683719801</v>
      </c>
      <c r="O1063">
        <f t="shared" si="148"/>
        <v>0.89496524825206103</v>
      </c>
      <c r="P1063">
        <f t="shared" si="149"/>
        <v>92394683.518399805</v>
      </c>
      <c r="Q1063">
        <f t="shared" si="150"/>
        <v>18.341579997276902</v>
      </c>
      <c r="R1063">
        <f t="shared" si="151"/>
        <v>1.7558104775822019</v>
      </c>
      <c r="S1063">
        <f t="shared" si="152"/>
        <v>8.3501822817454524E-2</v>
      </c>
      <c r="T1063">
        <v>6</v>
      </c>
    </row>
    <row r="1064" spans="1:20" ht="15.6" x14ac:dyDescent="0.25">
      <c r="A1064" s="10">
        <v>2</v>
      </c>
      <c r="B1064" s="11">
        <v>2.2168603094436001</v>
      </c>
      <c r="C1064" s="11">
        <v>1038.47609426856</v>
      </c>
      <c r="D1064" s="12">
        <v>0.20976037111190801</v>
      </c>
      <c r="E1064" s="12">
        <v>0.19472894587075398</v>
      </c>
      <c r="F1064" s="10">
        <v>7.1625839416525602E-2</v>
      </c>
      <c r="G1064" s="10">
        <v>3.8031629129550502</v>
      </c>
      <c r="H1064" s="13">
        <v>29598661.890144601</v>
      </c>
      <c r="I1064" s="13">
        <v>1464174.88625698</v>
      </c>
      <c r="J1064" s="13">
        <v>88118909.072695002</v>
      </c>
      <c r="K1064" s="13">
        <f t="shared" si="144"/>
        <v>62789702.844296411</v>
      </c>
      <c r="L1064">
        <f t="shared" si="145"/>
        <v>566.37878104462789</v>
      </c>
      <c r="M1064">
        <f t="shared" si="146"/>
        <v>92.268522831181556</v>
      </c>
      <c r="N1064">
        <f t="shared" si="147"/>
        <v>202.24465849133099</v>
      </c>
      <c r="O1064">
        <f t="shared" si="148"/>
        <v>0.89556100597157762</v>
      </c>
      <c r="P1064">
        <f t="shared" si="149"/>
        <v>94184276.294978648</v>
      </c>
      <c r="Q1064">
        <f t="shared" si="150"/>
        <v>18.360763807301851</v>
      </c>
      <c r="R1064">
        <f t="shared" si="151"/>
        <v>1.7856363393524828</v>
      </c>
      <c r="S1064">
        <f t="shared" si="152"/>
        <v>7.4320437171381315E-2</v>
      </c>
      <c r="T1064">
        <v>6</v>
      </c>
    </row>
    <row r="1065" spans="1:20" ht="15.6" x14ac:dyDescent="0.25">
      <c r="A1065" s="10">
        <v>3</v>
      </c>
      <c r="B1065" s="11">
        <v>2.3707261289216799</v>
      </c>
      <c r="C1065" s="11">
        <v>1043.1465570616799</v>
      </c>
      <c r="D1065" s="12">
        <v>0.195073137489996</v>
      </c>
      <c r="E1065" s="12">
        <v>0.158657562020043</v>
      </c>
      <c r="F1065" s="10">
        <v>0.18658087858950101</v>
      </c>
      <c r="G1065" s="10">
        <v>3.0727006604551002</v>
      </c>
      <c r="H1065" s="13">
        <v>36202384.982766896</v>
      </c>
      <c r="I1065" s="13">
        <v>2416174.9325243202</v>
      </c>
      <c r="J1065" s="13">
        <v>81347895.916318998</v>
      </c>
      <c r="K1065" s="13">
        <f t="shared" si="144"/>
        <v>93451627.485062361</v>
      </c>
      <c r="L1065">
        <f t="shared" si="145"/>
        <v>563.98602904599545</v>
      </c>
      <c r="M1065">
        <f t="shared" si="146"/>
        <v>143.31041764199682</v>
      </c>
      <c r="N1065">
        <f t="shared" si="147"/>
        <v>176.86534975501951</v>
      </c>
      <c r="O1065">
        <f t="shared" si="148"/>
        <v>0.95119701039696547</v>
      </c>
      <c r="P1065">
        <f t="shared" si="149"/>
        <v>86430831.356531844</v>
      </c>
      <c r="Q1065">
        <f t="shared" si="150"/>
        <v>18.274855014524764</v>
      </c>
      <c r="R1065">
        <f t="shared" si="151"/>
        <v>3.4161909747603634</v>
      </c>
      <c r="S1065">
        <f t="shared" si="152"/>
        <v>0.20650877778126589</v>
      </c>
      <c r="T1065">
        <v>6</v>
      </c>
    </row>
    <row r="1066" spans="1:20" ht="15.6" x14ac:dyDescent="0.25">
      <c r="A1066" s="10">
        <v>4</v>
      </c>
      <c r="B1066" s="11">
        <v>2.7016850402637398</v>
      </c>
      <c r="C1066" s="11">
        <v>1037.50747610751</v>
      </c>
      <c r="D1066" s="12">
        <v>0.158657562020043</v>
      </c>
      <c r="E1066" s="12">
        <v>0.12491904990121801</v>
      </c>
      <c r="F1066" s="10">
        <v>0.212515937442813</v>
      </c>
      <c r="G1066" s="10">
        <v>3.0753814284334902</v>
      </c>
      <c r="H1066" s="13">
        <v>38933019.221827999</v>
      </c>
      <c r="I1066" s="13">
        <v>2405948.6304096398</v>
      </c>
      <c r="J1066" s="13">
        <v>86585785.292715997</v>
      </c>
      <c r="K1066" s="13">
        <f t="shared" si="144"/>
        <v>100434205.0834007</v>
      </c>
      <c r="L1066">
        <f t="shared" si="145"/>
        <v>564.6227869484818</v>
      </c>
      <c r="M1066">
        <f t="shared" si="146"/>
        <v>138.02004470375343</v>
      </c>
      <c r="N1066">
        <f t="shared" si="147"/>
        <v>141.78830596063048</v>
      </c>
      <c r="O1066">
        <f t="shared" si="148"/>
        <v>0.98632905040301422</v>
      </c>
      <c r="P1066">
        <f t="shared" si="149"/>
        <v>92994038.491685882</v>
      </c>
      <c r="Q1066">
        <f t="shared" si="150"/>
        <v>18.348045946822957</v>
      </c>
      <c r="R1066">
        <f t="shared" si="151"/>
        <v>4.6766060215974132</v>
      </c>
      <c r="S1066">
        <f t="shared" si="152"/>
        <v>0.23891214650976003</v>
      </c>
      <c r="T1066">
        <v>6</v>
      </c>
    </row>
    <row r="1067" spans="1:20" ht="15.6" x14ac:dyDescent="0.25">
      <c r="A1067" s="10">
        <v>5</v>
      </c>
      <c r="B1067" s="11">
        <v>3.2923379335654999</v>
      </c>
      <c r="C1067" s="11">
        <v>1045.1716740568199</v>
      </c>
      <c r="D1067" s="12">
        <v>0.12491904990121801</v>
      </c>
      <c r="E1067" s="12">
        <v>9.5826194381443006E-2</v>
      </c>
      <c r="F1067" s="10">
        <v>0.232707379737426</v>
      </c>
      <c r="G1067" s="10">
        <v>3.0776410068417599</v>
      </c>
      <c r="H1067" s="13">
        <v>40917674.795099899</v>
      </c>
      <c r="I1067" s="13">
        <v>2377671.72581144</v>
      </c>
      <c r="J1067" s="13">
        <v>92558110.781368002</v>
      </c>
      <c r="K1067" s="13">
        <f t="shared" si="144"/>
        <v>102366558.72592212</v>
      </c>
      <c r="L1067">
        <f t="shared" si="145"/>
        <v>565.63011601480366</v>
      </c>
      <c r="M1067">
        <f t="shared" si="146"/>
        <v>128.28014360317911</v>
      </c>
      <c r="N1067">
        <f t="shared" si="147"/>
        <v>110.37262214133051</v>
      </c>
      <c r="O1067">
        <f t="shared" si="148"/>
        <v>1.0303455265870214</v>
      </c>
      <c r="P1067">
        <f t="shared" si="149"/>
        <v>100589039.01687203</v>
      </c>
      <c r="Q1067">
        <f t="shared" si="150"/>
        <v>18.426553853599057</v>
      </c>
      <c r="R1067">
        <f t="shared" si="151"/>
        <v>6.7983837377295098</v>
      </c>
      <c r="S1067">
        <f t="shared" si="152"/>
        <v>0.26488703764409882</v>
      </c>
      <c r="T1067">
        <v>6</v>
      </c>
    </row>
    <row r="1068" spans="1:20" ht="15.6" x14ac:dyDescent="0.25">
      <c r="A1068" s="10">
        <v>6</v>
      </c>
      <c r="B1068" s="11">
        <v>3.4833441466616302</v>
      </c>
      <c r="C1068" s="11">
        <v>1054.6693099398899</v>
      </c>
      <c r="D1068" s="12">
        <v>9.5826194381443006E-2</v>
      </c>
      <c r="E1068" s="12">
        <v>8.3224937619911801E-2</v>
      </c>
      <c r="F1068" s="10">
        <v>0.13136408509466399</v>
      </c>
      <c r="G1068" s="10">
        <v>3.0793917339441998</v>
      </c>
      <c r="H1068" s="13">
        <v>24477235.394530501</v>
      </c>
      <c r="I1068" s="13">
        <v>910809.87267108797</v>
      </c>
      <c r="J1068" s="13">
        <v>85817199.631191</v>
      </c>
      <c r="K1068" s="13">
        <f t="shared" si="144"/>
        <v>78163397.095636055</v>
      </c>
      <c r="L1068">
        <f t="shared" si="145"/>
        <v>567.77131068651715</v>
      </c>
      <c r="M1068">
        <f t="shared" si="146"/>
        <v>84.585058182825108</v>
      </c>
      <c r="N1068">
        <f t="shared" si="147"/>
        <v>89.525566000677401</v>
      </c>
      <c r="O1068">
        <f t="shared" si="148"/>
        <v>1.001469204453129</v>
      </c>
      <c r="P1068">
        <f t="shared" si="149"/>
        <v>93835284.109854281</v>
      </c>
      <c r="Q1068">
        <f t="shared" si="150"/>
        <v>18.35705150646287</v>
      </c>
      <c r="R1068">
        <f t="shared" si="151"/>
        <v>5.7996481586361712</v>
      </c>
      <c r="S1068">
        <f t="shared" si="152"/>
        <v>0.14083121169876417</v>
      </c>
      <c r="T1068">
        <v>6</v>
      </c>
    </row>
    <row r="1069" spans="1:20" ht="15.6" x14ac:dyDescent="0.25">
      <c r="A1069" s="10">
        <v>7</v>
      </c>
      <c r="B1069" s="11">
        <v>3.9224146184568802</v>
      </c>
      <c r="C1069" s="11">
        <v>1064.66060020233</v>
      </c>
      <c r="D1069" s="12">
        <v>8.3224937619911801E-2</v>
      </c>
      <c r="E1069" s="12">
        <v>6.9948164291756695E-2</v>
      </c>
      <c r="F1069" s="10">
        <v>0.15933733294487801</v>
      </c>
      <c r="G1069" s="10">
        <v>3.0800858339405899</v>
      </c>
      <c r="H1069" s="13">
        <v>27189902.118935499</v>
      </c>
      <c r="I1069" s="13">
        <v>1030827.98819528</v>
      </c>
      <c r="J1069" s="13">
        <v>88288642.429471999</v>
      </c>
      <c r="K1069" s="13">
        <f t="shared" si="144"/>
        <v>82412491.923557416</v>
      </c>
      <c r="L1069">
        <f t="shared" si="145"/>
        <v>568.19149163292025</v>
      </c>
      <c r="M1069">
        <f t="shared" si="146"/>
        <v>86.854761765815809</v>
      </c>
      <c r="N1069">
        <f t="shared" si="147"/>
        <v>76.586550955834255</v>
      </c>
      <c r="O1069">
        <f t="shared" si="148"/>
        <v>1.0422033913471362</v>
      </c>
      <c r="P1069">
        <f t="shared" si="149"/>
        <v>97521126.521048039</v>
      </c>
      <c r="Q1069">
        <f t="shared" si="150"/>
        <v>18.395579594763024</v>
      </c>
      <c r="R1069">
        <f t="shared" si="151"/>
        <v>7.8382938305042407</v>
      </c>
      <c r="S1069">
        <f t="shared" si="152"/>
        <v>0.17356480880308897</v>
      </c>
      <c r="T1069">
        <v>5</v>
      </c>
    </row>
    <row r="1070" spans="1:20" ht="15.6" x14ac:dyDescent="0.25">
      <c r="A1070" s="10">
        <v>9</v>
      </c>
      <c r="B1070" s="11">
        <v>4.9242871743422301</v>
      </c>
      <c r="C1070" s="11">
        <v>875.75253251860704</v>
      </c>
      <c r="D1070" s="12">
        <v>0.06</v>
      </c>
      <c r="E1070" s="12">
        <v>4.61659267927053E-2</v>
      </c>
      <c r="F1070" s="10">
        <v>0.230184246377616</v>
      </c>
      <c r="G1070" s="10">
        <v>3.08124941601988</v>
      </c>
      <c r="H1070" s="13">
        <v>67226191.511632398</v>
      </c>
      <c r="I1070" s="13">
        <v>2522077.1846418199</v>
      </c>
      <c r="J1070" s="13">
        <v>169314138.16732499</v>
      </c>
      <c r="K1070" s="13">
        <f t="shared" si="144"/>
        <v>173585664.98571759</v>
      </c>
      <c r="L1070">
        <f t="shared" si="145"/>
        <v>579.42997726036776</v>
      </c>
      <c r="M1070">
        <f t="shared" si="146"/>
        <v>89.531428693621493</v>
      </c>
      <c r="N1070">
        <f t="shared" si="147"/>
        <v>53.082963396352646</v>
      </c>
      <c r="O1070">
        <f t="shared" si="148"/>
        <v>1.1682318050752716</v>
      </c>
      <c r="P1070">
        <f t="shared" si="149"/>
        <v>208596546.27475446</v>
      </c>
      <c r="Q1070">
        <f t="shared" si="150"/>
        <v>19.155912543705266</v>
      </c>
      <c r="R1070">
        <f t="shared" si="151"/>
        <v>14.388395271362439</v>
      </c>
      <c r="S1070">
        <f t="shared" si="152"/>
        <v>0.26160407377656691</v>
      </c>
      <c r="T1070">
        <v>4</v>
      </c>
    </row>
    <row r="1071" spans="1:20" ht="15.6" x14ac:dyDescent="0.25">
      <c r="A1071" s="10">
        <v>10</v>
      </c>
      <c r="B1071" s="11">
        <v>5.5600199898006402</v>
      </c>
      <c r="C1071" s="11">
        <v>875.10970513345796</v>
      </c>
      <c r="D1071" s="12">
        <v>4.61659267927053E-2</v>
      </c>
      <c r="E1071" s="12">
        <v>3.5400307241098702E-2</v>
      </c>
      <c r="F1071" s="10">
        <v>0.232690022613013</v>
      </c>
      <c r="G1071" s="10">
        <v>3.0818605272719801</v>
      </c>
      <c r="H1071" s="13">
        <v>69251662.878921404</v>
      </c>
      <c r="I1071" s="13">
        <v>2228688.1206424301</v>
      </c>
      <c r="J1071" s="13">
        <v>175469874.195876</v>
      </c>
      <c r="K1071" s="13">
        <f t="shared" si="144"/>
        <v>177645470.75294054</v>
      </c>
      <c r="L1071">
        <f t="shared" si="145"/>
        <v>585.71514073552282</v>
      </c>
      <c r="M1071">
        <f t="shared" si="146"/>
        <v>79.407722362339257</v>
      </c>
      <c r="N1071">
        <f t="shared" si="147"/>
        <v>40.783117016902004</v>
      </c>
      <c r="O1071">
        <f t="shared" si="148"/>
        <v>1.235902582125129</v>
      </c>
      <c r="P1071">
        <f t="shared" si="149"/>
        <v>228965604.406104</v>
      </c>
      <c r="Q1071">
        <f t="shared" si="150"/>
        <v>19.249082351137517</v>
      </c>
      <c r="R1071">
        <f t="shared" si="151"/>
        <v>18.545443784368668</v>
      </c>
      <c r="S1071">
        <f t="shared" si="152"/>
        <v>0.26486441664184029</v>
      </c>
      <c r="T1071">
        <v>4</v>
      </c>
    </row>
    <row r="1072" spans="1:20" ht="15.6" x14ac:dyDescent="0.25">
      <c r="A1072" s="10">
        <v>11</v>
      </c>
      <c r="B1072" s="11">
        <v>6.1774782681557001</v>
      </c>
      <c r="C1072" s="11">
        <v>871.34092723990705</v>
      </c>
      <c r="D1072" s="12">
        <v>3.5400307241098702E-2</v>
      </c>
      <c r="E1072" s="12">
        <v>2.82486687536459E-2</v>
      </c>
      <c r="F1072" s="10">
        <v>0.201452861770541</v>
      </c>
      <c r="G1072" s="10">
        <v>3.0822860535976702</v>
      </c>
      <c r="H1072" s="13">
        <v>62274704.610643297</v>
      </c>
      <c r="I1072" s="13">
        <v>1610056.9330253401</v>
      </c>
      <c r="J1072" s="13">
        <v>175096153.29340899</v>
      </c>
      <c r="K1072" s="13">
        <f t="shared" si="144"/>
        <v>171012081.5496721</v>
      </c>
      <c r="L1072">
        <f t="shared" si="145"/>
        <v>594.80518046133716</v>
      </c>
      <c r="M1072">
        <f t="shared" si="146"/>
        <v>65.221404623969946</v>
      </c>
      <c r="N1072">
        <f t="shared" si="147"/>
        <v>31.824487997372302</v>
      </c>
      <c r="O1072">
        <f t="shared" si="148"/>
        <v>1.2687536436618998</v>
      </c>
      <c r="P1072">
        <f t="shared" si="149"/>
        <v>244158183.30006841</v>
      </c>
      <c r="Q1072">
        <f t="shared" si="150"/>
        <v>19.313326865420251</v>
      </c>
      <c r="R1072">
        <f t="shared" si="151"/>
        <v>21.307321176017513</v>
      </c>
      <c r="S1072">
        <f t="shared" si="152"/>
        <v>0.22496127959488837</v>
      </c>
      <c r="T1072">
        <v>1</v>
      </c>
    </row>
    <row r="1073" spans="1:20" ht="15.6" x14ac:dyDescent="0.25">
      <c r="A1073" s="10">
        <v>12</v>
      </c>
      <c r="B1073" s="11">
        <v>7</v>
      </c>
      <c r="C1073" s="11">
        <v>862.41163370818094</v>
      </c>
      <c r="D1073" s="12">
        <v>2.82486687536459E-2</v>
      </c>
      <c r="E1073" s="12">
        <v>2.3150519441425901E-2</v>
      </c>
      <c r="F1073" s="10">
        <v>0.179837344621847</v>
      </c>
      <c r="G1073" s="10">
        <v>3.08254142024211</v>
      </c>
      <c r="H1073" s="13">
        <v>56070928.422599897</v>
      </c>
      <c r="I1073" s="13">
        <v>1193118.5968488599</v>
      </c>
      <c r="J1073" s="13">
        <v>172097880.27268699</v>
      </c>
      <c r="K1073" s="13">
        <f t="shared" si="144"/>
        <v>169924869.38956743</v>
      </c>
      <c r="L1073">
        <f t="shared" si="145"/>
        <v>603.9568925659712</v>
      </c>
      <c r="M1073">
        <f t="shared" si="146"/>
        <v>55.489300017622625</v>
      </c>
      <c r="N1073">
        <f t="shared" si="147"/>
        <v>25.699594097535901</v>
      </c>
      <c r="O1073">
        <f t="shared" si="148"/>
        <v>1.3014495115663345</v>
      </c>
      <c r="P1073">
        <f t="shared" si="149"/>
        <v>251879170.95175344</v>
      </c>
      <c r="Q1073">
        <f t="shared" si="150"/>
        <v>19.344460050138053</v>
      </c>
      <c r="R1073">
        <f t="shared" si="151"/>
        <v>25.009653875626846</v>
      </c>
      <c r="S1073">
        <f t="shared" si="152"/>
        <v>0.19825259817736518</v>
      </c>
      <c r="T1073">
        <v>1</v>
      </c>
    </row>
    <row r="1074" spans="1:20" s="40" customFormat="1" ht="15.6" x14ac:dyDescent="0.25">
      <c r="A1074" s="41">
        <v>13</v>
      </c>
      <c r="B1074" s="42">
        <v>7</v>
      </c>
      <c r="C1074" s="42">
        <v>847.31629733767102</v>
      </c>
      <c r="D1074" s="43">
        <v>2.3150519441425901E-2</v>
      </c>
      <c r="E1074" s="43">
        <v>1.9778405433301699E-2</v>
      </c>
      <c r="F1074" s="41">
        <v>0.14503392135472201</v>
      </c>
      <c r="G1074" s="41">
        <v>3.0827083655188998</v>
      </c>
      <c r="H1074" s="44">
        <v>47933030.371867798</v>
      </c>
      <c r="I1074" s="44">
        <v>852430.21163216105</v>
      </c>
      <c r="J1074" s="44">
        <v>165687228.057394</v>
      </c>
      <c r="K1074" s="44">
        <f t="shared" si="144"/>
        <v>163075404.06313691</v>
      </c>
      <c r="L1074" s="40">
        <f t="shared" si="145"/>
        <v>616.80818368868245</v>
      </c>
      <c r="M1074" s="40">
        <f t="shared" si="146"/>
        <v>45.606441612367128</v>
      </c>
      <c r="N1074" s="40">
        <f t="shared" si="147"/>
        <v>21.464462437363803</v>
      </c>
      <c r="O1074" s="40">
        <f t="shared" si="148"/>
        <v>1.2997080081359063</v>
      </c>
      <c r="P1074" s="40">
        <f t="shared" si="149"/>
        <v>262319431.40527397</v>
      </c>
      <c r="Q1074" s="40">
        <f t="shared" si="150"/>
        <v>19.385073522936842</v>
      </c>
      <c r="R1074" s="40">
        <f t="shared" si="151"/>
        <v>24.050426995450987</v>
      </c>
      <c r="S1074" s="40">
        <f t="shared" si="152"/>
        <v>0.15669348493150478</v>
      </c>
      <c r="T1074" s="40">
        <v>1</v>
      </c>
    </row>
    <row r="1075" spans="1:20" ht="15.6" x14ac:dyDescent="0.25">
      <c r="A1075" s="28" t="s">
        <v>20</v>
      </c>
      <c r="B1075" s="16">
        <v>2.1268809989561901</v>
      </c>
      <c r="C1075" s="16">
        <v>1055.3941038523401</v>
      </c>
      <c r="D1075" s="17">
        <v>0.25</v>
      </c>
      <c r="E1075" s="17">
        <v>0.22875663615963099</v>
      </c>
      <c r="F1075" s="18">
        <v>8.4939479569648105E-2</v>
      </c>
      <c r="G1075" s="18">
        <v>3.8</v>
      </c>
      <c r="H1075" s="19">
        <v>39281819.966842599</v>
      </c>
      <c r="I1075" s="19">
        <v>2233290.3276642999</v>
      </c>
      <c r="J1075" s="19">
        <v>99356909.060715005</v>
      </c>
      <c r="K1075" s="19">
        <f t="shared" si="144"/>
        <v>64784747.082199074</v>
      </c>
      <c r="L1075">
        <f t="shared" si="145"/>
        <v>565.99508609926011</v>
      </c>
      <c r="M1075">
        <f t="shared" si="146"/>
        <v>109.65235768494705</v>
      </c>
      <c r="N1075">
        <f t="shared" si="147"/>
        <v>239.3783180798155</v>
      </c>
      <c r="O1075">
        <f t="shared" si="148"/>
        <v>0.89181920846781337</v>
      </c>
      <c r="P1075">
        <f t="shared" si="149"/>
        <v>105709302.69023927</v>
      </c>
      <c r="Q1075">
        <f t="shared" si="150"/>
        <v>18.476203457282253</v>
      </c>
      <c r="R1075">
        <f t="shared" si="151"/>
        <v>1.7217390657057161</v>
      </c>
      <c r="S1075">
        <f t="shared" si="152"/>
        <v>8.8765073347104789E-2</v>
      </c>
      <c r="T1075">
        <v>6</v>
      </c>
    </row>
    <row r="1076" spans="1:20" ht="15.6" x14ac:dyDescent="0.25">
      <c r="A1076" s="10">
        <v>1</v>
      </c>
      <c r="B1076" s="11">
        <v>2.0709864900663599</v>
      </c>
      <c r="C1076" s="11">
        <v>1014.51902066378</v>
      </c>
      <c r="D1076" s="12">
        <v>0.22875663615963099</v>
      </c>
      <c r="E1076" s="12">
        <v>0.21114560925605</v>
      </c>
      <c r="F1076" s="10">
        <v>7.69522230122138E-2</v>
      </c>
      <c r="G1076" s="10">
        <v>3.8016253668619902</v>
      </c>
      <c r="H1076" s="13">
        <v>32885528.422779199</v>
      </c>
      <c r="I1076" s="13">
        <v>1670760.40852155</v>
      </c>
      <c r="J1076" s="13">
        <v>90898270.588892996</v>
      </c>
      <c r="K1076" s="13">
        <f t="shared" si="144"/>
        <v>68525388.050519824</v>
      </c>
      <c r="L1076">
        <f t="shared" si="145"/>
        <v>566.05147906467857</v>
      </c>
      <c r="M1076">
        <f t="shared" si="146"/>
        <v>99.843616854658606</v>
      </c>
      <c r="N1076">
        <f t="shared" si="147"/>
        <v>219.95112270784051</v>
      </c>
      <c r="O1076">
        <f t="shared" si="148"/>
        <v>0.89329882300649266</v>
      </c>
      <c r="P1076">
        <f t="shared" si="149"/>
        <v>96988097.655428842</v>
      </c>
      <c r="Q1076">
        <f t="shared" si="150"/>
        <v>18.390098824355626</v>
      </c>
      <c r="R1076">
        <f t="shared" si="151"/>
        <v>1.66092499180247</v>
      </c>
      <c r="S1076">
        <f t="shared" si="152"/>
        <v>8.0074283101933263E-2</v>
      </c>
      <c r="T1076">
        <v>2</v>
      </c>
    </row>
    <row r="1077" spans="1:20" ht="15.6" x14ac:dyDescent="0.25">
      <c r="A1077" s="10">
        <v>2</v>
      </c>
      <c r="B1077" s="11">
        <v>1.9170668075680399</v>
      </c>
      <c r="C1077" s="11">
        <v>1009.19300715843</v>
      </c>
      <c r="D1077" s="12">
        <v>0.21114560925605</v>
      </c>
      <c r="E1077" s="12">
        <v>0.19664804850503101</v>
      </c>
      <c r="F1077" s="10">
        <v>6.8628932937709303E-2</v>
      </c>
      <c r="G1077" s="10">
        <v>3.8030589422467398</v>
      </c>
      <c r="H1077" s="13">
        <v>29638437.091051001</v>
      </c>
      <c r="I1077" s="13">
        <v>1446547.0137897299</v>
      </c>
      <c r="J1077" s="13">
        <v>90095720.736494005</v>
      </c>
      <c r="K1077" s="13">
        <f t="shared" si="144"/>
        <v>66013970.236864097</v>
      </c>
      <c r="L1077">
        <f t="shared" si="145"/>
        <v>566.62274468167027</v>
      </c>
      <c r="M1077">
        <f t="shared" si="146"/>
        <v>90.634693489478067</v>
      </c>
      <c r="N1077">
        <f t="shared" si="147"/>
        <v>203.89682888054051</v>
      </c>
      <c r="O1077">
        <f t="shared" si="148"/>
        <v>0.8935610738661518</v>
      </c>
      <c r="P1077">
        <f t="shared" si="149"/>
        <v>96228458.824228555</v>
      </c>
      <c r="Q1077">
        <f t="shared" si="150"/>
        <v>18.382235701660623</v>
      </c>
      <c r="R1077">
        <f t="shared" si="151"/>
        <v>1.5038246031078046</v>
      </c>
      <c r="S1077">
        <f t="shared" si="152"/>
        <v>7.1097512839168195E-2</v>
      </c>
      <c r="T1077">
        <v>2</v>
      </c>
    </row>
    <row r="1078" spans="1:20" ht="15.6" x14ac:dyDescent="0.25">
      <c r="A1078" s="10">
        <v>3</v>
      </c>
      <c r="B1078" s="11">
        <v>2.8100253908656398</v>
      </c>
      <c r="C1078" s="11">
        <v>1009.98739193703</v>
      </c>
      <c r="D1078" s="12">
        <v>0.19703901767850399</v>
      </c>
      <c r="E1078" s="12">
        <v>0.16171487216764999</v>
      </c>
      <c r="F1078" s="10">
        <v>0.179183937948098</v>
      </c>
      <c r="G1078" s="10">
        <v>3.0422064516170102</v>
      </c>
      <c r="H1078" s="13">
        <v>35865464.968049198</v>
      </c>
      <c r="I1078" s="13">
        <v>2415469.9292456801</v>
      </c>
      <c r="J1078" s="13">
        <v>82967962.782043993</v>
      </c>
      <c r="K1078" s="13">
        <f t="shared" si="144"/>
        <v>100458471.09412643</v>
      </c>
      <c r="L1078">
        <f t="shared" si="145"/>
        <v>564.11175117529137</v>
      </c>
      <c r="M1078">
        <f t="shared" si="146"/>
        <v>141.16219601188789</v>
      </c>
      <c r="N1078">
        <f t="shared" si="147"/>
        <v>179.37694492307699</v>
      </c>
      <c r="O1078">
        <f t="shared" si="148"/>
        <v>0.94728937669980229</v>
      </c>
      <c r="P1078">
        <f t="shared" si="149"/>
        <v>88163070.995855555</v>
      </c>
      <c r="Q1078">
        <f t="shared" si="150"/>
        <v>18.294698737107179</v>
      </c>
      <c r="R1078">
        <f t="shared" si="151"/>
        <v>3.9306347759211309</v>
      </c>
      <c r="S1078">
        <f t="shared" si="152"/>
        <v>0.19745623598041429</v>
      </c>
      <c r="T1078">
        <v>2</v>
      </c>
    </row>
    <row r="1079" spans="1:20" ht="15.6" x14ac:dyDescent="0.25">
      <c r="A1079" s="10">
        <v>4</v>
      </c>
      <c r="B1079" s="11">
        <v>3.12587737478351</v>
      </c>
      <c r="C1079" s="11">
        <v>1011.13852761014</v>
      </c>
      <c r="D1079" s="12">
        <v>0.16171487216764999</v>
      </c>
      <c r="E1079" s="12">
        <v>0.12987238589379999</v>
      </c>
      <c r="F1079" s="10">
        <v>0.196783434348724</v>
      </c>
      <c r="G1079" s="10">
        <v>3.0448340533701699</v>
      </c>
      <c r="H1079" s="13">
        <v>37259170.646270499</v>
      </c>
      <c r="I1079" s="13">
        <v>2409738.0713674701</v>
      </c>
      <c r="J1079" s="13">
        <v>87223122.656822994</v>
      </c>
      <c r="K1079" s="13">
        <f t="shared" si="144"/>
        <v>104630768.82730258</v>
      </c>
      <c r="L1079">
        <f t="shared" si="145"/>
        <v>564.73449097611331</v>
      </c>
      <c r="M1079">
        <f t="shared" si="146"/>
        <v>134.09903160454422</v>
      </c>
      <c r="N1079">
        <f t="shared" si="147"/>
        <v>145.79362903072499</v>
      </c>
      <c r="O1079">
        <f t="shared" si="148"/>
        <v>0.97669475296503361</v>
      </c>
      <c r="P1079">
        <f t="shared" si="149"/>
        <v>93429722.595137522</v>
      </c>
      <c r="Q1079">
        <f t="shared" si="150"/>
        <v>18.352720081644936</v>
      </c>
      <c r="R1079">
        <f t="shared" si="151"/>
        <v>5.1079887156600661</v>
      </c>
      <c r="S1079">
        <f t="shared" si="152"/>
        <v>0.21913090569152413</v>
      </c>
      <c r="T1079">
        <v>2</v>
      </c>
    </row>
    <row r="1080" spans="1:20" ht="15.6" x14ac:dyDescent="0.25">
      <c r="A1080" s="10">
        <v>5</v>
      </c>
      <c r="B1080" s="11">
        <v>3.5517654207135601</v>
      </c>
      <c r="C1080" s="11">
        <v>1015.5757494665399</v>
      </c>
      <c r="D1080" s="12">
        <v>0.12987238589379999</v>
      </c>
      <c r="E1080" s="12">
        <v>0.10085233579905599</v>
      </c>
      <c r="F1080" s="10">
        <v>0.22327858256334701</v>
      </c>
      <c r="G1080" s="10">
        <v>3.0470016081121698</v>
      </c>
      <c r="H1080" s="13">
        <v>40560419.521757104</v>
      </c>
      <c r="I1080" s="13">
        <v>2421056.6301676901</v>
      </c>
      <c r="J1080" s="13">
        <v>93958996.223630995</v>
      </c>
      <c r="K1080" s="13">
        <f t="shared" si="144"/>
        <v>109519150.68017335</v>
      </c>
      <c r="L1080">
        <f t="shared" si="145"/>
        <v>565.65122117590249</v>
      </c>
      <c r="M1080">
        <f t="shared" si="146"/>
        <v>128.12192152273477</v>
      </c>
      <c r="N1080">
        <f t="shared" si="147"/>
        <v>115.36236084642798</v>
      </c>
      <c r="O1080">
        <f t="shared" si="148"/>
        <v>1.0192581703866879</v>
      </c>
      <c r="P1080">
        <f t="shared" si="149"/>
        <v>101934714.29717948</v>
      </c>
      <c r="Q1080">
        <f t="shared" si="150"/>
        <v>18.43984311041531</v>
      </c>
      <c r="R1080">
        <f t="shared" si="151"/>
        <v>7.0045554456421479</v>
      </c>
      <c r="S1080">
        <f t="shared" si="152"/>
        <v>0.25267352902149431</v>
      </c>
      <c r="T1080">
        <v>2</v>
      </c>
    </row>
    <row r="1081" spans="1:20" ht="15.6" x14ac:dyDescent="0.25">
      <c r="A1081" s="10">
        <v>6</v>
      </c>
      <c r="B1081" s="11">
        <v>4.1037991929156199</v>
      </c>
      <c r="C1081" s="11">
        <v>1025.53300720537</v>
      </c>
      <c r="D1081" s="12">
        <v>0.10085233579905599</v>
      </c>
      <c r="E1081" s="12">
        <v>7.6955607165592396E-2</v>
      </c>
      <c r="F1081" s="10">
        <v>0.23671298384843401</v>
      </c>
      <c r="G1081" s="10">
        <v>3.04878882234688</v>
      </c>
      <c r="H1081" s="13">
        <v>40820485.778997399</v>
      </c>
      <c r="I1081" s="13">
        <v>2114635.94696031</v>
      </c>
      <c r="J1081" s="13">
        <v>97832416.318363994</v>
      </c>
      <c r="K1081" s="13">
        <f t="shared" si="144"/>
        <v>109466806.28085309</v>
      </c>
      <c r="L1081">
        <f t="shared" si="145"/>
        <v>566.90276488490611</v>
      </c>
      <c r="M1081">
        <f t="shared" si="146"/>
        <v>116.39210254143026</v>
      </c>
      <c r="N1081">
        <f t="shared" si="147"/>
        <v>88.903971482324195</v>
      </c>
      <c r="O1081">
        <f t="shared" si="148"/>
        <v>1.0678584542950511</v>
      </c>
      <c r="P1081">
        <f t="shared" si="149"/>
        <v>107724285.27339259</v>
      </c>
      <c r="Q1081">
        <f t="shared" si="150"/>
        <v>18.495085606711214</v>
      </c>
      <c r="R1081">
        <f t="shared" si="151"/>
        <v>9.5240393042000733</v>
      </c>
      <c r="S1081">
        <f t="shared" si="152"/>
        <v>0.27012115047361673</v>
      </c>
      <c r="T1081">
        <v>2</v>
      </c>
    </row>
    <row r="1082" spans="1:20" ht="15.6" x14ac:dyDescent="0.25">
      <c r="A1082" s="10">
        <v>7</v>
      </c>
      <c r="B1082" s="11">
        <v>4.73828772777878</v>
      </c>
      <c r="C1082" s="11">
        <v>1041.93264899019</v>
      </c>
      <c r="D1082" s="12">
        <v>7.6955607165592396E-2</v>
      </c>
      <c r="E1082" s="12">
        <v>6.0026668015041702E-2</v>
      </c>
      <c r="F1082" s="10">
        <v>0.21969769330569799</v>
      </c>
      <c r="G1082" s="10">
        <v>3.0501063297561899</v>
      </c>
      <c r="H1082" s="13">
        <v>36904656.514090396</v>
      </c>
      <c r="I1082" s="13">
        <v>1556307.1306278899</v>
      </c>
      <c r="J1082" s="13">
        <v>99451577.117589995</v>
      </c>
      <c r="K1082" s="13">
        <f t="shared" si="144"/>
        <v>101140225.75731854</v>
      </c>
      <c r="L1082">
        <f t="shared" si="145"/>
        <v>568.8053607178756</v>
      </c>
      <c r="M1082">
        <f t="shared" si="146"/>
        <v>98.128850702023172</v>
      </c>
      <c r="N1082">
        <f t="shared" si="147"/>
        <v>68.491137590317052</v>
      </c>
      <c r="O1082">
        <f t="shared" si="148"/>
        <v>1.1042504677316112</v>
      </c>
      <c r="P1082">
        <f t="shared" si="149"/>
        <v>111661095.33721989</v>
      </c>
      <c r="Q1082">
        <f t="shared" si="150"/>
        <v>18.530978907374049</v>
      </c>
      <c r="R1082">
        <f t="shared" si="151"/>
        <v>11.978590659815119</v>
      </c>
      <c r="S1082">
        <f t="shared" si="152"/>
        <v>0.24807386170038975</v>
      </c>
      <c r="T1082">
        <v>6</v>
      </c>
    </row>
    <row r="1083" spans="1:20" ht="15.6" x14ac:dyDescent="0.25">
      <c r="A1083" s="10">
        <v>9</v>
      </c>
      <c r="B1083" s="11">
        <v>6.0738542297512197</v>
      </c>
      <c r="C1083" s="11">
        <v>879.24560607522506</v>
      </c>
      <c r="D1083" s="12">
        <v>4.6516290918147706E-2</v>
      </c>
      <c r="E1083" s="12">
        <v>3.7285218520212E-2</v>
      </c>
      <c r="F1083" s="10">
        <v>0.19802245558627299</v>
      </c>
      <c r="G1083" s="10">
        <v>3.05154212757235</v>
      </c>
      <c r="H1083" s="13">
        <v>58000026.413859501</v>
      </c>
      <c r="I1083" s="13">
        <v>1769579.8986511601</v>
      </c>
      <c r="J1083" s="13">
        <v>168402983.29973</v>
      </c>
      <c r="K1083" s="13">
        <f t="shared" si="144"/>
        <v>163738003.46400902</v>
      </c>
      <c r="L1083">
        <f t="shared" si="145"/>
        <v>585.36689855803138</v>
      </c>
      <c r="M1083">
        <f t="shared" si="146"/>
        <v>73.508939728064874</v>
      </c>
      <c r="N1083">
        <f t="shared" si="147"/>
        <v>41.900754719179851</v>
      </c>
      <c r="O1083">
        <f t="shared" si="148"/>
        <v>1.1928839373607305</v>
      </c>
      <c r="P1083">
        <f t="shared" si="149"/>
        <v>216755672.65012574</v>
      </c>
      <c r="Q1083">
        <f t="shared" si="150"/>
        <v>19.194281344678657</v>
      </c>
      <c r="R1083">
        <f t="shared" si="151"/>
        <v>18.233779303042347</v>
      </c>
      <c r="S1083">
        <f t="shared" si="152"/>
        <v>0.22067467099174623</v>
      </c>
      <c r="T1083">
        <v>4</v>
      </c>
    </row>
    <row r="1084" spans="1:20" ht="15.6" x14ac:dyDescent="0.25">
      <c r="A1084" s="10">
        <v>10</v>
      </c>
      <c r="B1084" s="11">
        <v>6.6472395547009198</v>
      </c>
      <c r="C1084" s="11">
        <v>876.29809414771603</v>
      </c>
      <c r="D1084" s="12">
        <v>3.7285218520212E-2</v>
      </c>
      <c r="E1084" s="12">
        <v>3.05333704104883E-2</v>
      </c>
      <c r="F1084" s="10">
        <v>0.18060207688964999</v>
      </c>
      <c r="G1084" s="10">
        <v>3.0519130798288301</v>
      </c>
      <c r="H1084" s="13">
        <v>52222639.569412403</v>
      </c>
      <c r="I1084" s="13">
        <v>1317840.7057984599</v>
      </c>
      <c r="J1084" s="13">
        <v>163758223.97897199</v>
      </c>
      <c r="K1084" s="13">
        <f t="shared" si="144"/>
        <v>160552744.4463619</v>
      </c>
      <c r="L1084">
        <f t="shared" si="145"/>
        <v>591.22300530037933</v>
      </c>
      <c r="M1084">
        <f t="shared" si="146"/>
        <v>63.181072567364126</v>
      </c>
      <c r="N1084">
        <f t="shared" si="147"/>
        <v>33.90929446535015</v>
      </c>
      <c r="O1084">
        <f t="shared" si="148"/>
        <v>1.2248684759770974</v>
      </c>
      <c r="P1084">
        <f t="shared" si="149"/>
        <v>221110927.83825999</v>
      </c>
      <c r="Q1084">
        <f t="shared" si="150"/>
        <v>19.214175069474059</v>
      </c>
      <c r="R1084">
        <f t="shared" si="151"/>
        <v>20.956171497526686</v>
      </c>
      <c r="S1084">
        <f t="shared" si="152"/>
        <v>0.19918544851945441</v>
      </c>
      <c r="T1084">
        <v>4</v>
      </c>
    </row>
    <row r="1085" spans="1:20" ht="15.6" x14ac:dyDescent="0.25">
      <c r="A1085" s="10">
        <v>11</v>
      </c>
      <c r="B1085" s="11">
        <v>7</v>
      </c>
      <c r="C1085" s="11">
        <v>868.69790207886604</v>
      </c>
      <c r="D1085" s="12">
        <v>3.05333704104883E-2</v>
      </c>
      <c r="E1085" s="12">
        <v>2.5795013766603699E-2</v>
      </c>
      <c r="F1085" s="10">
        <v>0.154679572648731</v>
      </c>
      <c r="G1085" s="10">
        <v>3.0521614595145201</v>
      </c>
      <c r="H1085" s="13">
        <v>46836927.6803587</v>
      </c>
      <c r="I1085" s="13">
        <v>968483.37576995394</v>
      </c>
      <c r="J1085" s="13">
        <v>163969718.46320099</v>
      </c>
      <c r="K1085" s="13">
        <f t="shared" si="144"/>
        <v>154909750.63590339</v>
      </c>
      <c r="L1085">
        <f t="shared" si="145"/>
        <v>599.89916961482788</v>
      </c>
      <c r="M1085">
        <f t="shared" si="146"/>
        <v>53.315440690341056</v>
      </c>
      <c r="N1085">
        <f t="shared" si="147"/>
        <v>28.164192088546002</v>
      </c>
      <c r="O1085">
        <f t="shared" si="148"/>
        <v>1.2382240244606177</v>
      </c>
      <c r="P1085">
        <f t="shared" si="149"/>
        <v>232449526.4731192</v>
      </c>
      <c r="Q1085">
        <f t="shared" si="150"/>
        <v>19.264183668985947</v>
      </c>
      <c r="R1085">
        <f t="shared" si="151"/>
        <v>22.062588652360596</v>
      </c>
      <c r="S1085">
        <f t="shared" si="152"/>
        <v>0.16803951953861757</v>
      </c>
      <c r="T1085">
        <v>1</v>
      </c>
    </row>
    <row r="1086" spans="1:20" ht="15.6" x14ac:dyDescent="0.25">
      <c r="A1086" s="10">
        <v>12</v>
      </c>
      <c r="B1086" s="11">
        <v>7</v>
      </c>
      <c r="C1086" s="11">
        <v>856.84702471118999</v>
      </c>
      <c r="D1086" s="12">
        <v>2.5795013766603699E-2</v>
      </c>
      <c r="E1086" s="12">
        <v>2.2175601474439501E-2</v>
      </c>
      <c r="F1086" s="10">
        <v>0.13977255717207199</v>
      </c>
      <c r="G1086" s="10">
        <v>3.05232303755648</v>
      </c>
      <c r="H1086" s="13">
        <v>43483448.200465202</v>
      </c>
      <c r="I1086" s="13">
        <v>769394.832404132</v>
      </c>
      <c r="J1086" s="13">
        <v>161494281.977101</v>
      </c>
      <c r="K1086" s="13">
        <f t="shared" si="144"/>
        <v>154704204.01875317</v>
      </c>
      <c r="L1086">
        <f t="shared" si="145"/>
        <v>608.49155736576847</v>
      </c>
      <c r="M1086">
        <f t="shared" si="146"/>
        <v>46.929541041947111</v>
      </c>
      <c r="N1086">
        <f t="shared" si="147"/>
        <v>23.985307620521599</v>
      </c>
      <c r="O1086">
        <f t="shared" si="148"/>
        <v>1.257821842528329</v>
      </c>
      <c r="P1086">
        <f t="shared" si="149"/>
        <v>241339296.43467268</v>
      </c>
      <c r="Q1086">
        <f t="shared" si="150"/>
        <v>19.30171437036007</v>
      </c>
      <c r="R1086">
        <f t="shared" si="151"/>
        <v>22.457266162635673</v>
      </c>
      <c r="S1086">
        <f t="shared" si="152"/>
        <v>0.15055845629562012</v>
      </c>
      <c r="T1086">
        <v>1</v>
      </c>
    </row>
    <row r="1087" spans="1:20" ht="15.6" x14ac:dyDescent="0.25">
      <c r="A1087" s="10">
        <v>13</v>
      </c>
      <c r="B1087" s="11">
        <v>7</v>
      </c>
      <c r="C1087" s="11">
        <v>838.11495375511902</v>
      </c>
      <c r="D1087" s="12">
        <v>2.2175601474439501E-2</v>
      </c>
      <c r="E1087" s="12">
        <v>1.9742367708573901E-2</v>
      </c>
      <c r="F1087" s="10">
        <v>0.10923313422794199</v>
      </c>
      <c r="G1087" s="10">
        <v>3.0524398354854698</v>
      </c>
      <c r="H1087" s="13">
        <v>36230294.336240001</v>
      </c>
      <c r="I1087" s="13">
        <v>543122.82214864006</v>
      </c>
      <c r="J1087" s="13">
        <v>154472263.97940299</v>
      </c>
      <c r="K1087" s="13">
        <f t="shared" si="144"/>
        <v>147750645.65042719</v>
      </c>
      <c r="L1087">
        <f t="shared" si="145"/>
        <v>620.09683811011621</v>
      </c>
      <c r="M1087">
        <f t="shared" si="146"/>
        <v>38.843796989944607</v>
      </c>
      <c r="N1087">
        <f t="shared" si="147"/>
        <v>20.958984591506702</v>
      </c>
      <c r="O1087">
        <f t="shared" si="148"/>
        <v>1.23851908623609</v>
      </c>
      <c r="P1087">
        <f t="shared" si="149"/>
        <v>246717735.53190306</v>
      </c>
      <c r="Q1087">
        <f t="shared" si="150"/>
        <v>19.323755470005544</v>
      </c>
      <c r="R1087">
        <f t="shared" si="151"/>
        <v>20.845227424325266</v>
      </c>
      <c r="S1087">
        <f t="shared" si="152"/>
        <v>0.11567254032567378</v>
      </c>
      <c r="T1087">
        <v>1</v>
      </c>
    </row>
    <row r="1088" spans="1:20" ht="15.6" x14ac:dyDescent="0.25">
      <c r="A1088" s="28" t="s">
        <v>20</v>
      </c>
      <c r="B1088" s="16">
        <v>2.1269047056722301</v>
      </c>
      <c r="C1088" s="16">
        <v>1058.71580421819</v>
      </c>
      <c r="D1088" s="17">
        <v>0.25</v>
      </c>
      <c r="E1088" s="17">
        <v>0.22869347315288399</v>
      </c>
      <c r="F1088" s="18">
        <v>8.5192030576233493E-2</v>
      </c>
      <c r="G1088" s="18">
        <v>3.8</v>
      </c>
      <c r="H1088" s="19">
        <v>39077288.286047302</v>
      </c>
      <c r="I1088" s="19">
        <v>2223694.4606597899</v>
      </c>
      <c r="J1088" s="19">
        <v>98635549.343193993</v>
      </c>
      <c r="K1088" s="19">
        <f t="shared" si="144"/>
        <v>64349254.481142849</v>
      </c>
      <c r="L1088">
        <f t="shared" si="145"/>
        <v>565.94619118034632</v>
      </c>
      <c r="M1088">
        <f t="shared" si="146"/>
        <v>109.81050822397235</v>
      </c>
      <c r="N1088">
        <f t="shared" si="147"/>
        <v>239.346736576442</v>
      </c>
      <c r="O1088">
        <f t="shared" si="148"/>
        <v>0.89192173768904626</v>
      </c>
      <c r="P1088">
        <f t="shared" si="149"/>
        <v>104995375.74699739</v>
      </c>
      <c r="Q1088">
        <f t="shared" si="150"/>
        <v>18.469426866647201</v>
      </c>
      <c r="R1088">
        <f t="shared" si="151"/>
        <v>1.7246249811789371</v>
      </c>
      <c r="S1088">
        <f t="shared" si="152"/>
        <v>8.9041105214519578E-2</v>
      </c>
      <c r="T1088">
        <v>5</v>
      </c>
    </row>
    <row r="1089" spans="1:20" ht="15.6" x14ac:dyDescent="0.25">
      <c r="A1089" s="10">
        <v>1</v>
      </c>
      <c r="B1089" s="11">
        <v>2.0710027928327501</v>
      </c>
      <c r="C1089" s="11">
        <v>1023.09283361313</v>
      </c>
      <c r="D1089" s="12">
        <v>0.22869347315288399</v>
      </c>
      <c r="E1089" s="12">
        <v>0.21111954460938198</v>
      </c>
      <c r="F1089" s="10">
        <v>7.6811319402274994E-2</v>
      </c>
      <c r="G1089" s="10">
        <v>3.8016301159298198</v>
      </c>
      <c r="H1089" s="13">
        <v>32504081.4602345</v>
      </c>
      <c r="I1089" s="13">
        <v>1720313.18657644</v>
      </c>
      <c r="J1089" s="13">
        <v>90151656.780469999</v>
      </c>
      <c r="K1089" s="13">
        <f t="shared" si="144"/>
        <v>67077850.039911807</v>
      </c>
      <c r="L1089">
        <f t="shared" si="145"/>
        <v>565.99390547775772</v>
      </c>
      <c r="M1089">
        <f t="shared" si="146"/>
        <v>99.733326681324257</v>
      </c>
      <c r="N1089">
        <f t="shared" si="147"/>
        <v>219.90650888113299</v>
      </c>
      <c r="O1089">
        <f t="shared" si="148"/>
        <v>0.8932401167111842</v>
      </c>
      <c r="P1089">
        <f t="shared" si="149"/>
        <v>95975307.709267393</v>
      </c>
      <c r="Q1089">
        <f t="shared" si="150"/>
        <v>18.379601504985796</v>
      </c>
      <c r="R1089">
        <f t="shared" si="151"/>
        <v>1.6596052109516928</v>
      </c>
      <c r="S1089">
        <f t="shared" si="152"/>
        <v>7.9921644354460378E-2</v>
      </c>
      <c r="T1089">
        <v>2</v>
      </c>
    </row>
    <row r="1090" spans="1:20" ht="15.6" x14ac:dyDescent="0.25">
      <c r="A1090" s="10">
        <v>2</v>
      </c>
      <c r="B1090" s="11">
        <v>1.9170672681307499</v>
      </c>
      <c r="C1090" s="11">
        <v>1018.71046208896</v>
      </c>
      <c r="D1090" s="12">
        <v>0.21111954460938198</v>
      </c>
      <c r="E1090" s="12">
        <v>0.19664210879680299</v>
      </c>
      <c r="F1090" s="10">
        <v>6.8542122081329093E-2</v>
      </c>
      <c r="G1090" s="10">
        <v>3.8030613331069101</v>
      </c>
      <c r="H1090" s="13">
        <v>29835786.7833074</v>
      </c>
      <c r="I1090" s="13">
        <v>1456402.3272733099</v>
      </c>
      <c r="J1090" s="13">
        <v>90659490.392160997</v>
      </c>
      <c r="K1090" s="13">
        <f t="shared" ref="K1090:K1153" si="153">3583.195*EXP(-2.23341*(C1090+273)*0.001)*POWER(B1090*(D1090-E1090)/D1090/SQRT(0.56*(D1090-E1090)),(-0.3486*(C1090+273)*0.001+0.46339))*POWER(((D1090-E1090)/D1090),0.42437)*1000000</f>
        <v>64509202.892993942</v>
      </c>
      <c r="L1090">
        <f t="shared" ref="L1090:L1153" si="154">560*(1+2.2*10^(-5)*H1090/(G1090*1000)/((D1090-E1090)*1000))</f>
        <v>566.67610602372679</v>
      </c>
      <c r="M1090">
        <f t="shared" ref="M1090:M1153" si="155">(L1090*(D1090-E1090)*1000)^(1/2)</f>
        <v>90.576028569819229</v>
      </c>
      <c r="N1090">
        <f t="shared" ref="N1090:N1153" si="156">(D1090+E1090)/2*1000</f>
        <v>203.88082670309248</v>
      </c>
      <c r="O1090">
        <f t="shared" ref="O1090:O1153" si="157">0.8049-0.3393*F1090+(0.2488+0.0393*F1090+0.0732*F1090*F1090)*M1090/N1090</f>
        <v>0.89352494706131591</v>
      </c>
      <c r="P1090">
        <f t="shared" ref="P1090:P1153" si="158">H1090/1000/(O1090*G1090*M1090)*10^6</f>
        <v>96935802.14455457</v>
      </c>
      <c r="Q1090">
        <f t="shared" ref="Q1090:Q1153" si="159">LN(P1090)</f>
        <v>18.38955948379785</v>
      </c>
      <c r="R1090">
        <f t="shared" ref="R1090:R1153" si="160">S1090*B1090*1000/M1090</f>
        <v>1.5028262991641439</v>
      </c>
      <c r="S1090">
        <f t="shared" ref="S1090:S1153" si="161">LN(1/(1-F1090))</f>
        <v>7.1004309588620751E-2</v>
      </c>
      <c r="T1090">
        <v>2</v>
      </c>
    </row>
    <row r="1091" spans="1:20" ht="15.6" x14ac:dyDescent="0.25">
      <c r="A1091" s="10">
        <v>3</v>
      </c>
      <c r="B1091" s="11">
        <v>2.81573214707785</v>
      </c>
      <c r="C1091" s="11">
        <v>1020.0402525780499</v>
      </c>
      <c r="D1091" s="12">
        <v>0.19702434566989299</v>
      </c>
      <c r="E1091" s="12">
        <v>0.16042135565159299</v>
      </c>
      <c r="F1091" s="10">
        <v>0.18568477624572999</v>
      </c>
      <c r="G1091" s="10">
        <v>3.0424299516562301</v>
      </c>
      <c r="H1091" s="13">
        <v>36556678.2244239</v>
      </c>
      <c r="I1091" s="13">
        <v>2414740.5175536298</v>
      </c>
      <c r="J1091" s="13">
        <v>82810907.483053997</v>
      </c>
      <c r="K1091" s="13">
        <f t="shared" si="153"/>
        <v>99304999.319384709</v>
      </c>
      <c r="L1091">
        <f t="shared" si="154"/>
        <v>564.04427131022999</v>
      </c>
      <c r="M1091">
        <f t="shared" si="155"/>
        <v>143.68614001582634</v>
      </c>
      <c r="N1091">
        <f t="shared" si="156"/>
        <v>178.72285066074301</v>
      </c>
      <c r="O1091">
        <f t="shared" si="157"/>
        <v>0.94981847493135585</v>
      </c>
      <c r="P1091">
        <f t="shared" si="158"/>
        <v>88042151.575913966</v>
      </c>
      <c r="Q1091">
        <f t="shared" si="159"/>
        <v>18.29332625294175</v>
      </c>
      <c r="R1091">
        <f t="shared" si="160"/>
        <v>4.0252536752813919</v>
      </c>
      <c r="S1091">
        <f t="shared" si="161"/>
        <v>0.20540773517322444</v>
      </c>
      <c r="T1091">
        <v>2</v>
      </c>
    </row>
    <row r="1092" spans="1:20" ht="15.6" x14ac:dyDescent="0.25">
      <c r="A1092" s="10">
        <v>4</v>
      </c>
      <c r="B1092" s="11">
        <v>3.13424319506862</v>
      </c>
      <c r="C1092" s="11">
        <v>1020.91552633242</v>
      </c>
      <c r="D1092" s="12">
        <v>0.16042135565159299</v>
      </c>
      <c r="E1092" s="12">
        <v>0.128711192207003</v>
      </c>
      <c r="F1092" s="10">
        <v>0.19754482707843601</v>
      </c>
      <c r="G1092" s="10">
        <v>3.0451481043003601</v>
      </c>
      <c r="H1092" s="13">
        <v>37819889.067176998</v>
      </c>
      <c r="I1092" s="13">
        <v>2408426.1492423001</v>
      </c>
      <c r="J1092" s="13">
        <v>88446721.881412998</v>
      </c>
      <c r="K1092" s="13">
        <f t="shared" si="153"/>
        <v>102017135.1668258</v>
      </c>
      <c r="L1092">
        <f t="shared" si="154"/>
        <v>564.82529709389439</v>
      </c>
      <c r="M1092">
        <f t="shared" si="155"/>
        <v>133.83087270314905</v>
      </c>
      <c r="N1092">
        <f t="shared" si="156"/>
        <v>144.56627392929801</v>
      </c>
      <c r="O1092">
        <f t="shared" si="157"/>
        <v>0.97802873358848541</v>
      </c>
      <c r="P1092">
        <f t="shared" si="158"/>
        <v>94886386.202516228</v>
      </c>
      <c r="Q1092">
        <f t="shared" si="159"/>
        <v>18.368190799153865</v>
      </c>
      <c r="R1092">
        <f t="shared" si="160"/>
        <v>5.1541321289238917</v>
      </c>
      <c r="S1092">
        <f t="shared" si="161"/>
        <v>0.22007928482592498</v>
      </c>
      <c r="T1092">
        <v>2</v>
      </c>
    </row>
    <row r="1093" spans="1:20" ht="15.6" x14ac:dyDescent="0.25">
      <c r="A1093" s="10">
        <v>5</v>
      </c>
      <c r="B1093" s="11">
        <v>3.5613755485932699</v>
      </c>
      <c r="C1093" s="11">
        <v>1025.3871781380999</v>
      </c>
      <c r="D1093" s="12">
        <v>0.128711192207003</v>
      </c>
      <c r="E1093" s="12">
        <v>0.10006683139843599</v>
      </c>
      <c r="F1093" s="10">
        <v>0.22237478217370099</v>
      </c>
      <c r="G1093" s="10">
        <v>3.0472987652776302</v>
      </c>
      <c r="H1093" s="13">
        <v>40572208.288858399</v>
      </c>
      <c r="I1093" s="13">
        <v>2427418.6339798002</v>
      </c>
      <c r="J1093" s="13">
        <v>94489078.394189</v>
      </c>
      <c r="K1093" s="13">
        <f t="shared" si="153"/>
        <v>106300424.72072499</v>
      </c>
      <c r="L1093">
        <f t="shared" si="154"/>
        <v>565.726446175261</v>
      </c>
      <c r="M1093">
        <f t="shared" si="155"/>
        <v>127.29835993913096</v>
      </c>
      <c r="N1093">
        <f t="shared" si="156"/>
        <v>114.38901180271948</v>
      </c>
      <c r="O1093">
        <f t="shared" si="157"/>
        <v>1.0200804020514243</v>
      </c>
      <c r="P1093">
        <f t="shared" si="158"/>
        <v>102531284.54075408</v>
      </c>
      <c r="Q1093">
        <f t="shared" si="159"/>
        <v>18.445678525005853</v>
      </c>
      <c r="R1093">
        <f t="shared" si="160"/>
        <v>7.0364118386142813</v>
      </c>
      <c r="S1093">
        <f t="shared" si="161"/>
        <v>0.25151059602958487</v>
      </c>
      <c r="T1093">
        <v>2</v>
      </c>
    </row>
    <row r="1094" spans="1:20" ht="15.6" x14ac:dyDescent="0.25">
      <c r="A1094" s="10">
        <v>6</v>
      </c>
      <c r="B1094" s="11">
        <v>4.1079819068810197</v>
      </c>
      <c r="C1094" s="11">
        <v>1035.1362705276899</v>
      </c>
      <c r="D1094" s="12">
        <v>0.10006683139843599</v>
      </c>
      <c r="E1094" s="12">
        <v>7.674725686294509E-2</v>
      </c>
      <c r="F1094" s="10">
        <v>0.23280734959791299</v>
      </c>
      <c r="G1094" s="10">
        <v>3.0490563514028701</v>
      </c>
      <c r="H1094" s="13">
        <v>40674110.434555002</v>
      </c>
      <c r="I1094" s="13">
        <v>2121434.4713666602</v>
      </c>
      <c r="J1094" s="13">
        <v>98484672.957050994</v>
      </c>
      <c r="K1094" s="13">
        <f t="shared" si="153"/>
        <v>105632325.01360972</v>
      </c>
      <c r="L1094">
        <f t="shared" si="154"/>
        <v>567.04762354675142</v>
      </c>
      <c r="M1094">
        <f t="shared" si="155"/>
        <v>114.99264899319196</v>
      </c>
      <c r="N1094">
        <f t="shared" si="156"/>
        <v>88.407044130690537</v>
      </c>
      <c r="O1094">
        <f t="shared" si="157"/>
        <v>1.0665882972705969</v>
      </c>
      <c r="P1094">
        <f t="shared" si="158"/>
        <v>108764137.37315898</v>
      </c>
      <c r="Q1094">
        <f t="shared" si="159"/>
        <v>18.504692218317597</v>
      </c>
      <c r="R1094">
        <f t="shared" si="160"/>
        <v>9.4674435944634379</v>
      </c>
      <c r="S1094">
        <f t="shared" si="161"/>
        <v>0.26501733522666893</v>
      </c>
      <c r="T1094">
        <v>6</v>
      </c>
    </row>
    <row r="1095" spans="1:20" ht="15.6" x14ac:dyDescent="0.25">
      <c r="A1095" s="10">
        <v>7</v>
      </c>
      <c r="B1095" s="11">
        <v>4.7382808009244801</v>
      </c>
      <c r="C1095" s="11">
        <v>1050.79493920609</v>
      </c>
      <c r="D1095" s="12">
        <v>7.674725686294509E-2</v>
      </c>
      <c r="E1095" s="12">
        <v>6.0028420268381601E-2</v>
      </c>
      <c r="F1095" s="10">
        <v>0.21755931541422599</v>
      </c>
      <c r="G1095" s="10">
        <v>3.05033881419957</v>
      </c>
      <c r="H1095" s="13">
        <v>37109044.410763703</v>
      </c>
      <c r="I1095" s="13">
        <v>1581028.96910887</v>
      </c>
      <c r="J1095" s="13">
        <v>100875422.27598201</v>
      </c>
      <c r="K1095" s="13">
        <f t="shared" si="153"/>
        <v>98026182.695826069</v>
      </c>
      <c r="L1095">
        <f t="shared" si="154"/>
        <v>568.96471205747071</v>
      </c>
      <c r="M1095">
        <f t="shared" si="155"/>
        <v>97.531677156510128</v>
      </c>
      <c r="N1095">
        <f t="shared" si="156"/>
        <v>68.387838565663344</v>
      </c>
      <c r="O1095">
        <f t="shared" si="157"/>
        <v>1.1030445110566458</v>
      </c>
      <c r="P1095">
        <f t="shared" si="158"/>
        <v>113081864.30848651</v>
      </c>
      <c r="Q1095">
        <f t="shared" si="159"/>
        <v>18.543622577287</v>
      </c>
      <c r="R1095">
        <f t="shared" si="160"/>
        <v>11.918962103546484</v>
      </c>
      <c r="S1095">
        <f t="shared" si="161"/>
        <v>0.24533716188727464</v>
      </c>
      <c r="T1095">
        <v>6</v>
      </c>
    </row>
    <row r="1096" spans="1:20" ht="15.6" x14ac:dyDescent="0.25">
      <c r="A1096" s="10">
        <v>9</v>
      </c>
      <c r="B1096" s="11">
        <v>6.0705399023151099</v>
      </c>
      <c r="C1096" s="11">
        <v>880.14089685621298</v>
      </c>
      <c r="D1096" s="12">
        <v>4.6638963251601502E-2</v>
      </c>
      <c r="E1096" s="12">
        <v>3.7298669552870402E-2</v>
      </c>
      <c r="F1096" s="10">
        <v>0.19983955674093901</v>
      </c>
      <c r="G1096" s="10">
        <v>3.0517584934797002</v>
      </c>
      <c r="H1096" s="13">
        <v>59024835.500484198</v>
      </c>
      <c r="I1096" s="13">
        <v>1841026.1800706401</v>
      </c>
      <c r="J1096" s="13">
        <v>169908547.632002</v>
      </c>
      <c r="K1096" s="13">
        <f t="shared" si="153"/>
        <v>163928119.55572402</v>
      </c>
      <c r="L1096">
        <f t="shared" si="154"/>
        <v>585.5114297544377</v>
      </c>
      <c r="M1096">
        <f t="shared" si="155"/>
        <v>73.951664740358694</v>
      </c>
      <c r="N1096">
        <f t="shared" si="156"/>
        <v>41.968816402235952</v>
      </c>
      <c r="O1096">
        <f t="shared" si="157"/>
        <v>1.1944852544057563</v>
      </c>
      <c r="P1096">
        <f t="shared" si="158"/>
        <v>218955508.47975484</v>
      </c>
      <c r="Q1096">
        <f t="shared" si="159"/>
        <v>19.204379109514779</v>
      </c>
      <c r="R1096">
        <f t="shared" si="160"/>
        <v>18.300933285400241</v>
      </c>
      <c r="S1096">
        <f t="shared" si="161"/>
        <v>0.22294301734866323</v>
      </c>
      <c r="T1096">
        <v>4</v>
      </c>
    </row>
    <row r="1097" spans="1:20" ht="15.6" x14ac:dyDescent="0.25">
      <c r="A1097" s="10">
        <v>10</v>
      </c>
      <c r="B1097" s="11">
        <v>6.6449347642322403</v>
      </c>
      <c r="C1097" s="11">
        <v>880.93555327049501</v>
      </c>
      <c r="D1097" s="12">
        <v>3.7298669552870402E-2</v>
      </c>
      <c r="E1097" s="12">
        <v>3.05384569640712E-2</v>
      </c>
      <c r="F1097" s="10">
        <v>0.180760777579061</v>
      </c>
      <c r="G1097" s="10">
        <v>3.0521341255067198</v>
      </c>
      <c r="H1097" s="13">
        <v>52779091.463396303</v>
      </c>
      <c r="I1097" s="13">
        <v>1347209.3212071001</v>
      </c>
      <c r="J1097" s="13">
        <v>165043252.30596501</v>
      </c>
      <c r="K1097" s="13">
        <f t="shared" si="153"/>
        <v>158194262.47676864</v>
      </c>
      <c r="L1097">
        <f t="shared" si="154"/>
        <v>591.5143714582415</v>
      </c>
      <c r="M1097">
        <f t="shared" si="155"/>
        <v>63.235772315894522</v>
      </c>
      <c r="N1097">
        <f t="shared" si="156"/>
        <v>33.918563258470797</v>
      </c>
      <c r="O1097">
        <f t="shared" si="157"/>
        <v>1.2251191056589223</v>
      </c>
      <c r="P1097">
        <f t="shared" si="158"/>
        <v>223211803.01036298</v>
      </c>
      <c r="Q1097">
        <f t="shared" si="159"/>
        <v>19.223631667944087</v>
      </c>
      <c r="R1097">
        <f t="shared" si="160"/>
        <v>20.951138509942364</v>
      </c>
      <c r="S1097">
        <f t="shared" si="161"/>
        <v>0.19937914691124289</v>
      </c>
      <c r="T1097">
        <v>4</v>
      </c>
    </row>
    <row r="1098" spans="1:20" ht="15.6" x14ac:dyDescent="0.25">
      <c r="A1098" s="10">
        <v>11</v>
      </c>
      <c r="B1098" s="11">
        <v>7</v>
      </c>
      <c r="C1098" s="11">
        <v>872.24547203459599</v>
      </c>
      <c r="D1098" s="12">
        <v>3.05384569640712E-2</v>
      </c>
      <c r="E1098" s="12">
        <v>2.5831040403268599E-2</v>
      </c>
      <c r="F1098" s="10">
        <v>0.15364404827315101</v>
      </c>
      <c r="G1098" s="10">
        <v>3.0523828374778699</v>
      </c>
      <c r="H1098" s="13">
        <v>46895098.472344898</v>
      </c>
      <c r="I1098" s="13">
        <v>965028.61387524696</v>
      </c>
      <c r="J1098" s="13">
        <v>164103380.18915001</v>
      </c>
      <c r="K1098" s="13">
        <f t="shared" si="153"/>
        <v>152639294.51733992</v>
      </c>
      <c r="L1098">
        <f t="shared" si="154"/>
        <v>600.20837541055084</v>
      </c>
      <c r="M1098">
        <f t="shared" si="155"/>
        <v>53.15478197058146</v>
      </c>
      <c r="N1098">
        <f t="shared" si="156"/>
        <v>28.184748683669902</v>
      </c>
      <c r="O1098">
        <f t="shared" si="157"/>
        <v>1.2366373829272137</v>
      </c>
      <c r="P1098">
        <f t="shared" si="158"/>
        <v>233724229.72850001</v>
      </c>
      <c r="Q1098">
        <f t="shared" si="159"/>
        <v>19.269652472904603</v>
      </c>
      <c r="R1098">
        <f t="shared" si="160"/>
        <v>21.968048493678925</v>
      </c>
      <c r="S1098">
        <f t="shared" si="161"/>
        <v>0.16681526114295195</v>
      </c>
      <c r="T1098">
        <v>1</v>
      </c>
    </row>
    <row r="1099" spans="1:20" ht="15.6" x14ac:dyDescent="0.25">
      <c r="A1099" s="10">
        <v>12</v>
      </c>
      <c r="B1099" s="11">
        <v>7</v>
      </c>
      <c r="C1099" s="11">
        <v>860.30411827809701</v>
      </c>
      <c r="D1099" s="12">
        <v>2.5831040403268599E-2</v>
      </c>
      <c r="E1099" s="12">
        <v>2.2221505793687299E-2</v>
      </c>
      <c r="F1099" s="10">
        <v>0.139197446513805</v>
      </c>
      <c r="G1099" s="10">
        <v>3.0525433859659401</v>
      </c>
      <c r="H1099" s="13">
        <v>43493190.099653997</v>
      </c>
      <c r="I1099" s="13">
        <v>759705.29792151996</v>
      </c>
      <c r="J1099" s="13">
        <v>161510455.57451001</v>
      </c>
      <c r="K1099" s="13">
        <f t="shared" si="153"/>
        <v>152648524.19098121</v>
      </c>
      <c r="L1099">
        <f t="shared" si="154"/>
        <v>608.63163997309505</v>
      </c>
      <c r="M1099">
        <f t="shared" si="155"/>
        <v>46.87085415233129</v>
      </c>
      <c r="N1099">
        <f t="shared" si="156"/>
        <v>24.026273098477947</v>
      </c>
      <c r="O1099">
        <f t="shared" si="157"/>
        <v>1.2564722369734087</v>
      </c>
      <c r="P1099">
        <f t="shared" si="158"/>
        <v>241937758.63869488</v>
      </c>
      <c r="Q1099">
        <f t="shared" si="159"/>
        <v>19.304191055332598</v>
      </c>
      <c r="R1099">
        <f t="shared" si="160"/>
        <v>22.385571612783039</v>
      </c>
      <c r="S1099">
        <f t="shared" si="161"/>
        <v>0.14989012316847447</v>
      </c>
      <c r="T1099">
        <v>1</v>
      </c>
    </row>
    <row r="1100" spans="1:20" ht="15.6" x14ac:dyDescent="0.25">
      <c r="A1100" s="10">
        <v>13</v>
      </c>
      <c r="B1100" s="11">
        <v>7</v>
      </c>
      <c r="C1100" s="11">
        <v>841.22111806201701</v>
      </c>
      <c r="D1100" s="12">
        <v>2.2221505793687299E-2</v>
      </c>
      <c r="E1100" s="12">
        <v>1.97414290447201E-2</v>
      </c>
      <c r="F1100" s="10">
        <v>0.111107053972523</v>
      </c>
      <c r="G1100" s="10">
        <v>3.05265993127174</v>
      </c>
      <c r="H1100" s="13">
        <v>37245842.785020798</v>
      </c>
      <c r="I1100" s="13">
        <v>546083.96464963304</v>
      </c>
      <c r="J1100" s="13">
        <v>157156594.255317</v>
      </c>
      <c r="K1100" s="13">
        <f t="shared" si="153"/>
        <v>147389136.6019972</v>
      </c>
      <c r="L1100">
        <f t="shared" si="154"/>
        <v>620.61009525617487</v>
      </c>
      <c r="M1100">
        <f t="shared" si="155"/>
        <v>39.232138195861282</v>
      </c>
      <c r="N1100">
        <f t="shared" si="156"/>
        <v>20.9814674192037</v>
      </c>
      <c r="O1100">
        <f t="shared" si="157"/>
        <v>1.2422737267798218</v>
      </c>
      <c r="P1100">
        <f t="shared" si="158"/>
        <v>250345679.63525259</v>
      </c>
      <c r="Q1100">
        <f t="shared" si="159"/>
        <v>19.338353239292548</v>
      </c>
      <c r="R1100">
        <f t="shared" si="160"/>
        <v>21.01464099624809</v>
      </c>
      <c r="S1100">
        <f t="shared" si="161"/>
        <v>0.11777847138588816</v>
      </c>
      <c r="T1100">
        <v>1</v>
      </c>
    </row>
    <row r="1101" spans="1:20" ht="15.6" x14ac:dyDescent="0.25">
      <c r="A1101" s="28" t="s">
        <v>20</v>
      </c>
      <c r="B1101" s="16">
        <v>2.1269093823679399</v>
      </c>
      <c r="C1101" s="16">
        <v>1059.3247155476799</v>
      </c>
      <c r="D1101" s="17">
        <v>0.25</v>
      </c>
      <c r="E1101" s="17">
        <v>0.22870070306762802</v>
      </c>
      <c r="F1101" s="18">
        <v>8.5163122480495804E-2</v>
      </c>
      <c r="G1101" s="18">
        <v>3.8</v>
      </c>
      <c r="H1101" s="19">
        <v>38317006.137669601</v>
      </c>
      <c r="I1101" s="19">
        <v>2180050.8348286501</v>
      </c>
      <c r="J1101" s="19">
        <v>96819191.694703996</v>
      </c>
      <c r="K1101" s="19">
        <f t="shared" si="153"/>
        <v>64245651.389045432</v>
      </c>
      <c r="L1101">
        <f t="shared" si="154"/>
        <v>565.83248206087887</v>
      </c>
      <c r="M1101">
        <f t="shared" si="155"/>
        <v>109.78084554873725</v>
      </c>
      <c r="N1101">
        <f t="shared" si="156"/>
        <v>239.35035153381401</v>
      </c>
      <c r="O1101">
        <f t="shared" si="157"/>
        <v>0.89189779437827077</v>
      </c>
      <c r="P1101">
        <f t="shared" si="158"/>
        <v>102983182.9249685</v>
      </c>
      <c r="Q1101">
        <f t="shared" si="159"/>
        <v>18.45007626029037</v>
      </c>
      <c r="R1101">
        <f t="shared" si="160"/>
        <v>1.7244825497129497</v>
      </c>
      <c r="S1101">
        <f t="shared" si="161"/>
        <v>8.9009505534627331E-2</v>
      </c>
      <c r="T1101">
        <v>5</v>
      </c>
    </row>
    <row r="1102" spans="1:20" ht="15.6" x14ac:dyDescent="0.25">
      <c r="A1102" s="10">
        <v>1</v>
      </c>
      <c r="B1102" s="11">
        <v>2.0710045968565698</v>
      </c>
      <c r="C1102" s="11">
        <v>1026.7284169622999</v>
      </c>
      <c r="D1102" s="12">
        <v>0.22870070306762802</v>
      </c>
      <c r="E1102" s="12">
        <v>0.21111575014994099</v>
      </c>
      <c r="F1102" s="10">
        <v>7.68570755330647E-2</v>
      </c>
      <c r="G1102" s="10">
        <v>3.8016295723562301</v>
      </c>
      <c r="H1102" s="13">
        <v>32138049.469126299</v>
      </c>
      <c r="I1102" s="13">
        <v>1681862.9316853799</v>
      </c>
      <c r="J1102" s="13">
        <v>89191423.880320996</v>
      </c>
      <c r="K1102" s="13">
        <f t="shared" si="153"/>
        <v>66512556.663978159</v>
      </c>
      <c r="L1102">
        <f t="shared" si="154"/>
        <v>565.92269291552873</v>
      </c>
      <c r="M1102">
        <f t="shared" si="155"/>
        <v>99.75832752191782</v>
      </c>
      <c r="N1102">
        <f t="shared" si="156"/>
        <v>219.9082266087845</v>
      </c>
      <c r="O1102">
        <f t="shared" si="157"/>
        <v>0.89325342502861993</v>
      </c>
      <c r="P1102">
        <f t="shared" si="158"/>
        <v>94869337.558772773</v>
      </c>
      <c r="Q1102">
        <f t="shared" si="159"/>
        <v>18.368011108723966</v>
      </c>
      <c r="R1102">
        <f t="shared" si="160"/>
        <v>1.6602197029293519</v>
      </c>
      <c r="S1102">
        <f t="shared" si="161"/>
        <v>7.997120872380066E-2</v>
      </c>
      <c r="T1102">
        <v>2</v>
      </c>
    </row>
    <row r="1103" spans="1:20" ht="15.6" x14ac:dyDescent="0.25">
      <c r="A1103" s="10">
        <v>2</v>
      </c>
      <c r="B1103" s="11">
        <v>1.91706666198703</v>
      </c>
      <c r="C1103" s="11">
        <v>1021.53733493067</v>
      </c>
      <c r="D1103" s="12">
        <v>0.21111575014994099</v>
      </c>
      <c r="E1103" s="12">
        <v>0.196650987203942</v>
      </c>
      <c r="F1103" s="10">
        <v>6.8483353801648494E-2</v>
      </c>
      <c r="G1103" s="10">
        <v>3.8030614974408401</v>
      </c>
      <c r="H1103" s="13">
        <v>30008190.810953099</v>
      </c>
      <c r="I1103" s="13">
        <v>1454457.50204958</v>
      </c>
      <c r="J1103" s="13">
        <v>91463987.838138998</v>
      </c>
      <c r="K1103" s="13">
        <f t="shared" si="153"/>
        <v>64055652.85367386</v>
      </c>
      <c r="L1103">
        <f t="shared" si="154"/>
        <v>566.72056601737233</v>
      </c>
      <c r="M1103">
        <f t="shared" si="155"/>
        <v>90.539928451836445</v>
      </c>
      <c r="N1103">
        <f t="shared" si="156"/>
        <v>203.8833686769415</v>
      </c>
      <c r="O1103">
        <f t="shared" si="157"/>
        <v>0.89349761380443249</v>
      </c>
      <c r="P1103">
        <f t="shared" si="158"/>
        <v>97537792.08770974</v>
      </c>
      <c r="Q1103">
        <f t="shared" si="159"/>
        <v>18.395750472022275</v>
      </c>
      <c r="R1103">
        <f t="shared" si="160"/>
        <v>1.5020891646304098</v>
      </c>
      <c r="S1103">
        <f t="shared" si="161"/>
        <v>7.0941218785242302E-2</v>
      </c>
      <c r="T1103">
        <v>2</v>
      </c>
    </row>
    <row r="1104" spans="1:20" ht="15.6" x14ac:dyDescent="0.25">
      <c r="A1104" s="10">
        <v>3</v>
      </c>
      <c r="B1104" s="11">
        <v>2.8084630559866</v>
      </c>
      <c r="C1104" s="11">
        <v>1024.11824007</v>
      </c>
      <c r="D1104" s="12">
        <v>0.197063905472873</v>
      </c>
      <c r="E1104" s="12">
        <v>0.16208782494419</v>
      </c>
      <c r="F1104" s="10">
        <v>0.177395961217127</v>
      </c>
      <c r="G1104" s="10">
        <v>3.0418356843523799</v>
      </c>
      <c r="H1104" s="13">
        <v>36346537.293003403</v>
      </c>
      <c r="I1104" s="13">
        <v>2414783.7612665398</v>
      </c>
      <c r="J1104" s="13">
        <v>84450744.709240004</v>
      </c>
      <c r="K1104" s="13">
        <f t="shared" si="153"/>
        <v>96310803.812134698</v>
      </c>
      <c r="L1104">
        <f t="shared" si="154"/>
        <v>564.2088830608277</v>
      </c>
      <c r="M1104">
        <f t="shared" si="155"/>
        <v>140.47709894831186</v>
      </c>
      <c r="N1104">
        <f t="shared" si="156"/>
        <v>179.5758652085315</v>
      </c>
      <c r="O1104">
        <f t="shared" si="157"/>
        <v>0.94659446186612595</v>
      </c>
      <c r="P1104">
        <f t="shared" si="158"/>
        <v>89858218.210999608</v>
      </c>
      <c r="Q1104">
        <f t="shared" si="159"/>
        <v>18.313743632909809</v>
      </c>
      <c r="R1104">
        <f t="shared" si="160"/>
        <v>3.904106433780465</v>
      </c>
      <c r="S1104">
        <f t="shared" si="161"/>
        <v>0.19528031342048607</v>
      </c>
      <c r="T1104">
        <v>2</v>
      </c>
    </row>
    <row r="1105" spans="1:20" ht="15.6" x14ac:dyDescent="0.25">
      <c r="A1105" s="10">
        <v>4</v>
      </c>
      <c r="B1105" s="11">
        <v>3.1220136587342799</v>
      </c>
      <c r="C1105" s="11">
        <v>1023.4641857750599</v>
      </c>
      <c r="D1105" s="12">
        <v>0.16208782494419</v>
      </c>
      <c r="E1105" s="12">
        <v>0.13041912872699299</v>
      </c>
      <c r="F1105" s="10">
        <v>0.19525939279409199</v>
      </c>
      <c r="G1105" s="10">
        <v>3.0444387229185699</v>
      </c>
      <c r="H1105" s="13">
        <v>37929476.172918104</v>
      </c>
      <c r="I1105" s="13">
        <v>2408244.1476947302</v>
      </c>
      <c r="J1105" s="13">
        <v>88937342.792630002</v>
      </c>
      <c r="K1105" s="13">
        <f t="shared" si="153"/>
        <v>100783219.18165191</v>
      </c>
      <c r="L1105">
        <f t="shared" si="154"/>
        <v>564.846744559233</v>
      </c>
      <c r="M1105">
        <f t="shared" si="155"/>
        <v>133.74587830179675</v>
      </c>
      <c r="N1105">
        <f t="shared" si="156"/>
        <v>146.25347683559147</v>
      </c>
      <c r="O1105">
        <f t="shared" si="157"/>
        <v>0.97574071714900801</v>
      </c>
      <c r="P1105">
        <f t="shared" si="158"/>
        <v>95467329.087188005</v>
      </c>
      <c r="Q1105">
        <f t="shared" si="159"/>
        <v>18.374294643121026</v>
      </c>
      <c r="R1105">
        <f t="shared" si="160"/>
        <v>5.0708965516466113</v>
      </c>
      <c r="S1105">
        <f t="shared" si="161"/>
        <v>0.21723528056327837</v>
      </c>
      <c r="T1105">
        <v>2</v>
      </c>
    </row>
    <row r="1106" spans="1:20" ht="15.6" x14ac:dyDescent="0.25">
      <c r="A1106" s="10">
        <v>5</v>
      </c>
      <c r="B1106" s="11">
        <v>3.5458434830607501</v>
      </c>
      <c r="C1106" s="11">
        <v>1026.1393343606701</v>
      </c>
      <c r="D1106" s="12">
        <v>0.13041912872699299</v>
      </c>
      <c r="E1106" s="12">
        <v>0.101360179395885</v>
      </c>
      <c r="F1106" s="10">
        <v>0.222641306408738</v>
      </c>
      <c r="G1106" s="10">
        <v>3.0465974424009099</v>
      </c>
      <c r="H1106" s="13">
        <v>41198945.3325091</v>
      </c>
      <c r="I1106" s="13">
        <v>2426187.4675234901</v>
      </c>
      <c r="J1106" s="13">
        <v>95468770.840895995</v>
      </c>
      <c r="K1106" s="13">
        <f t="shared" si="153"/>
        <v>106112898.37406914</v>
      </c>
      <c r="L1106">
        <f t="shared" si="154"/>
        <v>565.73326248524347</v>
      </c>
      <c r="M1106">
        <f t="shared" si="155"/>
        <v>128.21705896440267</v>
      </c>
      <c r="N1106">
        <f t="shared" si="156"/>
        <v>115.889654061439</v>
      </c>
      <c r="O1106">
        <f t="shared" si="157"/>
        <v>1.0183181032448199</v>
      </c>
      <c r="P1106">
        <f t="shared" si="158"/>
        <v>103571853.88135366</v>
      </c>
      <c r="Q1106">
        <f t="shared" si="159"/>
        <v>18.455776170195861</v>
      </c>
      <c r="R1106">
        <f t="shared" si="160"/>
        <v>6.9650070761988383</v>
      </c>
      <c r="S1106">
        <f t="shared" si="161"/>
        <v>0.25185339602344992</v>
      </c>
      <c r="T1106">
        <v>2</v>
      </c>
    </row>
    <row r="1107" spans="1:20" ht="15.6" x14ac:dyDescent="0.25">
      <c r="A1107" s="10">
        <v>6</v>
      </c>
      <c r="B1107" s="11">
        <v>4.0975666746992996</v>
      </c>
      <c r="C1107" s="11">
        <v>1036.3441280792099</v>
      </c>
      <c r="D1107" s="12">
        <v>0.101360179395885</v>
      </c>
      <c r="E1107" s="12">
        <v>7.7288586396771289E-2</v>
      </c>
      <c r="F1107" s="10">
        <v>0.237251630565222</v>
      </c>
      <c r="G1107" s="10">
        <v>3.04839064286399</v>
      </c>
      <c r="H1107" s="13">
        <v>41944820.611909501</v>
      </c>
      <c r="I1107" s="13">
        <v>2159698.5939877201</v>
      </c>
      <c r="J1107" s="13">
        <v>100003466.309672</v>
      </c>
      <c r="K1107" s="13">
        <f t="shared" si="153"/>
        <v>106101338.40001494</v>
      </c>
      <c r="L1107">
        <f t="shared" si="154"/>
        <v>567.04228501027592</v>
      </c>
      <c r="M1107">
        <f t="shared" si="155"/>
        <v>116.83155009694427</v>
      </c>
      <c r="N1107">
        <f t="shared" si="156"/>
        <v>89.324382896328146</v>
      </c>
      <c r="O1107">
        <f t="shared" si="157"/>
        <v>1.0674021359730119</v>
      </c>
      <c r="P1107">
        <f t="shared" si="158"/>
        <v>110336579.15710087</v>
      </c>
      <c r="Q1107">
        <f t="shared" si="159"/>
        <v>18.51904606258282</v>
      </c>
      <c r="R1107">
        <f t="shared" si="160"/>
        <v>9.4985649895629152</v>
      </c>
      <c r="S1107">
        <f t="shared" si="161"/>
        <v>0.27082709313293568</v>
      </c>
      <c r="T1107">
        <v>6</v>
      </c>
    </row>
    <row r="1108" spans="1:20" s="40" customFormat="1" ht="15.6" x14ac:dyDescent="0.25">
      <c r="A1108" s="41">
        <v>7</v>
      </c>
      <c r="B1108" s="42">
        <v>4.7382988161232102</v>
      </c>
      <c r="C1108" s="42">
        <v>1056.80836673965</v>
      </c>
      <c r="D1108" s="43">
        <v>7.7288586396771289E-2</v>
      </c>
      <c r="E1108" s="43">
        <v>6.0028518382574295E-2</v>
      </c>
      <c r="F1108" s="41">
        <v>0.22303118350947301</v>
      </c>
      <c r="G1108" s="41">
        <v>3.0497199821221601</v>
      </c>
      <c r="H1108" s="44">
        <v>38572506.431577399</v>
      </c>
      <c r="I1108" s="44">
        <v>1625055.6278872199</v>
      </c>
      <c r="J1108" s="44">
        <v>102594588.947898</v>
      </c>
      <c r="K1108" s="44">
        <f t="shared" si="153"/>
        <v>97259019.433362201</v>
      </c>
      <c r="L1108" s="40">
        <f t="shared" si="154"/>
        <v>569.02788669701454</v>
      </c>
      <c r="M1108" s="40">
        <f t="shared" si="155"/>
        <v>99.103279594397137</v>
      </c>
      <c r="N1108" s="40">
        <f t="shared" si="156"/>
        <v>68.658552389672792</v>
      </c>
      <c r="O1108" s="40">
        <f t="shared" si="157"/>
        <v>1.1062565041807932</v>
      </c>
      <c r="P1108" s="40">
        <f t="shared" si="158"/>
        <v>115364989.52844404</v>
      </c>
      <c r="Q1108" s="40">
        <f t="shared" si="159"/>
        <v>18.56361148237248</v>
      </c>
      <c r="R1108" s="40">
        <f t="shared" si="160"/>
        <v>12.06553102407775</v>
      </c>
      <c r="S1108" s="40">
        <f t="shared" si="161"/>
        <v>0.25235506263667379</v>
      </c>
      <c r="T1108" s="40">
        <v>6</v>
      </c>
    </row>
    <row r="1109" spans="1:20" s="40" customFormat="1" ht="15.6" x14ac:dyDescent="0.25">
      <c r="A1109" s="41">
        <v>9</v>
      </c>
      <c r="B1109" s="42">
        <v>6.0476524693010996</v>
      </c>
      <c r="C1109" s="42">
        <v>875.31998408783898</v>
      </c>
      <c r="D1109" s="43">
        <v>4.7082807108580198E-2</v>
      </c>
      <c r="E1109" s="43">
        <v>3.76192269288253E-2</v>
      </c>
      <c r="F1109" s="41">
        <v>0.200572639902002</v>
      </c>
      <c r="G1109" s="41">
        <v>3.0511491948974299</v>
      </c>
      <c r="H1109" s="44">
        <v>64509265.891024403</v>
      </c>
      <c r="I1109" s="44">
        <v>1996951.57283502</v>
      </c>
      <c r="J1109" s="44">
        <v>180879052.27577499</v>
      </c>
      <c r="K1109" s="44">
        <f t="shared" si="153"/>
        <v>166677492.41095895</v>
      </c>
      <c r="L1109" s="40">
        <f t="shared" si="154"/>
        <v>587.52414881223831</v>
      </c>
      <c r="M1109" s="40">
        <f t="shared" si="155"/>
        <v>74.565956641264023</v>
      </c>
      <c r="N1109" s="40">
        <f t="shared" si="156"/>
        <v>42.351017018702755</v>
      </c>
      <c r="O1109" s="40">
        <f t="shared" si="157"/>
        <v>1.193962415770714</v>
      </c>
      <c r="P1109" s="40">
        <f t="shared" si="158"/>
        <v>237480199.66515371</v>
      </c>
      <c r="Q1109" s="40">
        <f t="shared" si="159"/>
        <v>19.285594808132579</v>
      </c>
      <c r="R1109" s="40">
        <f t="shared" si="160"/>
        <v>18.156075091745922</v>
      </c>
      <c r="S1109" s="40">
        <f t="shared" si="161"/>
        <v>0.22385960749876158</v>
      </c>
      <c r="T1109" s="40">
        <v>4</v>
      </c>
    </row>
    <row r="1110" spans="1:20" ht="15.6" x14ac:dyDescent="0.25">
      <c r="A1110" s="10">
        <v>10</v>
      </c>
      <c r="B1110" s="11">
        <v>6.6231626352562403</v>
      </c>
      <c r="C1110" s="11">
        <v>860.95294011295005</v>
      </c>
      <c r="D1110" s="12">
        <v>3.76192269288253E-2</v>
      </c>
      <c r="E1110" s="12">
        <v>3.0768438087484001E-2</v>
      </c>
      <c r="F1110" s="10">
        <v>0.18162590803540199</v>
      </c>
      <c r="G1110" s="10">
        <v>3.0515313171883398</v>
      </c>
      <c r="H1110" s="13">
        <v>56312756.219163798</v>
      </c>
      <c r="I1110" s="13">
        <v>1429942.3690344801</v>
      </c>
      <c r="J1110" s="13">
        <v>173794888.10052201</v>
      </c>
      <c r="K1110" s="13">
        <f t="shared" si="153"/>
        <v>169158275.9655146</v>
      </c>
      <c r="L1110">
        <f t="shared" si="154"/>
        <v>593.18631866604949</v>
      </c>
      <c r="M1110">
        <f t="shared" si="155"/>
        <v>63.747895751575165</v>
      </c>
      <c r="N1110">
        <f t="shared" si="156"/>
        <v>34.193832508154649</v>
      </c>
      <c r="O1110">
        <f t="shared" si="157"/>
        <v>1.2249236365271639</v>
      </c>
      <c r="P1110">
        <f t="shared" si="158"/>
        <v>236327403.89774257</v>
      </c>
      <c r="Q1110">
        <f t="shared" si="159"/>
        <v>19.280728706223321</v>
      </c>
      <c r="R1110">
        <f t="shared" si="160"/>
        <v>20.824505148232301</v>
      </c>
      <c r="S1110">
        <f t="shared" si="161"/>
        <v>0.2004357217805649</v>
      </c>
      <c r="T1110">
        <v>1</v>
      </c>
    </row>
    <row r="1111" spans="1:20" ht="15.6" x14ac:dyDescent="0.25">
      <c r="A1111" s="10">
        <v>11</v>
      </c>
      <c r="B1111" s="11">
        <v>7</v>
      </c>
      <c r="C1111" s="11">
        <v>853.21743935275003</v>
      </c>
      <c r="D1111" s="12">
        <v>3.0768438087484001E-2</v>
      </c>
      <c r="E1111" s="12">
        <v>2.58413332043851E-2</v>
      </c>
      <c r="F1111" s="10">
        <v>0.15961626788939001</v>
      </c>
      <c r="G1111" s="10">
        <v>3.0517842757064</v>
      </c>
      <c r="H1111" s="13">
        <v>52411864.063354298</v>
      </c>
      <c r="I1111" s="13">
        <v>1106573.5722099</v>
      </c>
      <c r="J1111" s="13">
        <v>173187110.973203</v>
      </c>
      <c r="K1111" s="13">
        <f t="shared" si="153"/>
        <v>165344436.31714219</v>
      </c>
      <c r="L1111">
        <f t="shared" si="154"/>
        <v>602.94322689171258</v>
      </c>
      <c r="M1111">
        <f t="shared" si="155"/>
        <v>54.504720139172953</v>
      </c>
      <c r="N1111">
        <f t="shared" si="156"/>
        <v>28.304885645934551</v>
      </c>
      <c r="O1111">
        <f t="shared" si="157"/>
        <v>1.2455093021045307</v>
      </c>
      <c r="P1111">
        <f t="shared" si="158"/>
        <v>252984949.76608163</v>
      </c>
      <c r="Q1111">
        <f t="shared" si="159"/>
        <v>19.348840557831782</v>
      </c>
      <c r="R1111">
        <f t="shared" si="160"/>
        <v>22.333417537102239</v>
      </c>
      <c r="S1111">
        <f t="shared" si="161"/>
        <v>0.17389666751586499</v>
      </c>
      <c r="T1111">
        <v>1</v>
      </c>
    </row>
    <row r="1112" spans="1:20" s="40" customFormat="1" ht="15.6" x14ac:dyDescent="0.25">
      <c r="A1112" s="41">
        <v>12</v>
      </c>
      <c r="B1112" s="42">
        <v>7</v>
      </c>
      <c r="C1112" s="42">
        <v>841.11510897314804</v>
      </c>
      <c r="D1112" s="43">
        <v>2.58413332043851E-2</v>
      </c>
      <c r="E1112" s="43">
        <v>2.2212916467395503E-2</v>
      </c>
      <c r="F1112" s="41">
        <v>0.13987009489459301</v>
      </c>
      <c r="G1112" s="41">
        <v>3.0519527573497101</v>
      </c>
      <c r="H1112" s="44">
        <v>47107474.347229503</v>
      </c>
      <c r="I1112" s="44">
        <v>834827.75614878302</v>
      </c>
      <c r="J1112" s="44">
        <v>170157048.187695</v>
      </c>
      <c r="K1112" s="44">
        <f t="shared" si="153"/>
        <v>163009468.28818607</v>
      </c>
      <c r="L1112" s="40">
        <f t="shared" si="154"/>
        <v>612.40896219616809</v>
      </c>
      <c r="M1112" s="40">
        <f t="shared" si="155"/>
        <v>47.138889765405011</v>
      </c>
      <c r="N1112" s="40">
        <f t="shared" si="156"/>
        <v>24.027124835890302</v>
      </c>
      <c r="O1112" s="40">
        <f t="shared" si="157"/>
        <v>1.259157493352363</v>
      </c>
      <c r="P1112" s="40">
        <f t="shared" si="158"/>
        <v>260047456.08476508</v>
      </c>
      <c r="Q1112" s="40">
        <f t="shared" si="159"/>
        <v>19.376374695727375</v>
      </c>
      <c r="R1112" s="40">
        <f t="shared" si="160"/>
        <v>22.374369572658008</v>
      </c>
      <c r="S1112" s="40">
        <f t="shared" si="161"/>
        <v>0.15067184869370825</v>
      </c>
      <c r="T1112" s="40">
        <v>1</v>
      </c>
    </row>
    <row r="1113" spans="1:20" s="40" customFormat="1" ht="15.6" x14ac:dyDescent="0.25">
      <c r="A1113" s="41">
        <v>13</v>
      </c>
      <c r="B1113" s="42">
        <v>7</v>
      </c>
      <c r="C1113" s="42">
        <v>823.54941664102296</v>
      </c>
      <c r="D1113" s="43">
        <v>2.2212916467395503E-2</v>
      </c>
      <c r="E1113" s="43">
        <v>1.97366837911068E-2</v>
      </c>
      <c r="F1113" s="41">
        <v>0.110977544325372</v>
      </c>
      <c r="G1113" s="41">
        <v>3.0520699420958501</v>
      </c>
      <c r="H1113" s="44">
        <v>39422641.267933302</v>
      </c>
      <c r="I1113" s="44">
        <v>575483.90586893004</v>
      </c>
      <c r="J1113" s="44">
        <v>162775844.83785501</v>
      </c>
      <c r="K1113" s="44">
        <f t="shared" si="153"/>
        <v>156141597.77105299</v>
      </c>
      <c r="L1113" s="40">
        <f t="shared" si="154"/>
        <v>624.26440543849446</v>
      </c>
      <c r="M1113" s="40">
        <f t="shared" si="155"/>
        <v>39.316967321892207</v>
      </c>
      <c r="N1113" s="40">
        <f t="shared" si="156"/>
        <v>20.974800129251154</v>
      </c>
      <c r="O1113" s="40">
        <f t="shared" si="157"/>
        <v>1.2434827390682148</v>
      </c>
      <c r="P1113" s="40">
        <f t="shared" si="158"/>
        <v>264199178.93110761</v>
      </c>
      <c r="Q1113" s="40">
        <f t="shared" si="159"/>
        <v>19.392213842292588</v>
      </c>
      <c r="R1113" s="40">
        <f t="shared" si="160"/>
        <v>20.943362274958151</v>
      </c>
      <c r="S1113" s="40">
        <f t="shared" si="161"/>
        <v>0.11763278431072566</v>
      </c>
      <c r="T1113" s="40">
        <v>7</v>
      </c>
    </row>
    <row r="1114" spans="1:20" ht="15.6" x14ac:dyDescent="0.25">
      <c r="A1114" s="28" t="s">
        <v>20</v>
      </c>
      <c r="B1114" s="16">
        <v>2.1276954026581398</v>
      </c>
      <c r="C1114" s="16">
        <v>1039.2956846301699</v>
      </c>
      <c r="D1114" s="17">
        <v>0.25</v>
      </c>
      <c r="E1114" s="17">
        <v>0.227233547692099</v>
      </c>
      <c r="F1114" s="18">
        <v>9.1029397472615001E-2</v>
      </c>
      <c r="G1114" s="18">
        <v>4.0999999999999996</v>
      </c>
      <c r="H1114" s="19">
        <v>45015693.277196497</v>
      </c>
      <c r="I1114" s="19">
        <v>2616544.0684988801</v>
      </c>
      <c r="J1114" s="19">
        <v>101417920.78256799</v>
      </c>
      <c r="K1114" s="19">
        <f t="shared" si="153"/>
        <v>69369745.369415745</v>
      </c>
      <c r="L1114">
        <f t="shared" si="154"/>
        <v>565.94149087217852</v>
      </c>
      <c r="M1114">
        <f t="shared" si="155"/>
        <v>113.50982319166849</v>
      </c>
      <c r="N1114">
        <f t="shared" si="156"/>
        <v>238.61677384604951</v>
      </c>
      <c r="O1114">
        <f t="shared" si="157"/>
        <v>0.89435803522600177</v>
      </c>
      <c r="P1114">
        <f t="shared" si="158"/>
        <v>108152167.06353316</v>
      </c>
      <c r="Q1114">
        <f t="shared" si="159"/>
        <v>18.499049747735715</v>
      </c>
      <c r="R1114">
        <f t="shared" si="160"/>
        <v>1.7890312715981478</v>
      </c>
      <c r="S1114">
        <f t="shared" si="161"/>
        <v>9.5442525781543733E-2</v>
      </c>
      <c r="T1114">
        <v>6</v>
      </c>
    </row>
    <row r="1115" spans="1:20" ht="15.6" x14ac:dyDescent="0.25">
      <c r="A1115" s="10">
        <v>1</v>
      </c>
      <c r="B1115" s="11">
        <v>2.1388909511327299</v>
      </c>
      <c r="C1115" s="11">
        <v>999.209933222465</v>
      </c>
      <c r="D1115" s="12">
        <v>0.227233547692099</v>
      </c>
      <c r="E1115" s="12">
        <v>0.20835695187127201</v>
      </c>
      <c r="F1115" s="10">
        <v>8.3034800681479295E-2</v>
      </c>
      <c r="G1115" s="10">
        <v>4.1016836455414802</v>
      </c>
      <c r="H1115" s="13">
        <v>37599267.362430997</v>
      </c>
      <c r="I1115" s="13">
        <v>1961956.3298726799</v>
      </c>
      <c r="J1115" s="13">
        <v>93079153.488859996</v>
      </c>
      <c r="K1115" s="13">
        <f t="shared" si="153"/>
        <v>73528477.594420359</v>
      </c>
      <c r="L1115">
        <f t="shared" si="154"/>
        <v>565.98279679581685</v>
      </c>
      <c r="M1115">
        <f t="shared" si="155"/>
        <v>103.36260685884372</v>
      </c>
      <c r="N1115">
        <f t="shared" si="156"/>
        <v>217.79524978168553</v>
      </c>
      <c r="O1115">
        <f t="shared" si="157"/>
        <v>0.89659154787507545</v>
      </c>
      <c r="P1115">
        <f t="shared" si="158"/>
        <v>98914310.296569645</v>
      </c>
      <c r="Q1115">
        <f t="shared" si="159"/>
        <v>18.409764480732051</v>
      </c>
      <c r="R1115">
        <f t="shared" si="160"/>
        <v>1.793795542384218</v>
      </c>
      <c r="S1115">
        <f t="shared" si="161"/>
        <v>8.6685758025398504E-2</v>
      </c>
      <c r="T1115">
        <v>3</v>
      </c>
    </row>
    <row r="1116" spans="1:20" ht="15.6" x14ac:dyDescent="0.25">
      <c r="A1116" s="10">
        <v>2</v>
      </c>
      <c r="B1116" s="11">
        <v>1.1708567743398599</v>
      </c>
      <c r="C1116" s="11">
        <v>1000.22225129626</v>
      </c>
      <c r="D1116" s="12">
        <v>0.20835695187127201</v>
      </c>
      <c r="E1116" s="12">
        <v>0.192803202953582</v>
      </c>
      <c r="F1116" s="10">
        <v>7.4613721337031105E-2</v>
      </c>
      <c r="G1116" s="10">
        <v>4.1031798652531597</v>
      </c>
      <c r="H1116" s="13">
        <v>35305274.993645601</v>
      </c>
      <c r="I1116" s="13">
        <v>1753959.72144953</v>
      </c>
      <c r="J1116" s="13">
        <v>95205434.943123996</v>
      </c>
      <c r="K1116" s="13">
        <f t="shared" si="153"/>
        <v>69260983.331186384</v>
      </c>
      <c r="L1116">
        <f t="shared" si="154"/>
        <v>566.81545206389512</v>
      </c>
      <c r="M1116">
        <f t="shared" si="155"/>
        <v>93.894117089777168</v>
      </c>
      <c r="N1116">
        <f t="shared" si="156"/>
        <v>200.58007741242702</v>
      </c>
      <c r="O1116">
        <f t="shared" si="157"/>
        <v>0.897613469690968</v>
      </c>
      <c r="P1116">
        <f t="shared" si="158"/>
        <v>102091903.21656427</v>
      </c>
      <c r="Q1116">
        <f t="shared" si="159"/>
        <v>18.441383977508057</v>
      </c>
      <c r="R1116">
        <f t="shared" si="160"/>
        <v>0.96697168841804715</v>
      </c>
      <c r="S1116">
        <f t="shared" si="161"/>
        <v>7.7544030085160129E-2</v>
      </c>
      <c r="T1116">
        <v>3</v>
      </c>
    </row>
    <row r="1117" spans="1:20" s="40" customFormat="1" ht="15.6" x14ac:dyDescent="0.25">
      <c r="A1117" s="41">
        <v>3</v>
      </c>
      <c r="B1117" s="42">
        <v>2.5687038491904701</v>
      </c>
      <c r="C1117" s="42">
        <v>989.63929467206106</v>
      </c>
      <c r="D1117" s="43">
        <v>0.19279614949726598</v>
      </c>
      <c r="E1117" s="43">
        <v>0.15538780053697498</v>
      </c>
      <c r="F1117" s="41">
        <v>0.19392999319989601</v>
      </c>
      <c r="G1117" s="41">
        <v>3.10908747193985</v>
      </c>
      <c r="H1117" s="44">
        <v>37980107.1748503</v>
      </c>
      <c r="I1117" s="44">
        <v>2478605.4657640299</v>
      </c>
      <c r="J1117" s="44">
        <v>82736460.056807995</v>
      </c>
      <c r="K1117" s="44">
        <f t="shared" si="153"/>
        <v>109605929.53376603</v>
      </c>
      <c r="L1117" s="40">
        <f t="shared" si="154"/>
        <v>564.02314246862295</v>
      </c>
      <c r="M1117" s="40">
        <f t="shared" si="155"/>
        <v>145.25554906834427</v>
      </c>
      <c r="N1117" s="40">
        <f t="shared" si="156"/>
        <v>174.09197501712049</v>
      </c>
      <c r="O1117" s="40">
        <f t="shared" si="157"/>
        <v>0.9553445703154726</v>
      </c>
      <c r="P1117" s="40">
        <f t="shared" si="158"/>
        <v>88029953.64383696</v>
      </c>
      <c r="Q1117" s="40">
        <f t="shared" si="159"/>
        <v>18.29318769684189</v>
      </c>
      <c r="R1117" s="40">
        <f t="shared" si="160"/>
        <v>3.8124065417857773</v>
      </c>
      <c r="S1117" s="40">
        <f t="shared" si="161"/>
        <v>0.21558468317527649</v>
      </c>
      <c r="T1117" s="40">
        <v>3</v>
      </c>
    </row>
    <row r="1118" spans="1:20" ht="15.6" x14ac:dyDescent="0.25">
      <c r="A1118" s="10">
        <v>4</v>
      </c>
      <c r="B1118" s="11">
        <v>2.9228197712943098</v>
      </c>
      <c r="C1118" s="11">
        <v>992.25421289488304</v>
      </c>
      <c r="D1118" s="12">
        <v>0.15538780053697498</v>
      </c>
      <c r="E1118" s="12">
        <v>0.12330233650976799</v>
      </c>
      <c r="F1118" s="10">
        <v>0.20635357832833401</v>
      </c>
      <c r="G1118" s="10">
        <v>3.1118091281388698</v>
      </c>
      <c r="H1118" s="13">
        <v>41187579.507867597</v>
      </c>
      <c r="I1118" s="13">
        <v>2533343.6472660201</v>
      </c>
      <c r="J1118" s="13">
        <v>92547517.490916997</v>
      </c>
      <c r="K1118" s="13">
        <f t="shared" si="153"/>
        <v>112427971.41691117</v>
      </c>
      <c r="L1118">
        <f t="shared" si="154"/>
        <v>565.08224623920603</v>
      </c>
      <c r="M1118">
        <f t="shared" si="155"/>
        <v>134.65112730356685</v>
      </c>
      <c r="N1118">
        <f t="shared" si="156"/>
        <v>139.34506852337148</v>
      </c>
      <c r="O1118">
        <f t="shared" si="157"/>
        <v>0.98615172394821227</v>
      </c>
      <c r="P1118">
        <f t="shared" si="158"/>
        <v>99678062.533858776</v>
      </c>
      <c r="Q1118">
        <f t="shared" si="159"/>
        <v>18.417456175955156</v>
      </c>
      <c r="R1118">
        <f t="shared" si="160"/>
        <v>5.0167720233780511</v>
      </c>
      <c r="S1118">
        <f t="shared" si="161"/>
        <v>0.23111722967226042</v>
      </c>
      <c r="T1118">
        <v>3</v>
      </c>
    </row>
    <row r="1119" spans="1:20" ht="15.6" x14ac:dyDescent="0.25">
      <c r="A1119" s="10">
        <v>5</v>
      </c>
      <c r="B1119" s="11">
        <v>3.3439404987953498</v>
      </c>
      <c r="C1119" s="11">
        <v>1002.20378581783</v>
      </c>
      <c r="D1119" s="12">
        <v>0.12330233650976799</v>
      </c>
      <c r="E1119" s="12">
        <v>9.8345425338669801E-2</v>
      </c>
      <c r="F1119" s="10">
        <v>0.20224018342734301</v>
      </c>
      <c r="G1119" s="10">
        <v>3.1139311657314299</v>
      </c>
      <c r="H1119" s="13">
        <v>40077575.5703208</v>
      </c>
      <c r="I1119" s="13">
        <v>2147964.9391530501</v>
      </c>
      <c r="J1119" s="13">
        <v>97777638.426731005</v>
      </c>
      <c r="K1119" s="13">
        <f t="shared" si="153"/>
        <v>108954328.34704199</v>
      </c>
      <c r="L1119">
        <f t="shared" si="154"/>
        <v>566.35348937726974</v>
      </c>
      <c r="M1119">
        <f t="shared" si="155"/>
        <v>118.88832459846519</v>
      </c>
      <c r="N1119">
        <f t="shared" si="156"/>
        <v>110.8238809242189</v>
      </c>
      <c r="O1119">
        <f t="shared" si="157"/>
        <v>1.0149228376533015</v>
      </c>
      <c r="P1119">
        <f t="shared" si="158"/>
        <v>106664573.60137942</v>
      </c>
      <c r="Q1119">
        <f t="shared" si="159"/>
        <v>18.485199642410347</v>
      </c>
      <c r="R1119">
        <f t="shared" si="160"/>
        <v>6.3551715096129024</v>
      </c>
      <c r="S1119">
        <f t="shared" si="161"/>
        <v>0.22594770857494767</v>
      </c>
      <c r="T1119">
        <v>3</v>
      </c>
    </row>
    <row r="1120" spans="1:20" ht="15.6" x14ac:dyDescent="0.25">
      <c r="A1120" s="10">
        <v>6</v>
      </c>
      <c r="B1120" s="11">
        <v>3.6392246353406601</v>
      </c>
      <c r="C1120" s="11">
        <v>1009.26199909328</v>
      </c>
      <c r="D1120" s="12">
        <v>9.8345425338669801E-2</v>
      </c>
      <c r="E1120" s="12">
        <v>7.9833004500421592E-2</v>
      </c>
      <c r="F1120" s="10">
        <v>0.18804754791360001</v>
      </c>
      <c r="G1120" s="10">
        <v>3.1154283792760999</v>
      </c>
      <c r="H1120" s="13">
        <v>36477696.2835503</v>
      </c>
      <c r="I1120" s="13">
        <v>1656606.2564367901</v>
      </c>
      <c r="J1120" s="13">
        <v>99668807.105037004</v>
      </c>
      <c r="K1120" s="13">
        <f t="shared" si="153"/>
        <v>103827148.72572392</v>
      </c>
      <c r="L1120">
        <f t="shared" si="154"/>
        <v>567.79214678063954</v>
      </c>
      <c r="M1120">
        <f t="shared" si="155"/>
        <v>102.52417846467046</v>
      </c>
      <c r="N1120">
        <f t="shared" si="156"/>
        <v>89.089214919545697</v>
      </c>
      <c r="O1120">
        <f t="shared" si="157"/>
        <v>1.0388989622826654</v>
      </c>
      <c r="P1120">
        <f t="shared" si="158"/>
        <v>109928428.87039414</v>
      </c>
      <c r="Q1120">
        <f t="shared" si="159"/>
        <v>18.515340065361528</v>
      </c>
      <c r="R1120">
        <f t="shared" si="160"/>
        <v>7.3943495260913776</v>
      </c>
      <c r="S1120">
        <f t="shared" si="161"/>
        <v>0.20831349707880278</v>
      </c>
      <c r="T1120">
        <v>2</v>
      </c>
    </row>
    <row r="1121" spans="1:20" ht="15.6" x14ac:dyDescent="0.25">
      <c r="A1121" s="10">
        <v>7</v>
      </c>
      <c r="B1121" s="11">
        <v>4.1348811282084901</v>
      </c>
      <c r="C1121" s="11">
        <v>1025.22281808243</v>
      </c>
      <c r="D1121" s="12">
        <v>7.9833004500421592E-2</v>
      </c>
      <c r="E1121" s="12">
        <v>6.6031640631696809E-2</v>
      </c>
      <c r="F1121" s="10">
        <v>0.172661642771754</v>
      </c>
      <c r="G1121" s="10">
        <v>3.1164405371603201</v>
      </c>
      <c r="H1121" s="13">
        <v>32585812.6766713</v>
      </c>
      <c r="I1121" s="13">
        <v>1260779.1043694499</v>
      </c>
      <c r="J1121" s="13">
        <v>99622452.938521996</v>
      </c>
      <c r="K1121" s="13">
        <f t="shared" si="153"/>
        <v>95813189.035666481</v>
      </c>
      <c r="L1121">
        <f t="shared" si="154"/>
        <v>569.33379833955689</v>
      </c>
      <c r="M1121">
        <f t="shared" si="155"/>
        <v>88.643008261494614</v>
      </c>
      <c r="N1121">
        <f t="shared" si="156"/>
        <v>72.932322566059199</v>
      </c>
      <c r="O1121">
        <f t="shared" si="157"/>
        <v>1.0596107007991165</v>
      </c>
      <c r="P1121">
        <f t="shared" si="158"/>
        <v>111321459.11049694</v>
      </c>
      <c r="Q1121">
        <f t="shared" si="159"/>
        <v>18.527932601888715</v>
      </c>
      <c r="R1121">
        <f t="shared" si="160"/>
        <v>8.841438357625572</v>
      </c>
      <c r="S1121">
        <f t="shared" si="161"/>
        <v>0.18954152950899086</v>
      </c>
      <c r="T1121">
        <v>2</v>
      </c>
    </row>
    <row r="1122" spans="1:20" ht="15.6" x14ac:dyDescent="0.25">
      <c r="A1122" s="10">
        <v>9</v>
      </c>
      <c r="B1122" s="11">
        <v>5.3010175312891503</v>
      </c>
      <c r="C1122" s="11">
        <v>850.95644798950002</v>
      </c>
      <c r="D1122" s="12">
        <v>5.26181349424256E-2</v>
      </c>
      <c r="E1122" s="12">
        <v>4.1894689551156397E-2</v>
      </c>
      <c r="F1122" s="10">
        <v>0.203410940143851</v>
      </c>
      <c r="G1122" s="10">
        <v>3.1177520159287702</v>
      </c>
      <c r="H1122" s="13">
        <v>64732960.544067502</v>
      </c>
      <c r="I1122" s="13">
        <v>2196731.1916849199</v>
      </c>
      <c r="J1122" s="13">
        <v>176192450.735257</v>
      </c>
      <c r="K1122" s="13">
        <f t="shared" si="153"/>
        <v>178991504.2120676</v>
      </c>
      <c r="L1122">
        <f t="shared" si="154"/>
        <v>583.85394779356398</v>
      </c>
      <c r="M1122">
        <f t="shared" si="155"/>
        <v>79.126012951754518</v>
      </c>
      <c r="N1122">
        <f t="shared" si="156"/>
        <v>47.256412246791001</v>
      </c>
      <c r="O1122">
        <f t="shared" si="157"/>
        <v>1.170929240463725</v>
      </c>
      <c r="P1122">
        <f t="shared" si="158"/>
        <v>224095928.94355792</v>
      </c>
      <c r="Q1122">
        <f t="shared" si="159"/>
        <v>19.227584772356963</v>
      </c>
      <c r="R1122">
        <f t="shared" si="160"/>
        <v>15.23567244469791</v>
      </c>
      <c r="S1122">
        <f t="shared" si="161"/>
        <v>0.22741634187628926</v>
      </c>
      <c r="T1122">
        <v>1</v>
      </c>
    </row>
    <row r="1123" spans="1:20" ht="15.6" x14ac:dyDescent="0.25">
      <c r="A1123" s="10">
        <v>10</v>
      </c>
      <c r="B1123" s="11">
        <v>5.8319332320802699</v>
      </c>
      <c r="C1123" s="11">
        <v>846.11607670420403</v>
      </c>
      <c r="D1123" s="12">
        <v>4.1894689551156397E-2</v>
      </c>
      <c r="E1123" s="12">
        <v>3.4135431014863798E-2</v>
      </c>
      <c r="F1123" s="10">
        <v>0.184767612744001</v>
      </c>
      <c r="G1123" s="10">
        <v>3.1182006634001702</v>
      </c>
      <c r="H1123" s="13">
        <v>58637121.968950897</v>
      </c>
      <c r="I1123" s="13">
        <v>1617911.1210356301</v>
      </c>
      <c r="J1123" s="13">
        <v>173279682.688703</v>
      </c>
      <c r="K1123" s="13">
        <f t="shared" si="153"/>
        <v>176592460.73826605</v>
      </c>
      <c r="L1123">
        <f t="shared" si="154"/>
        <v>589.85788710702923</v>
      </c>
      <c r="M1123">
        <f t="shared" si="155"/>
        <v>67.652493270645479</v>
      </c>
      <c r="N1123">
        <f t="shared" si="156"/>
        <v>38.015060283010101</v>
      </c>
      <c r="O1123">
        <f t="shared" si="157"/>
        <v>1.202348409695662</v>
      </c>
      <c r="P1123">
        <f t="shared" si="158"/>
        <v>231182228.820517</v>
      </c>
      <c r="Q1123">
        <f t="shared" si="159"/>
        <v>19.25871682684507</v>
      </c>
      <c r="R1123">
        <f t="shared" si="160"/>
        <v>17.609984898851778</v>
      </c>
      <c r="S1123">
        <f t="shared" si="161"/>
        <v>0.20428206864789095</v>
      </c>
      <c r="T1123">
        <v>1</v>
      </c>
    </row>
    <row r="1124" spans="1:20" ht="15.6" x14ac:dyDescent="0.25">
      <c r="A1124" s="10">
        <v>11</v>
      </c>
      <c r="B1124" s="11">
        <v>6.3212076823262304</v>
      </c>
      <c r="C1124" s="11">
        <v>840.09928713884904</v>
      </c>
      <c r="D1124" s="12">
        <v>3.4135431014863798E-2</v>
      </c>
      <c r="E1124" s="12">
        <v>2.86935746147731E-2</v>
      </c>
      <c r="F1124" s="10">
        <v>0.158953932775902</v>
      </c>
      <c r="G1124" s="10">
        <v>3.1184977921077599</v>
      </c>
      <c r="H1124" s="13">
        <v>53998579.374361701</v>
      </c>
      <c r="I1124" s="13">
        <v>1226642.6986382799</v>
      </c>
      <c r="J1124" s="13">
        <v>176671124.87847301</v>
      </c>
      <c r="K1124" s="13">
        <f t="shared" si="153"/>
        <v>170316054.68947044</v>
      </c>
      <c r="L1124">
        <f t="shared" si="154"/>
        <v>599.20130491082352</v>
      </c>
      <c r="M1124">
        <f t="shared" si="155"/>
        <v>57.103130002405848</v>
      </c>
      <c r="N1124">
        <f t="shared" si="156"/>
        <v>31.414502814818444</v>
      </c>
      <c r="O1124">
        <f t="shared" si="157"/>
        <v>1.2179355739279294</v>
      </c>
      <c r="P1124">
        <f t="shared" si="158"/>
        <v>248973235.83939517</v>
      </c>
      <c r="Q1124">
        <f t="shared" si="159"/>
        <v>19.33285596206311</v>
      </c>
      <c r="R1124">
        <f t="shared" si="160"/>
        <v>19.162819151499285</v>
      </c>
      <c r="S1124">
        <f t="shared" si="161"/>
        <v>0.17310884378631353</v>
      </c>
      <c r="T1124">
        <v>1</v>
      </c>
    </row>
    <row r="1125" spans="1:20" s="40" customFormat="1" ht="15.6" x14ac:dyDescent="0.25">
      <c r="A1125" s="41">
        <v>12</v>
      </c>
      <c r="B1125" s="42">
        <v>7</v>
      </c>
      <c r="C1125" s="42">
        <v>830.82197382023298</v>
      </c>
      <c r="D1125" s="43">
        <v>2.86935746147731E-2</v>
      </c>
      <c r="E1125" s="43">
        <v>2.4598135952037799E-2</v>
      </c>
      <c r="F1125" s="41">
        <v>0.142234464373661</v>
      </c>
      <c r="G1125" s="41">
        <v>3.1186905712362201</v>
      </c>
      <c r="H1125" s="44">
        <v>49268708.865078799</v>
      </c>
      <c r="I1125" s="44">
        <v>957093.94388141204</v>
      </c>
      <c r="J1125" s="44">
        <v>172444490.32331899</v>
      </c>
      <c r="K1125" s="44">
        <f t="shared" si="153"/>
        <v>169243152.88367042</v>
      </c>
      <c r="L1125" s="40">
        <f t="shared" si="154"/>
        <v>607.52358294498754</v>
      </c>
      <c r="M1125" s="40">
        <f t="shared" si="155"/>
        <v>49.880613169009642</v>
      </c>
      <c r="N1125" s="40">
        <f t="shared" si="156"/>
        <v>26.645855283405449</v>
      </c>
      <c r="O1125" s="40">
        <f t="shared" si="157"/>
        <v>1.2356256827923373</v>
      </c>
      <c r="P1125" s="40">
        <f t="shared" si="158"/>
        <v>256318636.34205878</v>
      </c>
      <c r="Q1125" s="40">
        <f t="shared" si="159"/>
        <v>19.361931901691456</v>
      </c>
      <c r="R1125" s="40">
        <f t="shared" si="160"/>
        <v>21.530837917693184</v>
      </c>
      <c r="S1125" s="40">
        <f t="shared" si="161"/>
        <v>0.15342448533958555</v>
      </c>
      <c r="T1125" s="40">
        <v>7</v>
      </c>
    </row>
    <row r="1126" spans="1:20" s="40" customFormat="1" ht="15.6" x14ac:dyDescent="0.25">
      <c r="A1126" s="41">
        <v>13</v>
      </c>
      <c r="B1126" s="42">
        <v>7</v>
      </c>
      <c r="C1126" s="42">
        <v>815.19171400369601</v>
      </c>
      <c r="D1126" s="43">
        <v>2.4598135952037799E-2</v>
      </c>
      <c r="E1126" s="43">
        <v>2.17426631210637E-2</v>
      </c>
      <c r="F1126" s="41">
        <v>0.115614912660585</v>
      </c>
      <c r="G1126" s="41">
        <v>3.1188254914210001</v>
      </c>
      <c r="H1126" s="44">
        <v>43026453.305214599</v>
      </c>
      <c r="I1126" s="44">
        <v>719869.71424700599</v>
      </c>
      <c r="J1126" s="44">
        <v>168560664.42608899</v>
      </c>
      <c r="K1126" s="44">
        <f t="shared" si="153"/>
        <v>162861030.0264622</v>
      </c>
      <c r="L1126" s="40">
        <f t="shared" si="154"/>
        <v>619.5219497242025</v>
      </c>
      <c r="M1126" s="40">
        <f t="shared" si="155"/>
        <v>42.059815687061239</v>
      </c>
      <c r="N1126" s="40">
        <f t="shared" si="156"/>
        <v>23.17039953655075</v>
      </c>
      <c r="O1126" s="40">
        <f t="shared" si="157"/>
        <v>1.2273273151771469</v>
      </c>
      <c r="P1126" s="40">
        <f t="shared" si="158"/>
        <v>267249381.06538185</v>
      </c>
      <c r="Q1126" s="40">
        <f t="shared" si="159"/>
        <v>19.403692791928044</v>
      </c>
      <c r="R1126" s="40">
        <f t="shared" si="160"/>
        <v>20.447993653993979</v>
      </c>
      <c r="S1126" s="40">
        <f t="shared" si="161"/>
        <v>0.12286269203674066</v>
      </c>
      <c r="T1126" s="40">
        <v>7</v>
      </c>
    </row>
    <row r="1127" spans="1:20" ht="15.6" x14ac:dyDescent="0.25">
      <c r="A1127" s="28" t="s">
        <v>20</v>
      </c>
      <c r="B1127" s="16">
        <v>2.12748186947581</v>
      </c>
      <c r="C1127" s="16">
        <v>1036.0636613276399</v>
      </c>
      <c r="D1127" s="17">
        <v>0.25</v>
      </c>
      <c r="E1127" s="17">
        <v>0.22764456184704301</v>
      </c>
      <c r="F1127" s="18">
        <v>8.9385998212543005E-2</v>
      </c>
      <c r="G1127" s="18">
        <v>4.0999999999999996</v>
      </c>
      <c r="H1127" s="19">
        <v>44695899.853209697</v>
      </c>
      <c r="I1127" s="19">
        <v>2582863.2520353599</v>
      </c>
      <c r="J1127" s="19">
        <v>101634831.99250799</v>
      </c>
      <c r="K1127" s="19">
        <f t="shared" si="153"/>
        <v>69371865.095227584</v>
      </c>
      <c r="L1127">
        <f t="shared" si="154"/>
        <v>566.00774305654295</v>
      </c>
      <c r="M1127">
        <f t="shared" si="155"/>
        <v>112.48711523545848</v>
      </c>
      <c r="N1127">
        <f t="shared" si="156"/>
        <v>238.8222809235215</v>
      </c>
      <c r="O1127">
        <f t="shared" si="157"/>
        <v>0.89368808857570203</v>
      </c>
      <c r="P1127">
        <f t="shared" si="158"/>
        <v>108441390.99341393</v>
      </c>
      <c r="Q1127">
        <f t="shared" si="159"/>
        <v>18.501720409821708</v>
      </c>
      <c r="R1127">
        <f t="shared" si="160"/>
        <v>1.7709519383256129</v>
      </c>
      <c r="S1127">
        <f t="shared" si="161"/>
        <v>9.3636179758361429E-2</v>
      </c>
      <c r="T1127">
        <v>6</v>
      </c>
    </row>
    <row r="1128" spans="1:20" ht="15.6" x14ac:dyDescent="0.25">
      <c r="A1128" s="10">
        <v>1</v>
      </c>
      <c r="B1128" s="11">
        <v>2.0724402058178901</v>
      </c>
      <c r="C1128" s="11">
        <v>985.83111029947804</v>
      </c>
      <c r="D1128" s="12">
        <v>0.22764456184704301</v>
      </c>
      <c r="E1128" s="12">
        <v>0.20888657184839202</v>
      </c>
      <c r="F1128" s="10">
        <v>8.2364162052963402E-2</v>
      </c>
      <c r="G1128" s="10">
        <v>4.1016538093928396</v>
      </c>
      <c r="H1128" s="13">
        <v>37822012.2775089</v>
      </c>
      <c r="I1128" s="13">
        <v>1939402.3501776301</v>
      </c>
      <c r="J1128" s="13">
        <v>93872171.949592993</v>
      </c>
      <c r="K1128" s="13">
        <f t="shared" si="153"/>
        <v>75623409.783089146</v>
      </c>
      <c r="L1128">
        <f t="shared" si="154"/>
        <v>566.05633705639571</v>
      </c>
      <c r="M1128">
        <f t="shared" si="155"/>
        <v>103.0440639201351</v>
      </c>
      <c r="N1128">
        <f t="shared" si="156"/>
        <v>218.26556684771754</v>
      </c>
      <c r="O1128">
        <f t="shared" si="157"/>
        <v>0.89617592984784367</v>
      </c>
      <c r="P1128">
        <f t="shared" si="158"/>
        <v>99854898.793341413</v>
      </c>
      <c r="Q1128">
        <f t="shared" si="159"/>
        <v>18.419228678148325</v>
      </c>
      <c r="R1128">
        <f t="shared" si="160"/>
        <v>1.7287350850620662</v>
      </c>
      <c r="S1128">
        <f t="shared" si="161"/>
        <v>8.595465775371515E-2</v>
      </c>
      <c r="T1128">
        <v>3</v>
      </c>
    </row>
    <row r="1129" spans="1:20" ht="15.6" x14ac:dyDescent="0.25">
      <c r="A1129" s="10">
        <v>2</v>
      </c>
      <c r="B1129" s="11">
        <v>1.92630203891145</v>
      </c>
      <c r="C1129" s="11">
        <v>984.26734188272803</v>
      </c>
      <c r="D1129" s="12">
        <v>0.20888657184839202</v>
      </c>
      <c r="E1129" s="12">
        <v>0.193491999166372</v>
      </c>
      <c r="F1129" s="10">
        <v>7.3662975309188305E-2</v>
      </c>
      <c r="G1129" s="10">
        <v>4.1031404959175699</v>
      </c>
      <c r="H1129" s="13">
        <v>35079864.0336987</v>
      </c>
      <c r="I1129" s="13">
        <v>1735898.2345481699</v>
      </c>
      <c r="J1129" s="13">
        <v>95272037.185460001</v>
      </c>
      <c r="K1129" s="13">
        <f t="shared" si="153"/>
        <v>72241525.349808753</v>
      </c>
      <c r="L1129">
        <f t="shared" si="154"/>
        <v>566.84202383743423</v>
      </c>
      <c r="M1129">
        <f t="shared" si="155"/>
        <v>93.414617352899882</v>
      </c>
      <c r="N1129">
        <f t="shared" si="156"/>
        <v>201.18928550738201</v>
      </c>
      <c r="O1129">
        <f t="shared" si="157"/>
        <v>0.89695558759675487</v>
      </c>
      <c r="P1129">
        <f t="shared" si="158"/>
        <v>102036542.61729048</v>
      </c>
      <c r="Q1129">
        <f t="shared" si="159"/>
        <v>18.440841568042242</v>
      </c>
      <c r="R1129">
        <f t="shared" si="160"/>
        <v>1.5778595686421293</v>
      </c>
      <c r="S1129">
        <f t="shared" si="161"/>
        <v>7.6517153002967769E-2</v>
      </c>
      <c r="T1129">
        <v>3</v>
      </c>
    </row>
    <row r="1130" spans="1:20" ht="15.6" x14ac:dyDescent="0.25">
      <c r="A1130" s="10">
        <v>3</v>
      </c>
      <c r="B1130" s="11">
        <v>2.4161090050782899</v>
      </c>
      <c r="C1130" s="11">
        <v>990.29898570985301</v>
      </c>
      <c r="D1130" s="12">
        <v>0.193840610225475</v>
      </c>
      <c r="E1130" s="12">
        <v>0.159784350641896</v>
      </c>
      <c r="F1130" s="10">
        <v>0.17560148719747401</v>
      </c>
      <c r="G1130" s="10">
        <v>3.0924625018263199</v>
      </c>
      <c r="H1130" s="13">
        <v>38295234.023815103</v>
      </c>
      <c r="I1130" s="13">
        <v>2513706.4902986102</v>
      </c>
      <c r="J1130" s="13">
        <v>88488035.489387006</v>
      </c>
      <c r="K1130" s="13">
        <f t="shared" si="153"/>
        <v>104625588.81796691</v>
      </c>
      <c r="L1130">
        <f t="shared" si="154"/>
        <v>564.47975276304976</v>
      </c>
      <c r="M1130">
        <f t="shared" si="155"/>
        <v>138.65088888922753</v>
      </c>
      <c r="N1130">
        <f t="shared" si="156"/>
        <v>176.81248043368549</v>
      </c>
      <c r="O1130">
        <f t="shared" si="157"/>
        <v>0.9476013706145261</v>
      </c>
      <c r="P1130">
        <f t="shared" si="158"/>
        <v>94252297.900388718</v>
      </c>
      <c r="Q1130">
        <f t="shared" si="159"/>
        <v>18.361485764901165</v>
      </c>
      <c r="R1130">
        <f t="shared" si="160"/>
        <v>3.3649523198821338</v>
      </c>
      <c r="S1130">
        <f t="shared" si="161"/>
        <v>0.19310123394304732</v>
      </c>
      <c r="T1130">
        <v>3</v>
      </c>
    </row>
    <row r="1131" spans="1:20" ht="15.6" x14ac:dyDescent="0.25">
      <c r="A1131" s="10">
        <v>4</v>
      </c>
      <c r="B1131" s="11">
        <v>2.8890894244947898</v>
      </c>
      <c r="C1131" s="11">
        <v>990.98319196859302</v>
      </c>
      <c r="D1131" s="12">
        <v>0.159784350641896</v>
      </c>
      <c r="E1131" s="12">
        <v>0.127884077364226</v>
      </c>
      <c r="F1131" s="10">
        <v>0.19952092340243599</v>
      </c>
      <c r="G1131" s="10">
        <v>3.09496248945293</v>
      </c>
      <c r="H1131" s="13">
        <v>39868757.828084096</v>
      </c>
      <c r="I1131" s="13">
        <v>2511183.3286663499</v>
      </c>
      <c r="J1131" s="13">
        <v>91157910.278733999</v>
      </c>
      <c r="K1131" s="13">
        <f t="shared" si="153"/>
        <v>111113913.44684668</v>
      </c>
      <c r="L1131">
        <f t="shared" si="154"/>
        <v>564.9750061195441</v>
      </c>
      <c r="M1131">
        <f t="shared" si="155"/>
        <v>134.24923497088071</v>
      </c>
      <c r="N1131">
        <f t="shared" si="156"/>
        <v>143.83421400306102</v>
      </c>
      <c r="O1131">
        <f t="shared" si="157"/>
        <v>0.97946119642389906</v>
      </c>
      <c r="P1131">
        <f t="shared" si="158"/>
        <v>97966650.648090363</v>
      </c>
      <c r="Q1131">
        <f t="shared" si="159"/>
        <v>18.400137679210548</v>
      </c>
      <c r="R1131">
        <f t="shared" si="160"/>
        <v>4.7892419893608711</v>
      </c>
      <c r="S1131">
        <f t="shared" si="161"/>
        <v>0.2225448848038159</v>
      </c>
      <c r="T1131">
        <v>3</v>
      </c>
    </row>
    <row r="1132" spans="1:20" ht="15.6" x14ac:dyDescent="0.25">
      <c r="A1132" s="10">
        <v>5</v>
      </c>
      <c r="B1132" s="11">
        <v>3.3178340424806598</v>
      </c>
      <c r="C1132" s="11">
        <v>998.37286994158103</v>
      </c>
      <c r="D1132" s="12">
        <v>0.127884077364226</v>
      </c>
      <c r="E1132" s="12">
        <v>0.10077597375340901</v>
      </c>
      <c r="F1132" s="10">
        <v>0.21180840749174501</v>
      </c>
      <c r="G1132" s="10">
        <v>3.09710642095322</v>
      </c>
      <c r="H1132" s="13">
        <v>40533337.548194803</v>
      </c>
      <c r="I1132" s="13">
        <v>2287476.2804486998</v>
      </c>
      <c r="J1132" s="13">
        <v>95781663.164243996</v>
      </c>
      <c r="K1132" s="13">
        <f t="shared" si="153"/>
        <v>112320843.90777086</v>
      </c>
      <c r="L1132">
        <f t="shared" si="154"/>
        <v>565.94795682925326</v>
      </c>
      <c r="M1132">
        <f t="shared" si="155"/>
        <v>123.86192252689112</v>
      </c>
      <c r="N1132">
        <f t="shared" si="156"/>
        <v>114.3300255588175</v>
      </c>
      <c r="O1132">
        <f t="shared" si="157"/>
        <v>1.0151521138443729</v>
      </c>
      <c r="P1132">
        <f t="shared" si="158"/>
        <v>104084796.36125973</v>
      </c>
      <c r="Q1132">
        <f t="shared" si="159"/>
        <v>18.460716474516207</v>
      </c>
      <c r="R1132">
        <f t="shared" si="160"/>
        <v>6.3755769678327878</v>
      </c>
      <c r="S1132">
        <f t="shared" si="161"/>
        <v>0.23801408097660731</v>
      </c>
      <c r="T1132">
        <v>3</v>
      </c>
    </row>
    <row r="1133" spans="1:20" ht="15.6" x14ac:dyDescent="0.25">
      <c r="A1133" s="10">
        <v>6</v>
      </c>
      <c r="B1133" s="11">
        <v>3.6291892415295699</v>
      </c>
      <c r="C1133" s="11">
        <v>1009.29819432253</v>
      </c>
      <c r="D1133" s="12">
        <v>0.10077597375340901</v>
      </c>
      <c r="E1133" s="12">
        <v>8.0765361208439398E-2</v>
      </c>
      <c r="F1133" s="10">
        <v>0.19836846971991101</v>
      </c>
      <c r="G1133" s="10">
        <v>3.0987580998498601</v>
      </c>
      <c r="H1133" s="13">
        <v>36896067.956999697</v>
      </c>
      <c r="I1133" s="13">
        <v>1740752.9521544301</v>
      </c>
      <c r="J1133" s="13">
        <v>97511163.533487007</v>
      </c>
      <c r="K1133" s="13">
        <f t="shared" si="153"/>
        <v>106216463.11658128</v>
      </c>
      <c r="L1133">
        <f t="shared" si="154"/>
        <v>567.33065423024527</v>
      </c>
      <c r="M1133">
        <f t="shared" si="155"/>
        <v>106.54873958281047</v>
      </c>
      <c r="N1133">
        <f t="shared" si="156"/>
        <v>90.770667480924203</v>
      </c>
      <c r="O1133">
        <f t="shared" si="157"/>
        <v>1.0421729535194433</v>
      </c>
      <c r="P1133">
        <f t="shared" si="158"/>
        <v>107227034.64553934</v>
      </c>
      <c r="Q1133">
        <f t="shared" si="159"/>
        <v>18.490458963664356</v>
      </c>
      <c r="R1133">
        <f t="shared" si="160"/>
        <v>7.5311664946806385</v>
      </c>
      <c r="S1133">
        <f t="shared" si="161"/>
        <v>0.22110621524335763</v>
      </c>
      <c r="T1133">
        <v>2</v>
      </c>
    </row>
    <row r="1134" spans="1:20" ht="15.6" x14ac:dyDescent="0.25">
      <c r="A1134" s="10">
        <v>7</v>
      </c>
      <c r="B1134" s="11">
        <v>4.1435976020203196</v>
      </c>
      <c r="C1134" s="11">
        <v>1025.02690667812</v>
      </c>
      <c r="D1134" s="12">
        <v>8.0765361208439398E-2</v>
      </c>
      <c r="E1134" s="12">
        <v>6.6018666737258008E-2</v>
      </c>
      <c r="F1134" s="10">
        <v>0.18236107835059501</v>
      </c>
      <c r="G1134" s="10">
        <v>3.09986320706565</v>
      </c>
      <c r="H1134" s="13">
        <v>32995014.9691347</v>
      </c>
      <c r="I1134" s="13">
        <v>1311896.8241975501</v>
      </c>
      <c r="J1134" s="13">
        <v>97664147.632282004</v>
      </c>
      <c r="K1134" s="13">
        <f t="shared" si="153"/>
        <v>98143055.848684669</v>
      </c>
      <c r="L1134">
        <f t="shared" si="154"/>
        <v>568.89245806300187</v>
      </c>
      <c r="M1134">
        <f t="shared" si="155"/>
        <v>91.593030662897391</v>
      </c>
      <c r="N1134">
        <f t="shared" si="156"/>
        <v>73.392013972848702</v>
      </c>
      <c r="O1134">
        <f t="shared" si="157"/>
        <v>1.0655087419616629</v>
      </c>
      <c r="P1134">
        <f t="shared" si="158"/>
        <v>109065238.5861318</v>
      </c>
      <c r="Q1134">
        <f t="shared" si="159"/>
        <v>18.507456780291097</v>
      </c>
      <c r="R1134">
        <f t="shared" si="160"/>
        <v>9.1082144860739866</v>
      </c>
      <c r="S1134">
        <f t="shared" si="161"/>
        <v>0.20133445590866758</v>
      </c>
      <c r="T1134">
        <v>2</v>
      </c>
    </row>
    <row r="1135" spans="1:20" ht="15.6" x14ac:dyDescent="0.25">
      <c r="A1135" s="10">
        <v>9</v>
      </c>
      <c r="B1135" s="11">
        <v>5.3237200315366602</v>
      </c>
      <c r="C1135" s="11">
        <v>848.34666014423999</v>
      </c>
      <c r="D1135" s="12">
        <v>5.2334319006262196E-2</v>
      </c>
      <c r="E1135" s="12">
        <v>4.1664475275030803E-2</v>
      </c>
      <c r="F1135" s="10">
        <v>0.203489697843832</v>
      </c>
      <c r="G1135" s="10">
        <v>3.1012387524216001</v>
      </c>
      <c r="H1135" s="13">
        <v>61139714.558846802</v>
      </c>
      <c r="I1135" s="13">
        <v>2056019.8923201601</v>
      </c>
      <c r="J1135" s="13">
        <v>169518503.70719901</v>
      </c>
      <c r="K1135" s="13">
        <f t="shared" si="153"/>
        <v>180594290.80355507</v>
      </c>
      <c r="L1135">
        <f t="shared" si="154"/>
        <v>582.76359517666663</v>
      </c>
      <c r="M1135">
        <f t="shared" si="155"/>
        <v>78.854273776287016</v>
      </c>
      <c r="N1135">
        <f t="shared" si="156"/>
        <v>46.999397140646501</v>
      </c>
      <c r="O1135">
        <f t="shared" si="157"/>
        <v>1.1717884561402663</v>
      </c>
      <c r="P1135">
        <f t="shared" si="158"/>
        <v>213360368.62365225</v>
      </c>
      <c r="Q1135">
        <f t="shared" si="159"/>
        <v>19.178493165543948</v>
      </c>
      <c r="R1135">
        <f t="shared" si="160"/>
        <v>15.360325469691853</v>
      </c>
      <c r="S1135">
        <f t="shared" si="161"/>
        <v>0.22751521543298403</v>
      </c>
      <c r="T1135">
        <v>1</v>
      </c>
    </row>
    <row r="1136" spans="1:20" ht="15.6" x14ac:dyDescent="0.25">
      <c r="A1136" s="10">
        <v>10</v>
      </c>
      <c r="B1136" s="11">
        <v>5.8566109270995703</v>
      </c>
      <c r="C1136" s="11">
        <v>855.17738869339405</v>
      </c>
      <c r="D1136" s="12">
        <v>4.1664475275030803E-2</v>
      </c>
      <c r="E1136" s="12">
        <v>3.3947351437336799E-2</v>
      </c>
      <c r="F1136" s="10">
        <v>0.18477722482743</v>
      </c>
      <c r="G1136" s="10">
        <v>3.1016851316266001</v>
      </c>
      <c r="H1136" s="13">
        <v>56225589.741885297</v>
      </c>
      <c r="I1136" s="13">
        <v>1542442.14972407</v>
      </c>
      <c r="J1136" s="13">
        <v>168171075.72850001</v>
      </c>
      <c r="K1136" s="13">
        <f t="shared" si="153"/>
        <v>171621735.90488958</v>
      </c>
      <c r="L1136">
        <f t="shared" si="154"/>
        <v>588.93953506159914</v>
      </c>
      <c r="M1136">
        <f t="shared" si="155"/>
        <v>67.416016828230738</v>
      </c>
      <c r="N1136">
        <f t="shared" si="156"/>
        <v>37.805913356183801</v>
      </c>
      <c r="O1136">
        <f t="shared" si="157"/>
        <v>1.2032745384888357</v>
      </c>
      <c r="P1136">
        <f t="shared" si="158"/>
        <v>223464476.70386031</v>
      </c>
      <c r="Q1136">
        <f t="shared" si="159"/>
        <v>19.224763018463126</v>
      </c>
      <c r="R1136">
        <f t="shared" si="160"/>
        <v>17.747557704247644</v>
      </c>
      <c r="S1136">
        <f t="shared" si="161"/>
        <v>0.2042938593228516</v>
      </c>
      <c r="T1136">
        <v>1</v>
      </c>
    </row>
    <row r="1137" spans="1:20" ht="15.6" x14ac:dyDescent="0.25">
      <c r="A1137" s="10">
        <v>11</v>
      </c>
      <c r="B1137" s="11">
        <v>6.3455320079453701</v>
      </c>
      <c r="C1137" s="11">
        <v>850.40741637085705</v>
      </c>
      <c r="D1137" s="12">
        <v>3.3947351437336799E-2</v>
      </c>
      <c r="E1137" s="12">
        <v>2.8597690795819398E-2</v>
      </c>
      <c r="F1137" s="10">
        <v>0.157124134937876</v>
      </c>
      <c r="G1137" s="10">
        <v>3.1019806209877201</v>
      </c>
      <c r="H1137" s="13">
        <v>50246173.146138802</v>
      </c>
      <c r="I1137" s="13">
        <v>1129195.61875382</v>
      </c>
      <c r="J1137" s="13">
        <v>169504629.65141699</v>
      </c>
      <c r="K1137" s="13">
        <f t="shared" si="153"/>
        <v>163915195.33982664</v>
      </c>
      <c r="L1137">
        <f t="shared" si="154"/>
        <v>597.30339722698238</v>
      </c>
      <c r="M1137">
        <f t="shared" si="155"/>
        <v>56.527608079502365</v>
      </c>
      <c r="N1137">
        <f t="shared" si="156"/>
        <v>31.272521116578098</v>
      </c>
      <c r="O1137">
        <f t="shared" si="157"/>
        <v>1.2157422410194259</v>
      </c>
      <c r="P1137">
        <f t="shared" si="158"/>
        <v>235701200.58838734</v>
      </c>
      <c r="Q1137">
        <f t="shared" si="159"/>
        <v>19.278075461607376</v>
      </c>
      <c r="R1137">
        <f t="shared" si="160"/>
        <v>19.188450857966963</v>
      </c>
      <c r="S1137">
        <f t="shared" si="161"/>
        <v>0.17093558560476896</v>
      </c>
      <c r="T1137">
        <v>1</v>
      </c>
    </row>
    <row r="1138" spans="1:20" ht="15.6" x14ac:dyDescent="0.25">
      <c r="A1138" s="10">
        <v>12</v>
      </c>
      <c r="B1138" s="11">
        <v>7</v>
      </c>
      <c r="C1138" s="11">
        <v>840.66300330691001</v>
      </c>
      <c r="D1138" s="12">
        <v>2.8597690795819398E-2</v>
      </c>
      <c r="E1138" s="12">
        <v>2.4518624560652503E-2</v>
      </c>
      <c r="F1138" s="10">
        <v>0.142139179914822</v>
      </c>
      <c r="G1138" s="10">
        <v>3.1021701563044002</v>
      </c>
      <c r="H1138" s="13">
        <v>46539483.385369599</v>
      </c>
      <c r="I1138" s="13">
        <v>915621.32541812095</v>
      </c>
      <c r="J1138" s="13">
        <v>166281167.952573</v>
      </c>
      <c r="K1138" s="13">
        <f t="shared" si="153"/>
        <v>163818160.37169182</v>
      </c>
      <c r="L1138">
        <f t="shared" si="154"/>
        <v>605.31123432970571</v>
      </c>
      <c r="M1138">
        <f t="shared" si="155"/>
        <v>49.69008570853444</v>
      </c>
      <c r="N1138">
        <f t="shared" si="156"/>
        <v>26.558157678235954</v>
      </c>
      <c r="O1138">
        <f t="shared" si="157"/>
        <v>1.2353933440385549</v>
      </c>
      <c r="P1138">
        <f t="shared" si="158"/>
        <v>244388597.78833583</v>
      </c>
      <c r="Q1138">
        <f t="shared" si="159"/>
        <v>19.314270130279507</v>
      </c>
      <c r="R1138">
        <f t="shared" si="160"/>
        <v>21.597745983615244</v>
      </c>
      <c r="S1138">
        <f t="shared" si="161"/>
        <v>0.15331340700528526</v>
      </c>
      <c r="T1138">
        <v>1</v>
      </c>
    </row>
    <row r="1139" spans="1:20" s="40" customFormat="1" ht="15.6" x14ac:dyDescent="0.25">
      <c r="A1139" s="41">
        <v>13</v>
      </c>
      <c r="B1139" s="42">
        <v>7</v>
      </c>
      <c r="C1139" s="42">
        <v>824.36278479014197</v>
      </c>
      <c r="D1139" s="43">
        <v>2.4518624560652503E-2</v>
      </c>
      <c r="E1139" s="43">
        <v>2.17137001598923E-2</v>
      </c>
      <c r="F1139" s="41">
        <v>0.113935057332295</v>
      </c>
      <c r="G1139" s="41">
        <v>3.1023046518061101</v>
      </c>
      <c r="H1139" s="44">
        <v>40530878.170583099</v>
      </c>
      <c r="I1139" s="44">
        <v>658284.89102407999</v>
      </c>
      <c r="J1139" s="44">
        <v>164736214.071513</v>
      </c>
      <c r="K1139" s="44">
        <f t="shared" si="153"/>
        <v>156980290.04535258</v>
      </c>
      <c r="L1139" s="40">
        <f t="shared" si="154"/>
        <v>617.38403950915813</v>
      </c>
      <c r="M1139" s="40">
        <f t="shared" si="155"/>
        <v>41.613886589204078</v>
      </c>
      <c r="N1139" s="40">
        <f t="shared" si="156"/>
        <v>23.116162360272401</v>
      </c>
      <c r="O1139" s="40">
        <f t="shared" si="157"/>
        <v>1.2239047309531437</v>
      </c>
      <c r="P1139" s="40">
        <f t="shared" si="158"/>
        <v>256516719.19649452</v>
      </c>
      <c r="Q1139" s="40">
        <f t="shared" si="159"/>
        <v>19.36270440250345</v>
      </c>
      <c r="R1139" s="40">
        <f t="shared" si="160"/>
        <v>20.347900563762906</v>
      </c>
      <c r="S1139" s="40">
        <f t="shared" si="161"/>
        <v>0.12096503234126162</v>
      </c>
      <c r="T1139" s="40">
        <v>7</v>
      </c>
    </row>
    <row r="1140" spans="1:20" ht="15.6" x14ac:dyDescent="0.25">
      <c r="A1140" s="28" t="s">
        <v>20</v>
      </c>
      <c r="B1140" s="16">
        <v>2.12756042489803</v>
      </c>
      <c r="C1140" s="16">
        <v>1017.63470936141</v>
      </c>
      <c r="D1140" s="17">
        <v>0.25</v>
      </c>
      <c r="E1140" s="17">
        <v>0.227487309422821</v>
      </c>
      <c r="F1140" s="18">
        <v>9.0014756406153501E-2</v>
      </c>
      <c r="G1140" s="18">
        <v>4.0999999999999996</v>
      </c>
      <c r="H1140" s="19">
        <v>45400865.315806396</v>
      </c>
      <c r="I1140" s="19">
        <v>2629602.2467525098</v>
      </c>
      <c r="J1140" s="19">
        <v>102918661.36965001</v>
      </c>
      <c r="K1140" s="19">
        <f t="shared" si="153"/>
        <v>72753222.230286211</v>
      </c>
      <c r="L1140">
        <f t="shared" si="154"/>
        <v>566.05987379053659</v>
      </c>
      <c r="M1140">
        <f t="shared" si="155"/>
        <v>112.88724811422833</v>
      </c>
      <c r="N1140">
        <f t="shared" si="156"/>
        <v>238.7436547114105</v>
      </c>
      <c r="O1140">
        <f t="shared" si="157"/>
        <v>0.89395342317827664</v>
      </c>
      <c r="P1140">
        <f t="shared" si="158"/>
        <v>109728766.11481184</v>
      </c>
      <c r="Q1140">
        <f t="shared" si="159"/>
        <v>18.513522116164964</v>
      </c>
      <c r="R1140">
        <f t="shared" si="160"/>
        <v>1.7777576571365568</v>
      </c>
      <c r="S1140">
        <f t="shared" si="161"/>
        <v>9.4326895433657187E-2</v>
      </c>
      <c r="T1140">
        <v>2</v>
      </c>
    </row>
    <row r="1141" spans="1:20" ht="15.6" x14ac:dyDescent="0.25">
      <c r="A1141" s="10">
        <v>1</v>
      </c>
      <c r="B1141" s="11">
        <v>2.1388193840857799</v>
      </c>
      <c r="C1141" s="11">
        <v>981.53178577624703</v>
      </c>
      <c r="D1141" s="12">
        <v>0.227487309422821</v>
      </c>
      <c r="E1141" s="12">
        <v>0.20845353965483901</v>
      </c>
      <c r="F1141" s="10">
        <v>8.3632825645037503E-2</v>
      </c>
      <c r="G1141" s="10">
        <v>4.1016652270602503</v>
      </c>
      <c r="H1141" s="13">
        <v>38696939.983069003</v>
      </c>
      <c r="I1141" s="13">
        <v>2148299.3976433799</v>
      </c>
      <c r="J1141" s="13">
        <v>95153187.168375</v>
      </c>
      <c r="K1141" s="13">
        <f t="shared" si="153"/>
        <v>76988026.504181758</v>
      </c>
      <c r="L1141">
        <f t="shared" si="154"/>
        <v>566.10663987244629</v>
      </c>
      <c r="M1141">
        <f t="shared" si="155"/>
        <v>103.80338841992604</v>
      </c>
      <c r="N1141">
        <f t="shared" si="156"/>
        <v>217.97042453883</v>
      </c>
      <c r="O1141">
        <f t="shared" si="157"/>
        <v>0.89681771872072102</v>
      </c>
      <c r="P1141">
        <f t="shared" si="158"/>
        <v>101344620.92670807</v>
      </c>
      <c r="Q1141">
        <f t="shared" si="159"/>
        <v>18.434037355222994</v>
      </c>
      <c r="R1141">
        <f t="shared" si="160"/>
        <v>1.7995609724263686</v>
      </c>
      <c r="S1141">
        <f t="shared" si="161"/>
        <v>8.7338149259368364E-2</v>
      </c>
      <c r="T1141">
        <v>3</v>
      </c>
    </row>
    <row r="1142" spans="1:20" ht="15.6" x14ac:dyDescent="0.25">
      <c r="A1142" s="10">
        <v>2</v>
      </c>
      <c r="B1142" s="11">
        <v>1.17085793140335</v>
      </c>
      <c r="C1142" s="11">
        <v>986.33625385857204</v>
      </c>
      <c r="D1142" s="12">
        <v>0.20845353965483901</v>
      </c>
      <c r="E1142" s="12">
        <v>0.19281173842833499</v>
      </c>
      <c r="F1142" s="10">
        <v>7.5001370163227901E-2</v>
      </c>
      <c r="G1142" s="10">
        <v>4.1031720312523996</v>
      </c>
      <c r="H1142" s="13">
        <v>35799608.554318197</v>
      </c>
      <c r="I1142" s="13">
        <v>1885335.8143307499</v>
      </c>
      <c r="J1142" s="13">
        <v>96156326.950129002</v>
      </c>
      <c r="K1142" s="13">
        <f t="shared" si="153"/>
        <v>71581305.391258091</v>
      </c>
      <c r="L1142">
        <f t="shared" si="154"/>
        <v>566.87198966018002</v>
      </c>
      <c r="M1142">
        <f t="shared" si="155"/>
        <v>94.164212857844134</v>
      </c>
      <c r="N1142">
        <f t="shared" si="156"/>
        <v>200.63263904158703</v>
      </c>
      <c r="O1142">
        <f t="shared" si="157"/>
        <v>0.89779959755235839</v>
      </c>
      <c r="P1142">
        <f t="shared" si="158"/>
        <v>103203224.20028087</v>
      </c>
      <c r="Q1142">
        <f t="shared" si="159"/>
        <v>18.45221065277449</v>
      </c>
      <c r="R1142">
        <f t="shared" si="160"/>
        <v>0.96940887357576555</v>
      </c>
      <c r="S1142">
        <f t="shared" si="161"/>
        <v>7.7963022728352607E-2</v>
      </c>
      <c r="T1142">
        <v>3</v>
      </c>
    </row>
    <row r="1143" spans="1:20" s="40" customFormat="1" ht="15.6" x14ac:dyDescent="0.25">
      <c r="A1143" s="41">
        <v>3</v>
      </c>
      <c r="B1143" s="42">
        <v>2.5551626693749401</v>
      </c>
      <c r="C1143" s="42">
        <v>976.33640200869195</v>
      </c>
      <c r="D1143" s="43">
        <v>0.192808622477221</v>
      </c>
      <c r="E1143" s="43">
        <v>0.15758631972161699</v>
      </c>
      <c r="F1143" s="41">
        <v>0.18258542466013</v>
      </c>
      <c r="G1143" s="41">
        <v>3.1088870904261201</v>
      </c>
      <c r="H1143" s="44">
        <v>37773806.2685619</v>
      </c>
      <c r="I1143" s="44">
        <v>2506749.2830497199</v>
      </c>
      <c r="J1143" s="44">
        <v>85149922.428189993</v>
      </c>
      <c r="K1143" s="44">
        <f t="shared" si="153"/>
        <v>110583128.18238105</v>
      </c>
      <c r="L1143" s="40">
        <f t="shared" si="154"/>
        <v>564.24990048888537</v>
      </c>
      <c r="M1143" s="40">
        <f t="shared" si="155"/>
        <v>140.97581645388317</v>
      </c>
      <c r="N1143" s="40">
        <f t="shared" si="156"/>
        <v>175.197471099419</v>
      </c>
      <c r="O1143" s="40">
        <f t="shared" si="157"/>
        <v>0.95088780317336141</v>
      </c>
      <c r="P1143" s="40">
        <f t="shared" si="158"/>
        <v>90638331.821538746</v>
      </c>
      <c r="Q1143" s="40">
        <f t="shared" si="159"/>
        <v>18.322387770074446</v>
      </c>
      <c r="R1143" s="40">
        <f t="shared" si="160"/>
        <v>3.6541265618044942</v>
      </c>
      <c r="S1143" s="40">
        <f t="shared" si="161"/>
        <v>0.20160887666781199</v>
      </c>
      <c r="T1143" s="40">
        <v>3</v>
      </c>
    </row>
    <row r="1144" spans="1:20" ht="15.6" x14ac:dyDescent="0.25">
      <c r="A1144" s="10">
        <v>4</v>
      </c>
      <c r="B1144" s="11">
        <v>2.89930619990171</v>
      </c>
      <c r="C1144" s="11">
        <v>981.97570268617505</v>
      </c>
      <c r="D1144" s="12">
        <v>0.15758631972161699</v>
      </c>
      <c r="E1144" s="12">
        <v>0.12603757366719301</v>
      </c>
      <c r="F1144" s="10">
        <v>0.20007281614613701</v>
      </c>
      <c r="G1144" s="10">
        <v>3.1114568534021299</v>
      </c>
      <c r="H1144" s="13">
        <v>40701523.991736203</v>
      </c>
      <c r="I1144" s="13">
        <v>2520218.2712041899</v>
      </c>
      <c r="J1144" s="13">
        <v>92674559.013407007</v>
      </c>
      <c r="K1144" s="13">
        <f t="shared" si="153"/>
        <v>114062595.50053746</v>
      </c>
      <c r="L1144">
        <f t="shared" si="154"/>
        <v>565.108289399863</v>
      </c>
      <c r="M1144">
        <f t="shared" si="155"/>
        <v>133.52324859561429</v>
      </c>
      <c r="N1144">
        <f t="shared" si="156"/>
        <v>141.81194669440501</v>
      </c>
      <c r="O1144">
        <f t="shared" si="157"/>
        <v>0.98143546184853792</v>
      </c>
      <c r="P1144">
        <f t="shared" si="158"/>
        <v>99822456.167674109</v>
      </c>
      <c r="Q1144">
        <f t="shared" si="159"/>
        <v>18.418903727670497</v>
      </c>
      <c r="R1144">
        <f t="shared" si="160"/>
        <v>4.8472861167729206</v>
      </c>
      <c r="S1144">
        <f t="shared" si="161"/>
        <v>0.22323457563946925</v>
      </c>
      <c r="T1144">
        <v>3</v>
      </c>
    </row>
    <row r="1145" spans="1:20" ht="15.6" x14ac:dyDescent="0.25">
      <c r="A1145" s="10">
        <v>5</v>
      </c>
      <c r="B1145" s="11">
        <v>3.3241868834795198</v>
      </c>
      <c r="C1145" s="11">
        <v>989.99966631295501</v>
      </c>
      <c r="D1145" s="12">
        <v>0.12603757366719301</v>
      </c>
      <c r="E1145" s="12">
        <v>9.9792291160194196E-2</v>
      </c>
      <c r="F1145" s="10">
        <v>0.20806871215269701</v>
      </c>
      <c r="G1145" s="10">
        <v>3.1135595417233799</v>
      </c>
      <c r="H1145" s="13">
        <v>41713407.920948803</v>
      </c>
      <c r="I1145" s="13">
        <v>2319903.9691944099</v>
      </c>
      <c r="J1145" s="13">
        <v>99414570.291254997</v>
      </c>
      <c r="K1145" s="13">
        <f t="shared" si="153"/>
        <v>114159483.3892609</v>
      </c>
      <c r="L1145">
        <f t="shared" si="154"/>
        <v>566.28894726571252</v>
      </c>
      <c r="M1145">
        <f t="shared" si="155"/>
        <v>121.91149823367597</v>
      </c>
      <c r="N1145">
        <f t="shared" si="156"/>
        <v>112.91493241369361</v>
      </c>
      <c r="O1145">
        <f t="shared" si="157"/>
        <v>1.0151757038131717</v>
      </c>
      <c r="P1145">
        <f t="shared" si="158"/>
        <v>108251173.58106206</v>
      </c>
      <c r="Q1145">
        <f t="shared" si="159"/>
        <v>18.499964766183599</v>
      </c>
      <c r="R1145">
        <f t="shared" si="160"/>
        <v>6.3609133167369016</v>
      </c>
      <c r="S1145">
        <f t="shared" si="161"/>
        <v>0.23328064869994075</v>
      </c>
      <c r="T1145">
        <v>3</v>
      </c>
    </row>
    <row r="1146" spans="1:20" ht="15.6" x14ac:dyDescent="0.25">
      <c r="A1146" s="10">
        <v>6</v>
      </c>
      <c r="B1146" s="11">
        <v>3.6290448902921</v>
      </c>
      <c r="C1146" s="11">
        <v>999.69406001833499</v>
      </c>
      <c r="D1146" s="12">
        <v>9.9792291160194196E-2</v>
      </c>
      <c r="E1146" s="12">
        <v>8.0395753818048504E-2</v>
      </c>
      <c r="F1146" s="10">
        <v>0.194174516540421</v>
      </c>
      <c r="G1146" s="10">
        <v>3.1151464376276699</v>
      </c>
      <c r="H1146" s="13">
        <v>37839923.537294798</v>
      </c>
      <c r="I1146" s="13">
        <v>1774303.1212384501</v>
      </c>
      <c r="J1146" s="13">
        <v>100784412.164297</v>
      </c>
      <c r="K1146" s="13">
        <f t="shared" si="153"/>
        <v>108220600.02735642</v>
      </c>
      <c r="L1146">
        <f t="shared" si="154"/>
        <v>567.7153971132916</v>
      </c>
      <c r="M1146">
        <f t="shared" si="155"/>
        <v>104.93670901938478</v>
      </c>
      <c r="N1146">
        <f t="shared" si="156"/>
        <v>90.094022489121357</v>
      </c>
      <c r="O1146">
        <f t="shared" si="157"/>
        <v>1.040908398091712</v>
      </c>
      <c r="P1146">
        <f t="shared" si="158"/>
        <v>111206924.66928932</v>
      </c>
      <c r="Q1146">
        <f t="shared" si="159"/>
        <v>18.526903210047763</v>
      </c>
      <c r="R1146">
        <f t="shared" si="160"/>
        <v>7.4660959641724345</v>
      </c>
      <c r="S1146">
        <f t="shared" si="161"/>
        <v>0.21588808168203866</v>
      </c>
      <c r="T1146">
        <v>3</v>
      </c>
    </row>
    <row r="1147" spans="1:20" ht="15.6" x14ac:dyDescent="0.25">
      <c r="A1147" s="10">
        <v>7</v>
      </c>
      <c r="B1147" s="11">
        <v>4.1348979873114002</v>
      </c>
      <c r="C1147" s="11">
        <v>1016.16245961945</v>
      </c>
      <c r="D1147" s="12">
        <v>8.0395753818048504E-2</v>
      </c>
      <c r="E1147" s="12">
        <v>6.6037769383457803E-2</v>
      </c>
      <c r="F1147" s="10">
        <v>0.17836946364954001</v>
      </c>
      <c r="G1147" s="10">
        <v>3.1162122428525501</v>
      </c>
      <c r="H1147" s="13">
        <v>34007154.688863501</v>
      </c>
      <c r="I1147" s="13">
        <v>1339348.2924412501</v>
      </c>
      <c r="J1147" s="13">
        <v>101322510.90948901</v>
      </c>
      <c r="K1147" s="13">
        <f t="shared" si="153"/>
        <v>99806313.542751178</v>
      </c>
      <c r="L1147">
        <f t="shared" si="154"/>
        <v>569.36398042317705</v>
      </c>
      <c r="M1147">
        <f t="shared" si="155"/>
        <v>90.415259599984452</v>
      </c>
      <c r="N1147">
        <f t="shared" si="156"/>
        <v>73.216761600753159</v>
      </c>
      <c r="O1147">
        <f t="shared" si="157"/>
        <v>1.0631544573858818</v>
      </c>
      <c r="P1147">
        <f t="shared" si="158"/>
        <v>113528570.50947428</v>
      </c>
      <c r="Q1147">
        <f t="shared" si="159"/>
        <v>18.547565085759359</v>
      </c>
      <c r="R1147">
        <f t="shared" si="160"/>
        <v>8.9847718133440413</v>
      </c>
      <c r="S1147">
        <f t="shared" si="161"/>
        <v>0.19646445412752223</v>
      </c>
      <c r="T1147">
        <v>2</v>
      </c>
    </row>
    <row r="1148" spans="1:20" s="40" customFormat="1" ht="15.6" x14ac:dyDescent="0.25">
      <c r="A1148" s="41">
        <v>8</v>
      </c>
      <c r="B1148" s="42">
        <v>4.7787364422382499</v>
      </c>
      <c r="C1148" s="42">
        <v>848.88974325158301</v>
      </c>
      <c r="D1148" s="43">
        <v>6.6037769383457803E-2</v>
      </c>
      <c r="E1148" s="43">
        <v>5.24522124885227E-2</v>
      </c>
      <c r="F1148" s="41">
        <v>0.205412989001306</v>
      </c>
      <c r="G1148" s="41">
        <v>3.1169346221368501</v>
      </c>
      <c r="H1148" s="44">
        <v>48612866.328887202</v>
      </c>
      <c r="I1148" s="44">
        <v>1825106.4591721899</v>
      </c>
      <c r="J1148" s="44">
        <v>134468653.04805401</v>
      </c>
      <c r="K1148" s="44">
        <f t="shared" si="153"/>
        <v>178122994.45136264</v>
      </c>
      <c r="L1148" s="40">
        <f t="shared" si="154"/>
        <v>574.14349685021432</v>
      </c>
      <c r="M1148" s="40">
        <f t="shared" si="155"/>
        <v>88.317943490072167</v>
      </c>
      <c r="N1148" s="40">
        <f t="shared" si="156"/>
        <v>59.244990935990252</v>
      </c>
      <c r="O1148" s="40">
        <f t="shared" si="157"/>
        <v>1.1227340823262397</v>
      </c>
      <c r="P1148" s="40">
        <f t="shared" si="158"/>
        <v>157288757.40394506</v>
      </c>
      <c r="Q1148" s="40">
        <f t="shared" si="159"/>
        <v>18.873593893153483</v>
      </c>
      <c r="R1148" s="40">
        <f t="shared" si="160"/>
        <v>12.441278892457056</v>
      </c>
      <c r="S1148" s="40">
        <f t="shared" si="161"/>
        <v>0.22993278232636805</v>
      </c>
      <c r="T1148" s="40">
        <v>1</v>
      </c>
    </row>
    <row r="1149" spans="1:20" ht="15.6" x14ac:dyDescent="0.25">
      <c r="A1149" s="10">
        <v>9</v>
      </c>
      <c r="B1149" s="11">
        <v>5.31718408010651</v>
      </c>
      <c r="C1149" s="11">
        <v>849.62536878622404</v>
      </c>
      <c r="D1149" s="12">
        <v>5.24522124885227E-2</v>
      </c>
      <c r="E1149" s="12">
        <v>4.16007391609481E-2</v>
      </c>
      <c r="F1149" s="10">
        <v>0.20648937149781399</v>
      </c>
      <c r="G1149" s="10">
        <v>3.1175600056243402</v>
      </c>
      <c r="H1149" s="13">
        <v>63606129.625558302</v>
      </c>
      <c r="I1149" s="13">
        <v>2087442.1752401199</v>
      </c>
      <c r="J1149" s="13">
        <v>171931558.827099</v>
      </c>
      <c r="K1149" s="13">
        <f t="shared" si="153"/>
        <v>181052145.15792176</v>
      </c>
      <c r="L1149">
        <f t="shared" si="154"/>
        <v>583.16360492964645</v>
      </c>
      <c r="M1149">
        <f t="shared" si="155"/>
        <v>79.54988563477832</v>
      </c>
      <c r="N1149">
        <f t="shared" si="156"/>
        <v>47.0264758247354</v>
      </c>
      <c r="O1149">
        <f t="shared" si="157"/>
        <v>1.1747147053178575</v>
      </c>
      <c r="P1149">
        <f t="shared" si="158"/>
        <v>218329381.06313184</v>
      </c>
      <c r="Q1149">
        <f t="shared" si="159"/>
        <v>19.201515402766649</v>
      </c>
      <c r="R1149">
        <f t="shared" si="160"/>
        <v>15.459515677005067</v>
      </c>
      <c r="S1149">
        <f t="shared" si="161"/>
        <v>0.23128834464767695</v>
      </c>
      <c r="T1149">
        <v>1</v>
      </c>
    </row>
    <row r="1150" spans="1:20" ht="15.6" x14ac:dyDescent="0.25">
      <c r="A1150" s="10">
        <v>10</v>
      </c>
      <c r="B1150" s="11">
        <v>5.8476926950883197</v>
      </c>
      <c r="C1150" s="11">
        <v>857.67457376143</v>
      </c>
      <c r="D1150" s="12">
        <v>4.16007391609481E-2</v>
      </c>
      <c r="E1150" s="12">
        <v>3.3898477086876801E-2</v>
      </c>
      <c r="F1150" s="10">
        <v>0.18470325056694201</v>
      </c>
      <c r="G1150" s="10">
        <v>3.1180131382132199</v>
      </c>
      <c r="H1150" s="13">
        <v>57559304.5307879</v>
      </c>
      <c r="I1150" s="13">
        <v>1562878.6365789301</v>
      </c>
      <c r="J1150" s="13">
        <v>171421157.40193</v>
      </c>
      <c r="K1150" s="13">
        <f t="shared" si="153"/>
        <v>170211290.26940352</v>
      </c>
      <c r="L1150">
        <f t="shared" si="154"/>
        <v>589.52772674773564</v>
      </c>
      <c r="M1150">
        <f t="shared" si="155"/>
        <v>67.3846944887528</v>
      </c>
      <c r="N1150">
        <f t="shared" si="156"/>
        <v>37.749608123912452</v>
      </c>
      <c r="O1150">
        <f t="shared" si="157"/>
        <v>1.2037640446474094</v>
      </c>
      <c r="P1150">
        <f t="shared" si="158"/>
        <v>227580457.5110594</v>
      </c>
      <c r="Q1150">
        <f t="shared" si="159"/>
        <v>19.243014393221809</v>
      </c>
      <c r="R1150">
        <f t="shared" si="160"/>
        <v>17.720895160641241</v>
      </c>
      <c r="S1150">
        <f t="shared" si="161"/>
        <v>0.20420312227932369</v>
      </c>
      <c r="T1150">
        <v>1</v>
      </c>
    </row>
    <row r="1151" spans="1:20" ht="15.6" x14ac:dyDescent="0.25">
      <c r="A1151" s="10">
        <v>11</v>
      </c>
      <c r="B1151" s="11">
        <v>6.3340391696733098</v>
      </c>
      <c r="C1151" s="11">
        <v>855.94587889764398</v>
      </c>
      <c r="D1151" s="12">
        <v>3.3898477086876801E-2</v>
      </c>
      <c r="E1151" s="12">
        <v>2.8579407224420698E-2</v>
      </c>
      <c r="F1151" s="10">
        <v>0.156450238899354</v>
      </c>
      <c r="G1151" s="10">
        <v>3.1183072052986001</v>
      </c>
      <c r="H1151" s="13">
        <v>50322644.747372501</v>
      </c>
      <c r="I1151" s="13">
        <v>1121635.9034756001</v>
      </c>
      <c r="J1151" s="13">
        <v>169055191.67951199</v>
      </c>
      <c r="K1151" s="13">
        <f t="shared" si="153"/>
        <v>160665072.75576708</v>
      </c>
      <c r="L1151">
        <f t="shared" si="154"/>
        <v>597.37830236235277</v>
      </c>
      <c r="M1151">
        <f t="shared" si="155"/>
        <v>56.369290616263569</v>
      </c>
      <c r="N1151">
        <f t="shared" si="156"/>
        <v>31.238942155648751</v>
      </c>
      <c r="O1151">
        <f t="shared" si="157"/>
        <v>1.2150927558792599</v>
      </c>
      <c r="P1151">
        <f t="shared" si="158"/>
        <v>235609370.19877478</v>
      </c>
      <c r="Q1151">
        <f t="shared" si="159"/>
        <v>19.277685780592492</v>
      </c>
      <c r="R1151">
        <f t="shared" si="160"/>
        <v>19.117688299156171</v>
      </c>
      <c r="S1151">
        <f t="shared" si="161"/>
        <v>0.17013638513729901</v>
      </c>
      <c r="T1151">
        <v>1</v>
      </c>
    </row>
    <row r="1152" spans="1:20" ht="15.6" x14ac:dyDescent="0.25">
      <c r="A1152" s="10">
        <v>12</v>
      </c>
      <c r="B1152" s="11">
        <v>7</v>
      </c>
      <c r="C1152" s="11">
        <v>845.29925122908105</v>
      </c>
      <c r="D1152" s="12">
        <v>2.8579407224420698E-2</v>
      </c>
      <c r="E1152" s="12">
        <v>2.45637487687628E-2</v>
      </c>
      <c r="F1152" s="10">
        <v>0.140018879199098</v>
      </c>
      <c r="G1152" s="10">
        <v>3.1184951312673999</v>
      </c>
      <c r="H1152" s="13">
        <v>46570690.463001102</v>
      </c>
      <c r="I1152" s="13">
        <v>913740.82508391899</v>
      </c>
      <c r="J1152" s="13">
        <v>167531504.34874099</v>
      </c>
      <c r="K1152" s="13">
        <f t="shared" si="153"/>
        <v>160225798.8071835</v>
      </c>
      <c r="L1152">
        <f t="shared" si="154"/>
        <v>605.81646171919408</v>
      </c>
      <c r="M1152">
        <f t="shared" si="155"/>
        <v>49.322935811642758</v>
      </c>
      <c r="N1152">
        <f t="shared" si="156"/>
        <v>26.571577996591749</v>
      </c>
      <c r="O1152">
        <f t="shared" si="157"/>
        <v>1.2320996266385582</v>
      </c>
      <c r="P1152">
        <f t="shared" si="158"/>
        <v>245738306.88317218</v>
      </c>
      <c r="Q1152">
        <f t="shared" si="159"/>
        <v>19.319777734509255</v>
      </c>
      <c r="R1152">
        <f t="shared" si="160"/>
        <v>21.408172087744958</v>
      </c>
      <c r="S1152">
        <f t="shared" si="161"/>
        <v>0.15084484253263525</v>
      </c>
      <c r="T1152">
        <v>1</v>
      </c>
    </row>
    <row r="1153" spans="1:20" s="40" customFormat="1" ht="15.6" x14ac:dyDescent="0.25">
      <c r="A1153" s="41">
        <v>13</v>
      </c>
      <c r="B1153" s="42">
        <v>7</v>
      </c>
      <c r="C1153" s="42">
        <v>828.42243581305399</v>
      </c>
      <c r="D1153" s="43">
        <v>2.45637487687628E-2</v>
      </c>
      <c r="E1153" s="43">
        <v>2.1732787896599402E-2</v>
      </c>
      <c r="F1153" s="41">
        <v>0.114782261962905</v>
      </c>
      <c r="G1153" s="41">
        <v>3.1186272339814098</v>
      </c>
      <c r="H1153" s="44">
        <v>40683445.090108298</v>
      </c>
      <c r="I1153" s="44">
        <v>669492.70546259102</v>
      </c>
      <c r="J1153" s="44">
        <v>162687314.51214299</v>
      </c>
      <c r="K1153" s="44">
        <f t="shared" si="153"/>
        <v>155424644.15354118</v>
      </c>
      <c r="L1153" s="40">
        <f t="shared" si="154"/>
        <v>616.77159499626407</v>
      </c>
      <c r="M1153" s="40">
        <f t="shared" si="155"/>
        <v>41.785837941774403</v>
      </c>
      <c r="N1153" s="40">
        <f t="shared" si="156"/>
        <v>23.148268332681102</v>
      </c>
      <c r="O1153" s="40">
        <f t="shared" si="157"/>
        <v>1.2249566864660861</v>
      </c>
      <c r="P1153" s="40">
        <f t="shared" si="158"/>
        <v>254861600.82660624</v>
      </c>
      <c r="Q1153" s="40">
        <f t="shared" si="159"/>
        <v>19.356231213928581</v>
      </c>
      <c r="R1153" s="40">
        <f t="shared" si="160"/>
        <v>20.424418174218669</v>
      </c>
      <c r="S1153" s="40">
        <f t="shared" si="161"/>
        <v>0.12192163255470476</v>
      </c>
      <c r="T1153" s="40">
        <v>7</v>
      </c>
    </row>
    <row r="1154" spans="1:20" ht="15.6" x14ac:dyDescent="0.25">
      <c r="A1154" s="28" t="s">
        <v>20</v>
      </c>
      <c r="B1154" s="16">
        <v>2.1276595868736998</v>
      </c>
      <c r="C1154" s="16">
        <v>1025.4556498971999</v>
      </c>
      <c r="D1154" s="17">
        <v>0.25</v>
      </c>
      <c r="E1154" s="17">
        <v>0.22729449929638698</v>
      </c>
      <c r="F1154" s="18">
        <v>9.0785688539036402E-2</v>
      </c>
      <c r="G1154" s="18">
        <v>4.0999999999999996</v>
      </c>
      <c r="H1154" s="19">
        <v>45391567.568708599</v>
      </c>
      <c r="I1154" s="19">
        <v>2636213.9639918599</v>
      </c>
      <c r="J1154" s="19">
        <v>102443665.67259701</v>
      </c>
      <c r="K1154" s="19">
        <f t="shared" ref="K1154:K1217" si="162">3583.195*EXP(-2.23341*(C1154+273)*0.001)*POWER(B1154*(D1154-E1154)/D1154/SQRT(0.56*(D1154-E1154)),(-0.3486*(C1154+273)*0.001+0.46339))*POWER(((D1154-E1154)/D1154),0.42437)*1000000</f>
        <v>71651521.48582989</v>
      </c>
      <c r="L1154">
        <f t="shared" ref="L1154:L1217" si="163">560*(1+2.2*10^(-5)*H1154/(G1154*1000)/((D1154-E1154)*1000))</f>
        <v>566.00718419590919</v>
      </c>
      <c r="M1154">
        <f t="shared" ref="M1154:M1217" si="164">(L1154*(D1154-E1154)*1000)^(1/2)</f>
        <v>113.36435294663944</v>
      </c>
      <c r="N1154">
        <f t="shared" ref="N1154:N1217" si="165">(D1154+E1154)/2*1000</f>
        <v>238.64724964819351</v>
      </c>
      <c r="O1154">
        <f t="shared" ref="O1154:O1217" si="166">0.8049-0.3393*F1154+(0.2488+0.0393*F1154+0.0732*F1154*F1154)*M1154/N1154</f>
        <v>0.89426505756707242</v>
      </c>
      <c r="P1154">
        <f t="shared" ref="P1154:P1217" si="167">H1154/1000/(O1154*G1154*M1154)*10^6</f>
        <v>109206515.30656137</v>
      </c>
      <c r="Q1154">
        <f t="shared" ref="Q1154:Q1217" si="168">LN(P1154)</f>
        <v>18.508751283474755</v>
      </c>
      <c r="R1154">
        <f t="shared" ref="R1154:R1217" si="169">S1154*B1154*1000/M1154</f>
        <v>1.7862654182289428</v>
      </c>
      <c r="S1154">
        <f t="shared" ref="S1154:S1217" si="170">LN(1/(1-F1154))</f>
        <v>9.5174446409458879E-2</v>
      </c>
      <c r="T1154">
        <v>2</v>
      </c>
    </row>
    <row r="1155" spans="1:20" ht="15.6" x14ac:dyDescent="0.25">
      <c r="A1155" s="10">
        <v>1</v>
      </c>
      <c r="B1155" s="11">
        <v>2.13887146101434</v>
      </c>
      <c r="C1155" s="11">
        <v>988.90022118579202</v>
      </c>
      <c r="D1155" s="12">
        <v>0.22729449929638698</v>
      </c>
      <c r="E1155" s="12">
        <v>0.20838423534147502</v>
      </c>
      <c r="F1155" s="10">
        <v>8.3160604207335204E-2</v>
      </c>
      <c r="G1155" s="10">
        <v>4.10167922229315</v>
      </c>
      <c r="H1155" s="13">
        <v>38253246.940971099</v>
      </c>
      <c r="I1155" s="13">
        <v>2019182.13764414</v>
      </c>
      <c r="J1155" s="13">
        <v>94361430.963494003</v>
      </c>
      <c r="K1155" s="13">
        <f t="shared" si="162"/>
        <v>75438784.883444041</v>
      </c>
      <c r="L1155">
        <f t="shared" si="163"/>
        <v>566.07602746393241</v>
      </c>
      <c r="M1155">
        <f t="shared" si="164"/>
        <v>103.46326448498982</v>
      </c>
      <c r="N1155">
        <f t="shared" si="165"/>
        <v>217.83936731893101</v>
      </c>
      <c r="O1155">
        <f t="shared" si="166"/>
        <v>0.89664436709796924</v>
      </c>
      <c r="P1155">
        <f t="shared" si="167"/>
        <v>100531047.91889864</v>
      </c>
      <c r="Q1155">
        <f t="shared" si="168"/>
        <v>18.425977172269366</v>
      </c>
      <c r="R1155">
        <f t="shared" si="169"/>
        <v>1.7948704651344416</v>
      </c>
      <c r="S1155">
        <f t="shared" si="170"/>
        <v>8.6822962966850478E-2</v>
      </c>
      <c r="T1155">
        <v>3</v>
      </c>
    </row>
    <row r="1156" spans="1:20" ht="15.6" x14ac:dyDescent="0.25">
      <c r="A1156" s="10">
        <v>2</v>
      </c>
      <c r="B1156" s="11">
        <v>1.1708571011539901</v>
      </c>
      <c r="C1156" s="11">
        <v>992.00161141889896</v>
      </c>
      <c r="D1156" s="12">
        <v>0.20838423534147502</v>
      </c>
      <c r="E1156" s="12">
        <v>0.19280973153956898</v>
      </c>
      <c r="F1156" s="10">
        <v>7.47035082839555E-2</v>
      </c>
      <c r="G1156" s="10">
        <v>4.1031776935392399</v>
      </c>
      <c r="H1156" s="13">
        <v>36531264.572353698</v>
      </c>
      <c r="I1156" s="13">
        <v>1842410.9006961701</v>
      </c>
      <c r="J1156" s="13">
        <v>98301580.641709998</v>
      </c>
      <c r="K1156" s="13">
        <f t="shared" si="162"/>
        <v>70567959.751350194</v>
      </c>
      <c r="L1156">
        <f t="shared" si="163"/>
        <v>567.04272725562657</v>
      </c>
      <c r="M1156">
        <f t="shared" si="164"/>
        <v>93.975577207516636</v>
      </c>
      <c r="N1156">
        <f t="shared" si="165"/>
        <v>200.59698344052202</v>
      </c>
      <c r="O1156">
        <f t="shared" si="166"/>
        <v>0.89767756150616862</v>
      </c>
      <c r="P1156">
        <f t="shared" si="167"/>
        <v>105538036.37856914</v>
      </c>
      <c r="Q1156">
        <f t="shared" si="168"/>
        <v>18.474581980297508</v>
      </c>
      <c r="R1156">
        <f t="shared" si="169"/>
        <v>0.96734269264465311</v>
      </c>
      <c r="S1156">
        <f t="shared" si="170"/>
        <v>7.7641061244072926E-2</v>
      </c>
      <c r="T1156">
        <v>3</v>
      </c>
    </row>
    <row r="1157" spans="1:20" s="40" customFormat="1" ht="15.6" x14ac:dyDescent="0.25">
      <c r="A1157" s="41">
        <v>3</v>
      </c>
      <c r="B1157" s="42">
        <v>2.5607856832551601</v>
      </c>
      <c r="C1157" s="42">
        <v>983.14907760198105</v>
      </c>
      <c r="D1157" s="43">
        <v>0.19279841778929099</v>
      </c>
      <c r="E1157" s="43">
        <v>0.15647028442500602</v>
      </c>
      <c r="F1157" s="41">
        <v>0.18832779335684999</v>
      </c>
      <c r="G1157" s="41">
        <v>3.1090510688056501</v>
      </c>
      <c r="H1157" s="44">
        <v>38681992.669546098</v>
      </c>
      <c r="I1157" s="44">
        <v>2504884.5763883102</v>
      </c>
      <c r="J1157" s="44">
        <v>85622213.379577994</v>
      </c>
      <c r="K1157" s="44">
        <f t="shared" si="162"/>
        <v>110089333.37234981</v>
      </c>
      <c r="L1157" s="40">
        <f t="shared" si="163"/>
        <v>564.21937968087877</v>
      </c>
      <c r="M1157" s="40">
        <f t="shared" si="164"/>
        <v>143.16786256615381</v>
      </c>
      <c r="N1157" s="40">
        <f t="shared" si="165"/>
        <v>174.63435110714852</v>
      </c>
      <c r="O1157" s="40">
        <f t="shared" si="166"/>
        <v>0.95316644931169336</v>
      </c>
      <c r="P1157" s="40">
        <f t="shared" si="167"/>
        <v>91173094.251572967</v>
      </c>
      <c r="Q1157" s="40">
        <f t="shared" si="168"/>
        <v>18.328270392346493</v>
      </c>
      <c r="R1157" s="40">
        <f t="shared" si="169"/>
        <v>3.7321939385521881</v>
      </c>
      <c r="S1157" s="40">
        <f t="shared" si="170"/>
        <v>0.20865870672381079</v>
      </c>
      <c r="T1157" s="40">
        <v>3</v>
      </c>
    </row>
    <row r="1158" spans="1:20" ht="15.6" x14ac:dyDescent="0.25">
      <c r="A1158" s="10">
        <v>4</v>
      </c>
      <c r="B1158" s="11">
        <v>2.9071587227807898</v>
      </c>
      <c r="C1158" s="11">
        <v>985.37739666864502</v>
      </c>
      <c r="D1158" s="12">
        <v>0.15647028442500602</v>
      </c>
      <c r="E1158" s="12">
        <v>0.12517611783044999</v>
      </c>
      <c r="F1158" s="10">
        <v>0.199872962545107</v>
      </c>
      <c r="G1158" s="10">
        <v>3.1116975471119401</v>
      </c>
      <c r="H1158" s="13">
        <v>41200162.063950203</v>
      </c>
      <c r="I1158" s="13">
        <v>2502148.2279738402</v>
      </c>
      <c r="J1158" s="13">
        <v>94087943.333635002</v>
      </c>
      <c r="K1158" s="13">
        <f t="shared" si="162"/>
        <v>112969993.47147731</v>
      </c>
      <c r="L1158">
        <f t="shared" si="163"/>
        <v>565.21253356423836</v>
      </c>
      <c r="M1158">
        <f t="shared" si="164"/>
        <v>132.99569612092853</v>
      </c>
      <c r="N1158">
        <f t="shared" si="165"/>
        <v>140.823201127728</v>
      </c>
      <c r="O1158">
        <f t="shared" si="166"/>
        <v>0.9822339593235464</v>
      </c>
      <c r="P1158">
        <f t="shared" si="167"/>
        <v>101355895.4148155</v>
      </c>
      <c r="Q1158">
        <f t="shared" si="168"/>
        <v>18.43414859803897</v>
      </c>
      <c r="R1158">
        <f t="shared" si="169"/>
        <v>4.8742337506904372</v>
      </c>
      <c r="S1158">
        <f t="shared" si="170"/>
        <v>0.22298476710247361</v>
      </c>
      <c r="T1158">
        <v>3</v>
      </c>
    </row>
    <row r="1159" spans="1:20" ht="15.6" x14ac:dyDescent="0.25">
      <c r="A1159" s="10">
        <v>5</v>
      </c>
      <c r="B1159" s="11">
        <v>3.3304265384425999</v>
      </c>
      <c r="C1159" s="11">
        <v>996.60648001202003</v>
      </c>
      <c r="D1159" s="12">
        <v>0.12517611783044999</v>
      </c>
      <c r="E1159" s="12">
        <v>9.9355856872085799E-2</v>
      </c>
      <c r="F1159" s="10">
        <v>0.206106809546171</v>
      </c>
      <c r="G1159" s="10">
        <v>3.1137769464706802</v>
      </c>
      <c r="H1159" s="13">
        <v>41818678.877427101</v>
      </c>
      <c r="I1159" s="13">
        <v>2303790.4728388102</v>
      </c>
      <c r="J1159" s="13">
        <v>100349255.21975701</v>
      </c>
      <c r="K1159" s="13">
        <f t="shared" si="162"/>
        <v>111588949.2461711</v>
      </c>
      <c r="L1159">
        <f t="shared" si="163"/>
        <v>566.40815326435859</v>
      </c>
      <c r="M1159">
        <f t="shared" si="164"/>
        <v>120.93306547934225</v>
      </c>
      <c r="N1159">
        <f t="shared" si="165"/>
        <v>112.26598735126788</v>
      </c>
      <c r="O1159">
        <f t="shared" si="166"/>
        <v>1.0150505637519647</v>
      </c>
      <c r="P1159">
        <f t="shared" si="167"/>
        <v>109408249.92302684</v>
      </c>
      <c r="Q1159">
        <f t="shared" si="168"/>
        <v>18.510596855739873</v>
      </c>
      <c r="R1159">
        <f t="shared" si="169"/>
        <v>6.3562730533371914</v>
      </c>
      <c r="S1159">
        <f t="shared" si="170"/>
        <v>0.23080634762274715</v>
      </c>
      <c r="T1159">
        <v>3</v>
      </c>
    </row>
    <row r="1160" spans="1:20" ht="15.6" x14ac:dyDescent="0.25">
      <c r="A1160" s="10">
        <v>6</v>
      </c>
      <c r="B1160" s="11">
        <v>3.6323163595196699</v>
      </c>
      <c r="C1160" s="11">
        <v>1004.6749988046701</v>
      </c>
      <c r="D1160" s="12">
        <v>9.9355856872085799E-2</v>
      </c>
      <c r="E1160" s="12">
        <v>8.0207170402118388E-2</v>
      </c>
      <c r="F1160" s="10">
        <v>0.19253452810321001</v>
      </c>
      <c r="G1160" s="10">
        <v>3.1153346956529</v>
      </c>
      <c r="H1160" s="13">
        <v>38253217.122349098</v>
      </c>
      <c r="I1160" s="13">
        <v>1784012.7816133101</v>
      </c>
      <c r="J1160" s="13">
        <v>102275128.884344</v>
      </c>
      <c r="K1160" s="13">
        <f t="shared" si="162"/>
        <v>106283366.03680249</v>
      </c>
      <c r="L1160">
        <f t="shared" si="163"/>
        <v>567.90014337531522</v>
      </c>
      <c r="M1160">
        <f t="shared" si="164"/>
        <v>104.28107110949452</v>
      </c>
      <c r="N1160">
        <f t="shared" si="165"/>
        <v>89.781513637102094</v>
      </c>
      <c r="O1160">
        <f t="shared" si="166"/>
        <v>1.0404941149988058</v>
      </c>
      <c r="P1160">
        <f t="shared" si="167"/>
        <v>113166567.17826438</v>
      </c>
      <c r="Q1160">
        <f t="shared" si="168"/>
        <v>18.544371337162843</v>
      </c>
      <c r="R1160">
        <f t="shared" si="169"/>
        <v>7.4489928891508939</v>
      </c>
      <c r="S1160">
        <f t="shared" si="170"/>
        <v>0.21385498406046999</v>
      </c>
      <c r="T1160">
        <v>3</v>
      </c>
    </row>
    <row r="1161" spans="1:20" ht="15.6" x14ac:dyDescent="0.25">
      <c r="A1161" s="10">
        <v>7</v>
      </c>
      <c r="B1161" s="11">
        <v>4.1348923048634898</v>
      </c>
      <c r="C1161" s="11">
        <v>1020.95234590384</v>
      </c>
      <c r="D1161" s="12">
        <v>8.0207170402118388E-2</v>
      </c>
      <c r="E1161" s="12">
        <v>6.6031106407515902E-2</v>
      </c>
      <c r="F1161" s="10">
        <v>0.17652301685664401</v>
      </c>
      <c r="G1161" s="10">
        <v>3.1163852472575702</v>
      </c>
      <c r="H1161" s="13">
        <v>34336887.411207899</v>
      </c>
      <c r="I1161" s="13">
        <v>1345123.58709906</v>
      </c>
      <c r="J1161" s="13">
        <v>102941161.11076801</v>
      </c>
      <c r="K1161" s="13">
        <f t="shared" si="162"/>
        <v>97958978.623560563</v>
      </c>
      <c r="L1161">
        <f t="shared" si="163"/>
        <v>569.57557423352489</v>
      </c>
      <c r="M1161">
        <f t="shared" si="164"/>
        <v>89.857330196800902</v>
      </c>
      <c r="N1161">
        <f t="shared" si="165"/>
        <v>73.11913840481715</v>
      </c>
      <c r="O1161">
        <f t="shared" si="166"/>
        <v>1.0620887305641933</v>
      </c>
      <c r="P1161">
        <f t="shared" si="167"/>
        <v>115450408.27673645</v>
      </c>
      <c r="Q1161">
        <f t="shared" si="168"/>
        <v>18.564351630152952</v>
      </c>
      <c r="R1161">
        <f t="shared" si="169"/>
        <v>8.9372503909502363</v>
      </c>
      <c r="S1161">
        <f t="shared" si="170"/>
        <v>0.19421967979347804</v>
      </c>
      <c r="T1161">
        <v>2</v>
      </c>
    </row>
    <row r="1162" spans="1:20" ht="15.6" x14ac:dyDescent="0.25">
      <c r="A1162" s="10">
        <v>9</v>
      </c>
      <c r="B1162" s="11">
        <v>5.3079799805785397</v>
      </c>
      <c r="C1162" s="11">
        <v>851.58043138418702</v>
      </c>
      <c r="D1162" s="12">
        <v>5.2324826363908603E-2</v>
      </c>
      <c r="E1162" s="12">
        <v>4.1765550050176702E-2</v>
      </c>
      <c r="F1162" s="10">
        <v>0.20141747805580401</v>
      </c>
      <c r="G1162" s="10">
        <v>3.1177286717099202</v>
      </c>
      <c r="H1162" s="13">
        <v>65867713.510069802</v>
      </c>
      <c r="I1162" s="13">
        <v>2184626.1756386799</v>
      </c>
      <c r="J1162" s="13">
        <v>179934094.68117699</v>
      </c>
      <c r="K1162" s="13">
        <f t="shared" si="162"/>
        <v>177885270.40002212</v>
      </c>
      <c r="L1162">
        <f t="shared" si="163"/>
        <v>584.64965380804063</v>
      </c>
      <c r="M1162">
        <f t="shared" si="164"/>
        <v>78.571478548432566</v>
      </c>
      <c r="N1162">
        <f t="shared" si="165"/>
        <v>47.045188207042649</v>
      </c>
      <c r="O1162">
        <f t="shared" si="166"/>
        <v>1.1702667951887649</v>
      </c>
      <c r="P1162">
        <f t="shared" si="167"/>
        <v>229765311.65514588</v>
      </c>
      <c r="Q1162">
        <f t="shared" si="168"/>
        <v>19.252568961833138</v>
      </c>
      <c r="R1162">
        <f t="shared" si="169"/>
        <v>15.194505672585036</v>
      </c>
      <c r="S1162">
        <f t="shared" si="170"/>
        <v>0.2249169704625428</v>
      </c>
      <c r="T1162">
        <v>1</v>
      </c>
    </row>
    <row r="1163" spans="1:20" ht="15.6" x14ac:dyDescent="0.25">
      <c r="A1163" s="10">
        <v>10</v>
      </c>
      <c r="B1163" s="11">
        <v>5.8336888015989503</v>
      </c>
      <c r="C1163" s="11">
        <v>846.14163850834495</v>
      </c>
      <c r="D1163" s="12">
        <v>4.1765550050176702E-2</v>
      </c>
      <c r="E1163" s="12">
        <v>3.4090332111553504E-2</v>
      </c>
      <c r="F1163" s="10">
        <v>0.18333015879223599</v>
      </c>
      <c r="G1163" s="10">
        <v>3.1181695628804902</v>
      </c>
      <c r="H1163" s="13">
        <v>59071726.051961198</v>
      </c>
      <c r="I1163" s="13">
        <v>1612534.20638305</v>
      </c>
      <c r="J1163" s="13">
        <v>175174842.04813799</v>
      </c>
      <c r="K1163" s="13">
        <f t="shared" si="162"/>
        <v>175967727.94445142</v>
      </c>
      <c r="L1163">
        <f t="shared" si="163"/>
        <v>590.40884497963987</v>
      </c>
      <c r="M1163">
        <f t="shared" si="164"/>
        <v>67.316540003995556</v>
      </c>
      <c r="N1163">
        <f t="shared" si="165"/>
        <v>37.927941080865097</v>
      </c>
      <c r="O1163">
        <f t="shared" si="166"/>
        <v>1.2014338129739248</v>
      </c>
      <c r="P1163">
        <f t="shared" si="167"/>
        <v>234238510.01138312</v>
      </c>
      <c r="Q1163">
        <f t="shared" si="168"/>
        <v>19.271850427768317</v>
      </c>
      <c r="R1163">
        <f t="shared" si="169"/>
        <v>17.550528516435911</v>
      </c>
      <c r="S1163">
        <f t="shared" si="170"/>
        <v>0.20252037692584887</v>
      </c>
      <c r="T1163">
        <v>1</v>
      </c>
    </row>
    <row r="1164" spans="1:20" ht="15.6" x14ac:dyDescent="0.25">
      <c r="A1164" s="10">
        <v>11</v>
      </c>
      <c r="B1164" s="11">
        <v>6.3193226033557304</v>
      </c>
      <c r="C1164" s="11">
        <v>839.58366291236098</v>
      </c>
      <c r="D1164" s="12">
        <v>3.4090332111553504E-2</v>
      </c>
      <c r="E1164" s="12">
        <v>2.8700114401758601E-2</v>
      </c>
      <c r="F1164" s="10">
        <v>0.15765327146305899</v>
      </c>
      <c r="G1164" s="10">
        <v>3.1184631517496402</v>
      </c>
      <c r="H1164" s="13">
        <v>54221795.268809497</v>
      </c>
      <c r="I1164" s="13">
        <v>1219295.28067056</v>
      </c>
      <c r="J1164" s="13">
        <v>177185026.638053</v>
      </c>
      <c r="K1164" s="13">
        <f t="shared" si="162"/>
        <v>169959745.15082768</v>
      </c>
      <c r="L1164">
        <f t="shared" si="163"/>
        <v>599.74089809032273</v>
      </c>
      <c r="M1164">
        <f t="shared" si="164"/>
        <v>56.857136844680788</v>
      </c>
      <c r="N1164">
        <f t="shared" si="165"/>
        <v>31.395223256656049</v>
      </c>
      <c r="O1164">
        <f t="shared" si="166"/>
        <v>1.2165036098444688</v>
      </c>
      <c r="P1164">
        <f t="shared" si="167"/>
        <v>251382411.45276782</v>
      </c>
      <c r="Q1164">
        <f t="shared" si="168"/>
        <v>19.342485889273448</v>
      </c>
      <c r="R1164">
        <f t="shared" si="169"/>
        <v>19.068238913529235</v>
      </c>
      <c r="S1164">
        <f t="shared" si="170"/>
        <v>0.17156355789113817</v>
      </c>
      <c r="T1164">
        <v>1</v>
      </c>
    </row>
    <row r="1165" spans="1:20" s="40" customFormat="1" ht="15.6" x14ac:dyDescent="0.25">
      <c r="A1165" s="41">
        <v>12</v>
      </c>
      <c r="B1165" s="42">
        <v>7</v>
      </c>
      <c r="C1165" s="42">
        <v>828.84285824127903</v>
      </c>
      <c r="D1165" s="43">
        <v>2.8700114401758601E-2</v>
      </c>
      <c r="E1165" s="43">
        <v>2.46958882545333E-2</v>
      </c>
      <c r="F1165" s="41">
        <v>0.13903507782527399</v>
      </c>
      <c r="G1165" s="41">
        <v>3.1186540226538702</v>
      </c>
      <c r="H1165" s="44">
        <v>49021408.1070081</v>
      </c>
      <c r="I1165" s="44">
        <v>963279.46419715194</v>
      </c>
      <c r="J1165" s="44">
        <v>173661227.40200099</v>
      </c>
      <c r="K1165" s="44">
        <f t="shared" si="162"/>
        <v>168559126.92065302</v>
      </c>
      <c r="L1165" s="40">
        <f t="shared" si="163"/>
        <v>608.36271738946675</v>
      </c>
      <c r="M1165" s="40">
        <f t="shared" si="164"/>
        <v>49.356072574384797</v>
      </c>
      <c r="N1165" s="40">
        <f t="shared" si="165"/>
        <v>26.698001328145949</v>
      </c>
      <c r="O1165" s="40">
        <f t="shared" si="166"/>
        <v>1.2303943275136426</v>
      </c>
      <c r="P1165" s="40">
        <f t="shared" si="167"/>
        <v>258841358.12319103</v>
      </c>
      <c r="Q1165" s="40">
        <f t="shared" si="168"/>
        <v>19.371725915099823</v>
      </c>
      <c r="R1165" s="40">
        <f t="shared" si="169"/>
        <v>21.231645035823458</v>
      </c>
      <c r="S1165" s="40">
        <f t="shared" si="170"/>
        <v>0.14970151618023991</v>
      </c>
      <c r="T1165" s="40">
        <v>7</v>
      </c>
    </row>
    <row r="1166" spans="1:20" s="40" customFormat="1" ht="15.6" x14ac:dyDescent="0.25">
      <c r="A1166" s="41">
        <v>13</v>
      </c>
      <c r="B1166" s="42">
        <v>7</v>
      </c>
      <c r="C1166" s="42">
        <v>813.47490586755396</v>
      </c>
      <c r="D1166" s="43">
        <v>2.46958882545333E-2</v>
      </c>
      <c r="E1166" s="43">
        <v>2.1732952078408602E-2</v>
      </c>
      <c r="F1166" s="41">
        <v>0.119493044399529</v>
      </c>
      <c r="G1166" s="41">
        <v>3.11878599954973</v>
      </c>
      <c r="H1166" s="44">
        <v>44921937.966696098</v>
      </c>
      <c r="I1166" s="44">
        <v>763965.91894572601</v>
      </c>
      <c r="J1166" s="44">
        <v>171297556.28049001</v>
      </c>
      <c r="K1166" s="44">
        <f t="shared" si="162"/>
        <v>166293841.47920394</v>
      </c>
      <c r="L1166" s="40">
        <f t="shared" si="163"/>
        <v>619.89096614905463</v>
      </c>
      <c r="M1166" s="40">
        <f t="shared" si="164"/>
        <v>42.856707396344909</v>
      </c>
      <c r="N1166" s="40">
        <f t="shared" si="165"/>
        <v>23.214420166470951</v>
      </c>
      <c r="O1166" s="40">
        <f t="shared" si="166"/>
        <v>1.2342708568766265</v>
      </c>
      <c r="P1166" s="40">
        <f t="shared" si="167"/>
        <v>272297485.65902579</v>
      </c>
      <c r="Q1166" s="40">
        <f t="shared" si="168"/>
        <v>19.422405723884964</v>
      </c>
      <c r="R1166" s="40">
        <f t="shared" si="169"/>
        <v>20.785594938034944</v>
      </c>
      <c r="S1166" s="40">
        <f t="shared" si="170"/>
        <v>0.12725745147404449</v>
      </c>
      <c r="T1166" s="40">
        <v>7</v>
      </c>
    </row>
    <row r="1167" spans="1:20" ht="15.6" x14ac:dyDescent="0.25">
      <c r="A1167" s="28" t="s">
        <v>20</v>
      </c>
      <c r="B1167" s="16">
        <v>2.1275422635691701</v>
      </c>
      <c r="C1167" s="16">
        <v>1038.14717283969</v>
      </c>
      <c r="D1167" s="17">
        <v>0.25</v>
      </c>
      <c r="E1167" s="17">
        <v>0.227508265330055</v>
      </c>
      <c r="F1167" s="18">
        <v>8.9930966293262707E-2</v>
      </c>
      <c r="G1167" s="18">
        <v>4.0999999999999996</v>
      </c>
      <c r="H1167" s="19">
        <v>42885734.871325597</v>
      </c>
      <c r="I1167" s="19">
        <v>2482697.3668770902</v>
      </c>
      <c r="J1167" s="19">
        <v>97518033.603586003</v>
      </c>
      <c r="K1167" s="19">
        <f t="shared" si="162"/>
        <v>69202802.638225168</v>
      </c>
      <c r="L1167">
        <f t="shared" si="163"/>
        <v>565.72950042367643</v>
      </c>
      <c r="M1167">
        <f t="shared" si="164"/>
        <v>112.80176336604791</v>
      </c>
      <c r="N1167">
        <f t="shared" si="165"/>
        <v>238.7541326650275</v>
      </c>
      <c r="O1167">
        <f t="shared" si="166"/>
        <v>0.8938839667721018</v>
      </c>
      <c r="P1167">
        <f t="shared" si="167"/>
        <v>103736588.89803088</v>
      </c>
      <c r="Q1167">
        <f t="shared" si="168"/>
        <v>18.457365445086381</v>
      </c>
      <c r="R1167">
        <f t="shared" si="169"/>
        <v>1.7773531075785309</v>
      </c>
      <c r="S1167">
        <f t="shared" si="170"/>
        <v>9.423482113236295E-2</v>
      </c>
      <c r="T1167">
        <v>6</v>
      </c>
    </row>
    <row r="1168" spans="1:20" ht="15.6" x14ac:dyDescent="0.25">
      <c r="A1168" s="10">
        <v>1</v>
      </c>
      <c r="B1168" s="11">
        <v>2.0724744801610502</v>
      </c>
      <c r="C1168" s="11">
        <v>1003.7831058615</v>
      </c>
      <c r="D1168" s="12">
        <v>0.227508265330055</v>
      </c>
      <c r="E1168" s="12">
        <v>0.208855290569989</v>
      </c>
      <c r="F1168" s="10">
        <v>8.1952097534847002E-2</v>
      </c>
      <c r="G1168" s="10">
        <v>4.1016637056862102</v>
      </c>
      <c r="H1168" s="13">
        <v>36199354.654026203</v>
      </c>
      <c r="I1168" s="13">
        <v>1932366.67523719</v>
      </c>
      <c r="J1168" s="13">
        <v>90298273.564537004</v>
      </c>
      <c r="K1168" s="13">
        <f t="shared" si="162"/>
        <v>72262715.470363855</v>
      </c>
      <c r="L1168">
        <f t="shared" si="163"/>
        <v>565.8291252040018</v>
      </c>
      <c r="M1168">
        <f t="shared" si="164"/>
        <v>102.73459198799823</v>
      </c>
      <c r="N1168">
        <f t="shared" si="165"/>
        <v>218.181777950022</v>
      </c>
      <c r="O1168">
        <f t="shared" si="166"/>
        <v>0.89599337260440515</v>
      </c>
      <c r="P1168">
        <f t="shared" si="167"/>
        <v>95878069.422425628</v>
      </c>
      <c r="Q1168">
        <f t="shared" si="168"/>
        <v>18.378587831975484</v>
      </c>
      <c r="R1168">
        <f t="shared" si="169"/>
        <v>1.7249146087412246</v>
      </c>
      <c r="S1168">
        <f t="shared" si="170"/>
        <v>8.5505708388455809E-2</v>
      </c>
      <c r="T1168">
        <v>3</v>
      </c>
    </row>
    <row r="1169" spans="1:20" ht="15.6" x14ac:dyDescent="0.25">
      <c r="A1169" s="10">
        <v>2</v>
      </c>
      <c r="B1169" s="11">
        <v>1.9263018711433499</v>
      </c>
      <c r="C1169" s="11">
        <v>1000.29055177782</v>
      </c>
      <c r="D1169" s="12">
        <v>0.208855290569989</v>
      </c>
      <c r="E1169" s="12">
        <v>0.19351023935492701</v>
      </c>
      <c r="F1169" s="10">
        <v>7.3437007377050403E-2</v>
      </c>
      <c r="G1169" s="10">
        <v>4.1031434911345004</v>
      </c>
      <c r="H1169" s="13">
        <v>34533143.782578699</v>
      </c>
      <c r="I1169" s="13">
        <v>1709419.1966500899</v>
      </c>
      <c r="J1169" s="13">
        <v>93877669.151733994</v>
      </c>
      <c r="K1169" s="13">
        <f t="shared" si="162"/>
        <v>69444274.348861545</v>
      </c>
      <c r="L1169">
        <f t="shared" si="163"/>
        <v>566.75712226915573</v>
      </c>
      <c r="M1169">
        <f t="shared" si="164"/>
        <v>93.257262814867929</v>
      </c>
      <c r="N1169">
        <f t="shared" si="165"/>
        <v>201.18276496245801</v>
      </c>
      <c r="O1169">
        <f t="shared" si="166"/>
        <v>0.89683363462740973</v>
      </c>
      <c r="P1169">
        <f t="shared" si="167"/>
        <v>100629394.61408556</v>
      </c>
      <c r="Q1169">
        <f t="shared" si="168"/>
        <v>18.426954965932815</v>
      </c>
      <c r="R1169">
        <f t="shared" si="169"/>
        <v>1.5754836830276429</v>
      </c>
      <c r="S1169">
        <f t="shared" si="170"/>
        <v>7.627324568886909E-2</v>
      </c>
      <c r="T1169">
        <v>3</v>
      </c>
    </row>
    <row r="1170" spans="1:20" s="40" customFormat="1" ht="15.6" x14ac:dyDescent="0.25">
      <c r="A1170" s="41">
        <v>3</v>
      </c>
      <c r="B1170" s="42">
        <v>2.5591273525953899</v>
      </c>
      <c r="C1170" s="42">
        <v>1005.9347926765601</v>
      </c>
      <c r="D1170" s="43">
        <v>0.19384146639904901</v>
      </c>
      <c r="E1170" s="43">
        <v>0.15759388146741599</v>
      </c>
      <c r="F1170" s="41">
        <v>0.186899612572027</v>
      </c>
      <c r="G1170" s="41">
        <v>3.0924365753573202</v>
      </c>
      <c r="H1170" s="44">
        <v>38240856.738133498</v>
      </c>
      <c r="I1170" s="44">
        <v>2502141.94467424</v>
      </c>
      <c r="J1170" s="44">
        <v>85348686.653044</v>
      </c>
      <c r="K1170" s="44">
        <f t="shared" si="162"/>
        <v>103271808.66873781</v>
      </c>
      <c r="L1170" s="40">
        <f t="shared" si="163"/>
        <v>564.20299084526994</v>
      </c>
      <c r="M1170" s="40">
        <f t="shared" si="164"/>
        <v>143.00697825401838</v>
      </c>
      <c r="N1170" s="40">
        <f t="shared" si="165"/>
        <v>175.7176739332325</v>
      </c>
      <c r="O1170" s="40">
        <f t="shared" si="166"/>
        <v>0.95202844406892251</v>
      </c>
      <c r="P1170" s="40">
        <f t="shared" si="167"/>
        <v>90827980.518414572</v>
      </c>
      <c r="Q1170" s="40">
        <f t="shared" si="168"/>
        <v>18.324477951590517</v>
      </c>
      <c r="R1170" s="40">
        <f t="shared" si="169"/>
        <v>3.7025132988485323</v>
      </c>
      <c r="S1170" s="40">
        <f t="shared" si="170"/>
        <v>0.20690069928589441</v>
      </c>
      <c r="T1170" s="40">
        <v>3</v>
      </c>
    </row>
    <row r="1171" spans="1:20" ht="15.6" x14ac:dyDescent="0.25">
      <c r="A1171" s="10">
        <v>4</v>
      </c>
      <c r="B1171" s="11">
        <v>2.9105277760353001</v>
      </c>
      <c r="C1171" s="11">
        <v>1005.1799515113</v>
      </c>
      <c r="D1171" s="12">
        <v>0.15759388146741599</v>
      </c>
      <c r="E1171" s="12">
        <v>0.12535082766653902</v>
      </c>
      <c r="F1171" s="10">
        <v>0.204466105474988</v>
      </c>
      <c r="G1171" s="10">
        <v>3.0950902526308899</v>
      </c>
      <c r="H1171" s="13">
        <v>40450976.979717404</v>
      </c>
      <c r="I1171" s="13">
        <v>2518414.7691426501</v>
      </c>
      <c r="J1171" s="13">
        <v>91607479.781336993</v>
      </c>
      <c r="K1171" s="13">
        <f t="shared" si="162"/>
        <v>108037535.95934322</v>
      </c>
      <c r="L1171">
        <f t="shared" si="163"/>
        <v>564.99378956583575</v>
      </c>
      <c r="M1171">
        <f t="shared" si="164"/>
        <v>134.97083075291712</v>
      </c>
      <c r="N1171">
        <f t="shared" si="165"/>
        <v>141.47235456697749</v>
      </c>
      <c r="O1171">
        <f t="shared" si="166"/>
        <v>0.98347658982700981</v>
      </c>
      <c r="P1171">
        <f t="shared" si="167"/>
        <v>98458167.863960102</v>
      </c>
      <c r="Q1171">
        <f t="shared" si="168"/>
        <v>18.405142324198795</v>
      </c>
      <c r="R1171">
        <f t="shared" si="169"/>
        <v>4.9326171396706746</v>
      </c>
      <c r="S1171">
        <f t="shared" si="170"/>
        <v>0.22874182428670084</v>
      </c>
      <c r="T1171">
        <v>3</v>
      </c>
    </row>
    <row r="1172" spans="1:20" ht="15.6" x14ac:dyDescent="0.25">
      <c r="A1172" s="10">
        <v>5</v>
      </c>
      <c r="B1172" s="11">
        <v>3.33584995689333</v>
      </c>
      <c r="C1172" s="11">
        <v>1009.92570843668</v>
      </c>
      <c r="D1172" s="12">
        <v>0.12535082766653902</v>
      </c>
      <c r="E1172" s="12">
        <v>9.9409370541799311E-2</v>
      </c>
      <c r="F1172" s="10">
        <v>0.20678585870867799</v>
      </c>
      <c r="G1172" s="10">
        <v>3.09724153239143</v>
      </c>
      <c r="H1172" s="13">
        <v>39052310.934353501</v>
      </c>
      <c r="I1172" s="13">
        <v>2140291.3232722902</v>
      </c>
      <c r="J1172" s="13">
        <v>94213169.426302999</v>
      </c>
      <c r="K1172" s="13">
        <f t="shared" si="162"/>
        <v>107599929.43622093</v>
      </c>
      <c r="L1172">
        <f t="shared" si="163"/>
        <v>565.98808567477113</v>
      </c>
      <c r="M1172">
        <f t="shared" si="164"/>
        <v>121.17159591936378</v>
      </c>
      <c r="N1172">
        <f t="shared" si="165"/>
        <v>112.38009910416916</v>
      </c>
      <c r="O1172">
        <f t="shared" si="166"/>
        <v>1.0151385460348592</v>
      </c>
      <c r="P1172">
        <f t="shared" si="167"/>
        <v>102505110.35646713</v>
      </c>
      <c r="Q1172">
        <f t="shared" si="168"/>
        <v>18.445423212436175</v>
      </c>
      <c r="R1172">
        <f t="shared" si="169"/>
        <v>6.3776485580392377</v>
      </c>
      <c r="S1172">
        <f t="shared" si="170"/>
        <v>0.23166205434195883</v>
      </c>
      <c r="T1172">
        <v>2</v>
      </c>
    </row>
    <row r="1173" spans="1:20" ht="15.6" x14ac:dyDescent="0.25">
      <c r="A1173" s="10">
        <v>6</v>
      </c>
      <c r="B1173" s="11">
        <v>3.6387200213514199</v>
      </c>
      <c r="C1173" s="11">
        <v>1021.55529250775</v>
      </c>
      <c r="D1173" s="12">
        <v>9.9409370541799311E-2</v>
      </c>
      <c r="E1173" s="12">
        <v>8.0264479179101997E-2</v>
      </c>
      <c r="F1173" s="10">
        <v>0.19239284962269401</v>
      </c>
      <c r="G1173" s="10">
        <v>3.0988108715913101</v>
      </c>
      <c r="H1173" s="13">
        <v>35542692.529379897</v>
      </c>
      <c r="I1173" s="13">
        <v>1644381.1190764201</v>
      </c>
      <c r="J1173" s="13">
        <v>96333795.702005997</v>
      </c>
      <c r="K1173" s="13">
        <f t="shared" si="162"/>
        <v>101176199.49009205</v>
      </c>
      <c r="L1173">
        <f t="shared" si="163"/>
        <v>567.38096345787028</v>
      </c>
      <c r="M1173">
        <f t="shared" si="164"/>
        <v>104.22306321857683</v>
      </c>
      <c r="N1173">
        <f t="shared" si="165"/>
        <v>89.836924860450651</v>
      </c>
      <c r="O1173">
        <f t="shared" si="166"/>
        <v>1.0401781995703203</v>
      </c>
      <c r="P1173">
        <f t="shared" si="167"/>
        <v>105799514.03437002</v>
      </c>
      <c r="Q1173">
        <f t="shared" si="168"/>
        <v>18.477056484130003</v>
      </c>
      <c r="R1173">
        <f t="shared" si="169"/>
        <v>7.4601531723622445</v>
      </c>
      <c r="S1173">
        <f t="shared" si="170"/>
        <v>0.21367953872268686</v>
      </c>
      <c r="T1173">
        <v>2</v>
      </c>
    </row>
    <row r="1174" spans="1:20" ht="15.6" x14ac:dyDescent="0.25">
      <c r="A1174" s="10">
        <v>7</v>
      </c>
      <c r="B1174" s="11">
        <v>4.1435821218466602</v>
      </c>
      <c r="C1174" s="11">
        <v>1035.44185502563</v>
      </c>
      <c r="D1174" s="12">
        <v>8.0264479179101997E-2</v>
      </c>
      <c r="E1174" s="12">
        <v>6.6015209317574403E-2</v>
      </c>
      <c r="F1174" s="10">
        <v>0.17730805956909601</v>
      </c>
      <c r="G1174" s="10">
        <v>3.0998638883871701</v>
      </c>
      <c r="H1174" s="13">
        <v>31954836.4709033</v>
      </c>
      <c r="I1174" s="13">
        <v>1240271.5063082101</v>
      </c>
      <c r="J1174" s="13">
        <v>96557995.907379001</v>
      </c>
      <c r="K1174" s="13">
        <f t="shared" si="162"/>
        <v>94016454.379125819</v>
      </c>
      <c r="L1174">
        <f t="shared" si="163"/>
        <v>568.91275710084608</v>
      </c>
      <c r="M1174">
        <f t="shared" si="164"/>
        <v>90.036611462202728</v>
      </c>
      <c r="N1174">
        <f t="shared" si="165"/>
        <v>73.139844248338193</v>
      </c>
      <c r="O1174">
        <f t="shared" si="166"/>
        <v>1.0624280670366333</v>
      </c>
      <c r="P1174">
        <f t="shared" si="167"/>
        <v>107764395.55373956</v>
      </c>
      <c r="Q1174">
        <f t="shared" si="168"/>
        <v>18.495457879451074</v>
      </c>
      <c r="R1174">
        <f t="shared" si="169"/>
        <v>8.9820935277235048</v>
      </c>
      <c r="S1174">
        <f t="shared" si="170"/>
        <v>0.19517346134131594</v>
      </c>
      <c r="T1174">
        <v>6</v>
      </c>
    </row>
    <row r="1175" spans="1:20" s="40" customFormat="1" ht="15.6" x14ac:dyDescent="0.25">
      <c r="A1175" s="41">
        <v>8</v>
      </c>
      <c r="B1175" s="42">
        <v>4.79250175160126</v>
      </c>
      <c r="C1175" s="42">
        <v>848.838301874747</v>
      </c>
      <c r="D1175" s="43">
        <v>6.6015209317574403E-2</v>
      </c>
      <c r="E1175" s="43">
        <v>5.2358584639979999E-2</v>
      </c>
      <c r="F1175" s="41">
        <v>0.20655798897946301</v>
      </c>
      <c r="G1175" s="41">
        <v>3.1005820690644201</v>
      </c>
      <c r="H1175" s="44">
        <v>46869508.567979999</v>
      </c>
      <c r="I1175" s="44">
        <v>1750168.23412487</v>
      </c>
      <c r="J1175" s="44">
        <v>130339024.56295</v>
      </c>
      <c r="K1175" s="44">
        <f t="shared" si="162"/>
        <v>178647241.65257901</v>
      </c>
      <c r="L1175" s="40">
        <f t="shared" si="163"/>
        <v>573.6368637910897</v>
      </c>
      <c r="M1175" s="40">
        <f t="shared" si="164"/>
        <v>88.509566432263441</v>
      </c>
      <c r="N1175" s="40">
        <f t="shared" si="165"/>
        <v>59.186896978777199</v>
      </c>
      <c r="O1175" s="40">
        <f t="shared" si="166"/>
        <v>1.1236865342352518</v>
      </c>
      <c r="P1175" s="40">
        <f t="shared" si="167"/>
        <v>151988867.47754726</v>
      </c>
      <c r="Q1175" s="40">
        <f t="shared" si="168"/>
        <v>18.839317835849055</v>
      </c>
      <c r="R1175" s="40">
        <f t="shared" si="169"/>
        <v>12.52818517705269</v>
      </c>
      <c r="S1175" s="40">
        <f t="shared" si="170"/>
        <v>0.2313748216854698</v>
      </c>
      <c r="T1175" s="40">
        <v>1</v>
      </c>
    </row>
    <row r="1176" spans="1:20" ht="15.6" x14ac:dyDescent="0.25">
      <c r="A1176" s="10">
        <v>9</v>
      </c>
      <c r="B1176" s="11">
        <v>5.3336611521696504</v>
      </c>
      <c r="C1176" s="11">
        <v>855.80588810300901</v>
      </c>
      <c r="D1176" s="12">
        <v>5.2358584639979999E-2</v>
      </c>
      <c r="E1176" s="12">
        <v>4.1517142711947404E-2</v>
      </c>
      <c r="F1176" s="10">
        <v>0.20666668768204</v>
      </c>
      <c r="G1176" s="10">
        <v>3.1012119064439898</v>
      </c>
      <c r="H1176" s="13">
        <v>66729111.029501103</v>
      </c>
      <c r="I1176" s="13">
        <v>2198763.4305721899</v>
      </c>
      <c r="J1176" s="13">
        <v>179160961.069446</v>
      </c>
      <c r="K1176" s="13">
        <f t="shared" si="162"/>
        <v>177674449.85746863</v>
      </c>
      <c r="L1176">
        <f t="shared" si="163"/>
        <v>584.45161541830225</v>
      </c>
      <c r="M1176">
        <f t="shared" si="164"/>
        <v>79.600868389122255</v>
      </c>
      <c r="N1176">
        <f t="shared" si="165"/>
        <v>46.937863675963698</v>
      </c>
      <c r="O1176">
        <f t="shared" si="166"/>
        <v>1.1757883244823799</v>
      </c>
      <c r="P1176">
        <f t="shared" si="167"/>
        <v>229898928.71262869</v>
      </c>
      <c r="Q1176">
        <f t="shared" si="168"/>
        <v>19.253150329925376</v>
      </c>
      <c r="R1176">
        <f t="shared" si="169"/>
        <v>15.512464442389343</v>
      </c>
      <c r="S1176">
        <f t="shared" si="170"/>
        <v>0.23151182747469309</v>
      </c>
      <c r="T1176">
        <v>1</v>
      </c>
    </row>
    <row r="1177" spans="1:20" ht="15.6" x14ac:dyDescent="0.25">
      <c r="A1177" s="10">
        <v>10</v>
      </c>
      <c r="B1177" s="11">
        <v>5.8549048531336796</v>
      </c>
      <c r="C1177" s="11">
        <v>845.50071070431704</v>
      </c>
      <c r="D1177" s="12">
        <v>4.1517142711947404E-2</v>
      </c>
      <c r="E1177" s="12">
        <v>3.3960688120584399E-2</v>
      </c>
      <c r="F1177" s="10">
        <v>0.181570720596196</v>
      </c>
      <c r="G1177" s="10">
        <v>3.1016652790850201</v>
      </c>
      <c r="H1177" s="13">
        <v>57850276.160858303</v>
      </c>
      <c r="I1177" s="13">
        <v>1548361.0573936901</v>
      </c>
      <c r="J1177" s="13">
        <v>174830425.62211099</v>
      </c>
      <c r="K1177" s="13">
        <f t="shared" si="162"/>
        <v>175633989.34470144</v>
      </c>
      <c r="L1177">
        <f t="shared" si="163"/>
        <v>590.40907004389203</v>
      </c>
      <c r="M1177">
        <f t="shared" si="164"/>
        <v>66.793707249377391</v>
      </c>
      <c r="N1177">
        <f t="shared" si="165"/>
        <v>37.738915416265904</v>
      </c>
      <c r="O1177">
        <f t="shared" si="166"/>
        <v>1.2005421845084805</v>
      </c>
      <c r="P1177">
        <f t="shared" si="167"/>
        <v>232593478.86597601</v>
      </c>
      <c r="Q1177">
        <f t="shared" si="168"/>
        <v>19.264802761825973</v>
      </c>
      <c r="R1177">
        <f t="shared" si="169"/>
        <v>17.563589648985435</v>
      </c>
      <c r="S1177">
        <f t="shared" si="170"/>
        <v>0.20036828858707043</v>
      </c>
      <c r="T1177">
        <v>1</v>
      </c>
    </row>
    <row r="1178" spans="1:20" ht="15.6" x14ac:dyDescent="0.25">
      <c r="A1178" s="10">
        <v>11</v>
      </c>
      <c r="B1178" s="11">
        <v>6.3590572886874197</v>
      </c>
      <c r="C1178" s="11">
        <v>838.62942354153301</v>
      </c>
      <c r="D1178" s="12">
        <v>3.3960688120584399E-2</v>
      </c>
      <c r="E1178" s="12">
        <v>2.8471272124651201E-2</v>
      </c>
      <c r="F1178" s="10">
        <v>0.16116573970846201</v>
      </c>
      <c r="G1178" s="10">
        <v>3.1019543229392399</v>
      </c>
      <c r="H1178" s="13">
        <v>53862847.1295515</v>
      </c>
      <c r="I1178" s="13">
        <v>1221466.5508287</v>
      </c>
      <c r="J1178" s="13">
        <v>175306790.23193601</v>
      </c>
      <c r="K1178" s="13">
        <f t="shared" si="162"/>
        <v>172340136.38130102</v>
      </c>
      <c r="L1178">
        <f t="shared" si="163"/>
        <v>598.97072379287954</v>
      </c>
      <c r="M1178">
        <f t="shared" si="164"/>
        <v>57.341080145776104</v>
      </c>
      <c r="N1178">
        <f t="shared" si="165"/>
        <v>31.2159801226178</v>
      </c>
      <c r="O1178">
        <f t="shared" si="166"/>
        <v>1.2223679864891275</v>
      </c>
      <c r="P1178">
        <f t="shared" si="167"/>
        <v>247734259.9403654</v>
      </c>
      <c r="Q1178">
        <f t="shared" si="168"/>
        <v>19.327867197129347</v>
      </c>
      <c r="R1178">
        <f t="shared" si="169"/>
        <v>19.489592983297676</v>
      </c>
      <c r="S1178">
        <f t="shared" si="170"/>
        <v>0.17574213637796984</v>
      </c>
      <c r="T1178">
        <v>1</v>
      </c>
    </row>
    <row r="1179" spans="1:20" ht="15.6" x14ac:dyDescent="0.25">
      <c r="A1179" s="10">
        <v>12</v>
      </c>
      <c r="B1179" s="11">
        <v>7</v>
      </c>
      <c r="C1179" s="11">
        <v>828.48599882491703</v>
      </c>
      <c r="D1179" s="12">
        <v>2.8471272124651201E-2</v>
      </c>
      <c r="E1179" s="12">
        <v>2.46048014135705E-2</v>
      </c>
      <c r="F1179" s="10">
        <v>0.13532721589056301</v>
      </c>
      <c r="G1179" s="10">
        <v>3.1021487530855398</v>
      </c>
      <c r="H1179" s="13">
        <v>46252104.882670797</v>
      </c>
      <c r="I1179" s="13">
        <v>875709.95738020295</v>
      </c>
      <c r="J1179" s="13">
        <v>168871375.34845799</v>
      </c>
      <c r="K1179" s="13">
        <f t="shared" si="162"/>
        <v>166708481.88195604</v>
      </c>
      <c r="L1179">
        <f t="shared" si="163"/>
        <v>607.50779412779491</v>
      </c>
      <c r="M1179">
        <f t="shared" si="164"/>
        <v>48.465566052078294</v>
      </c>
      <c r="N1179">
        <f t="shared" si="165"/>
        <v>26.538036769110853</v>
      </c>
      <c r="O1179">
        <f t="shared" si="166"/>
        <v>1.2255198859402332</v>
      </c>
      <c r="P1179">
        <f t="shared" si="167"/>
        <v>251023991.24542609</v>
      </c>
      <c r="Q1179">
        <f t="shared" si="168"/>
        <v>19.341059075179427</v>
      </c>
      <c r="R1179">
        <f t="shared" si="169"/>
        <v>21.001073093765736</v>
      </c>
      <c r="S1179">
        <f t="shared" si="170"/>
        <v>0.14540412788434678</v>
      </c>
      <c r="T1179">
        <v>7</v>
      </c>
    </row>
    <row r="1180" spans="1:20" s="40" customFormat="1" ht="15.6" x14ac:dyDescent="0.25">
      <c r="A1180" s="41">
        <v>13</v>
      </c>
      <c r="B1180" s="42">
        <v>7</v>
      </c>
      <c r="C1180" s="42">
        <v>814.72182758413499</v>
      </c>
      <c r="D1180" s="43">
        <v>2.46048014135705E-2</v>
      </c>
      <c r="E1180" s="43">
        <v>2.1677256758990703E-2</v>
      </c>
      <c r="F1180" s="41">
        <v>0.11850103976029901</v>
      </c>
      <c r="G1180" s="41">
        <v>3.1022780192276702</v>
      </c>
      <c r="H1180" s="44">
        <v>44439780.971416503</v>
      </c>
      <c r="I1180" s="44">
        <v>745661.66378574003</v>
      </c>
      <c r="J1180" s="44">
        <v>172572145.012256</v>
      </c>
      <c r="K1180" s="44">
        <f t="shared" si="162"/>
        <v>164997427.12993193</v>
      </c>
      <c r="L1180" s="40">
        <f t="shared" si="163"/>
        <v>620.283488147311</v>
      </c>
      <c r="M1180" s="40">
        <f t="shared" si="164"/>
        <v>42.61346747273415</v>
      </c>
      <c r="N1180" s="40">
        <f t="shared" si="165"/>
        <v>23.1410290862806</v>
      </c>
      <c r="O1180" s="40">
        <f t="shared" si="166"/>
        <v>1.233318616284913</v>
      </c>
      <c r="P1180" s="40">
        <f t="shared" si="167"/>
        <v>272564338.06540847</v>
      </c>
      <c r="Q1180" s="40">
        <f t="shared" si="168"/>
        <v>19.423385247191973</v>
      </c>
      <c r="R1180" s="40">
        <f t="shared" si="169"/>
        <v>20.719276067497773</v>
      </c>
      <c r="S1180" s="40">
        <f t="shared" si="170"/>
        <v>0.12613145668013079</v>
      </c>
      <c r="T1180" s="40">
        <v>7</v>
      </c>
    </row>
    <row r="1181" spans="1:20" ht="15.6" x14ac:dyDescent="0.25">
      <c r="A1181" s="28" t="s">
        <v>20</v>
      </c>
      <c r="B1181" s="16">
        <v>2.1284210475815102</v>
      </c>
      <c r="C1181" s="16">
        <v>1033.50746599033</v>
      </c>
      <c r="D1181" s="17">
        <v>0.25</v>
      </c>
      <c r="E1181" s="17">
        <v>0.225917780110309</v>
      </c>
      <c r="F1181" s="18">
        <v>9.6290363413398597E-2</v>
      </c>
      <c r="G1181" s="18">
        <v>4.0999999999999996</v>
      </c>
      <c r="H1181" s="19">
        <v>44479721.214499302</v>
      </c>
      <c r="I1181" s="19">
        <v>2632400.31996659</v>
      </c>
      <c r="J1181" s="19">
        <v>97509777.021452993</v>
      </c>
      <c r="K1181" s="19">
        <f t="shared" si="162"/>
        <v>72062749.430352166</v>
      </c>
      <c r="L1181">
        <f t="shared" si="163"/>
        <v>565.54999242202507</v>
      </c>
      <c r="M1181">
        <f t="shared" si="164"/>
        <v>116.70346728405411</v>
      </c>
      <c r="N1181">
        <f t="shared" si="165"/>
        <v>237.95889005515451</v>
      </c>
      <c r="O1181">
        <f t="shared" si="166"/>
        <v>0.8964377801422162</v>
      </c>
      <c r="P1181">
        <f t="shared" si="167"/>
        <v>103698933.32459576</v>
      </c>
      <c r="Q1181">
        <f t="shared" si="168"/>
        <v>18.45700238698095</v>
      </c>
      <c r="R1181">
        <f t="shared" si="169"/>
        <v>1.8465312966334444</v>
      </c>
      <c r="S1181">
        <f t="shared" si="170"/>
        <v>0.10124716865138525</v>
      </c>
      <c r="T1181">
        <v>6</v>
      </c>
    </row>
    <row r="1182" spans="1:20" ht="15.6" x14ac:dyDescent="0.25">
      <c r="A1182" s="10">
        <v>1</v>
      </c>
      <c r="B1182" s="11">
        <v>2.1415452303107601</v>
      </c>
      <c r="C1182" s="11">
        <v>999.94081659137998</v>
      </c>
      <c r="D1182" s="12">
        <v>0.225917780110309</v>
      </c>
      <c r="E1182" s="12">
        <v>0.20430185256667202</v>
      </c>
      <c r="F1182" s="10">
        <v>9.5638172948549705E-2</v>
      </c>
      <c r="G1182" s="10">
        <v>4.1017787195155799</v>
      </c>
      <c r="H1182" s="13">
        <v>39004348.367912397</v>
      </c>
      <c r="I1182" s="13">
        <v>2092771.0823178401</v>
      </c>
      <c r="J1182" s="13">
        <v>89758674.985104993</v>
      </c>
      <c r="K1182" s="13">
        <f t="shared" si="162"/>
        <v>78049255.151795805</v>
      </c>
      <c r="L1182">
        <f t="shared" si="163"/>
        <v>565.41972974541738</v>
      </c>
      <c r="M1182">
        <f t="shared" si="164"/>
        <v>110.55347986345677</v>
      </c>
      <c r="N1182">
        <f t="shared" si="165"/>
        <v>215.10981633849053</v>
      </c>
      <c r="O1182">
        <f t="shared" si="166"/>
        <v>0.90259395608430903</v>
      </c>
      <c r="P1182">
        <f t="shared" si="167"/>
        <v>95296282.836651132</v>
      </c>
      <c r="Q1182">
        <f t="shared" si="168"/>
        <v>18.372501363001717</v>
      </c>
      <c r="R1182">
        <f t="shared" si="169"/>
        <v>1.9472967776387375</v>
      </c>
      <c r="S1182">
        <f t="shared" si="170"/>
        <v>0.10052574750598148</v>
      </c>
      <c r="T1182">
        <v>3</v>
      </c>
    </row>
    <row r="1183" spans="1:20" ht="15.6" x14ac:dyDescent="0.25">
      <c r="A1183" s="10">
        <v>2</v>
      </c>
      <c r="B1183" s="11">
        <v>2.2558938378451399</v>
      </c>
      <c r="C1183" s="11">
        <v>994.14682025431296</v>
      </c>
      <c r="D1183" s="12">
        <v>0.20430185256667202</v>
      </c>
      <c r="E1183" s="12">
        <v>0.186266036825874</v>
      </c>
      <c r="F1183" s="10">
        <v>8.8237046359034593E-2</v>
      </c>
      <c r="G1183" s="10">
        <v>4.1034688559997798</v>
      </c>
      <c r="H1183" s="13">
        <v>37145994.157169104</v>
      </c>
      <c r="I1183" s="13">
        <v>1935098.40710322</v>
      </c>
      <c r="J1183" s="13">
        <v>92707872.017097995</v>
      </c>
      <c r="K1183" s="13">
        <f t="shared" si="162"/>
        <v>76609394.315386713</v>
      </c>
      <c r="L1183">
        <f t="shared" si="163"/>
        <v>566.18351989618532</v>
      </c>
      <c r="M1183">
        <f t="shared" si="164"/>
        <v>101.05237078032383</v>
      </c>
      <c r="N1183">
        <f t="shared" si="165"/>
        <v>195.28394469627304</v>
      </c>
      <c r="O1183">
        <f t="shared" si="166"/>
        <v>0.90579549172092988</v>
      </c>
      <c r="P1183">
        <f t="shared" si="167"/>
        <v>98897242.543158278</v>
      </c>
      <c r="Q1183">
        <f t="shared" si="168"/>
        <v>18.409591914941949</v>
      </c>
      <c r="R1183">
        <f t="shared" si="169"/>
        <v>2.0621855525630428</v>
      </c>
      <c r="S1183">
        <f t="shared" si="170"/>
        <v>9.2375241945996597E-2</v>
      </c>
      <c r="T1183">
        <v>3</v>
      </c>
    </row>
    <row r="1184" spans="1:20" ht="15.6" x14ac:dyDescent="0.25">
      <c r="A1184" s="10">
        <v>3</v>
      </c>
      <c r="B1184" s="11">
        <v>2.3422488270291799</v>
      </c>
      <c r="C1184" s="11">
        <v>998.61304066377397</v>
      </c>
      <c r="D1184" s="12">
        <v>0.186266036825874</v>
      </c>
      <c r="E1184" s="12">
        <v>0.17141296081117902</v>
      </c>
      <c r="F1184" s="10">
        <v>7.9698405716340695E-2</v>
      </c>
      <c r="G1184" s="10">
        <v>4.1046928021231901</v>
      </c>
      <c r="H1184" s="13">
        <v>33168682.158645902</v>
      </c>
      <c r="I1184" s="13">
        <v>1563053.71959449</v>
      </c>
      <c r="J1184" s="13">
        <v>90484979.077042997</v>
      </c>
      <c r="K1184" s="13">
        <f t="shared" si="162"/>
        <v>72614932.128600806</v>
      </c>
      <c r="L1184">
        <f t="shared" si="163"/>
        <v>566.7025777584314</v>
      </c>
      <c r="M1184">
        <f t="shared" si="164"/>
        <v>91.745716331442836</v>
      </c>
      <c r="N1184">
        <f t="shared" si="165"/>
        <v>178.83949881852652</v>
      </c>
      <c r="O1184">
        <f t="shared" si="166"/>
        <v>0.90733953085004815</v>
      </c>
      <c r="P1184">
        <f t="shared" si="167"/>
        <v>97071541.97741282</v>
      </c>
      <c r="Q1184">
        <f t="shared" si="168"/>
        <v>18.390958810773046</v>
      </c>
      <c r="R1184">
        <f t="shared" si="169"/>
        <v>2.1203471249234878</v>
      </c>
      <c r="S1184">
        <f t="shared" si="170"/>
        <v>8.3053842786702858E-2</v>
      </c>
      <c r="T1184">
        <v>3</v>
      </c>
    </row>
    <row r="1185" spans="1:20" s="40" customFormat="1" ht="15.6" x14ac:dyDescent="0.25">
      <c r="A1185" s="41">
        <v>4</v>
      </c>
      <c r="B1185" s="42">
        <v>2.4179733854591299</v>
      </c>
      <c r="C1185" s="42">
        <v>1003.3283429293</v>
      </c>
      <c r="D1185" s="43">
        <v>0.17164242252520298</v>
      </c>
      <c r="E1185" s="43">
        <v>0.14113080853895302</v>
      </c>
      <c r="F1185" s="41">
        <v>0.177659156879381</v>
      </c>
      <c r="G1185" s="41">
        <v>3.4913139301332801</v>
      </c>
      <c r="H1185" s="44">
        <v>40571080.073279299</v>
      </c>
      <c r="I1185" s="44">
        <v>2524887.75329541</v>
      </c>
      <c r="J1185" s="44">
        <v>86188334.964923993</v>
      </c>
      <c r="K1185" s="44">
        <f t="shared" si="162"/>
        <v>101738430.85589467</v>
      </c>
      <c r="L1185" s="40">
        <f t="shared" si="163"/>
        <v>564.69216412636638</v>
      </c>
      <c r="M1185" s="40">
        <f t="shared" si="164"/>
        <v>131.26183502025179</v>
      </c>
      <c r="N1185" s="40">
        <f t="shared" si="165"/>
        <v>156.386615532078</v>
      </c>
      <c r="O1185" s="40">
        <f t="shared" si="166"/>
        <v>0.9612480069281879</v>
      </c>
      <c r="P1185" s="40">
        <f t="shared" si="167"/>
        <v>92098751.869047627</v>
      </c>
      <c r="Q1185" s="40">
        <f t="shared" si="168"/>
        <v>18.338371949223259</v>
      </c>
      <c r="R1185" s="40">
        <f t="shared" si="169"/>
        <v>3.6031521664000103</v>
      </c>
      <c r="S1185" s="40">
        <f t="shared" si="170"/>
        <v>0.19560031887160537</v>
      </c>
      <c r="T1185" s="40">
        <v>3</v>
      </c>
    </row>
    <row r="1186" spans="1:20" ht="15.6" x14ac:dyDescent="0.25">
      <c r="A1186" s="10">
        <v>5</v>
      </c>
      <c r="B1186" s="11">
        <v>2.8882006851767099</v>
      </c>
      <c r="C1186" s="11">
        <v>1006.79061481672</v>
      </c>
      <c r="D1186" s="12">
        <v>0.14113080853895302</v>
      </c>
      <c r="E1186" s="12">
        <v>0.11334755506888899</v>
      </c>
      <c r="F1186" s="10">
        <v>0.19672232820504701</v>
      </c>
      <c r="G1186" s="10">
        <v>3.4933318842777501</v>
      </c>
      <c r="H1186" s="13">
        <v>43345184.380945697</v>
      </c>
      <c r="I1186" s="13">
        <v>2509915.2119333302</v>
      </c>
      <c r="J1186" s="13">
        <v>92207018.404437006</v>
      </c>
      <c r="K1186" s="13">
        <f t="shared" si="162"/>
        <v>105866515.96207209</v>
      </c>
      <c r="L1186">
        <f t="shared" si="163"/>
        <v>565.50210170141395</v>
      </c>
      <c r="M1186">
        <f t="shared" si="164"/>
        <v>125.34547550440067</v>
      </c>
      <c r="N1186">
        <f t="shared" si="165"/>
        <v>127.23918180392101</v>
      </c>
      <c r="O1186">
        <f t="shared" si="166"/>
        <v>0.9936559919122373</v>
      </c>
      <c r="P1186">
        <f t="shared" si="167"/>
        <v>99622236.872439295</v>
      </c>
      <c r="Q1186">
        <f t="shared" si="168"/>
        <v>18.416895959407107</v>
      </c>
      <c r="R1186">
        <f t="shared" si="169"/>
        <v>5.047444374963109</v>
      </c>
      <c r="S1186">
        <f t="shared" si="170"/>
        <v>0.21905483178813601</v>
      </c>
      <c r="T1186">
        <v>3</v>
      </c>
    </row>
    <row r="1187" spans="1:20" ht="15.6" x14ac:dyDescent="0.25">
      <c r="A1187" s="10">
        <v>6</v>
      </c>
      <c r="B1187" s="11">
        <v>3.3377694800549902</v>
      </c>
      <c r="C1187" s="11">
        <v>1011.98173732308</v>
      </c>
      <c r="D1187" s="12">
        <v>0.11334755506888899</v>
      </c>
      <c r="E1187" s="12">
        <v>8.7946913112906602E-2</v>
      </c>
      <c r="F1187" s="10">
        <v>0.22389765861907099</v>
      </c>
      <c r="G1187" s="10">
        <v>3.49501462970077</v>
      </c>
      <c r="H1187" s="13">
        <v>46205790.355550103</v>
      </c>
      <c r="I1187" s="13">
        <v>2512162.6538762501</v>
      </c>
      <c r="J1187" s="13">
        <v>96850807.812369004</v>
      </c>
      <c r="K1187" s="13">
        <f t="shared" si="162"/>
        <v>110802958.76889572</v>
      </c>
      <c r="L1187">
        <f t="shared" si="163"/>
        <v>566.41229391248658</v>
      </c>
      <c r="M1187">
        <f t="shared" si="164"/>
        <v>119.94680436400853</v>
      </c>
      <c r="N1187">
        <f t="shared" si="165"/>
        <v>100.6472340908978</v>
      </c>
      <c r="O1187">
        <f t="shared" si="166"/>
        <v>1.0402997068258952</v>
      </c>
      <c r="P1187">
        <f t="shared" si="167"/>
        <v>105949825.87066463</v>
      </c>
      <c r="Q1187">
        <f t="shared" si="168"/>
        <v>18.478476199172416</v>
      </c>
      <c r="R1187">
        <f t="shared" si="169"/>
        <v>7.0533549108804499</v>
      </c>
      <c r="S1187">
        <f t="shared" si="170"/>
        <v>0.25347088427189934</v>
      </c>
      <c r="T1187">
        <v>2</v>
      </c>
    </row>
    <row r="1188" spans="1:20" ht="15.6" x14ac:dyDescent="0.25">
      <c r="A1188" s="10">
        <v>7</v>
      </c>
      <c r="B1188" s="11">
        <v>3.8811340832924799</v>
      </c>
      <c r="C1188" s="11">
        <v>1026.4256483051099</v>
      </c>
      <c r="D1188" s="12">
        <v>8.7946913112906602E-2</v>
      </c>
      <c r="E1188" s="12">
        <v>6.8135155629100594E-2</v>
      </c>
      <c r="F1188" s="10">
        <v>0.22501365219244501</v>
      </c>
      <c r="G1188" s="10">
        <v>3.49640665696786</v>
      </c>
      <c r="H1188" s="13">
        <v>45724163.138136297</v>
      </c>
      <c r="I1188" s="13">
        <v>2131074.79278793</v>
      </c>
      <c r="J1188" s="13">
        <v>102191657.43170001</v>
      </c>
      <c r="K1188" s="13">
        <f t="shared" si="162"/>
        <v>106845692.50637339</v>
      </c>
      <c r="L1188">
        <f t="shared" si="163"/>
        <v>568.1322651801936</v>
      </c>
      <c r="M1188">
        <f t="shared" si="164"/>
        <v>106.09287750115632</v>
      </c>
      <c r="N1188">
        <f t="shared" si="165"/>
        <v>78.041034371003605</v>
      </c>
      <c r="O1188">
        <f t="shared" si="166"/>
        <v>1.0838440646764371</v>
      </c>
      <c r="P1188">
        <f t="shared" si="167"/>
        <v>113728888.51681072</v>
      </c>
      <c r="Q1188">
        <f t="shared" si="168"/>
        <v>18.549328003113757</v>
      </c>
      <c r="R1188">
        <f t="shared" si="169"/>
        <v>9.3252194730168902</v>
      </c>
      <c r="S1188">
        <f t="shared" si="170"/>
        <v>0.25490986551613615</v>
      </c>
      <c r="T1188">
        <v>2</v>
      </c>
    </row>
    <row r="1189" spans="1:20" ht="15.6" x14ac:dyDescent="0.25">
      <c r="A1189" s="10">
        <v>9</v>
      </c>
      <c r="B1189" s="11">
        <v>5.0003585447741798</v>
      </c>
      <c r="C1189" s="11">
        <v>878.67690174720997</v>
      </c>
      <c r="D1189" s="12">
        <v>5.3999999999999999E-2</v>
      </c>
      <c r="E1189" s="12">
        <v>4.2333831163309597E-2</v>
      </c>
      <c r="F1189" s="10">
        <v>0.21564082877431401</v>
      </c>
      <c r="G1189" s="10">
        <v>3.49800823712678</v>
      </c>
      <c r="H1189" s="13">
        <v>70060469.031446099</v>
      </c>
      <c r="I1189" s="13">
        <v>2453408.1569488901</v>
      </c>
      <c r="J1189" s="13">
        <v>165105441.19766101</v>
      </c>
      <c r="K1189" s="13">
        <f t="shared" si="162"/>
        <v>167688941.49110112</v>
      </c>
      <c r="L1189">
        <f t="shared" si="163"/>
        <v>581.15118301385257</v>
      </c>
      <c r="M1189">
        <f t="shared" si="164"/>
        <v>82.339588417006112</v>
      </c>
      <c r="N1189">
        <f t="shared" si="165"/>
        <v>48.166915581654798</v>
      </c>
      <c r="O1189">
        <f t="shared" si="166"/>
        <v>1.1773535658074494</v>
      </c>
      <c r="P1189">
        <f t="shared" si="167"/>
        <v>206602997.10048664</v>
      </c>
      <c r="Q1189">
        <f t="shared" si="168"/>
        <v>19.146309621323326</v>
      </c>
      <c r="R1189">
        <f t="shared" si="169"/>
        <v>14.750234905700317</v>
      </c>
      <c r="S1189">
        <f t="shared" si="170"/>
        <v>0.24288823697628872</v>
      </c>
      <c r="T1189">
        <v>4</v>
      </c>
    </row>
    <row r="1190" spans="1:20" ht="15.6" x14ac:dyDescent="0.25">
      <c r="A1190" s="10">
        <v>10</v>
      </c>
      <c r="B1190" s="11">
        <v>5.6845013298551699</v>
      </c>
      <c r="C1190" s="11">
        <v>882.225517214658</v>
      </c>
      <c r="D1190" s="12">
        <v>4.2333831163309597E-2</v>
      </c>
      <c r="E1190" s="12">
        <v>3.1982754867535504E-2</v>
      </c>
      <c r="F1190" s="10">
        <v>0.24393452139490401</v>
      </c>
      <c r="G1190" s="10">
        <v>3.4984769069850801</v>
      </c>
      <c r="H1190" s="13">
        <v>77919970.519180104</v>
      </c>
      <c r="I1190" s="13">
        <v>2493499.4418796902</v>
      </c>
      <c r="J1190" s="13">
        <v>170949290.90602601</v>
      </c>
      <c r="K1190" s="13">
        <f t="shared" si="162"/>
        <v>178115843.92156762</v>
      </c>
      <c r="L1190">
        <f t="shared" si="163"/>
        <v>586.50909894592405</v>
      </c>
      <c r="M1190">
        <f t="shared" si="164"/>
        <v>77.916624871428922</v>
      </c>
      <c r="N1190">
        <f t="shared" si="165"/>
        <v>37.158293015422544</v>
      </c>
      <c r="O1190">
        <f t="shared" si="166"/>
        <v>1.2730731536307456</v>
      </c>
      <c r="P1190">
        <f t="shared" si="167"/>
        <v>224536152.32353145</v>
      </c>
      <c r="Q1190">
        <f t="shared" si="168"/>
        <v>19.229547287030556</v>
      </c>
      <c r="R1190">
        <f t="shared" si="169"/>
        <v>20.400546492837012</v>
      </c>
      <c r="S1190">
        <f t="shared" si="170"/>
        <v>0.27962729464169639</v>
      </c>
      <c r="T1190">
        <v>4</v>
      </c>
    </row>
    <row r="1191" spans="1:20" s="40" customFormat="1" ht="15.6" x14ac:dyDescent="0.25">
      <c r="A1191" s="41">
        <v>11</v>
      </c>
      <c r="B1191" s="42">
        <v>6.35662619934853</v>
      </c>
      <c r="C1191" s="42">
        <v>882.47777778801003</v>
      </c>
      <c r="D1191" s="43">
        <v>3.1982754867535504E-2</v>
      </c>
      <c r="E1191" s="43">
        <v>2.5137294320968302E-2</v>
      </c>
      <c r="F1191" s="41">
        <v>0.21336885111116499</v>
      </c>
      <c r="G1191" s="41">
        <v>3.4988494269055099</v>
      </c>
      <c r="H1191" s="44">
        <v>70591777.516541094</v>
      </c>
      <c r="I1191" s="44">
        <v>1764029.36531596</v>
      </c>
      <c r="J1191" s="44">
        <v>169316906.19541901</v>
      </c>
      <c r="K1191" s="44">
        <f t="shared" si="162"/>
        <v>170095196.52430812</v>
      </c>
      <c r="L1191" s="40">
        <f t="shared" si="163"/>
        <v>596.31089057468557</v>
      </c>
      <c r="M1191" s="40">
        <f t="shared" si="164"/>
        <v>63.890708830919714</v>
      </c>
      <c r="N1191" s="40">
        <f t="shared" si="165"/>
        <v>28.5600245942519</v>
      </c>
      <c r="O1191" s="40">
        <f t="shared" si="166"/>
        <v>1.3153001724480142</v>
      </c>
      <c r="P1191" s="40">
        <f t="shared" si="167"/>
        <v>240085693.27864468</v>
      </c>
      <c r="Q1191" s="40">
        <f t="shared" si="168"/>
        <v>19.296506472904866</v>
      </c>
      <c r="R1191" s="40">
        <f t="shared" si="169"/>
        <v>23.877708471182302</v>
      </c>
      <c r="S1191" s="40">
        <f t="shared" si="170"/>
        <v>0.23999582036745271</v>
      </c>
      <c r="T1191" s="40">
        <v>4</v>
      </c>
    </row>
    <row r="1192" spans="1:20" ht="15.6" x14ac:dyDescent="0.25">
      <c r="A1192" s="10">
        <v>12</v>
      </c>
      <c r="B1192" s="11">
        <v>7</v>
      </c>
      <c r="C1192" s="11">
        <v>868.70337613071297</v>
      </c>
      <c r="D1192" s="12">
        <v>2.5137294320968302E-2</v>
      </c>
      <c r="E1192" s="12">
        <v>2.0702864247223E-2</v>
      </c>
      <c r="F1192" s="10">
        <v>0.17570940915250899</v>
      </c>
      <c r="G1192" s="10">
        <v>3.4990706398381999</v>
      </c>
      <c r="H1192" s="13">
        <v>59464687.246358201</v>
      </c>
      <c r="I1192" s="13">
        <v>1155875.16667025</v>
      </c>
      <c r="J1192" s="13">
        <v>163733475.99750701</v>
      </c>
      <c r="K1192" s="13">
        <f t="shared" si="162"/>
        <v>165300998.83876622</v>
      </c>
      <c r="L1192">
        <f t="shared" si="163"/>
        <v>607.21492735114066</v>
      </c>
      <c r="M1192">
        <f t="shared" si="164"/>
        <v>51.890771193661848</v>
      </c>
      <c r="N1192">
        <f t="shared" si="165"/>
        <v>22.920079284095653</v>
      </c>
      <c r="O1192">
        <f t="shared" si="166"/>
        <v>1.3293120861632841</v>
      </c>
      <c r="P1192">
        <f t="shared" si="167"/>
        <v>246370866.13921762</v>
      </c>
      <c r="Q1192">
        <f t="shared" si="168"/>
        <v>19.32234854456161</v>
      </c>
      <c r="R1192">
        <f t="shared" si="169"/>
        <v>26.066775189725075</v>
      </c>
      <c r="S1192">
        <f t="shared" si="170"/>
        <v>0.19323215244666361</v>
      </c>
      <c r="T1192">
        <v>1</v>
      </c>
    </row>
    <row r="1193" spans="1:20" s="40" customFormat="1" ht="15.6" x14ac:dyDescent="0.25">
      <c r="A1193" s="41">
        <v>13</v>
      </c>
      <c r="B1193" s="42">
        <v>7</v>
      </c>
      <c r="C1193" s="42">
        <v>849.04032540223602</v>
      </c>
      <c r="D1193" s="43">
        <v>2.0702864247223E-2</v>
      </c>
      <c r="E1193" s="43">
        <v>1.7681618595481702E-2</v>
      </c>
      <c r="F1193" s="41">
        <v>0.14523219571288601</v>
      </c>
      <c r="G1193" s="41">
        <v>3.4992015143491</v>
      </c>
      <c r="H1193" s="44">
        <v>52829157.661452897</v>
      </c>
      <c r="I1193" s="44">
        <v>853608.04499771504</v>
      </c>
      <c r="J1193" s="44">
        <v>160921579.34934101</v>
      </c>
      <c r="K1193" s="44">
        <f t="shared" si="162"/>
        <v>162937328.24577147</v>
      </c>
      <c r="L1193" s="40">
        <f t="shared" si="163"/>
        <v>621.56436465663546</v>
      </c>
      <c r="M1193" s="40">
        <f t="shared" si="164"/>
        <v>43.334727805724164</v>
      </c>
      <c r="N1193" s="40">
        <f t="shared" si="165"/>
        <v>19.19224142135235</v>
      </c>
      <c r="O1193" s="40">
        <f t="shared" si="166"/>
        <v>1.3337691471023654</v>
      </c>
      <c r="P1193" s="40">
        <f t="shared" si="167"/>
        <v>261208913.29468516</v>
      </c>
      <c r="Q1193" s="40">
        <f t="shared" si="168"/>
        <v>19.380831079189704</v>
      </c>
      <c r="R1193" s="40">
        <f t="shared" si="169"/>
        <v>25.348675338514237</v>
      </c>
      <c r="S1193" s="40">
        <f t="shared" si="170"/>
        <v>0.15692542086145531</v>
      </c>
      <c r="T1193" s="40">
        <v>1</v>
      </c>
    </row>
    <row r="1194" spans="1:20" ht="15.6" x14ac:dyDescent="0.25">
      <c r="A1194" s="28" t="s">
        <v>24</v>
      </c>
      <c r="B1194" s="16">
        <v>2.1155008350856099</v>
      </c>
      <c r="C1194" s="16">
        <v>1102.30024701094</v>
      </c>
      <c r="D1194" s="17">
        <v>0.25</v>
      </c>
      <c r="E1194" s="17">
        <v>0.210000800726345</v>
      </c>
      <c r="F1194" s="18">
        <v>0.159932823965034</v>
      </c>
      <c r="G1194" s="18">
        <v>2.75</v>
      </c>
      <c r="H1194" s="19">
        <v>35720717.123304099</v>
      </c>
      <c r="I1194" s="19">
        <v>2524541.9394664001</v>
      </c>
      <c r="J1194" s="19">
        <v>88936344.808348</v>
      </c>
      <c r="K1194" s="19">
        <f t="shared" si="162"/>
        <v>75309824.524239138</v>
      </c>
      <c r="L1194">
        <f t="shared" si="163"/>
        <v>564.00080040646731</v>
      </c>
      <c r="M1194">
        <f t="shared" si="164"/>
        <v>150.19847005199222</v>
      </c>
      <c r="N1194">
        <f t="shared" si="165"/>
        <v>230.00040036317247</v>
      </c>
      <c r="O1194">
        <f t="shared" si="166"/>
        <v>0.91843734606591609</v>
      </c>
      <c r="P1194">
        <f t="shared" si="167"/>
        <v>94161296.890218183</v>
      </c>
      <c r="Q1194">
        <f t="shared" si="168"/>
        <v>18.360519794082045</v>
      </c>
      <c r="R1194">
        <f t="shared" si="169"/>
        <v>2.4545893378913299</v>
      </c>
      <c r="S1194">
        <f t="shared" si="170"/>
        <v>0.17427341887212766</v>
      </c>
      <c r="T1194">
        <v>9</v>
      </c>
    </row>
    <row r="1195" spans="1:20" ht="15.6" x14ac:dyDescent="0.25">
      <c r="A1195" s="10">
        <v>1</v>
      </c>
      <c r="B1195" s="11">
        <v>2.1372639769328901</v>
      </c>
      <c r="C1195" s="11">
        <v>1061.5108659099201</v>
      </c>
      <c r="D1195" s="12">
        <v>0.210000800726345</v>
      </c>
      <c r="E1195" s="12">
        <v>0.17521778426965401</v>
      </c>
      <c r="F1195" s="10">
        <v>0.16555394523220099</v>
      </c>
      <c r="G1195" s="10">
        <v>2.75345491898325</v>
      </c>
      <c r="H1195" s="13">
        <v>34301335.948167503</v>
      </c>
      <c r="I1195" s="13">
        <v>2203570.2384746498</v>
      </c>
      <c r="J1195" s="13">
        <v>89276254.602503002</v>
      </c>
      <c r="K1195" s="13">
        <f t="shared" si="162"/>
        <v>84672943.337800264</v>
      </c>
      <c r="L1195">
        <f t="shared" si="163"/>
        <v>564.41241680776875</v>
      </c>
      <c r="M1195">
        <f t="shared" si="164"/>
        <v>140.11411913931212</v>
      </c>
      <c r="N1195">
        <f t="shared" si="165"/>
        <v>192.60929249799952</v>
      </c>
      <c r="O1195">
        <f t="shared" si="166"/>
        <v>0.93591020991827767</v>
      </c>
      <c r="P1195">
        <f t="shared" si="167"/>
        <v>94998550.482036352</v>
      </c>
      <c r="Q1195">
        <f t="shared" si="168"/>
        <v>18.36937219136458</v>
      </c>
      <c r="R1195">
        <f t="shared" si="169"/>
        <v>2.7607309399709936</v>
      </c>
      <c r="S1195">
        <f t="shared" si="170"/>
        <v>0.18098718174709919</v>
      </c>
      <c r="T1195">
        <v>5</v>
      </c>
    </row>
    <row r="1196" spans="1:20" ht="15.6" x14ac:dyDescent="0.25">
      <c r="A1196" s="10">
        <v>2</v>
      </c>
      <c r="B1196" s="11">
        <v>2.0105455078971599</v>
      </c>
      <c r="C1196" s="11">
        <v>1057.0381725489599</v>
      </c>
      <c r="D1196" s="12">
        <v>0.175531932758619</v>
      </c>
      <c r="E1196" s="12">
        <v>0.14040363856902</v>
      </c>
      <c r="F1196" s="10">
        <v>0.20001086156626099</v>
      </c>
      <c r="G1196" s="10">
        <v>2.8424627620335201</v>
      </c>
      <c r="H1196" s="13">
        <v>39015241.8563568</v>
      </c>
      <c r="I1196" s="13">
        <v>2567860.70476925</v>
      </c>
      <c r="J1196" s="13">
        <v>93814955.639449999</v>
      </c>
      <c r="K1196" s="13">
        <f t="shared" si="162"/>
        <v>92803260.334338188</v>
      </c>
      <c r="L1196">
        <f t="shared" si="163"/>
        <v>564.81385679146649</v>
      </c>
      <c r="M1196">
        <f t="shared" si="164"/>
        <v>140.8578976264117</v>
      </c>
      <c r="N1196">
        <f t="shared" si="165"/>
        <v>157.96778566381951</v>
      </c>
      <c r="O1196">
        <f t="shared" si="166"/>
        <v>0.96850834993213575</v>
      </c>
      <c r="P1196">
        <f t="shared" si="167"/>
        <v>100613196.82153599</v>
      </c>
      <c r="Q1196">
        <f t="shared" si="168"/>
        <v>18.426793988155008</v>
      </c>
      <c r="R1196">
        <f t="shared" si="169"/>
        <v>3.1852495994072814</v>
      </c>
      <c r="S1196">
        <f t="shared" si="170"/>
        <v>0.22315712836420373</v>
      </c>
      <c r="T1196">
        <v>6</v>
      </c>
    </row>
    <row r="1197" spans="1:20" ht="15.6" x14ac:dyDescent="0.25">
      <c r="A1197" s="10">
        <v>3</v>
      </c>
      <c r="B1197" s="11">
        <v>2.4539568568951902</v>
      </c>
      <c r="C1197" s="11">
        <v>1047.66075559398</v>
      </c>
      <c r="D1197" s="12">
        <v>0.14040363856902</v>
      </c>
      <c r="E1197" s="12">
        <v>0.10767142643913299</v>
      </c>
      <c r="F1197" s="10">
        <v>0.232963448229904</v>
      </c>
      <c r="G1197" s="10">
        <v>2.84501082611171</v>
      </c>
      <c r="H1197" s="13">
        <v>42416629.809541203</v>
      </c>
      <c r="I1197" s="13">
        <v>2569417.4863003702</v>
      </c>
      <c r="J1197" s="13">
        <v>99646484.622685</v>
      </c>
      <c r="K1197" s="13">
        <f t="shared" si="162"/>
        <v>101576918.35383011</v>
      </c>
      <c r="L1197">
        <f t="shared" si="163"/>
        <v>565.61161136763997</v>
      </c>
      <c r="M1197">
        <f t="shared" si="164"/>
        <v>136.06512869362524</v>
      </c>
      <c r="N1197">
        <f t="shared" si="165"/>
        <v>124.03753250407649</v>
      </c>
      <c r="O1197">
        <f t="shared" si="166"/>
        <v>1.0131821656164108</v>
      </c>
      <c r="P1197">
        <f t="shared" si="167"/>
        <v>108147843.07999426</v>
      </c>
      <c r="Q1197">
        <f t="shared" si="168"/>
        <v>18.499009766382624</v>
      </c>
      <c r="R1197">
        <f t="shared" si="169"/>
        <v>4.7833009386777201</v>
      </c>
      <c r="S1197">
        <f t="shared" si="170"/>
        <v>0.2652208232482875</v>
      </c>
      <c r="T1197">
        <v>6</v>
      </c>
    </row>
    <row r="1198" spans="1:20" ht="15.6" x14ac:dyDescent="0.25">
      <c r="A1198" s="10">
        <v>4</v>
      </c>
      <c r="B1198" s="11">
        <v>3.0799386035310001</v>
      </c>
      <c r="C1198" s="11">
        <v>1046.16926905478</v>
      </c>
      <c r="D1198" s="12">
        <v>0.10767142643913299</v>
      </c>
      <c r="E1198" s="12">
        <v>7.7458864428549795E-2</v>
      </c>
      <c r="F1198" s="10">
        <v>0.28033926068192699</v>
      </c>
      <c r="G1198" s="10">
        <v>2.8471515399090399</v>
      </c>
      <c r="H1198" s="13">
        <v>46388097.617196001</v>
      </c>
      <c r="I1198" s="13">
        <v>2583152.9264454199</v>
      </c>
      <c r="J1198" s="13">
        <v>104012479.526197</v>
      </c>
      <c r="K1198" s="13">
        <f t="shared" si="162"/>
        <v>110514201.41949365</v>
      </c>
      <c r="L1198">
        <f t="shared" si="163"/>
        <v>566.64383949947205</v>
      </c>
      <c r="M1198">
        <f t="shared" si="164"/>
        <v>130.84250891355131</v>
      </c>
      <c r="N1198">
        <f t="shared" si="165"/>
        <v>92.565145433841394</v>
      </c>
      <c r="O1198">
        <f t="shared" si="166"/>
        <v>1.0851690732708161</v>
      </c>
      <c r="P1198">
        <f t="shared" si="167"/>
        <v>114749210.98397836</v>
      </c>
      <c r="Q1198">
        <f t="shared" si="168"/>
        <v>18.558259530924673</v>
      </c>
      <c r="R1198">
        <f t="shared" si="169"/>
        <v>7.7438438057551817</v>
      </c>
      <c r="S1198">
        <f t="shared" si="170"/>
        <v>0.32897537341103472</v>
      </c>
      <c r="T1198">
        <v>6</v>
      </c>
    </row>
    <row r="1199" spans="1:20" s="40" customFormat="1" ht="15.6" x14ac:dyDescent="0.25">
      <c r="A1199" s="41">
        <v>5</v>
      </c>
      <c r="B1199" s="42">
        <v>3.6899492991524498</v>
      </c>
      <c r="C1199" s="42">
        <v>1061.39176028871</v>
      </c>
      <c r="D1199" s="43">
        <v>7.7458864428549795E-2</v>
      </c>
      <c r="E1199" s="43">
        <v>5.6103597192960201E-2</v>
      </c>
      <c r="F1199" s="41">
        <v>0.27534270122357102</v>
      </c>
      <c r="G1199" s="41">
        <v>2.8488951567291498</v>
      </c>
      <c r="H1199" s="44">
        <v>42848995.483431898</v>
      </c>
      <c r="I1199" s="44">
        <v>1970857.24629485</v>
      </c>
      <c r="J1199" s="44">
        <v>105297759.13443799</v>
      </c>
      <c r="K1199" s="44">
        <f t="shared" si="162"/>
        <v>104901275.3254426</v>
      </c>
      <c r="L1199" s="40">
        <f t="shared" si="163"/>
        <v>568.67700555717204</v>
      </c>
      <c r="M1199" s="40">
        <f t="shared" si="164"/>
        <v>110.20095019739293</v>
      </c>
      <c r="N1199" s="40">
        <f t="shared" si="165"/>
        <v>66.781230810755005</v>
      </c>
      <c r="O1199" s="40">
        <f t="shared" si="166"/>
        <v>1.1490549145303754</v>
      </c>
      <c r="P1199" s="40">
        <f t="shared" si="167"/>
        <v>118778559.62432311</v>
      </c>
      <c r="Q1199" s="40">
        <f t="shared" si="168"/>
        <v>18.592771474062594</v>
      </c>
      <c r="R1199" s="40">
        <f t="shared" si="169"/>
        <v>10.783680955513084</v>
      </c>
      <c r="S1199" s="40">
        <f t="shared" si="170"/>
        <v>0.32205642722408973</v>
      </c>
      <c r="T1199" s="40">
        <v>5</v>
      </c>
    </row>
    <row r="1200" spans="1:20" s="40" customFormat="1" ht="15.6" x14ac:dyDescent="0.25">
      <c r="A1200" s="41">
        <v>6</v>
      </c>
      <c r="B1200" s="42">
        <v>4.3884333161657496</v>
      </c>
      <c r="C1200" s="42">
        <v>1007.68746733423</v>
      </c>
      <c r="D1200" s="43">
        <v>5.6103597192960201E-2</v>
      </c>
      <c r="E1200" s="43">
        <v>4.2019453906147301E-2</v>
      </c>
      <c r="F1200" s="41">
        <v>0.25059149218614502</v>
      </c>
      <c r="G1200" s="41">
        <v>2.8499687104338598</v>
      </c>
      <c r="H1200" s="44">
        <v>51036438.386365503</v>
      </c>
      <c r="I1200" s="44">
        <v>1861644.6198156399</v>
      </c>
      <c r="J1200" s="44">
        <v>137606027.34901801</v>
      </c>
      <c r="K1200" s="44">
        <f t="shared" si="162"/>
        <v>119083991.42337106</v>
      </c>
      <c r="L1200" s="40">
        <f t="shared" si="163"/>
        <v>575.66464439405217</v>
      </c>
      <c r="M1200" s="40">
        <f t="shared" si="164"/>
        <v>90.043008261596995</v>
      </c>
      <c r="N1200" s="40">
        <f t="shared" si="165"/>
        <v>49.06152554955375</v>
      </c>
      <c r="O1200" s="40">
        <f t="shared" si="166"/>
        <v>1.2030098029763738</v>
      </c>
      <c r="P1200" s="40">
        <f t="shared" si="167"/>
        <v>165318366.34710178</v>
      </c>
      <c r="Q1200" s="40">
        <f t="shared" si="168"/>
        <v>18.923383665796955</v>
      </c>
      <c r="R1200" s="40">
        <f t="shared" si="169"/>
        <v>14.059236208120387</v>
      </c>
      <c r="S1200" s="40">
        <f t="shared" si="170"/>
        <v>0.28847103985291905</v>
      </c>
      <c r="T1200" s="40">
        <v>2</v>
      </c>
    </row>
    <row r="1201" spans="1:20" ht="15.6" x14ac:dyDescent="0.25">
      <c r="A1201" s="10">
        <v>7</v>
      </c>
      <c r="B1201" s="11">
        <v>5.2521130720377496</v>
      </c>
      <c r="C1201" s="11">
        <v>904.113868770983</v>
      </c>
      <c r="D1201" s="12">
        <v>4.2019453906147301E-2</v>
      </c>
      <c r="E1201" s="12">
        <v>3.1256729836547203E-2</v>
      </c>
      <c r="F1201" s="10">
        <v>0.25552857578785698</v>
      </c>
      <c r="G1201" s="10">
        <v>2.85059025530835</v>
      </c>
      <c r="H1201" s="13">
        <v>67287284.343481705</v>
      </c>
      <c r="I1201" s="13">
        <v>2128013.37717719</v>
      </c>
      <c r="J1201" s="13">
        <v>174229859.47257501</v>
      </c>
      <c r="K1201" s="13">
        <f t="shared" si="162"/>
        <v>168735480.9814097</v>
      </c>
      <c r="L1201">
        <f t="shared" si="163"/>
        <v>587.02008472078398</v>
      </c>
      <c r="M1201">
        <f t="shared" si="164"/>
        <v>79.485440145746622</v>
      </c>
      <c r="N1201">
        <f t="shared" si="165"/>
        <v>36.638091871347257</v>
      </c>
      <c r="O1201">
        <f t="shared" si="166"/>
        <v>1.2901202944338004</v>
      </c>
      <c r="P1201">
        <f t="shared" si="167"/>
        <v>230186799.33407658</v>
      </c>
      <c r="Q1201">
        <f t="shared" si="168"/>
        <v>19.254401708272781</v>
      </c>
      <c r="R1201">
        <f t="shared" si="169"/>
        <v>19.497882596879034</v>
      </c>
      <c r="S1201">
        <f t="shared" si="170"/>
        <v>0.29508081011700732</v>
      </c>
      <c r="T1201">
        <v>4</v>
      </c>
    </row>
    <row r="1202" spans="1:20" s="40" customFormat="1" ht="15.6" x14ac:dyDescent="0.25">
      <c r="A1202" s="41">
        <v>8</v>
      </c>
      <c r="B1202" s="42">
        <v>5.9474372305457797</v>
      </c>
      <c r="C1202" s="42">
        <v>888.839850687374</v>
      </c>
      <c r="D1202" s="43">
        <v>3.1256729836547203E-2</v>
      </c>
      <c r="E1202" s="43">
        <v>2.3906607927189599E-2</v>
      </c>
      <c r="F1202" s="41">
        <v>0.234403330566404</v>
      </c>
      <c r="G1202" s="41">
        <v>2.8510108366134799</v>
      </c>
      <c r="H1202" s="44">
        <v>63653450.9632416</v>
      </c>
      <c r="I1202" s="44">
        <v>1619206.2092536699</v>
      </c>
      <c r="J1202" s="44">
        <v>173109943.84107</v>
      </c>
      <c r="K1202" s="44">
        <f t="shared" si="162"/>
        <v>173254078.34861773</v>
      </c>
      <c r="L1202" s="40">
        <f t="shared" si="163"/>
        <v>597.42305615231317</v>
      </c>
      <c r="M1202" s="40">
        <f t="shared" si="164"/>
        <v>66.265619246940531</v>
      </c>
      <c r="N1202" s="40">
        <f t="shared" si="165"/>
        <v>27.581668881868403</v>
      </c>
      <c r="O1202" s="40">
        <f t="shared" si="166"/>
        <v>1.3549099488125242</v>
      </c>
      <c r="P1202" s="40">
        <f t="shared" si="167"/>
        <v>248670571.98128885</v>
      </c>
      <c r="Q1202" s="40">
        <f t="shared" si="168"/>
        <v>19.33163957439519</v>
      </c>
      <c r="R1202" s="40">
        <f t="shared" si="169"/>
        <v>23.972600696267467</v>
      </c>
      <c r="S1202" s="40">
        <f t="shared" si="170"/>
        <v>0.26709978912245264</v>
      </c>
      <c r="T1202" s="40">
        <v>4</v>
      </c>
    </row>
    <row r="1203" spans="1:20" s="40" customFormat="1" ht="15.6" x14ac:dyDescent="0.25">
      <c r="A1203" s="41">
        <v>9</v>
      </c>
      <c r="B1203" s="42">
        <v>6.5831208227558902</v>
      </c>
      <c r="C1203" s="42">
        <v>879.68351388640804</v>
      </c>
      <c r="D1203" s="43">
        <v>2.3906607927189599E-2</v>
      </c>
      <c r="E1203" s="43">
        <v>1.9229335427184899E-2</v>
      </c>
      <c r="F1203" s="41">
        <v>0.19483271081822801</v>
      </c>
      <c r="G1203" s="41">
        <v>2.8512667562409399</v>
      </c>
      <c r="H1203" s="44">
        <v>55052920.935029604</v>
      </c>
      <c r="I1203" s="44">
        <v>1101160.0780728101</v>
      </c>
      <c r="J1203" s="44">
        <v>167711406.84119201</v>
      </c>
      <c r="K1203" s="44">
        <f t="shared" si="162"/>
        <v>166640275.31818601</v>
      </c>
      <c r="L1203" s="40">
        <f t="shared" si="163"/>
        <v>610.8581490984036</v>
      </c>
      <c r="M1203" s="40">
        <f t="shared" si="164"/>
        <v>53.452315405244462</v>
      </c>
      <c r="N1203" s="40">
        <f t="shared" si="165"/>
        <v>21.567971677187249</v>
      </c>
      <c r="O1203" s="40">
        <f t="shared" si="166"/>
        <v>1.3812617460023633</v>
      </c>
      <c r="P1203" s="40">
        <f t="shared" si="167"/>
        <v>261517050.28936926</v>
      </c>
      <c r="Q1203" s="40">
        <f t="shared" si="168"/>
        <v>19.382010041215096</v>
      </c>
      <c r="R1203" s="40">
        <f t="shared" si="169"/>
        <v>26.689144761318751</v>
      </c>
      <c r="S1203" s="40">
        <f t="shared" si="170"/>
        <v>0.2167052105054669</v>
      </c>
      <c r="T1203" s="40">
        <v>4</v>
      </c>
    </row>
    <row r="1204" spans="1:20" s="40" customFormat="1" ht="15.6" x14ac:dyDescent="0.25">
      <c r="A1204" s="41">
        <v>10</v>
      </c>
      <c r="B1204" s="42">
        <v>7</v>
      </c>
      <c r="C1204" s="42">
        <v>862.62092187510802</v>
      </c>
      <c r="D1204" s="43">
        <v>1.9229335427184899E-2</v>
      </c>
      <c r="E1204" s="43">
        <v>1.58629612200442E-2</v>
      </c>
      <c r="F1204" s="41">
        <v>0.17415881781461601</v>
      </c>
      <c r="G1204" s="41">
        <v>2.8514139301551999</v>
      </c>
      <c r="H1204" s="44">
        <v>50762342.2036312</v>
      </c>
      <c r="I1204" s="44">
        <v>851519.04014506598</v>
      </c>
      <c r="J1204" s="44">
        <v>163344408.179519</v>
      </c>
      <c r="K1204" s="44">
        <f t="shared" si="162"/>
        <v>169643550.77948812</v>
      </c>
      <c r="L1204" s="40">
        <f t="shared" si="163"/>
        <v>625.15229264801349</v>
      </c>
      <c r="M1204" s="40">
        <f t="shared" si="164"/>
        <v>45.874792135824947</v>
      </c>
      <c r="N1204" s="40">
        <f t="shared" si="165"/>
        <v>17.546148323614549</v>
      </c>
      <c r="O1204" s="40">
        <f t="shared" si="166"/>
        <v>1.4200008435446474</v>
      </c>
      <c r="P1204" s="40">
        <f t="shared" si="167"/>
        <v>273286811.5461446</v>
      </c>
      <c r="Q1204" s="40">
        <f t="shared" si="168"/>
        <v>19.426032393408072</v>
      </c>
      <c r="R1204" s="40">
        <f t="shared" si="169"/>
        <v>29.198379304994099</v>
      </c>
      <c r="S1204" s="40">
        <f t="shared" si="170"/>
        <v>0.19135279733136817</v>
      </c>
      <c r="T1204" s="40">
        <v>1</v>
      </c>
    </row>
    <row r="1205" spans="1:20" s="40" customFormat="1" ht="15.6" x14ac:dyDescent="0.25">
      <c r="A1205" s="41">
        <v>11</v>
      </c>
      <c r="B1205" s="42">
        <v>7</v>
      </c>
      <c r="C1205" s="42">
        <v>833.51448179011902</v>
      </c>
      <c r="D1205" s="43">
        <v>1.58629612200442E-2</v>
      </c>
      <c r="E1205" s="43">
        <v>1.3685165766884199E-2</v>
      </c>
      <c r="F1205" s="41">
        <v>0.136428036323574</v>
      </c>
      <c r="G1205" s="41">
        <v>2.85151254100473</v>
      </c>
      <c r="H1205" s="44">
        <v>42392353.351099402</v>
      </c>
      <c r="I1205" s="44">
        <v>579760.07436996896</v>
      </c>
      <c r="J1205" s="44">
        <v>154077251.066174</v>
      </c>
      <c r="K1205" s="44">
        <f t="shared" si="162"/>
        <v>168591502.06769395</v>
      </c>
      <c r="L1205" s="40">
        <f t="shared" si="163"/>
        <v>644.10191050882065</v>
      </c>
      <c r="M1205" s="40">
        <f t="shared" si="164"/>
        <v>37.45293329070207</v>
      </c>
      <c r="N1205" s="40">
        <f t="shared" si="165"/>
        <v>14.774063493464201</v>
      </c>
      <c r="O1205" s="40">
        <f t="shared" si="166"/>
        <v>1.4063752728634378</v>
      </c>
      <c r="P1205" s="40">
        <f t="shared" si="167"/>
        <v>282244300.99174535</v>
      </c>
      <c r="Q1205" s="40">
        <f t="shared" si="168"/>
        <v>19.4582835694412</v>
      </c>
      <c r="R1205" s="40">
        <f t="shared" si="169"/>
        <v>27.414309834129678</v>
      </c>
      <c r="S1205" s="40">
        <f t="shared" si="170"/>
        <v>0.14667804534689954</v>
      </c>
      <c r="T1205" s="40">
        <v>7</v>
      </c>
    </row>
    <row r="1206" spans="1:20" ht="15.6" x14ac:dyDescent="0.25">
      <c r="A1206" s="28" t="s">
        <v>24</v>
      </c>
      <c r="B1206" s="16">
        <v>2.1103179268946701</v>
      </c>
      <c r="C1206" s="16">
        <v>1081.5121428258201</v>
      </c>
      <c r="D1206" s="17">
        <v>0.25</v>
      </c>
      <c r="E1206" s="17">
        <v>0.220101728634572</v>
      </c>
      <c r="F1206" s="18">
        <v>0.11954526735477</v>
      </c>
      <c r="G1206" s="18">
        <v>2.75</v>
      </c>
      <c r="H1206" s="19">
        <v>33063154.783174701</v>
      </c>
      <c r="I1206" s="19">
        <v>2103864.0953913699</v>
      </c>
      <c r="J1206" s="19">
        <v>96282225.063517004</v>
      </c>
      <c r="K1206" s="19">
        <f t="shared" si="162"/>
        <v>70227306.929427207</v>
      </c>
      <c r="L1206">
        <f t="shared" si="163"/>
        <v>564.95423068505227</v>
      </c>
      <c r="M1206">
        <f t="shared" si="164"/>
        <v>129.96597592473307</v>
      </c>
      <c r="N1206">
        <f t="shared" si="165"/>
        <v>235.050864317286</v>
      </c>
      <c r="O1206">
        <f t="shared" si="166"/>
        <v>0.90508267845729973</v>
      </c>
      <c r="P1206">
        <f t="shared" si="167"/>
        <v>102210066.46623611</v>
      </c>
      <c r="Q1206">
        <f t="shared" si="168"/>
        <v>18.442540728595979</v>
      </c>
      <c r="R1206">
        <f t="shared" si="169"/>
        <v>2.0673014313416651</v>
      </c>
      <c r="S1206">
        <f t="shared" si="170"/>
        <v>0.12731676333256461</v>
      </c>
      <c r="T1206">
        <v>5</v>
      </c>
    </row>
    <row r="1207" spans="1:20" ht="15.6" x14ac:dyDescent="0.25">
      <c r="A1207" s="10">
        <v>1</v>
      </c>
      <c r="B1207" s="11">
        <v>2.12404876016803</v>
      </c>
      <c r="C1207" s="11">
        <v>1037.89880027965</v>
      </c>
      <c r="D1207" s="12">
        <v>0.220101728634572</v>
      </c>
      <c r="E1207" s="12">
        <v>0.19499629495711499</v>
      </c>
      <c r="F1207" s="10">
        <v>0.114011065367792</v>
      </c>
      <c r="G1207" s="10">
        <v>2.7526071367794298</v>
      </c>
      <c r="H1207" s="13">
        <v>29100211.205783602</v>
      </c>
      <c r="I1207" s="13">
        <v>1718082.6046519501</v>
      </c>
      <c r="J1207" s="13">
        <v>91535500.690505996</v>
      </c>
      <c r="K1207" s="13">
        <f t="shared" si="162"/>
        <v>76669721.468459979</v>
      </c>
      <c r="L1207">
        <f t="shared" si="163"/>
        <v>565.18793933991981</v>
      </c>
      <c r="M1207">
        <f t="shared" si="164"/>
        <v>119.11879921488865</v>
      </c>
      <c r="N1207">
        <f t="shared" si="165"/>
        <v>207.54901179584351</v>
      </c>
      <c r="O1207">
        <f t="shared" si="166"/>
        <v>0.91212772873618764</v>
      </c>
      <c r="P1207">
        <f t="shared" si="167"/>
        <v>97300695.404368401</v>
      </c>
      <c r="Q1207">
        <f t="shared" si="168"/>
        <v>18.393316694143731</v>
      </c>
      <c r="R1207">
        <f t="shared" si="169"/>
        <v>2.1584992520087343</v>
      </c>
      <c r="S1207">
        <f t="shared" si="170"/>
        <v>0.12105081758347939</v>
      </c>
      <c r="T1207">
        <v>6</v>
      </c>
    </row>
    <row r="1208" spans="1:20" ht="15.6" x14ac:dyDescent="0.25">
      <c r="A1208" s="10">
        <v>2</v>
      </c>
      <c r="B1208" s="11">
        <v>2.1379145490714699</v>
      </c>
      <c r="C1208" s="11">
        <v>1030.5627792948901</v>
      </c>
      <c r="D1208" s="12">
        <v>0.19499629495711499</v>
      </c>
      <c r="E1208" s="12">
        <v>0.17423925297401499</v>
      </c>
      <c r="F1208" s="10">
        <v>0.10639382971195201</v>
      </c>
      <c r="G1208" s="10">
        <v>2.7548493576015201</v>
      </c>
      <c r="H1208" s="13">
        <v>27605302.6544904</v>
      </c>
      <c r="I1208" s="13">
        <v>1533345.89454812</v>
      </c>
      <c r="J1208" s="13">
        <v>94127280.604899004</v>
      </c>
      <c r="K1208" s="13">
        <f t="shared" si="162"/>
        <v>75844918.031679541</v>
      </c>
      <c r="L1208">
        <f t="shared" si="163"/>
        <v>565.94757464805696</v>
      </c>
      <c r="M1208">
        <f t="shared" si="164"/>
        <v>108.38541215128231</v>
      </c>
      <c r="N1208">
        <f t="shared" si="165"/>
        <v>184.61777396556499</v>
      </c>
      <c r="O1208">
        <f t="shared" si="166"/>
        <v>0.91780728832488756</v>
      </c>
      <c r="P1208">
        <f t="shared" si="167"/>
        <v>100733128.44617024</v>
      </c>
      <c r="Q1208">
        <f t="shared" si="168"/>
        <v>18.427985285176781</v>
      </c>
      <c r="R1208">
        <f t="shared" si="169"/>
        <v>2.2188805007349637</v>
      </c>
      <c r="S1208">
        <f t="shared" si="170"/>
        <v>0.11249012627331301</v>
      </c>
      <c r="T1208">
        <v>2</v>
      </c>
    </row>
    <row r="1209" spans="1:20" ht="15.6" x14ac:dyDescent="0.25">
      <c r="A1209" s="10">
        <v>3</v>
      </c>
      <c r="B1209" s="11">
        <v>1.9589743810560201</v>
      </c>
      <c r="C1209" s="11">
        <v>1037.92633808139</v>
      </c>
      <c r="D1209" s="12">
        <v>0.174499957488395</v>
      </c>
      <c r="E1209" s="12">
        <v>0.139462578588087</v>
      </c>
      <c r="F1209" s="10">
        <v>0.20067232205733401</v>
      </c>
      <c r="G1209" s="10">
        <v>2.85902810036109</v>
      </c>
      <c r="H1209" s="13">
        <v>38494352.137713604</v>
      </c>
      <c r="I1209" s="13">
        <v>2561019.2297725501</v>
      </c>
      <c r="J1209" s="13">
        <v>92136960.279589996</v>
      </c>
      <c r="K1209" s="13">
        <f t="shared" si="162"/>
        <v>97656218.178448647</v>
      </c>
      <c r="L1209">
        <f t="shared" si="163"/>
        <v>564.73432087002243</v>
      </c>
      <c r="M1209">
        <f t="shared" si="164"/>
        <v>140.66559770722583</v>
      </c>
      <c r="N1209">
        <f t="shared" si="165"/>
        <v>156.98126803824101</v>
      </c>
      <c r="O1209">
        <f t="shared" si="166"/>
        <v>0.96946124162692848</v>
      </c>
      <c r="P1209">
        <f t="shared" si="167"/>
        <v>98732525.035256058</v>
      </c>
      <c r="Q1209">
        <f t="shared" si="168"/>
        <v>18.407924984417647</v>
      </c>
      <c r="R1209">
        <f t="shared" si="169"/>
        <v>3.1193093887811805</v>
      </c>
      <c r="S1209">
        <f t="shared" si="170"/>
        <v>0.22398430722209553</v>
      </c>
      <c r="T1209">
        <v>6</v>
      </c>
    </row>
    <row r="1210" spans="1:20" ht="15.6" x14ac:dyDescent="0.25">
      <c r="A1210" s="10">
        <v>4</v>
      </c>
      <c r="B1210" s="11">
        <v>2.3435816410215602</v>
      </c>
      <c r="C1210" s="11">
        <v>1033.97680266936</v>
      </c>
      <c r="D1210" s="12">
        <v>0.139462578588087</v>
      </c>
      <c r="E1210" s="12">
        <v>0.10681354597263901</v>
      </c>
      <c r="F1210" s="10">
        <v>0.233938301697694</v>
      </c>
      <c r="G1210" s="10">
        <v>2.8615564619888501</v>
      </c>
      <c r="H1210" s="13">
        <v>42062919.9655587</v>
      </c>
      <c r="I1210" s="13">
        <v>2565086.5829394702</v>
      </c>
      <c r="J1210" s="13">
        <v>98140373.590495005</v>
      </c>
      <c r="K1210" s="13">
        <f t="shared" si="162"/>
        <v>105605600.70013288</v>
      </c>
      <c r="L1210">
        <f t="shared" si="163"/>
        <v>565.54673590295624</v>
      </c>
      <c r="M1210">
        <f t="shared" si="164"/>
        <v>135.88433988527069</v>
      </c>
      <c r="N1210">
        <f t="shared" si="165"/>
        <v>123.138062280363</v>
      </c>
      <c r="O1210">
        <f t="shared" si="166"/>
        <v>1.0146446810903216</v>
      </c>
      <c r="P1210">
        <f t="shared" si="167"/>
        <v>106613869.50363302</v>
      </c>
      <c r="Q1210">
        <f t="shared" si="168"/>
        <v>18.484724169146723</v>
      </c>
      <c r="R1210">
        <f t="shared" si="169"/>
        <v>4.5961667592299555</v>
      </c>
      <c r="S1210">
        <f t="shared" si="170"/>
        <v>0.26649256639864621</v>
      </c>
      <c r="T1210">
        <v>6</v>
      </c>
    </row>
    <row r="1211" spans="1:20" ht="15.6" x14ac:dyDescent="0.25">
      <c r="A1211" s="10">
        <v>5</v>
      </c>
      <c r="B1211" s="11">
        <v>2.88984103774568</v>
      </c>
      <c r="C1211" s="11">
        <v>1035.0145154310401</v>
      </c>
      <c r="D1211" s="12">
        <v>0.10681354597263901</v>
      </c>
      <c r="E1211" s="12">
        <v>7.7206152526900093E-2</v>
      </c>
      <c r="F1211" s="10">
        <v>0.27692836465564402</v>
      </c>
      <c r="G1211" s="10">
        <v>2.8636798175071498</v>
      </c>
      <c r="H1211" s="13">
        <v>45349122.276867203</v>
      </c>
      <c r="I1211" s="13">
        <v>2568699.2677463298</v>
      </c>
      <c r="J1211" s="13">
        <v>102263283.89480001</v>
      </c>
      <c r="K1211" s="13">
        <f t="shared" si="162"/>
        <v>113492990.04107873</v>
      </c>
      <c r="L1211">
        <f t="shared" si="163"/>
        <v>566.58953789602594</v>
      </c>
      <c r="M1211">
        <f t="shared" si="164"/>
        <v>129.51926254703213</v>
      </c>
      <c r="N1211">
        <f t="shared" si="165"/>
        <v>92.009849249769545</v>
      </c>
      <c r="O1211">
        <f t="shared" si="166"/>
        <v>1.0843880558572292</v>
      </c>
      <c r="P1211">
        <f t="shared" si="167"/>
        <v>112752281.58520497</v>
      </c>
      <c r="Q1211">
        <f t="shared" si="168"/>
        <v>18.54070377193128</v>
      </c>
      <c r="R1211">
        <f t="shared" si="169"/>
        <v>7.2346167954500347</v>
      </c>
      <c r="S1211">
        <f t="shared" si="170"/>
        <v>0.32424698103395255</v>
      </c>
      <c r="T1211">
        <v>6</v>
      </c>
    </row>
    <row r="1212" spans="1:20" s="40" customFormat="1" ht="15.6" x14ac:dyDescent="0.25">
      <c r="A1212" s="41">
        <v>6</v>
      </c>
      <c r="B1212" s="42">
        <v>3.4310838901305898</v>
      </c>
      <c r="C1212" s="42">
        <v>1047.43725244389</v>
      </c>
      <c r="D1212" s="43">
        <v>7.7206152526900093E-2</v>
      </c>
      <c r="E1212" s="43">
        <v>5.6004773685966298E-2</v>
      </c>
      <c r="F1212" s="41">
        <v>0.27425215390917801</v>
      </c>
      <c r="G1212" s="41">
        <v>2.86538038534162</v>
      </c>
      <c r="H1212" s="44">
        <v>42574867.466813304</v>
      </c>
      <c r="I1212" s="44">
        <v>1975424.4202086299</v>
      </c>
      <c r="J1212" s="44">
        <v>104593696.453609</v>
      </c>
      <c r="K1212" s="44">
        <f t="shared" si="162"/>
        <v>109194134.94847248</v>
      </c>
      <c r="L1212" s="40">
        <f t="shared" si="163"/>
        <v>568.63411089792783</v>
      </c>
      <c r="M1212" s="40">
        <f t="shared" si="164"/>
        <v>109.79903099310361</v>
      </c>
      <c r="N1212" s="40">
        <f t="shared" si="165"/>
        <v>66.605463106433206</v>
      </c>
      <c r="O1212" s="40">
        <f t="shared" si="166"/>
        <v>1.1488365775455665</v>
      </c>
      <c r="P1212" s="40">
        <f t="shared" si="167"/>
        <v>117791583.2362797</v>
      </c>
      <c r="Q1212" s="40">
        <f t="shared" si="168"/>
        <v>18.584427377021981</v>
      </c>
      <c r="R1212" s="40">
        <f t="shared" si="169"/>
        <v>10.016873578461933</v>
      </c>
      <c r="S1212" s="40">
        <f t="shared" si="170"/>
        <v>0.32055264392083449</v>
      </c>
      <c r="T1212" s="40">
        <v>6</v>
      </c>
    </row>
    <row r="1213" spans="1:20" s="40" customFormat="1" ht="15.6" x14ac:dyDescent="0.25">
      <c r="A1213" s="41">
        <v>7</v>
      </c>
      <c r="B1213" s="42">
        <v>4.3782643460438999</v>
      </c>
      <c r="C1213" s="42">
        <v>966.63328023264103</v>
      </c>
      <c r="D1213" s="43">
        <v>5.6004773685966298E-2</v>
      </c>
      <c r="E1213" s="43">
        <v>4.2015378414876202E-2</v>
      </c>
      <c r="F1213" s="41">
        <v>0.24934411730083</v>
      </c>
      <c r="G1213" s="41">
        <v>2.86644234487872</v>
      </c>
      <c r="H1213" s="44">
        <v>55320523.602419198</v>
      </c>
      <c r="I1213" s="44">
        <v>2040347.6503803299</v>
      </c>
      <c r="J1213" s="44">
        <v>147024904.70390001</v>
      </c>
      <c r="K1213" s="44">
        <f t="shared" si="162"/>
        <v>135005861.19396007</v>
      </c>
      <c r="L1213" s="40">
        <f t="shared" si="163"/>
        <v>576.99631758837336</v>
      </c>
      <c r="M1213" s="40">
        <f t="shared" si="164"/>
        <v>89.843361227790169</v>
      </c>
      <c r="N1213" s="40">
        <f t="shared" si="165"/>
        <v>49.010076050421247</v>
      </c>
      <c r="O1213" s="40">
        <f t="shared" si="166"/>
        <v>1.2026943228969462</v>
      </c>
      <c r="P1213" s="40">
        <f t="shared" si="167"/>
        <v>178608374.80037731</v>
      </c>
      <c r="Q1213" s="40">
        <f t="shared" si="168"/>
        <v>19.0007061166868</v>
      </c>
      <c r="R1213" s="40">
        <f t="shared" si="169"/>
        <v>13.976781141515728</v>
      </c>
      <c r="S1213" s="40">
        <f t="shared" si="170"/>
        <v>0.28680794434753665</v>
      </c>
      <c r="T1213" s="40">
        <v>8</v>
      </c>
    </row>
    <row r="1214" spans="1:20" ht="15.6" x14ac:dyDescent="0.25">
      <c r="A1214" s="10">
        <v>8</v>
      </c>
      <c r="B1214" s="11">
        <v>5.3950195018546001</v>
      </c>
      <c r="C1214" s="11">
        <v>918.46524545894897</v>
      </c>
      <c r="D1214" s="12">
        <v>4.2015378414876202E-2</v>
      </c>
      <c r="E1214" s="12">
        <v>2.9306183748656602E-2</v>
      </c>
      <c r="F1214" s="10">
        <v>0.30177087668599401</v>
      </c>
      <c r="G1214" s="10">
        <v>2.8670587715445599</v>
      </c>
      <c r="H1214" s="13">
        <v>66369790.405414499</v>
      </c>
      <c r="I1214" s="13">
        <v>2261434.0424179402</v>
      </c>
      <c r="J1214" s="13">
        <v>155012524.610517</v>
      </c>
      <c r="K1214" s="13">
        <f t="shared" si="162"/>
        <v>173796483.26263836</v>
      </c>
      <c r="L1214">
        <f t="shared" si="163"/>
        <v>582.44018983526337</v>
      </c>
      <c r="M1214">
        <f t="shared" si="164"/>
        <v>86.036886008538573</v>
      </c>
      <c r="N1214">
        <f t="shared" si="165"/>
        <v>35.660781081766402</v>
      </c>
      <c r="O1214">
        <f t="shared" si="166"/>
        <v>1.3474715243397393</v>
      </c>
      <c r="P1214">
        <f t="shared" si="167"/>
        <v>199677702.54217786</v>
      </c>
      <c r="Q1214">
        <f t="shared" si="168"/>
        <v>19.112215137380918</v>
      </c>
      <c r="R1214">
        <f t="shared" si="169"/>
        <v>22.524455619830839</v>
      </c>
      <c r="S1214">
        <f t="shared" si="170"/>
        <v>0.35920797318741571</v>
      </c>
      <c r="T1214">
        <v>4</v>
      </c>
    </row>
    <row r="1215" spans="1:20" ht="15.6" x14ac:dyDescent="0.25">
      <c r="A1215" s="10">
        <v>9</v>
      </c>
      <c r="B1215" s="11">
        <v>6.2453602102896104</v>
      </c>
      <c r="C1215" s="11">
        <v>922.11886440038802</v>
      </c>
      <c r="D1215" s="12">
        <v>2.9306183748656602E-2</v>
      </c>
      <c r="E1215" s="12">
        <v>2.1387948146534001E-2</v>
      </c>
      <c r="F1215" s="10">
        <v>0.26927110534988502</v>
      </c>
      <c r="G1215" s="10">
        <v>2.8675483483902502</v>
      </c>
      <c r="H1215" s="13">
        <v>65891285.2928821</v>
      </c>
      <c r="I1215" s="13">
        <v>1736938.70614526</v>
      </c>
      <c r="J1215" s="13">
        <v>163644989.673446</v>
      </c>
      <c r="K1215" s="13">
        <f t="shared" si="162"/>
        <v>165779945.41305572</v>
      </c>
      <c r="L1215">
        <f t="shared" si="163"/>
        <v>595.75193220218853</v>
      </c>
      <c r="M1215">
        <f t="shared" si="164"/>
        <v>68.68263360993592</v>
      </c>
      <c r="N1215">
        <f t="shared" si="165"/>
        <v>25.347065947595304</v>
      </c>
      <c r="O1215">
        <f t="shared" si="166"/>
        <v>1.430763184352303</v>
      </c>
      <c r="P1215">
        <f t="shared" si="167"/>
        <v>233831240.56806678</v>
      </c>
      <c r="Q1215">
        <f t="shared" si="168"/>
        <v>19.270110218982808</v>
      </c>
      <c r="R1215">
        <f t="shared" si="169"/>
        <v>28.52612178845154</v>
      </c>
      <c r="S1215">
        <f t="shared" si="170"/>
        <v>0.31371275717302022</v>
      </c>
      <c r="T1215">
        <v>4</v>
      </c>
    </row>
    <row r="1216" spans="1:20" s="40" customFormat="1" ht="15.6" x14ac:dyDescent="0.25">
      <c r="A1216" s="41">
        <v>10</v>
      </c>
      <c r="B1216" s="42">
        <v>7</v>
      </c>
      <c r="C1216" s="42">
        <v>917.63264774485401</v>
      </c>
      <c r="D1216" s="43">
        <v>2.1387948146534001E-2</v>
      </c>
      <c r="E1216" s="43">
        <v>1.6710367923176601E-2</v>
      </c>
      <c r="F1216" s="41">
        <v>0.21768389384874301</v>
      </c>
      <c r="G1216" s="41">
        <v>2.8678143539913199</v>
      </c>
      <c r="H1216" s="44">
        <v>56366494.483327903</v>
      </c>
      <c r="I1216" s="44">
        <v>1109365.5082744099</v>
      </c>
      <c r="J1216" s="44">
        <v>158347321.51371801</v>
      </c>
      <c r="K1216" s="44">
        <f t="shared" si="162"/>
        <v>155094332.39370942</v>
      </c>
      <c r="L1216" s="40">
        <f t="shared" si="163"/>
        <v>611.76776975938628</v>
      </c>
      <c r="M1216" s="40">
        <f t="shared" si="164"/>
        <v>53.493857788665494</v>
      </c>
      <c r="N1216" s="40">
        <f t="shared" si="165"/>
        <v>19.049158034855303</v>
      </c>
      <c r="O1216" s="40">
        <f t="shared" si="166"/>
        <v>1.4634850028906135</v>
      </c>
      <c r="P1216" s="40">
        <f t="shared" si="167"/>
        <v>251060157.49394476</v>
      </c>
      <c r="Q1216" s="40">
        <f t="shared" si="168"/>
        <v>19.3412031396701</v>
      </c>
      <c r="R1216" s="40">
        <f t="shared" si="169"/>
        <v>32.124711455450928</v>
      </c>
      <c r="S1216" s="40">
        <f t="shared" si="170"/>
        <v>0.24549639229997219</v>
      </c>
      <c r="T1216" s="40">
        <v>4</v>
      </c>
    </row>
    <row r="1217" spans="1:20" s="40" customFormat="1" ht="15.6" x14ac:dyDescent="0.25">
      <c r="A1217" s="41">
        <v>11</v>
      </c>
      <c r="B1217" s="42">
        <v>7</v>
      </c>
      <c r="C1217" s="42">
        <v>893.62916454454603</v>
      </c>
      <c r="D1217" s="43">
        <v>1.6710367923176601E-2</v>
      </c>
      <c r="E1217" s="43">
        <v>1.36976932588371E-2</v>
      </c>
      <c r="F1217" s="41">
        <v>0.17921527227169701</v>
      </c>
      <c r="G1217" s="41">
        <v>2.8679539504511098</v>
      </c>
      <c r="H1217" s="44">
        <v>48660045.522049099</v>
      </c>
      <c r="I1217" s="44">
        <v>751507.47328075697</v>
      </c>
      <c r="J1217" s="44">
        <v>151436310.55182299</v>
      </c>
      <c r="K1217" s="44">
        <f t="shared" si="162"/>
        <v>155342198.89468503</v>
      </c>
      <c r="L1217" s="40">
        <f t="shared" si="163"/>
        <v>629.38391634450647</v>
      </c>
      <c r="M1217" s="40">
        <f t="shared" si="164"/>
        <v>43.54456313839728</v>
      </c>
      <c r="N1217" s="40">
        <f t="shared" si="165"/>
        <v>15.204030591006852</v>
      </c>
      <c r="O1217" s="40">
        <f t="shared" si="166"/>
        <v>1.4835641924561074</v>
      </c>
      <c r="P1217" s="40">
        <f t="shared" si="167"/>
        <v>262639508.32130888</v>
      </c>
      <c r="Q1217" s="40">
        <f t="shared" si="168"/>
        <v>19.386292959092611</v>
      </c>
      <c r="R1217" s="40">
        <f t="shared" si="169"/>
        <v>31.748185755340184</v>
      </c>
      <c r="S1217" s="40">
        <f t="shared" si="170"/>
        <v>0.19749441130756795</v>
      </c>
      <c r="T1217" s="40">
        <v>4</v>
      </c>
    </row>
    <row r="1218" spans="1:20" ht="15.6" x14ac:dyDescent="0.25">
      <c r="A1218" s="28" t="s">
        <v>25</v>
      </c>
      <c r="B1218" s="30">
        <v>1.2004445645042301</v>
      </c>
      <c r="C1218" s="30">
        <v>1123.5432025253001</v>
      </c>
      <c r="D1218" s="31">
        <v>0.32</v>
      </c>
      <c r="E1218" s="31">
        <v>0.28997405197140397</v>
      </c>
      <c r="F1218" s="32">
        <v>9.3801774534820401E-2</v>
      </c>
      <c r="G1218" s="32">
        <v>3.5</v>
      </c>
      <c r="H1218" s="33">
        <v>36574830.218355201</v>
      </c>
      <c r="I1218" s="33">
        <v>2529415.5525365798</v>
      </c>
      <c r="J1218" s="33">
        <v>86728332.870252997</v>
      </c>
      <c r="K1218" s="33">
        <f t="shared" ref="K1218:K1281" si="171">3583.195*EXP(-2.23341*(C1218+273)*0.001)*POWER(B1218*(D1218-E1218)/D1218/SQRT(0.56*(D1218-E1218)),(-0.3486*(C1218+273)*0.001+0.46339))*POWER(((D1218-E1218)/D1218),0.42437)*1000000</f>
        <v>58211826.784152672</v>
      </c>
      <c r="L1218">
        <f t="shared" ref="L1218:L1281" si="172">560*(1+2.2*10^(-5)*H1218/(G1218*1000)/((D1218-E1218)*1000))</f>
        <v>564.28773813389671</v>
      </c>
      <c r="M1218">
        <f t="shared" ref="M1218:M1281" si="173">(L1218*(D1218-E1218)*1000)^(1/2)</f>
        <v>130.16633319865161</v>
      </c>
      <c r="N1218">
        <f t="shared" ref="N1218:N1281" si="174">(D1218+E1218)/2*1000</f>
        <v>304.98702598570196</v>
      </c>
      <c r="O1218">
        <f t="shared" ref="O1218:O1281" si="175">0.8049-0.3393*F1218+(0.2488+0.0393*F1218+0.0732*F1218*F1218)*M1218/N1218</f>
        <v>0.8811073793111619</v>
      </c>
      <c r="P1218">
        <f t="shared" ref="P1218:P1281" si="176">H1218/1000/(O1218*G1218*M1218)*10^6</f>
        <v>91114346.590161964</v>
      </c>
      <c r="Q1218">
        <f t="shared" ref="Q1218:Q1281" si="177">LN(P1218)</f>
        <v>18.327625831611275</v>
      </c>
      <c r="R1218">
        <f t="shared" ref="R1218:R1281" si="178">S1218*B1218*1000/M1218</f>
        <v>0.90837954342906657</v>
      </c>
      <c r="S1218">
        <f t="shared" ref="S1218:S1281" si="179">LN(1/(1-F1218))</f>
        <v>9.8497204966444124E-2</v>
      </c>
      <c r="T1218">
        <v>9</v>
      </c>
    </row>
    <row r="1219" spans="1:20" ht="15.6" x14ac:dyDescent="0.25">
      <c r="A1219" s="20">
        <v>1</v>
      </c>
      <c r="B1219" s="21">
        <v>1.2176979434467501</v>
      </c>
      <c r="C1219" s="21">
        <v>1076.62516054607</v>
      </c>
      <c r="D1219" s="22">
        <v>0.28997405197140397</v>
      </c>
      <c r="E1219" s="22">
        <v>0.26481476565838802</v>
      </c>
      <c r="F1219" s="20">
        <v>8.6734012029094698E-2</v>
      </c>
      <c r="G1219" s="20">
        <v>3.5026388432054998</v>
      </c>
      <c r="H1219" s="23">
        <v>30453043.8432496</v>
      </c>
      <c r="I1219" s="23">
        <v>1815972.2249623099</v>
      </c>
      <c r="J1219" s="23">
        <v>78560863.816015005</v>
      </c>
      <c r="K1219" s="23">
        <f t="shared" si="171"/>
        <v>62375303.989567272</v>
      </c>
      <c r="L1219">
        <f t="shared" si="172"/>
        <v>564.25743218117975</v>
      </c>
      <c r="M1219">
        <f t="shared" si="173"/>
        <v>119.14828698094439</v>
      </c>
      <c r="N1219">
        <f t="shared" si="174"/>
        <v>277.39440881489594</v>
      </c>
      <c r="O1219">
        <f t="shared" si="175"/>
        <v>0.88403800767168517</v>
      </c>
      <c r="P1219">
        <f t="shared" si="176"/>
        <v>82542308.010235399</v>
      </c>
      <c r="Q1219">
        <f t="shared" si="177"/>
        <v>18.228821544221923</v>
      </c>
      <c r="R1219">
        <f t="shared" si="178"/>
        <v>0.9272431173317166</v>
      </c>
      <c r="S1219">
        <f t="shared" si="179"/>
        <v>9.0728106785027296E-2</v>
      </c>
      <c r="T1219">
        <v>5</v>
      </c>
    </row>
    <row r="1220" spans="1:20" ht="15.6" x14ac:dyDescent="0.25">
      <c r="A1220" s="20">
        <v>2</v>
      </c>
      <c r="B1220" s="21">
        <v>1.2338205996985401</v>
      </c>
      <c r="C1220" s="21">
        <v>1068.20029348003</v>
      </c>
      <c r="D1220" s="22">
        <v>0.26481476565838802</v>
      </c>
      <c r="E1220" s="22">
        <v>0.24405141593218702</v>
      </c>
      <c r="F1220" s="20">
        <v>7.8377472371531295E-2</v>
      </c>
      <c r="G1220" s="20">
        <v>3.5050156350305199</v>
      </c>
      <c r="H1220" s="23">
        <v>27961040.318872999</v>
      </c>
      <c r="I1220" s="23">
        <v>1603739.93251762</v>
      </c>
      <c r="J1220" s="23">
        <v>79128566.073491007</v>
      </c>
      <c r="K1220" s="23">
        <f t="shared" si="171"/>
        <v>60863402.236139826</v>
      </c>
      <c r="L1220">
        <f t="shared" si="172"/>
        <v>564.73343758555598</v>
      </c>
      <c r="M1220">
        <f t="shared" si="173"/>
        <v>108.28553858511582</v>
      </c>
      <c r="N1220">
        <f t="shared" si="174"/>
        <v>254.43309079528754</v>
      </c>
      <c r="O1220">
        <f t="shared" si="175"/>
        <v>0.88569695584262653</v>
      </c>
      <c r="P1220">
        <f t="shared" si="176"/>
        <v>83177862.022243202</v>
      </c>
      <c r="Q1220">
        <f t="shared" si="177"/>
        <v>18.236491788922059</v>
      </c>
      <c r="R1220">
        <f t="shared" si="178"/>
        <v>0.92998453572345707</v>
      </c>
      <c r="S1220">
        <f t="shared" si="179"/>
        <v>8.1619545297953719E-2</v>
      </c>
      <c r="T1220">
        <v>5</v>
      </c>
    </row>
    <row r="1221" spans="1:20" ht="15.6" x14ac:dyDescent="0.25">
      <c r="A1221" s="20">
        <v>3</v>
      </c>
      <c r="B1221" s="21">
        <v>2.1604477060357099</v>
      </c>
      <c r="C1221" s="21">
        <v>1063.84158285802</v>
      </c>
      <c r="D1221" s="22">
        <v>0.244492465521785</v>
      </c>
      <c r="E1221" s="22">
        <v>0.209296522557119</v>
      </c>
      <c r="F1221" s="20">
        <v>0.14389626798022201</v>
      </c>
      <c r="G1221" s="20">
        <v>2.6133297024396498</v>
      </c>
      <c r="H1221" s="23">
        <v>27714218.3347978</v>
      </c>
      <c r="I1221" s="23">
        <v>1878145.35915187</v>
      </c>
      <c r="J1221" s="23">
        <v>78076507.353604004</v>
      </c>
      <c r="K1221" s="23">
        <f t="shared" si="171"/>
        <v>79333766.389282033</v>
      </c>
      <c r="L1221">
        <f t="shared" si="172"/>
        <v>563.71215867792182</v>
      </c>
      <c r="M1221">
        <f t="shared" si="173"/>
        <v>140.85588729377585</v>
      </c>
      <c r="N1221">
        <f t="shared" si="174"/>
        <v>226.89449403945201</v>
      </c>
      <c r="O1221">
        <f t="shared" si="175"/>
        <v>0.91498243455587713</v>
      </c>
      <c r="P1221">
        <f t="shared" si="176"/>
        <v>82284999.15463753</v>
      </c>
      <c r="Q1221">
        <f t="shared" si="177"/>
        <v>18.225699378738028</v>
      </c>
      <c r="R1221">
        <f t="shared" si="178"/>
        <v>2.382968976495941</v>
      </c>
      <c r="S1221">
        <f t="shared" si="179"/>
        <v>0.15536372791627692</v>
      </c>
      <c r="T1221">
        <v>5</v>
      </c>
    </row>
    <row r="1222" spans="1:20" ht="15.6" x14ac:dyDescent="0.25">
      <c r="A1222" s="20">
        <v>4</v>
      </c>
      <c r="B1222" s="21">
        <v>2.38247361146915</v>
      </c>
      <c r="C1222" s="21">
        <v>1064.5057927488399</v>
      </c>
      <c r="D1222" s="22">
        <v>0.209296522557119</v>
      </c>
      <c r="E1222" s="22">
        <v>0.18001497793371801</v>
      </c>
      <c r="F1222" s="20">
        <v>0.13983777889823201</v>
      </c>
      <c r="G1222" s="20">
        <v>2.61641911028864</v>
      </c>
      <c r="H1222" s="23">
        <v>25433574.981395699</v>
      </c>
      <c r="I1222" s="23">
        <v>1589462.6392918499</v>
      </c>
      <c r="J1222" s="23">
        <v>77217326.542535007</v>
      </c>
      <c r="K1222" s="23">
        <f t="shared" si="171"/>
        <v>78211943.268228367</v>
      </c>
      <c r="L1222">
        <f t="shared" si="172"/>
        <v>564.08993892248805</v>
      </c>
      <c r="M1222">
        <f t="shared" si="173"/>
        <v>128.52013351288727</v>
      </c>
      <c r="N1222">
        <f t="shared" si="174"/>
        <v>194.65575024541852</v>
      </c>
      <c r="O1222">
        <f t="shared" si="175"/>
        <v>0.92629506625640534</v>
      </c>
      <c r="P1222">
        <f t="shared" si="176"/>
        <v>81654397.394755825</v>
      </c>
      <c r="Q1222">
        <f t="shared" si="177"/>
        <v>18.218006232571753</v>
      </c>
      <c r="R1222">
        <f t="shared" si="178"/>
        <v>2.7924200147147076</v>
      </c>
      <c r="S1222">
        <f t="shared" si="179"/>
        <v>0.15063427833472981</v>
      </c>
      <c r="T1222">
        <v>5</v>
      </c>
    </row>
    <row r="1223" spans="1:20" s="40" customFormat="1" ht="15.6" x14ac:dyDescent="0.25">
      <c r="A1223" s="45">
        <v>6</v>
      </c>
      <c r="B1223" s="46">
        <v>2.5707568965610599</v>
      </c>
      <c r="C1223" s="46">
        <v>863.75951507623404</v>
      </c>
      <c r="D1223" s="47">
        <v>0.18001497793371801</v>
      </c>
      <c r="E1223" s="47">
        <v>0.16692645897778199</v>
      </c>
      <c r="F1223" s="45">
        <v>7.2667576600723094E-2</v>
      </c>
      <c r="G1223" s="45">
        <v>2.6188256289535201</v>
      </c>
      <c r="H1223" s="48">
        <v>34359592.779343203</v>
      </c>
      <c r="I1223" s="48">
        <v>1568909.2791118899</v>
      </c>
      <c r="J1223" s="48">
        <v>149618995.91728699</v>
      </c>
      <c r="K1223" s="48">
        <f t="shared" si="171"/>
        <v>98019056.428968355</v>
      </c>
      <c r="L1223" s="40">
        <f t="shared" si="172"/>
        <v>572.34984841790538</v>
      </c>
      <c r="M1223" s="40">
        <f t="shared" si="173"/>
        <v>86.551787043624131</v>
      </c>
      <c r="N1223" s="40">
        <f t="shared" si="174"/>
        <v>173.47071845575002</v>
      </c>
      <c r="O1223" s="40">
        <f t="shared" si="175"/>
        <v>0.90599835905870896</v>
      </c>
      <c r="P1223" s="40">
        <f t="shared" si="176"/>
        <v>167316193.34547669</v>
      </c>
      <c r="Q1223" s="40">
        <f t="shared" si="177"/>
        <v>18.935395953535249</v>
      </c>
      <c r="R1223" s="40">
        <f t="shared" si="178"/>
        <v>2.2408094929680398</v>
      </c>
      <c r="S1223" s="40">
        <f t="shared" si="179"/>
        <v>7.5443176404640086E-2</v>
      </c>
      <c r="T1223" s="40">
        <v>1</v>
      </c>
    </row>
    <row r="1224" spans="1:20" s="40" customFormat="1" ht="15.6" x14ac:dyDescent="0.25">
      <c r="A1224" s="45">
        <v>7</v>
      </c>
      <c r="B1224" s="46">
        <v>2.62786740511465</v>
      </c>
      <c r="C1224" s="46">
        <v>863.56877326286701</v>
      </c>
      <c r="D1224" s="47">
        <v>0.16692645897778199</v>
      </c>
      <c r="E1224" s="47">
        <v>0.15624624883669</v>
      </c>
      <c r="F1224" s="45">
        <v>6.3943223166293001E-2</v>
      </c>
      <c r="G1224" s="45">
        <v>2.6198497344976799</v>
      </c>
      <c r="H1224" s="48">
        <v>31418866.895427901</v>
      </c>
      <c r="I1224" s="48">
        <v>1264210.1329985601</v>
      </c>
      <c r="J1224" s="48">
        <v>149880923.474464</v>
      </c>
      <c r="K1224" s="48">
        <f t="shared" si="171"/>
        <v>92860511.619378015</v>
      </c>
      <c r="L1224" s="40">
        <f t="shared" si="172"/>
        <v>573.83391318621852</v>
      </c>
      <c r="M1224" s="40">
        <f t="shared" si="173"/>
        <v>78.285801898645417</v>
      </c>
      <c r="N1224" s="40">
        <f t="shared" si="174"/>
        <v>161.586353907236</v>
      </c>
      <c r="O1224" s="40">
        <f t="shared" si="175"/>
        <v>0.90510586727742137</v>
      </c>
      <c r="P1224" s="40">
        <f t="shared" si="176"/>
        <v>169251197.95449361</v>
      </c>
      <c r="Q1224" s="40">
        <f t="shared" si="177"/>
        <v>18.946894547749299</v>
      </c>
      <c r="R1224" s="40">
        <f t="shared" si="178"/>
        <v>2.2181190965571833</v>
      </c>
      <c r="S1224" s="40">
        <f t="shared" si="179"/>
        <v>6.6079145333857531E-2</v>
      </c>
      <c r="T1224" s="40">
        <v>1</v>
      </c>
    </row>
    <row r="1225" spans="1:20" s="40" customFormat="1" ht="15.6" x14ac:dyDescent="0.25">
      <c r="A1225" s="45">
        <v>8</v>
      </c>
      <c r="B1225" s="46">
        <v>2.6794258627339298</v>
      </c>
      <c r="C1225" s="46">
        <v>846.724291262836</v>
      </c>
      <c r="D1225" s="47">
        <v>0.15624624883669</v>
      </c>
      <c r="E1225" s="47">
        <v>0.14753516913403</v>
      </c>
      <c r="F1225" s="45">
        <v>5.5716589092963002E-2</v>
      </c>
      <c r="G1225" s="45">
        <v>2.6206603465446099</v>
      </c>
      <c r="H1225" s="48">
        <v>31261470.354807802</v>
      </c>
      <c r="I1225" s="48">
        <v>1153429.9656611299</v>
      </c>
      <c r="J1225" s="48">
        <v>161980944.41954899</v>
      </c>
      <c r="K1225" s="48">
        <f t="shared" si="171"/>
        <v>91255124.260093138</v>
      </c>
      <c r="L1225" s="40">
        <f t="shared" si="172"/>
        <v>576.87086630691954</v>
      </c>
      <c r="M1225" s="40">
        <f t="shared" si="173"/>
        <v>70.888420031356986</v>
      </c>
      <c r="N1225" s="40">
        <f t="shared" si="174"/>
        <v>151.89070898535999</v>
      </c>
      <c r="O1225" s="40">
        <f t="shared" si="175"/>
        <v>0.90323998550317319</v>
      </c>
      <c r="P1225" s="40">
        <f t="shared" si="176"/>
        <v>186303155.77556914</v>
      </c>
      <c r="Q1225" s="40">
        <f t="shared" si="177"/>
        <v>19.042885774642354</v>
      </c>
      <c r="R1225" s="40">
        <f t="shared" si="178"/>
        <v>2.1669072275916759</v>
      </c>
      <c r="S1225" s="40">
        <f t="shared" si="179"/>
        <v>5.7328934476197337E-2</v>
      </c>
      <c r="T1225" s="40">
        <v>1</v>
      </c>
    </row>
    <row r="1226" spans="1:20" ht="15.6" x14ac:dyDescent="0.25">
      <c r="A1226" s="20">
        <v>9</v>
      </c>
      <c r="B1226" s="21">
        <v>2.8622427060037099</v>
      </c>
      <c r="C1226" s="21">
        <v>838.74061197940796</v>
      </c>
      <c r="D1226" s="22">
        <v>0.14753516913403</v>
      </c>
      <c r="E1226" s="22">
        <v>0.14103156953038601</v>
      </c>
      <c r="F1226" s="20">
        <v>4.40518315641968E-2</v>
      </c>
      <c r="G1226" s="20">
        <v>2.6213042718552702</v>
      </c>
      <c r="H1226" s="23">
        <v>29496879.044593699</v>
      </c>
      <c r="I1226" s="23">
        <v>994899.33382124302</v>
      </c>
      <c r="J1226" s="23">
        <v>172764004.903779</v>
      </c>
      <c r="K1226" s="23">
        <f t="shared" si="171"/>
        <v>84116889.224325418</v>
      </c>
      <c r="L1226">
        <f t="shared" si="172"/>
        <v>581.31648259834162</v>
      </c>
      <c r="M1226">
        <f t="shared" si="173"/>
        <v>61.486987613789438</v>
      </c>
      <c r="N1226">
        <f t="shared" si="174"/>
        <v>144.283369332208</v>
      </c>
      <c r="O1226">
        <f t="shared" si="175"/>
        <v>0.89677872863510799</v>
      </c>
      <c r="P1226">
        <f t="shared" si="176"/>
        <v>204075146.62498638</v>
      </c>
      <c r="Q1226">
        <f t="shared" si="177"/>
        <v>19.133998849787218</v>
      </c>
      <c r="R1226">
        <f t="shared" si="178"/>
        <v>2.0971684283869956</v>
      </c>
      <c r="S1226">
        <f t="shared" si="179"/>
        <v>4.5051584517897397E-2</v>
      </c>
      <c r="T1226">
        <v>7</v>
      </c>
    </row>
    <row r="1227" spans="1:20" ht="15.6" x14ac:dyDescent="0.25">
      <c r="A1227" s="28" t="s">
        <v>25</v>
      </c>
      <c r="B1227" s="30">
        <v>1.2004482030735399</v>
      </c>
      <c r="C1227" s="30">
        <v>1138.4329484583</v>
      </c>
      <c r="D1227" s="31">
        <v>0.32</v>
      </c>
      <c r="E1227" s="31">
        <v>0.29000123735150402</v>
      </c>
      <c r="F1227" s="32">
        <v>9.3716846761936895E-2</v>
      </c>
      <c r="G1227" s="32">
        <v>3.5</v>
      </c>
      <c r="H1227" s="33">
        <v>36507160.646264501</v>
      </c>
      <c r="I1227" s="33">
        <v>2524031.8414570298</v>
      </c>
      <c r="J1227" s="33">
        <v>86574291.36812</v>
      </c>
      <c r="K1227" s="33">
        <f t="shared" si="171"/>
        <v>56328071.180972613</v>
      </c>
      <c r="L1227">
        <f t="shared" si="172"/>
        <v>564.28368352990367</v>
      </c>
      <c r="M1227">
        <f t="shared" si="173"/>
        <v>130.10692636686414</v>
      </c>
      <c r="N1227">
        <f t="shared" si="174"/>
        <v>305.00061867575204</v>
      </c>
      <c r="O1227">
        <f t="shared" si="175"/>
        <v>0.88108015580558618</v>
      </c>
      <c r="P1227">
        <f t="shared" si="176"/>
        <v>90990106.921753496</v>
      </c>
      <c r="Q1227">
        <f t="shared" si="177"/>
        <v>18.326261343425639</v>
      </c>
      <c r="R1227">
        <f t="shared" si="178"/>
        <v>0.90793239656325175</v>
      </c>
      <c r="S1227">
        <f t="shared" si="179"/>
        <v>9.8403490599009963E-2</v>
      </c>
      <c r="T1227">
        <v>9</v>
      </c>
    </row>
    <row r="1228" spans="1:20" ht="15.6" x14ac:dyDescent="0.25">
      <c r="A1228" s="20">
        <v>1</v>
      </c>
      <c r="B1228" s="21">
        <v>1.2177031043804201</v>
      </c>
      <c r="C1228" s="21">
        <v>1094.6215258162699</v>
      </c>
      <c r="D1228" s="22">
        <v>0.29000123735150402</v>
      </c>
      <c r="E1228" s="22">
        <v>0.26481272542817103</v>
      </c>
      <c r="F1228" s="20">
        <v>8.6826626984748398E-2</v>
      </c>
      <c r="G1228" s="20">
        <v>3.5026367772934699</v>
      </c>
      <c r="H1228" s="23">
        <v>30299666.290541399</v>
      </c>
      <c r="I1228" s="23">
        <v>1822894.4453096599</v>
      </c>
      <c r="J1228" s="23">
        <v>78180878.907188997</v>
      </c>
      <c r="K1228" s="23">
        <f t="shared" si="171"/>
        <v>59988502.198238246</v>
      </c>
      <c r="L1228">
        <f t="shared" si="172"/>
        <v>564.23107709372425</v>
      </c>
      <c r="M1228">
        <f t="shared" si="173"/>
        <v>119.21468539106367</v>
      </c>
      <c r="N1228">
        <f t="shared" si="174"/>
        <v>277.40698138983754</v>
      </c>
      <c r="O1228">
        <f t="shared" si="175"/>
        <v>0.88406423170744919</v>
      </c>
      <c r="P1228">
        <f t="shared" si="176"/>
        <v>82078453.524830073</v>
      </c>
      <c r="Q1228">
        <f t="shared" si="177"/>
        <v>18.223186098137479</v>
      </c>
      <c r="R1228">
        <f t="shared" si="178"/>
        <v>0.92776650231231672</v>
      </c>
      <c r="S1228">
        <f t="shared" si="179"/>
        <v>9.0829522641158525E-2</v>
      </c>
      <c r="T1228">
        <v>9</v>
      </c>
    </row>
    <row r="1229" spans="1:20" ht="15.6" x14ac:dyDescent="0.25">
      <c r="A1229" s="20">
        <v>2</v>
      </c>
      <c r="B1229" s="21">
        <v>1.2338205854858399</v>
      </c>
      <c r="C1229" s="21">
        <v>1083.4049476457601</v>
      </c>
      <c r="D1229" s="22">
        <v>0.26481272542817103</v>
      </c>
      <c r="E1229" s="22">
        <v>0.24404262940181201</v>
      </c>
      <c r="F1229" s="20">
        <v>7.8403542120480896E-2</v>
      </c>
      <c r="G1229" s="20">
        <v>3.5050158612429501</v>
      </c>
      <c r="H1229" s="23">
        <v>27805685.6243774</v>
      </c>
      <c r="I1229" s="23">
        <v>1582720.91651967</v>
      </c>
      <c r="J1229" s="23">
        <v>78516360.440183997</v>
      </c>
      <c r="K1229" s="23">
        <f t="shared" si="171"/>
        <v>58873354.688887171</v>
      </c>
      <c r="L1229">
        <f t="shared" si="172"/>
        <v>564.7056088509737</v>
      </c>
      <c r="M1229">
        <f t="shared" si="173"/>
        <v>108.30046039818232</v>
      </c>
      <c r="N1229">
        <f t="shared" si="174"/>
        <v>254.42767741499151</v>
      </c>
      <c r="O1229">
        <f t="shared" si="175"/>
        <v>0.88570575753385761</v>
      </c>
      <c r="P1229">
        <f t="shared" si="176"/>
        <v>82703492.520487204</v>
      </c>
      <c r="Q1229">
        <f t="shared" si="177"/>
        <v>18.230772390305198</v>
      </c>
      <c r="R1229">
        <f t="shared" si="178"/>
        <v>0.93017865410502398</v>
      </c>
      <c r="S1229">
        <f t="shared" si="179"/>
        <v>8.1647832494598796E-2</v>
      </c>
      <c r="T1229">
        <v>5</v>
      </c>
    </row>
    <row r="1230" spans="1:20" ht="15.6" x14ac:dyDescent="0.25">
      <c r="A1230" s="20">
        <v>3</v>
      </c>
      <c r="B1230" s="21">
        <v>2.1603863969894701</v>
      </c>
      <c r="C1230" s="21">
        <v>1078.69247735309</v>
      </c>
      <c r="D1230" s="22">
        <v>0.244487294471503</v>
      </c>
      <c r="E1230" s="22">
        <v>0.20933304606072098</v>
      </c>
      <c r="F1230" s="20">
        <v>0.143728841216966</v>
      </c>
      <c r="G1230" s="20">
        <v>2.6134050109815701</v>
      </c>
      <c r="H1230" s="23">
        <v>26446626.914898701</v>
      </c>
      <c r="I1230" s="23">
        <v>1772397.6184586701</v>
      </c>
      <c r="J1230" s="23">
        <v>74628350.316184998</v>
      </c>
      <c r="K1230" s="23">
        <f t="shared" si="171"/>
        <v>76392813.495243773</v>
      </c>
      <c r="L1230">
        <f t="shared" si="172"/>
        <v>563.54647138218775</v>
      </c>
      <c r="M1230">
        <f t="shared" si="173"/>
        <v>140.75174118279705</v>
      </c>
      <c r="N1230">
        <f t="shared" si="174"/>
        <v>226.91017026611198</v>
      </c>
      <c r="O1230">
        <f t="shared" si="175"/>
        <v>0.9149045120458974</v>
      </c>
      <c r="P1230">
        <f t="shared" si="176"/>
        <v>78583980.57606782</v>
      </c>
      <c r="Q1230">
        <f t="shared" si="177"/>
        <v>18.179678427162678</v>
      </c>
      <c r="R1230">
        <f t="shared" si="178"/>
        <v>2.381663059674556</v>
      </c>
      <c r="S1230">
        <f t="shared" si="179"/>
        <v>0.15516817872352839</v>
      </c>
      <c r="T1230">
        <v>5</v>
      </c>
    </row>
    <row r="1231" spans="1:20" ht="15.6" x14ac:dyDescent="0.25">
      <c r="A1231" s="20">
        <v>4</v>
      </c>
      <c r="B1231" s="21">
        <v>2.3824740373342701</v>
      </c>
      <c r="C1231" s="21">
        <v>1074.3361294231099</v>
      </c>
      <c r="D1231" s="22">
        <v>0.20933304606072098</v>
      </c>
      <c r="E1231" s="22">
        <v>0.180010352176428</v>
      </c>
      <c r="F1231" s="20">
        <v>0.14000987158345299</v>
      </c>
      <c r="G1231" s="20">
        <v>2.61649080725108</v>
      </c>
      <c r="H1231" s="23">
        <v>24723292.240793999</v>
      </c>
      <c r="I1231" s="23">
        <v>1565847.05553698</v>
      </c>
      <c r="J1231" s="23">
        <v>75143630.249074996</v>
      </c>
      <c r="K1231" s="23">
        <f t="shared" si="171"/>
        <v>76302633.859739214</v>
      </c>
      <c r="L1231">
        <f t="shared" si="172"/>
        <v>563.97003129728751</v>
      </c>
      <c r="M1231">
        <f t="shared" si="173"/>
        <v>128.59673630246411</v>
      </c>
      <c r="N1231">
        <f t="shared" si="174"/>
        <v>194.67169911857448</v>
      </c>
      <c r="O1231">
        <f t="shared" si="175"/>
        <v>0.92633026680539809</v>
      </c>
      <c r="P1231">
        <f t="shared" si="176"/>
        <v>79321567.566374511</v>
      </c>
      <c r="Q1231">
        <f t="shared" si="177"/>
        <v>18.189020623982046</v>
      </c>
      <c r="R1231">
        <f t="shared" si="178"/>
        <v>2.7944641283261795</v>
      </c>
      <c r="S1231">
        <f t="shared" si="179"/>
        <v>0.15083436838587361</v>
      </c>
      <c r="T1231">
        <v>5</v>
      </c>
    </row>
    <row r="1232" spans="1:20" s="40" customFormat="1" ht="15.6" x14ac:dyDescent="0.25">
      <c r="A1232" s="45">
        <v>6</v>
      </c>
      <c r="B1232" s="46">
        <v>2.5707985560773898</v>
      </c>
      <c r="C1232" s="46">
        <v>861.90810106919901</v>
      </c>
      <c r="D1232" s="47">
        <v>0.180010352176428</v>
      </c>
      <c r="E1232" s="47">
        <v>0.16693747238590601</v>
      </c>
      <c r="F1232" s="45">
        <v>7.2582611896268995E-2</v>
      </c>
      <c r="G1232" s="45">
        <v>2.6189007696161202</v>
      </c>
      <c r="H1232" s="48">
        <v>34279515.0522089</v>
      </c>
      <c r="I1232" s="48">
        <v>1551865.44824412</v>
      </c>
      <c r="J1232" s="48">
        <v>149302576.58975601</v>
      </c>
      <c r="K1232" s="48">
        <f t="shared" si="171"/>
        <v>98422229.093473256</v>
      </c>
      <c r="L1232" s="40">
        <f t="shared" si="172"/>
        <v>572.33545195826002</v>
      </c>
      <c r="M1232" s="40">
        <f t="shared" si="173"/>
        <v>86.498974348280029</v>
      </c>
      <c r="N1232" s="40">
        <f t="shared" si="174"/>
        <v>173.47391228116697</v>
      </c>
      <c r="O1232" s="40">
        <f t="shared" si="175"/>
        <v>0.90594602468483099</v>
      </c>
      <c r="P1232" s="40">
        <f t="shared" si="176"/>
        <v>167033024.31965873</v>
      </c>
      <c r="Q1232" s="40">
        <f t="shared" si="177"/>
        <v>18.933702101248112</v>
      </c>
      <c r="R1232" s="40">
        <f t="shared" si="178"/>
        <v>2.2394910194062794</v>
      </c>
      <c r="S1232" s="40">
        <f t="shared" si="179"/>
        <v>7.5351557897403693E-2</v>
      </c>
      <c r="T1232" s="40">
        <v>1</v>
      </c>
    </row>
    <row r="1233" spans="1:20" s="40" customFormat="1" ht="15.6" x14ac:dyDescent="0.25">
      <c r="A1233" s="45">
        <v>7</v>
      </c>
      <c r="B1233" s="46">
        <v>2.6278522612586501</v>
      </c>
      <c r="C1233" s="46">
        <v>852.18058030266195</v>
      </c>
      <c r="D1233" s="47">
        <v>0.16693747238590601</v>
      </c>
      <c r="E1233" s="47">
        <v>0.156262914880058</v>
      </c>
      <c r="F1233" s="45">
        <v>6.3905166627441598E-2</v>
      </c>
      <c r="G1233" s="45">
        <v>2.61992364378774</v>
      </c>
      <c r="H1233" s="48">
        <v>32100833.103080399</v>
      </c>
      <c r="I1233" s="48">
        <v>1278605.8041296699</v>
      </c>
      <c r="J1233" s="48">
        <v>153399947.11769599</v>
      </c>
      <c r="K1233" s="48">
        <f t="shared" si="171"/>
        <v>95520363.00416927</v>
      </c>
      <c r="L1233" s="40">
        <f t="shared" si="172"/>
        <v>574.14127266058517</v>
      </c>
      <c r="M1233" s="40">
        <f t="shared" si="173"/>
        <v>78.286039825093809</v>
      </c>
      <c r="N1233" s="40">
        <f t="shared" si="174"/>
        <v>161.60019363298201</v>
      </c>
      <c r="O1233" s="40">
        <f t="shared" si="175"/>
        <v>0.90510781334959867</v>
      </c>
      <c r="P1233" s="40">
        <f t="shared" si="176"/>
        <v>172919125.71245003</v>
      </c>
      <c r="Q1233" s="40">
        <f t="shared" si="177"/>
        <v>18.96833456172762</v>
      </c>
      <c r="R1233" s="40">
        <f t="shared" si="178"/>
        <v>2.216734879977337</v>
      </c>
      <c r="S1233" s="40">
        <f t="shared" si="179"/>
        <v>6.6038489931112401E-2</v>
      </c>
      <c r="T1233" s="40">
        <v>1</v>
      </c>
    </row>
    <row r="1234" spans="1:20" ht="15.6" x14ac:dyDescent="0.25">
      <c r="A1234" s="20">
        <v>8</v>
      </c>
      <c r="B1234" s="21">
        <v>2.67719899658502</v>
      </c>
      <c r="C1234" s="21">
        <v>834.78041809409297</v>
      </c>
      <c r="D1234" s="22">
        <v>0.156262914880058</v>
      </c>
      <c r="E1234" s="22">
        <v>0.147897545191472</v>
      </c>
      <c r="F1234" s="20">
        <v>5.3499704165804698E-2</v>
      </c>
      <c r="G1234" s="20">
        <v>2.62073384540136</v>
      </c>
      <c r="H1234" s="23">
        <v>31746657.7865941</v>
      </c>
      <c r="I1234" s="23">
        <v>1185078.8260723799</v>
      </c>
      <c r="J1234" s="23">
        <v>166652615.70727101</v>
      </c>
      <c r="K1234" s="23">
        <f t="shared" si="171"/>
        <v>92262151.849624485</v>
      </c>
      <c r="L1234">
        <f t="shared" si="172"/>
        <v>577.84023876887295</v>
      </c>
      <c r="M1234">
        <f t="shared" si="173"/>
        <v>69.525874451476199</v>
      </c>
      <c r="N1234">
        <f t="shared" si="174"/>
        <v>152.080230035765</v>
      </c>
      <c r="O1234">
        <f t="shared" si="175"/>
        <v>0.90154738365601705</v>
      </c>
      <c r="P1234">
        <f t="shared" si="176"/>
        <v>193259154.81569558</v>
      </c>
      <c r="Q1234">
        <f t="shared" si="177"/>
        <v>19.079542617224082</v>
      </c>
      <c r="R1234">
        <f t="shared" si="178"/>
        <v>2.1172419546453787</v>
      </c>
      <c r="S1234">
        <f t="shared" si="179"/>
        <v>5.4983995776870492E-2</v>
      </c>
      <c r="T1234">
        <v>7</v>
      </c>
    </row>
    <row r="1235" spans="1:20" ht="15.6" x14ac:dyDescent="0.25">
      <c r="A1235" s="20">
        <v>9</v>
      </c>
      <c r="B1235" s="21">
        <v>2.6987976938013301</v>
      </c>
      <c r="C1235" s="21">
        <v>827.86213731682005</v>
      </c>
      <c r="D1235" s="22">
        <v>0.147897545191472</v>
      </c>
      <c r="E1235" s="22">
        <v>0.14443286540972899</v>
      </c>
      <c r="F1235" s="20">
        <v>2.3410386822704202E-2</v>
      </c>
      <c r="G1235" s="20">
        <v>2.6213524628743601</v>
      </c>
      <c r="H1235" s="23">
        <v>22363236.088622201</v>
      </c>
      <c r="I1235" s="23">
        <v>609547.24156481703</v>
      </c>
      <c r="J1235" s="23">
        <v>173985412.03337401</v>
      </c>
      <c r="K1235" s="23">
        <f t="shared" si="171"/>
        <v>64139991.262764156</v>
      </c>
      <c r="L1235">
        <f t="shared" si="172"/>
        <v>590.33589659848019</v>
      </c>
      <c r="M1235">
        <f t="shared" si="173"/>
        <v>45.225267775679136</v>
      </c>
      <c r="N1235">
        <f t="shared" si="174"/>
        <v>146.16520530060052</v>
      </c>
      <c r="O1235">
        <f t="shared" si="175"/>
        <v>0.8742356405510685</v>
      </c>
      <c r="P1235">
        <f t="shared" si="176"/>
        <v>215774229.55672899</v>
      </c>
      <c r="Q1235">
        <f t="shared" si="177"/>
        <v>19.189743185477266</v>
      </c>
      <c r="R1235">
        <f t="shared" si="178"/>
        <v>1.4136163784623896</v>
      </c>
      <c r="S1235">
        <f t="shared" si="179"/>
        <v>2.3688763109174941E-2</v>
      </c>
      <c r="T1235">
        <v>7</v>
      </c>
    </row>
    <row r="1236" spans="1:20" ht="15.6" x14ac:dyDescent="0.25">
      <c r="A1236" s="20">
        <v>10</v>
      </c>
      <c r="B1236" s="21">
        <v>2.8514901040201899</v>
      </c>
      <c r="C1236" s="21">
        <v>824.04884726332398</v>
      </c>
      <c r="D1236" s="22">
        <v>0.14443286540972899</v>
      </c>
      <c r="E1236" s="22">
        <v>0.142536144618157</v>
      </c>
      <c r="F1236" s="20">
        <v>1.31231106931637E-2</v>
      </c>
      <c r="G1236" s="20">
        <v>2.6216048865501902</v>
      </c>
      <c r="H1236" s="23">
        <v>18417199.655175801</v>
      </c>
      <c r="I1236" s="23">
        <v>389105.61146842001</v>
      </c>
      <c r="J1236" s="23">
        <v>182071485.81141999</v>
      </c>
      <c r="K1236" s="23">
        <f t="shared" si="171"/>
        <v>49721162.73534815</v>
      </c>
      <c r="L1236">
        <f t="shared" si="172"/>
        <v>605.63138611223508</v>
      </c>
      <c r="M1236">
        <f t="shared" si="173"/>
        <v>33.892678295874489</v>
      </c>
      <c r="N1236">
        <f t="shared" si="174"/>
        <v>143.48450501394299</v>
      </c>
      <c r="O1236">
        <f t="shared" si="175"/>
        <v>0.85934153017102699</v>
      </c>
      <c r="P1236">
        <f t="shared" si="176"/>
        <v>241204090.21833187</v>
      </c>
      <c r="Q1236">
        <f t="shared" si="177"/>
        <v>19.301153980460967</v>
      </c>
      <c r="R1236">
        <f t="shared" si="178"/>
        <v>1.1113941956606206</v>
      </c>
      <c r="S1236">
        <f t="shared" si="179"/>
        <v>1.3209979540283509E-2</v>
      </c>
      <c r="T1236">
        <v>7</v>
      </c>
    </row>
    <row r="1237" spans="1:20" s="40" customFormat="1" ht="15.6" x14ac:dyDescent="0.25">
      <c r="A1237" s="45">
        <v>11</v>
      </c>
      <c r="B1237" s="46">
        <v>2.86209183669102</v>
      </c>
      <c r="C1237" s="46">
        <v>819.80268475018704</v>
      </c>
      <c r="D1237" s="47">
        <v>0.142536144618157</v>
      </c>
      <c r="E1237" s="47">
        <v>0.14103157918536199</v>
      </c>
      <c r="F1237" s="45">
        <v>1.05482760826352E-2</v>
      </c>
      <c r="G1237" s="45">
        <v>2.6217416650224501</v>
      </c>
      <c r="H1237" s="48">
        <v>17924183.9753743</v>
      </c>
      <c r="I1237" s="48">
        <v>326479.434465083</v>
      </c>
      <c r="J1237" s="48">
        <v>190557098.67939699</v>
      </c>
      <c r="K1237" s="48">
        <f t="shared" si="171"/>
        <v>45389655.663035646</v>
      </c>
      <c r="L1237" s="40">
        <f t="shared" si="172"/>
        <v>615.98209217896522</v>
      </c>
      <c r="M1237" s="40">
        <f t="shared" si="173"/>
        <v>30.443149691075313</v>
      </c>
      <c r="N1237" s="40">
        <f t="shared" si="174"/>
        <v>141.78386190175951</v>
      </c>
      <c r="O1237" s="40">
        <f t="shared" si="175"/>
        <v>0.85483286905874767</v>
      </c>
      <c r="P1237" s="40">
        <f t="shared" si="176"/>
        <v>262711268.22698677</v>
      </c>
      <c r="Q1237" s="40">
        <f t="shared" si="177"/>
        <v>19.386566147633783</v>
      </c>
      <c r="R1237" s="40">
        <f t="shared" si="178"/>
        <v>0.99695631893778758</v>
      </c>
      <c r="S1237" s="40">
        <f t="shared" si="179"/>
        <v>1.0604303490126969E-2</v>
      </c>
      <c r="T1237" s="40">
        <v>7</v>
      </c>
    </row>
    <row r="1238" spans="1:20" ht="15.6" x14ac:dyDescent="0.25">
      <c r="A1238" s="28" t="s">
        <v>25</v>
      </c>
      <c r="B1238" s="30">
        <v>1.2003683654664501</v>
      </c>
      <c r="C1238" s="30">
        <v>1133.0375115581301</v>
      </c>
      <c r="D1238" s="31">
        <v>0.32</v>
      </c>
      <c r="E1238" s="31">
        <v>0.29012981998686899</v>
      </c>
      <c r="F1238" s="32">
        <v>9.3315151556173107E-2</v>
      </c>
      <c r="G1238" s="32">
        <v>3.5</v>
      </c>
      <c r="H1238" s="33">
        <v>35686882.595970497</v>
      </c>
      <c r="I1238" s="33">
        <v>2463978.12366716</v>
      </c>
      <c r="J1238" s="33">
        <v>84849111.687428996</v>
      </c>
      <c r="K1238" s="33">
        <f t="shared" si="171"/>
        <v>56895366.915083632</v>
      </c>
      <c r="L1238">
        <f t="shared" si="172"/>
        <v>564.20545931368986</v>
      </c>
      <c r="M1238">
        <f t="shared" si="173"/>
        <v>129.81879152915877</v>
      </c>
      <c r="N1238">
        <f t="shared" si="174"/>
        <v>305.06490999343447</v>
      </c>
      <c r="O1238">
        <f t="shared" si="175"/>
        <v>0.88094555841890532</v>
      </c>
      <c r="P1238">
        <f t="shared" si="176"/>
        <v>89156689.762041703</v>
      </c>
      <c r="Q1238">
        <f t="shared" si="177"/>
        <v>18.305905938852856</v>
      </c>
      <c r="R1238">
        <f t="shared" si="178"/>
        <v>0.90578960090069238</v>
      </c>
      <c r="S1238">
        <f t="shared" si="179"/>
        <v>9.7960355130579685E-2</v>
      </c>
      <c r="T1238">
        <v>9</v>
      </c>
    </row>
    <row r="1239" spans="1:20" ht="15.6" x14ac:dyDescent="0.25">
      <c r="A1239" s="20">
        <v>1</v>
      </c>
      <c r="B1239" s="21">
        <v>1.21763427244</v>
      </c>
      <c r="C1239" s="21">
        <v>1086.40304965421</v>
      </c>
      <c r="D1239" s="22">
        <v>0.29012981998686899</v>
      </c>
      <c r="E1239" s="22">
        <v>0.26490943438812004</v>
      </c>
      <c r="F1239" s="20">
        <v>8.6897981743881705E-2</v>
      </c>
      <c r="G1239" s="20">
        <v>3.5026256983496702</v>
      </c>
      <c r="H1239" s="23">
        <v>30415642.434842601</v>
      </c>
      <c r="I1239" s="23">
        <v>1825141.65137549</v>
      </c>
      <c r="J1239" s="23">
        <v>78471525.826509997</v>
      </c>
      <c r="K1239" s="23">
        <f t="shared" si="171"/>
        <v>61100688.504005834</v>
      </c>
      <c r="L1239">
        <f t="shared" si="172"/>
        <v>564.2419178130109</v>
      </c>
      <c r="M1239">
        <f t="shared" si="173"/>
        <v>119.29123495974777</v>
      </c>
      <c r="N1239">
        <f t="shared" si="174"/>
        <v>277.51962718749451</v>
      </c>
      <c r="O1239">
        <f t="shared" si="175"/>
        <v>0.88406724670334225</v>
      </c>
      <c r="P1239">
        <f t="shared" si="176"/>
        <v>82339728.131068841</v>
      </c>
      <c r="Q1239">
        <f t="shared" si="177"/>
        <v>18.226364272516136</v>
      </c>
      <c r="R1239">
        <f t="shared" si="178"/>
        <v>0.92791636035200464</v>
      </c>
      <c r="S1239">
        <f t="shared" si="179"/>
        <v>9.0907665028128901E-2</v>
      </c>
      <c r="T1239">
        <v>5</v>
      </c>
    </row>
    <row r="1240" spans="1:20" ht="15.6" x14ac:dyDescent="0.25">
      <c r="A1240" s="20">
        <v>2</v>
      </c>
      <c r="B1240" s="21">
        <v>1.2338210992679199</v>
      </c>
      <c r="C1240" s="21">
        <v>1075.1951722896299</v>
      </c>
      <c r="D1240" s="22">
        <v>0.26490943438812004</v>
      </c>
      <c r="E1240" s="22">
        <v>0.24405173577098299</v>
      </c>
      <c r="F1240" s="20">
        <v>7.8705494637560006E-2</v>
      </c>
      <c r="G1240" s="20">
        <v>3.5050068648541899</v>
      </c>
      <c r="H1240" s="23">
        <v>28868492.586458702</v>
      </c>
      <c r="I1240" s="23">
        <v>1640307.4009990401</v>
      </c>
      <c r="J1240" s="23">
        <v>81385730.011738002</v>
      </c>
      <c r="K1240" s="23">
        <f t="shared" si="171"/>
        <v>60041378.631074227</v>
      </c>
      <c r="L1240">
        <f t="shared" si="172"/>
        <v>564.86496314066676</v>
      </c>
      <c r="M1240">
        <f t="shared" si="173"/>
        <v>108.54392272517266</v>
      </c>
      <c r="N1240">
        <f t="shared" si="174"/>
        <v>254.4805850795515</v>
      </c>
      <c r="O1240">
        <f t="shared" si="175"/>
        <v>0.8858289231422708</v>
      </c>
      <c r="P1240">
        <f t="shared" si="176"/>
        <v>85660354.068767756</v>
      </c>
      <c r="Q1240">
        <f t="shared" si="177"/>
        <v>18.26590066356308</v>
      </c>
      <c r="R1240">
        <f t="shared" si="178"/>
        <v>0.93181757357608475</v>
      </c>
      <c r="S1240">
        <f t="shared" si="179"/>
        <v>8.1975526889767961E-2</v>
      </c>
      <c r="T1240">
        <v>5</v>
      </c>
    </row>
    <row r="1241" spans="1:20" ht="15.6" x14ac:dyDescent="0.25">
      <c r="A1241" s="20">
        <v>3</v>
      </c>
      <c r="B1241" s="21">
        <v>2.1604615229194302</v>
      </c>
      <c r="C1241" s="21">
        <v>1068.39481501971</v>
      </c>
      <c r="D1241" s="22">
        <v>0.244487388026499</v>
      </c>
      <c r="E1241" s="22">
        <v>0.20930613193975101</v>
      </c>
      <c r="F1241" s="20">
        <v>0.14383920761661001</v>
      </c>
      <c r="G1241" s="20">
        <v>2.6133870216294901</v>
      </c>
      <c r="H1241" s="23">
        <v>27734049.469723701</v>
      </c>
      <c r="I1241" s="23">
        <v>1857088.6237619501</v>
      </c>
      <c r="J1241" s="23">
        <v>78128678.491417006</v>
      </c>
      <c r="K1241" s="23">
        <f t="shared" si="171"/>
        <v>78418870.173061624</v>
      </c>
      <c r="L1241">
        <f t="shared" si="172"/>
        <v>563.71628423094921</v>
      </c>
      <c r="M1241">
        <f t="shared" si="173"/>
        <v>140.82701074651499</v>
      </c>
      <c r="N1241">
        <f t="shared" si="174"/>
        <v>226.89675998312501</v>
      </c>
      <c r="O1241">
        <f t="shared" si="175"/>
        <v>0.91496549371305114</v>
      </c>
      <c r="P1241">
        <f t="shared" si="176"/>
        <v>82360481.938588575</v>
      </c>
      <c r="Q1241">
        <f t="shared" si="177"/>
        <v>18.22661629171661</v>
      </c>
      <c r="R1241">
        <f t="shared" si="178"/>
        <v>2.3824503682250557</v>
      </c>
      <c r="S1241">
        <f t="shared" si="179"/>
        <v>0.15529707891103264</v>
      </c>
      <c r="T1241">
        <v>5</v>
      </c>
    </row>
    <row r="1242" spans="1:20" ht="15.6" x14ac:dyDescent="0.25">
      <c r="A1242" s="20">
        <v>4</v>
      </c>
      <c r="B1242" s="21">
        <v>2.3824734795739202</v>
      </c>
      <c r="C1242" s="21">
        <v>1063.9854643388101</v>
      </c>
      <c r="D1242" s="22">
        <v>0.20930613193975101</v>
      </c>
      <c r="E1242" s="22">
        <v>0.18001432011551902</v>
      </c>
      <c r="F1242" s="20">
        <v>0.13988039200618799</v>
      </c>
      <c r="G1242" s="20">
        <v>2.6164751227800802</v>
      </c>
      <c r="H1242" s="23">
        <v>26072284.1211203</v>
      </c>
      <c r="I1242" s="23">
        <v>1622110.60245964</v>
      </c>
      <c r="J1242" s="23">
        <v>79074722.367956996</v>
      </c>
      <c r="K1242" s="23">
        <f t="shared" si="171"/>
        <v>78326574.360791758</v>
      </c>
      <c r="L1242">
        <f t="shared" si="172"/>
        <v>564.19108957181106</v>
      </c>
      <c r="M1242">
        <f t="shared" si="173"/>
        <v>128.55418790784648</v>
      </c>
      <c r="N1242">
        <f t="shared" si="174"/>
        <v>194.66022602763499</v>
      </c>
      <c r="O1242">
        <f t="shared" si="175"/>
        <v>0.9263231452550974</v>
      </c>
      <c r="P1242">
        <f t="shared" si="176"/>
        <v>83678468.984926715</v>
      </c>
      <c r="Q1242">
        <f t="shared" si="177"/>
        <v>18.24249226204428</v>
      </c>
      <c r="R1242">
        <f t="shared" si="178"/>
        <v>2.7925982934487648</v>
      </c>
      <c r="S1242">
        <f t="shared" si="179"/>
        <v>0.15068382034260766</v>
      </c>
      <c r="T1242">
        <v>5</v>
      </c>
    </row>
    <row r="1243" spans="1:20" s="40" customFormat="1" ht="15.6" x14ac:dyDescent="0.25">
      <c r="A1243" s="45">
        <v>6</v>
      </c>
      <c r="B1243" s="46">
        <v>2.5719265713945498</v>
      </c>
      <c r="C1243" s="46">
        <v>850.26481554414499</v>
      </c>
      <c r="D1243" s="47">
        <v>0.18001432011551902</v>
      </c>
      <c r="E1243" s="47">
        <v>0.16669580613162902</v>
      </c>
      <c r="F1243" s="45">
        <v>7.3944781155368303E-2</v>
      </c>
      <c r="G1243" s="45">
        <v>2.6188824882536301</v>
      </c>
      <c r="H1243" s="48">
        <v>37626468.521571599</v>
      </c>
      <c r="I1243" s="48">
        <v>1705972.91549253</v>
      </c>
      <c r="J1243" s="48">
        <v>161131038.59646299</v>
      </c>
      <c r="K1243" s="48">
        <f t="shared" si="171"/>
        <v>102209708.2937282</v>
      </c>
      <c r="L1243" s="40">
        <f t="shared" si="172"/>
        <v>573.29022654940854</v>
      </c>
      <c r="M1243" s="40">
        <f t="shared" si="173"/>
        <v>87.38062656633771</v>
      </c>
      <c r="N1243" s="40">
        <f t="shared" si="174"/>
        <v>173.35506312357401</v>
      </c>
      <c r="O1243" s="40">
        <f t="shared" si="175"/>
        <v>0.90688616817532142</v>
      </c>
      <c r="P1243" s="40">
        <f t="shared" si="176"/>
        <v>181304888.77322188</v>
      </c>
      <c r="Q1243" s="40">
        <f t="shared" si="177"/>
        <v>19.015690640464793</v>
      </c>
      <c r="R1243" s="40">
        <f t="shared" si="178"/>
        <v>2.2611309285750605</v>
      </c>
      <c r="S1243" s="40">
        <f t="shared" si="179"/>
        <v>7.6821414532174032E-2</v>
      </c>
      <c r="T1243" s="40">
        <v>1</v>
      </c>
    </row>
    <row r="1244" spans="1:20" s="40" customFormat="1" ht="15.6" x14ac:dyDescent="0.25">
      <c r="A1244" s="45">
        <v>7</v>
      </c>
      <c r="B1244" s="46">
        <v>2.6287421257568502</v>
      </c>
      <c r="C1244" s="46">
        <v>849.26362200259598</v>
      </c>
      <c r="D1244" s="47">
        <v>0.16669580613162902</v>
      </c>
      <c r="E1244" s="47">
        <v>0.15610658764626398</v>
      </c>
      <c r="F1244" s="45">
        <v>6.3486119531137294E-2</v>
      </c>
      <c r="G1244" s="45">
        <v>2.6199243306472302</v>
      </c>
      <c r="H1244" s="48">
        <v>33890042.7323943</v>
      </c>
      <c r="I1244" s="48">
        <v>1377210.6277617901</v>
      </c>
      <c r="J1244" s="48">
        <v>160883233.66262901</v>
      </c>
      <c r="K1244" s="48">
        <f t="shared" si="171"/>
        <v>95936966.504728079</v>
      </c>
      <c r="L1244" s="40">
        <f t="shared" si="172"/>
        <v>575.04978054318394</v>
      </c>
      <c r="M1244" s="40">
        <f t="shared" si="173"/>
        <v>78.034144873465436</v>
      </c>
      <c r="N1244" s="40">
        <f t="shared" si="174"/>
        <v>161.40119688894649</v>
      </c>
      <c r="O1244" s="40">
        <f t="shared" si="175"/>
        <v>0.90499774541500488</v>
      </c>
      <c r="P1244" s="40">
        <f t="shared" si="176"/>
        <v>183168671.4852038</v>
      </c>
      <c r="Q1244" s="40">
        <f t="shared" si="177"/>
        <v>19.025917988404075</v>
      </c>
      <c r="R1244" s="40">
        <f t="shared" si="178"/>
        <v>2.2095667949732087</v>
      </c>
      <c r="S1244" s="40">
        <f t="shared" si="179"/>
        <v>6.5590935564626973E-2</v>
      </c>
      <c r="T1244" s="40">
        <v>1</v>
      </c>
    </row>
    <row r="1245" spans="1:20" ht="15.6" x14ac:dyDescent="0.25">
      <c r="A1245" s="20">
        <v>8</v>
      </c>
      <c r="B1245" s="21">
        <v>2.67766955990193</v>
      </c>
      <c r="C1245" s="21">
        <v>832.53019972575396</v>
      </c>
      <c r="D1245" s="22">
        <v>0.15610658764626398</v>
      </c>
      <c r="E1245" s="22">
        <v>0.14782370958436</v>
      </c>
      <c r="F1245" s="20">
        <v>5.3025152054796201E-2</v>
      </c>
      <c r="G1245" s="20">
        <v>2.6207276153579002</v>
      </c>
      <c r="H1245" s="23">
        <v>33082458.531365</v>
      </c>
      <c r="I1245" s="23">
        <v>1239005.75822325</v>
      </c>
      <c r="J1245" s="23">
        <v>173511398.626012</v>
      </c>
      <c r="K1245" s="23">
        <f t="shared" si="171"/>
        <v>92403413.935967505</v>
      </c>
      <c r="L1245">
        <f t="shared" si="172"/>
        <v>578.77609749854491</v>
      </c>
      <c r="M1245">
        <f t="shared" si="173"/>
        <v>69.238225285784836</v>
      </c>
      <c r="N1245">
        <f t="shared" si="174"/>
        <v>151.96514861531199</v>
      </c>
      <c r="O1245">
        <f t="shared" si="175"/>
        <v>0.90130983189406511</v>
      </c>
      <c r="P1245">
        <f t="shared" si="176"/>
        <v>202281355.72832999</v>
      </c>
      <c r="Q1245">
        <f t="shared" si="177"/>
        <v>19.125170136389755</v>
      </c>
      <c r="R1245">
        <f t="shared" si="178"/>
        <v>2.1070267117680981</v>
      </c>
      <c r="S1245">
        <f t="shared" si="179"/>
        <v>5.4482745868728151E-2</v>
      </c>
      <c r="T1245">
        <v>7</v>
      </c>
    </row>
    <row r="1246" spans="1:20" ht="15.6" x14ac:dyDescent="0.25">
      <c r="A1246" s="20">
        <v>9</v>
      </c>
      <c r="B1246" s="21">
        <v>2.6954147660482599</v>
      </c>
      <c r="C1246" s="21">
        <v>824.65523769377103</v>
      </c>
      <c r="D1246" s="22">
        <v>0.14782370958436</v>
      </c>
      <c r="E1246" s="22">
        <v>0.14497584054587401</v>
      </c>
      <c r="F1246" s="20">
        <v>1.92522824534892E-2</v>
      </c>
      <c r="G1246" s="20">
        <v>2.6213399182175898</v>
      </c>
      <c r="H1246" s="23">
        <v>21264094.2016895</v>
      </c>
      <c r="I1246" s="23">
        <v>557392.84364282899</v>
      </c>
      <c r="J1246" s="23">
        <v>180451264.05539599</v>
      </c>
      <c r="K1246" s="23">
        <f t="shared" si="171"/>
        <v>59007980.869335495</v>
      </c>
      <c r="L1246">
        <f t="shared" si="172"/>
        <v>595.09249448056585</v>
      </c>
      <c r="M1246">
        <f t="shared" si="173"/>
        <v>41.167286649311748</v>
      </c>
      <c r="N1246">
        <f t="shared" si="174"/>
        <v>146.39977506511701</v>
      </c>
      <c r="O1246">
        <f t="shared" si="175"/>
        <v>0.86855008726944827</v>
      </c>
      <c r="P1246">
        <f t="shared" si="176"/>
        <v>226869667.63342729</v>
      </c>
      <c r="Q1246">
        <f t="shared" si="177"/>
        <v>19.239886259163054</v>
      </c>
      <c r="R1246">
        <f t="shared" si="178"/>
        <v>1.272829091258072</v>
      </c>
      <c r="S1246">
        <f t="shared" si="179"/>
        <v>1.9440021148294719E-2</v>
      </c>
      <c r="T1246">
        <v>7</v>
      </c>
    </row>
    <row r="1247" spans="1:20" ht="15.6" x14ac:dyDescent="0.25">
      <c r="A1247" s="20">
        <v>10</v>
      </c>
      <c r="B1247" s="21">
        <v>2.7097632547079802</v>
      </c>
      <c r="C1247" s="21">
        <v>821.27061107456598</v>
      </c>
      <c r="D1247" s="22">
        <v>0.14497584054587401</v>
      </c>
      <c r="E1247" s="22">
        <v>0.14276261898633602</v>
      </c>
      <c r="F1247" s="20">
        <v>1.5255617690790899E-2</v>
      </c>
      <c r="G1247" s="20">
        <v>2.6215473557903302</v>
      </c>
      <c r="H1247" s="23">
        <v>20845744.576359902</v>
      </c>
      <c r="I1247" s="23">
        <v>466019.19065757701</v>
      </c>
      <c r="J1247" s="23">
        <v>191458480.49579599</v>
      </c>
      <c r="K1247" s="23">
        <f t="shared" si="171"/>
        <v>53437094.262078375</v>
      </c>
      <c r="L1247">
        <f t="shared" si="172"/>
        <v>604.26347646072657</v>
      </c>
      <c r="M1247">
        <f t="shared" si="173"/>
        <v>36.570055424407755</v>
      </c>
      <c r="N1247">
        <f t="shared" si="174"/>
        <v>143.86922976610501</v>
      </c>
      <c r="O1247">
        <f t="shared" si="175"/>
        <v>0.86312285876098649</v>
      </c>
      <c r="P1247">
        <f t="shared" si="176"/>
        <v>251919315.58005962</v>
      </c>
      <c r="Q1247">
        <f t="shared" si="177"/>
        <v>19.344619417938727</v>
      </c>
      <c r="R1247">
        <f t="shared" si="178"/>
        <v>1.1391200467177063</v>
      </c>
      <c r="S1247">
        <f t="shared" si="179"/>
        <v>1.5373181834665383E-2</v>
      </c>
      <c r="T1247">
        <v>7</v>
      </c>
    </row>
    <row r="1248" spans="1:20" s="40" customFormat="1" ht="15.6" x14ac:dyDescent="0.25">
      <c r="A1248" s="45">
        <v>11</v>
      </c>
      <c r="B1248" s="46">
        <v>2.8620994487301101</v>
      </c>
      <c r="C1248" s="46">
        <v>815.99309956793695</v>
      </c>
      <c r="D1248" s="47">
        <v>0.14276261898633602</v>
      </c>
      <c r="E1248" s="47">
        <v>0.14103038736915999</v>
      </c>
      <c r="F1248" s="45">
        <v>1.2125156527766599E-2</v>
      </c>
      <c r="G1248" s="45">
        <v>2.6217072181039902</v>
      </c>
      <c r="H1248" s="48">
        <v>19987220.4137486</v>
      </c>
      <c r="I1248" s="48">
        <v>379305.52426488698</v>
      </c>
      <c r="J1248" s="48">
        <v>196391153.55044201</v>
      </c>
      <c r="K1248" s="48">
        <f t="shared" si="171"/>
        <v>48849166.388104759</v>
      </c>
      <c r="L1248" s="40">
        <f t="shared" si="172"/>
        <v>614.22167863110326</v>
      </c>
      <c r="M1248" s="40">
        <f t="shared" si="173"/>
        <v>32.618617562363582</v>
      </c>
      <c r="N1248" s="40">
        <f t="shared" si="174"/>
        <v>141.896503177748</v>
      </c>
      <c r="O1248" s="40">
        <f t="shared" si="175"/>
        <v>0.85809112713846114</v>
      </c>
      <c r="P1248" s="40">
        <f t="shared" si="176"/>
        <v>272376258.45962149</v>
      </c>
      <c r="Q1248" s="40">
        <f t="shared" si="177"/>
        <v>19.422694971538242</v>
      </c>
      <c r="R1248" s="40">
        <f t="shared" si="178"/>
        <v>1.070416677151784</v>
      </c>
      <c r="S1248" s="40">
        <f t="shared" si="179"/>
        <v>1.2199265905970449E-2</v>
      </c>
      <c r="T1248" s="40">
        <v>7</v>
      </c>
    </row>
    <row r="1249" spans="1:20" ht="15.6" x14ac:dyDescent="0.25">
      <c r="A1249" s="28" t="s">
        <v>25</v>
      </c>
      <c r="B1249" s="30">
        <v>1.2004411539217701</v>
      </c>
      <c r="C1249" s="30">
        <v>1139.0195754602</v>
      </c>
      <c r="D1249" s="31">
        <v>0.32</v>
      </c>
      <c r="E1249" s="31">
        <v>0.29001073996217097</v>
      </c>
      <c r="F1249" s="32">
        <v>9.3687160380596698E-2</v>
      </c>
      <c r="G1249" s="32">
        <v>3.5</v>
      </c>
      <c r="H1249" s="33">
        <v>36192576.413203098</v>
      </c>
      <c r="I1249" s="33">
        <v>2501989.4919199501</v>
      </c>
      <c r="J1249" s="33">
        <v>85857875.257905006</v>
      </c>
      <c r="K1249" s="33">
        <f t="shared" si="171"/>
        <v>56248648.277356803</v>
      </c>
      <c r="L1249">
        <f t="shared" si="172"/>
        <v>564.24811645281591</v>
      </c>
      <c r="M1249">
        <f t="shared" si="173"/>
        <v>130.08221819356686</v>
      </c>
      <c r="N1249">
        <f t="shared" si="174"/>
        <v>305.00536998108549</v>
      </c>
      <c r="O1249">
        <f t="shared" si="175"/>
        <v>0.88106736959653309</v>
      </c>
      <c r="P1249">
        <f t="shared" si="176"/>
        <v>90224483.429111317</v>
      </c>
      <c r="Q1249">
        <f t="shared" si="177"/>
        <v>18.317811383113604</v>
      </c>
      <c r="R1249">
        <f t="shared" si="178"/>
        <v>0.90779723941038415</v>
      </c>
      <c r="S1249">
        <f t="shared" si="179"/>
        <v>9.8370734947491462E-2</v>
      </c>
      <c r="T1249">
        <v>9</v>
      </c>
    </row>
    <row r="1250" spans="1:20" ht="15.6" x14ac:dyDescent="0.25">
      <c r="A1250" s="20">
        <v>1</v>
      </c>
      <c r="B1250" s="21">
        <v>1.2176831839267901</v>
      </c>
      <c r="C1250" s="21">
        <v>1090.1794069181899</v>
      </c>
      <c r="D1250" s="22">
        <v>0.29001073996217097</v>
      </c>
      <c r="E1250" s="22">
        <v>0.26484302471235799</v>
      </c>
      <c r="F1250" s="20">
        <v>8.6752097675166201E-2</v>
      </c>
      <c r="G1250" s="20">
        <v>3.5026359585959299</v>
      </c>
      <c r="H1250" s="23">
        <v>30478217.895008001</v>
      </c>
      <c r="I1250" s="23">
        <v>1827198.5580837301</v>
      </c>
      <c r="J1250" s="23">
        <v>78623286.018147007</v>
      </c>
      <c r="K1250" s="23">
        <f t="shared" si="171"/>
        <v>60553997.420917764</v>
      </c>
      <c r="L1250">
        <f t="shared" si="172"/>
        <v>564.25952806323698</v>
      </c>
      <c r="M1250">
        <f t="shared" si="173"/>
        <v>119.1684653307636</v>
      </c>
      <c r="N1250">
        <f t="shared" si="174"/>
        <v>277.42688233726449</v>
      </c>
      <c r="O1250">
        <f t="shared" si="175"/>
        <v>0.88403795133016982</v>
      </c>
      <c r="P1250">
        <f t="shared" si="176"/>
        <v>82596626.879079625</v>
      </c>
      <c r="Q1250">
        <f t="shared" si="177"/>
        <v>18.229479400842344</v>
      </c>
      <c r="R1250">
        <f t="shared" si="178"/>
        <v>0.92727722869813078</v>
      </c>
      <c r="S1250">
        <f t="shared" si="179"/>
        <v>9.074791024359205E-2</v>
      </c>
      <c r="T1250">
        <v>5</v>
      </c>
    </row>
    <row r="1251" spans="1:20" ht="15.6" x14ac:dyDescent="0.25">
      <c r="A1251" s="20">
        <v>2</v>
      </c>
      <c r="B1251" s="21">
        <v>1.23382072491655</v>
      </c>
      <c r="C1251" s="21">
        <v>1080.8172119298399</v>
      </c>
      <c r="D1251" s="22">
        <v>0.26484302471235799</v>
      </c>
      <c r="E1251" s="22">
        <v>0.24402469047647699</v>
      </c>
      <c r="F1251" s="20">
        <v>7.8576645897671604E-2</v>
      </c>
      <c r="G1251" s="20">
        <v>3.5050132024869098</v>
      </c>
      <c r="H1251" s="23">
        <v>28186782.461662099</v>
      </c>
      <c r="I1251" s="23">
        <v>1605269.32067595</v>
      </c>
      <c r="J1251" s="23">
        <v>79545067.934290007</v>
      </c>
      <c r="K1251" s="23">
        <f t="shared" si="171"/>
        <v>59263718.224492319</v>
      </c>
      <c r="L1251">
        <f t="shared" si="172"/>
        <v>564.75905338513849</v>
      </c>
      <c r="M1251">
        <f t="shared" si="173"/>
        <v>108.43128116974168</v>
      </c>
      <c r="N1251">
        <f t="shared" si="174"/>
        <v>254.4338575944175</v>
      </c>
      <c r="O1251">
        <f t="shared" si="175"/>
        <v>0.88577790106681076</v>
      </c>
      <c r="P1251">
        <f t="shared" si="176"/>
        <v>83729098.509620279</v>
      </c>
      <c r="Q1251">
        <f t="shared" si="177"/>
        <v>18.243097127487282</v>
      </c>
      <c r="R1251">
        <f t="shared" si="178"/>
        <v>0.93119400160528387</v>
      </c>
      <c r="S1251">
        <f t="shared" si="179"/>
        <v>8.1835680478189898E-2</v>
      </c>
      <c r="T1251">
        <v>5</v>
      </c>
    </row>
    <row r="1252" spans="1:20" ht="15.6" x14ac:dyDescent="0.25">
      <c r="A1252" s="20">
        <v>3</v>
      </c>
      <c r="B1252" s="21">
        <v>2.1604511554517498</v>
      </c>
      <c r="C1252" s="21">
        <v>1075.85297352775</v>
      </c>
      <c r="D1252" s="22">
        <v>0.24445715941736099</v>
      </c>
      <c r="E1252" s="22">
        <v>0.20930233115190799</v>
      </c>
      <c r="F1252" s="20">
        <v>0.14374892294793901</v>
      </c>
      <c r="G1252" s="20">
        <v>2.61370519684395</v>
      </c>
      <c r="H1252" s="23">
        <v>26914909.672934201</v>
      </c>
      <c r="I1252" s="23">
        <v>1792109.9043111701</v>
      </c>
      <c r="J1252" s="23">
        <v>75894317.393441007</v>
      </c>
      <c r="K1252" s="23">
        <f t="shared" si="171"/>
        <v>76943803.413395569</v>
      </c>
      <c r="L1252">
        <f t="shared" si="172"/>
        <v>563.60879367065695</v>
      </c>
      <c r="M1252">
        <f t="shared" si="173"/>
        <v>140.76068467576832</v>
      </c>
      <c r="N1252">
        <f t="shared" si="174"/>
        <v>226.87974528463451</v>
      </c>
      <c r="O1252">
        <f t="shared" si="175"/>
        <v>0.9149298315610257</v>
      </c>
      <c r="P1252">
        <f t="shared" si="176"/>
        <v>79958965.480330765</v>
      </c>
      <c r="Q1252">
        <f t="shared" si="177"/>
        <v>18.19702412954793</v>
      </c>
      <c r="R1252">
        <f t="shared" si="178"/>
        <v>2.3819430861646915</v>
      </c>
      <c r="S1252">
        <f t="shared" si="179"/>
        <v>0.15519163153547286</v>
      </c>
      <c r="T1252">
        <v>5</v>
      </c>
    </row>
    <row r="1253" spans="1:20" ht="15.6" x14ac:dyDescent="0.25">
      <c r="A1253" s="20">
        <v>4</v>
      </c>
      <c r="B1253" s="21">
        <v>2.38247481692032</v>
      </c>
      <c r="C1253" s="21">
        <v>1073.35627076681</v>
      </c>
      <c r="D1253" s="22">
        <v>0.20930233115190799</v>
      </c>
      <c r="E1253" s="22">
        <v>0.180017645282741</v>
      </c>
      <c r="F1253" s="20">
        <v>0.139848900955753</v>
      </c>
      <c r="G1253" s="20">
        <v>2.6167907153224701</v>
      </c>
      <c r="H1253" s="23">
        <v>25227880.754317399</v>
      </c>
      <c r="I1253" s="23">
        <v>1577846.5591414501</v>
      </c>
      <c r="J1253" s="23">
        <v>76607398.874108002</v>
      </c>
      <c r="K1253" s="23">
        <f t="shared" si="171"/>
        <v>76457701.527549446</v>
      </c>
      <c r="L1253">
        <f t="shared" si="172"/>
        <v>564.05585030371606</v>
      </c>
      <c r="M1253">
        <f t="shared" si="173"/>
        <v>128.5231433976395</v>
      </c>
      <c r="N1253">
        <f t="shared" si="174"/>
        <v>194.6599882173245</v>
      </c>
      <c r="O1253">
        <f t="shared" si="175"/>
        <v>0.9262920097067403</v>
      </c>
      <c r="P1253">
        <f t="shared" si="176"/>
        <v>80980885.742019489</v>
      </c>
      <c r="Q1253">
        <f t="shared" si="177"/>
        <v>18.209723706295822</v>
      </c>
      <c r="R1253">
        <f t="shared" si="178"/>
        <v>2.7925957244037689</v>
      </c>
      <c r="S1253">
        <f t="shared" si="179"/>
        <v>0.15064720860433931</v>
      </c>
      <c r="T1253">
        <v>5</v>
      </c>
    </row>
    <row r="1254" spans="1:20" s="40" customFormat="1" ht="15.6" x14ac:dyDescent="0.25">
      <c r="A1254" s="45">
        <v>6</v>
      </c>
      <c r="B1254" s="46">
        <v>2.5707082554683902</v>
      </c>
      <c r="C1254" s="46">
        <v>854.58716492480005</v>
      </c>
      <c r="D1254" s="47">
        <v>0.180017645282741</v>
      </c>
      <c r="E1254" s="47">
        <v>0.16694203234437799</v>
      </c>
      <c r="F1254" s="45">
        <v>7.2594847205766297E-2</v>
      </c>
      <c r="G1254" s="45">
        <v>2.6191973684302599</v>
      </c>
      <c r="H1254" s="48">
        <v>35139225.1046694</v>
      </c>
      <c r="I1254" s="48">
        <v>1559821.21239135</v>
      </c>
      <c r="J1254" s="48">
        <v>152635276.56623799</v>
      </c>
      <c r="K1254" s="48">
        <f t="shared" si="171"/>
        <v>100251514.15223742</v>
      </c>
      <c r="L1254" s="40">
        <f t="shared" si="172"/>
        <v>572.640743125266</v>
      </c>
      <c r="M1254" s="40">
        <f t="shared" si="173"/>
        <v>86.531085222840801</v>
      </c>
      <c r="N1254" s="40">
        <f t="shared" si="174"/>
        <v>173.4798388135595</v>
      </c>
      <c r="O1254" s="40">
        <f t="shared" si="175"/>
        <v>0.90598453651513589</v>
      </c>
      <c r="P1254" s="40">
        <f t="shared" si="176"/>
        <v>171131918.40661651</v>
      </c>
      <c r="Q1254" s="40">
        <f t="shared" si="177"/>
        <v>18.957945269720547</v>
      </c>
      <c r="R1254" s="40">
        <f t="shared" si="178"/>
        <v>2.2389732744990667</v>
      </c>
      <c r="S1254" s="40">
        <f t="shared" si="179"/>
        <v>7.5364750867865996E-2</v>
      </c>
      <c r="T1254" s="40">
        <v>1</v>
      </c>
    </row>
    <row r="1255" spans="1:20" s="40" customFormat="1" ht="15.6" x14ac:dyDescent="0.25">
      <c r="A1255" s="45">
        <v>7</v>
      </c>
      <c r="B1255" s="46">
        <v>2.62793570770947</v>
      </c>
      <c r="C1255" s="46">
        <v>853.70471403895704</v>
      </c>
      <c r="D1255" s="47">
        <v>0.16694203234437799</v>
      </c>
      <c r="E1255" s="47">
        <v>0.15625846907681401</v>
      </c>
      <c r="F1255" s="45">
        <v>6.39573352743847E-2</v>
      </c>
      <c r="G1255" s="45">
        <v>2.6202204222112901</v>
      </c>
      <c r="H1255" s="48">
        <v>32428475.375616901</v>
      </c>
      <c r="I1255" s="48">
        <v>1307065.21122839</v>
      </c>
      <c r="J1255" s="48">
        <v>154766660.13355601</v>
      </c>
      <c r="K1255" s="48">
        <f t="shared" si="171"/>
        <v>95192329.799518034</v>
      </c>
      <c r="L1255" s="40">
        <f t="shared" si="172"/>
        <v>574.27194900171037</v>
      </c>
      <c r="M1255" s="40">
        <f t="shared" si="173"/>
        <v>78.327968823065035</v>
      </c>
      <c r="N1255" s="40">
        <f t="shared" si="174"/>
        <v>161.60025071059599</v>
      </c>
      <c r="O1255" s="40">
        <f t="shared" si="175"/>
        <v>0.90515658303685109</v>
      </c>
      <c r="P1255" s="40">
        <f t="shared" si="176"/>
        <v>174561363.10622451</v>
      </c>
      <c r="Q1255" s="40">
        <f t="shared" si="177"/>
        <v>18.977786888830558</v>
      </c>
      <c r="R1255" s="40">
        <f t="shared" si="178"/>
        <v>2.2174884342209373</v>
      </c>
      <c r="S1255" s="40">
        <f t="shared" si="179"/>
        <v>6.6094221571560308E-2</v>
      </c>
      <c r="T1255" s="40">
        <v>1</v>
      </c>
    </row>
    <row r="1256" spans="1:20" ht="15.6" x14ac:dyDescent="0.25">
      <c r="A1256" s="20">
        <v>8</v>
      </c>
      <c r="B1256" s="21">
        <v>2.67731109277292</v>
      </c>
      <c r="C1256" s="21">
        <v>836.40295616267201</v>
      </c>
      <c r="D1256" s="22">
        <v>0.15625846907681401</v>
      </c>
      <c r="E1256" s="22">
        <v>0.14788863140160799</v>
      </c>
      <c r="F1256" s="20">
        <v>5.3529800621763303E-2</v>
      </c>
      <c r="G1256" s="20">
        <v>2.6210312699655698</v>
      </c>
      <c r="H1256" s="23">
        <v>31756825.2149432</v>
      </c>
      <c r="I1256" s="23">
        <v>1169610.93832421</v>
      </c>
      <c r="J1256" s="23">
        <v>166682331.687628</v>
      </c>
      <c r="K1256" s="23">
        <f t="shared" si="171"/>
        <v>91914307.785621226</v>
      </c>
      <c r="L1256">
        <f t="shared" si="172"/>
        <v>577.83440188553402</v>
      </c>
      <c r="M1256">
        <f t="shared" si="173"/>
        <v>69.544087792792851</v>
      </c>
      <c r="N1256">
        <f t="shared" si="174"/>
        <v>152.07355023921099</v>
      </c>
      <c r="O1256">
        <f t="shared" si="175"/>
        <v>0.90157293806353167</v>
      </c>
      <c r="P1256">
        <f t="shared" si="176"/>
        <v>193243010.33482456</v>
      </c>
      <c r="Q1256">
        <f t="shared" si="177"/>
        <v>19.079459075747028</v>
      </c>
      <c r="R1256">
        <f t="shared" si="178"/>
        <v>2.1180002494149579</v>
      </c>
      <c r="S1256">
        <f t="shared" si="179"/>
        <v>5.5015793901603188E-2</v>
      </c>
      <c r="T1256">
        <v>7</v>
      </c>
    </row>
    <row r="1257" spans="1:20" ht="15.6" x14ac:dyDescent="0.25">
      <c r="A1257" s="20">
        <v>9</v>
      </c>
      <c r="B1257" s="21">
        <v>2.6953901399878899</v>
      </c>
      <c r="C1257" s="21">
        <v>829.49368694076099</v>
      </c>
      <c r="D1257" s="22">
        <v>0.14788863140160799</v>
      </c>
      <c r="E1257" s="22">
        <v>0.14499345273067499</v>
      </c>
      <c r="F1257" s="20">
        <v>1.9563520815839799E-2</v>
      </c>
      <c r="G1257" s="20">
        <v>2.62165017709229</v>
      </c>
      <c r="H1257" s="23">
        <v>20538277.855864499</v>
      </c>
      <c r="I1257" s="23">
        <v>528232.73887073703</v>
      </c>
      <c r="J1257" s="23">
        <v>173497361.340354</v>
      </c>
      <c r="K1257" s="23">
        <f t="shared" si="171"/>
        <v>58782541.514102556</v>
      </c>
      <c r="L1257">
        <f t="shared" si="172"/>
        <v>593.33685465425162</v>
      </c>
      <c r="M1257">
        <f t="shared" si="173"/>
        <v>41.446546373292236</v>
      </c>
      <c r="N1257">
        <f t="shared" si="174"/>
        <v>146.44104206614151</v>
      </c>
      <c r="O1257">
        <f t="shared" si="175"/>
        <v>0.868904369403949</v>
      </c>
      <c r="P1257">
        <f t="shared" si="176"/>
        <v>217534906.4605388</v>
      </c>
      <c r="Q1257">
        <f t="shared" si="177"/>
        <v>19.197869885089698</v>
      </c>
      <c r="R1257">
        <f t="shared" si="178"/>
        <v>1.2848827829376948</v>
      </c>
      <c r="S1257">
        <f t="shared" si="179"/>
        <v>1.9757419550221852E-2</v>
      </c>
      <c r="T1257">
        <v>7</v>
      </c>
    </row>
    <row r="1258" spans="1:20" ht="15.6" x14ac:dyDescent="0.25">
      <c r="A1258" s="20">
        <v>10</v>
      </c>
      <c r="B1258" s="21">
        <v>2.70924283522141</v>
      </c>
      <c r="C1258" s="21">
        <v>826.32637845630302</v>
      </c>
      <c r="D1258" s="22">
        <v>0.14499345273067499</v>
      </c>
      <c r="E1258" s="22">
        <v>0.14284509963249201</v>
      </c>
      <c r="F1258" s="20">
        <v>1.4806685331079801E-2</v>
      </c>
      <c r="G1258" s="20">
        <v>2.6218610899683701</v>
      </c>
      <c r="H1258" s="23">
        <v>19670295.6395832</v>
      </c>
      <c r="I1258" s="23">
        <v>425134.51455146598</v>
      </c>
      <c r="J1258" s="23">
        <v>183158031.20407099</v>
      </c>
      <c r="K1258" s="23">
        <f t="shared" si="171"/>
        <v>52093293.562104516</v>
      </c>
      <c r="L1258">
        <f t="shared" si="172"/>
        <v>603.0235511669789</v>
      </c>
      <c r="M1258">
        <f t="shared" si="173"/>
        <v>35.993159272657387</v>
      </c>
      <c r="N1258">
        <f t="shared" si="174"/>
        <v>143.91927618158351</v>
      </c>
      <c r="O1258">
        <f t="shared" si="175"/>
        <v>0.86224869670648363</v>
      </c>
      <c r="P1258">
        <f t="shared" si="176"/>
        <v>241740098.14698523</v>
      </c>
      <c r="Q1258">
        <f t="shared" si="177"/>
        <v>19.303373732397759</v>
      </c>
      <c r="R1258">
        <f t="shared" si="178"/>
        <v>1.122848226572412</v>
      </c>
      <c r="S1258">
        <f t="shared" si="179"/>
        <v>1.4917398519110177E-2</v>
      </c>
      <c r="T1258">
        <v>7</v>
      </c>
    </row>
    <row r="1259" spans="1:20" s="40" customFormat="1" ht="15.6" x14ac:dyDescent="0.25">
      <c r="A1259" s="45">
        <v>11</v>
      </c>
      <c r="B1259" s="46">
        <v>2.8621045086988501</v>
      </c>
      <c r="C1259" s="46">
        <v>822.58060192337996</v>
      </c>
      <c r="D1259" s="47">
        <v>0.14284509963249201</v>
      </c>
      <c r="E1259" s="47">
        <v>0.141030453629125</v>
      </c>
      <c r="F1259" s="45">
        <v>1.2694705925788301E-2</v>
      </c>
      <c r="G1259" s="45">
        <v>2.6220162666362699</v>
      </c>
      <c r="H1259" s="48">
        <v>19636520.827877</v>
      </c>
      <c r="I1259" s="48">
        <v>367216.37974232901</v>
      </c>
      <c r="J1259" s="48">
        <v>193822604.43918201</v>
      </c>
      <c r="K1259" s="48">
        <f t="shared" si="171"/>
        <v>49161005.72623007</v>
      </c>
      <c r="L1259" s="40">
        <f t="shared" si="172"/>
        <v>610.8449649365989</v>
      </c>
      <c r="M1259" s="40">
        <f t="shared" si="173"/>
        <v>33.293653664010158</v>
      </c>
      <c r="N1259" s="40">
        <f t="shared" si="174"/>
        <v>141.93777663080851</v>
      </c>
      <c r="O1259" s="40">
        <f t="shared" si="175"/>
        <v>0.85907228380874479</v>
      </c>
      <c r="P1259" s="40">
        <f t="shared" si="176"/>
        <v>261841207.90401146</v>
      </c>
      <c r="Q1259" s="40">
        <f t="shared" si="177"/>
        <v>19.383248801284395</v>
      </c>
      <c r="R1259" s="40">
        <f t="shared" si="178"/>
        <v>1.0982924259616351</v>
      </c>
      <c r="S1259" s="40">
        <f t="shared" si="179"/>
        <v>1.2775972205290172E-2</v>
      </c>
      <c r="T1259" s="40">
        <v>7</v>
      </c>
    </row>
    <row r="1260" spans="1:20" ht="15.6" x14ac:dyDescent="0.25">
      <c r="A1260" s="28" t="s">
        <v>25</v>
      </c>
      <c r="B1260" s="30">
        <v>1.1989582878776901</v>
      </c>
      <c r="C1260" s="30">
        <v>1104.7620750863</v>
      </c>
      <c r="D1260" s="31">
        <v>0.32</v>
      </c>
      <c r="E1260" s="31">
        <v>0.29200570594803099</v>
      </c>
      <c r="F1260" s="32">
        <v>8.7454839275129606E-2</v>
      </c>
      <c r="G1260" s="32">
        <v>3.5</v>
      </c>
      <c r="H1260" s="33">
        <v>40788010.250698701</v>
      </c>
      <c r="I1260" s="33">
        <v>2762764.6260765898</v>
      </c>
      <c r="J1260" s="33">
        <v>99664747.364767</v>
      </c>
      <c r="K1260" s="33">
        <f t="shared" si="171"/>
        <v>58908982.663762987</v>
      </c>
      <c r="L1260">
        <f t="shared" si="172"/>
        <v>565.12868071671767</v>
      </c>
      <c r="M1260">
        <f t="shared" si="173"/>
        <v>125.7790859610019</v>
      </c>
      <c r="N1260">
        <f t="shared" si="174"/>
        <v>306.00285297401552</v>
      </c>
      <c r="O1260">
        <f t="shared" si="175"/>
        <v>0.87913591389815682</v>
      </c>
      <c r="P1260">
        <f t="shared" si="176"/>
        <v>105390149.14451565</v>
      </c>
      <c r="Q1260">
        <f t="shared" si="177"/>
        <v>18.47317972807674</v>
      </c>
      <c r="R1260">
        <f t="shared" si="178"/>
        <v>0.87237006306911002</v>
      </c>
      <c r="S1260">
        <f t="shared" si="179"/>
        <v>9.1517703544802348E-2</v>
      </c>
      <c r="T1260">
        <v>9</v>
      </c>
    </row>
    <row r="1261" spans="1:20" ht="15.6" x14ac:dyDescent="0.25">
      <c r="A1261" s="20">
        <v>1</v>
      </c>
      <c r="B1261" s="21">
        <v>1.21701240465627</v>
      </c>
      <c r="C1261" s="21">
        <v>1048.1363061889499</v>
      </c>
      <c r="D1261" s="22">
        <v>0.29200570594803099</v>
      </c>
      <c r="E1261" s="22">
        <v>0.26577176265685304</v>
      </c>
      <c r="F1261" s="20">
        <v>8.9809759812926507E-2</v>
      </c>
      <c r="G1261" s="20">
        <v>3.5024641226856601</v>
      </c>
      <c r="H1261" s="23">
        <v>36229562.9203327</v>
      </c>
      <c r="I1261" s="23">
        <v>2194957.2646461702</v>
      </c>
      <c r="J1261" s="23">
        <v>91039563.807111993</v>
      </c>
      <c r="K1261" s="23">
        <f t="shared" si="171"/>
        <v>67387912.94148472</v>
      </c>
      <c r="L1261">
        <f t="shared" si="172"/>
        <v>564.8577653388337</v>
      </c>
      <c r="M1261">
        <f t="shared" si="173"/>
        <v>121.73104198798458</v>
      </c>
      <c r="N1261">
        <f t="shared" si="174"/>
        <v>278.888734302442</v>
      </c>
      <c r="O1261">
        <f t="shared" si="175"/>
        <v>0.88482357386623867</v>
      </c>
      <c r="P1261">
        <f t="shared" si="176"/>
        <v>96035405.633342147</v>
      </c>
      <c r="Q1261">
        <f t="shared" si="177"/>
        <v>18.380227490119552</v>
      </c>
      <c r="R1261">
        <f t="shared" si="178"/>
        <v>0.94078608723545754</v>
      </c>
      <c r="S1261">
        <f t="shared" si="179"/>
        <v>9.41016461695941E-2</v>
      </c>
      <c r="T1261">
        <v>6</v>
      </c>
    </row>
    <row r="1262" spans="1:20" ht="15.6" x14ac:dyDescent="0.25">
      <c r="A1262" s="20">
        <v>2</v>
      </c>
      <c r="B1262" s="21">
        <v>1.2335804349356101</v>
      </c>
      <c r="C1262" s="21">
        <v>1034.92742457643</v>
      </c>
      <c r="D1262" s="22">
        <v>0.26577176265685304</v>
      </c>
      <c r="E1262" s="22">
        <v>0.244098640927851</v>
      </c>
      <c r="F1262" s="20">
        <v>8.1517200293941605E-2</v>
      </c>
      <c r="G1262" s="20">
        <v>3.5049222741175998</v>
      </c>
      <c r="H1262" s="23">
        <v>34728443.771540001</v>
      </c>
      <c r="I1262" s="23">
        <v>2008662.78849938</v>
      </c>
      <c r="J1262" s="23">
        <v>95033071.883362994</v>
      </c>
      <c r="K1262" s="23">
        <f t="shared" si="171"/>
        <v>66585318.012505569</v>
      </c>
      <c r="L1262">
        <f t="shared" si="172"/>
        <v>565.632434741417</v>
      </c>
      <c r="M1262">
        <f t="shared" si="173"/>
        <v>110.72046157789687</v>
      </c>
      <c r="N1262">
        <f t="shared" si="174"/>
        <v>254.93520179235202</v>
      </c>
      <c r="O1262">
        <f t="shared" si="175"/>
        <v>0.88689972327960065</v>
      </c>
      <c r="P1262">
        <f t="shared" si="176"/>
        <v>100903103.46727882</v>
      </c>
      <c r="Q1262">
        <f t="shared" si="177"/>
        <v>18.429671242702945</v>
      </c>
      <c r="R1262">
        <f t="shared" si="178"/>
        <v>0.94737625410878756</v>
      </c>
      <c r="S1262">
        <f t="shared" si="179"/>
        <v>8.5032101006319125E-2</v>
      </c>
      <c r="T1262">
        <v>6</v>
      </c>
    </row>
    <row r="1263" spans="1:20" ht="15.6" x14ac:dyDescent="0.25">
      <c r="A1263" s="20">
        <v>3</v>
      </c>
      <c r="B1263" s="21">
        <v>2.5387637270945298</v>
      </c>
      <c r="C1263" s="21">
        <v>1027.8718658667401</v>
      </c>
      <c r="D1263" s="22">
        <v>0.244750835362223</v>
      </c>
      <c r="E1263" s="22">
        <v>0.20712833688424398</v>
      </c>
      <c r="F1263" s="20">
        <v>0.153654768717949</v>
      </c>
      <c r="G1263" s="20">
        <v>2.6108482043248</v>
      </c>
      <c r="H1263" s="23">
        <v>34632893.653125897</v>
      </c>
      <c r="I1263" s="23">
        <v>2398033.68266366</v>
      </c>
      <c r="J1263" s="23">
        <v>93334289.081275001</v>
      </c>
      <c r="K1263" s="23">
        <f t="shared" si="171"/>
        <v>89454996.515676752</v>
      </c>
      <c r="L1263">
        <f t="shared" si="172"/>
        <v>564.34380410425456</v>
      </c>
      <c r="M1263">
        <f t="shared" si="173"/>
        <v>145.71212684937794</v>
      </c>
      <c r="N1263">
        <f t="shared" si="174"/>
        <v>225.93958612323351</v>
      </c>
      <c r="O1263">
        <f t="shared" si="175"/>
        <v>0.91822909837351518</v>
      </c>
      <c r="P1263">
        <f t="shared" si="176"/>
        <v>99142623.779007345</v>
      </c>
      <c r="Q1263">
        <f t="shared" si="177"/>
        <v>18.41207001559895</v>
      </c>
      <c r="R1263">
        <f t="shared" si="178"/>
        <v>2.9066674199267495</v>
      </c>
      <c r="S1263">
        <f t="shared" si="179"/>
        <v>0.1668279278143123</v>
      </c>
      <c r="T1263">
        <v>2</v>
      </c>
    </row>
    <row r="1264" spans="1:20" ht="15.6" x14ac:dyDescent="0.25">
      <c r="A1264" s="20">
        <v>4</v>
      </c>
      <c r="B1264" s="21">
        <v>2.7409061669199102</v>
      </c>
      <c r="C1264" s="21">
        <v>1029.92916454646</v>
      </c>
      <c r="D1264" s="22">
        <v>0.20712833688424398</v>
      </c>
      <c r="E1264" s="22">
        <v>0.175760677055945</v>
      </c>
      <c r="F1264" s="20">
        <v>0.15136761844409699</v>
      </c>
      <c r="G1264" s="20">
        <v>2.61414589578238</v>
      </c>
      <c r="H1264" s="23">
        <v>31968576.866985701</v>
      </c>
      <c r="I1264" s="23">
        <v>2047498.3495978501</v>
      </c>
      <c r="J1264" s="23">
        <v>92643361.221209005</v>
      </c>
      <c r="K1264" s="23">
        <f t="shared" si="171"/>
        <v>88544128.770661443</v>
      </c>
      <c r="L1264">
        <f t="shared" si="172"/>
        <v>564.80310487755321</v>
      </c>
      <c r="M1264">
        <f t="shared" si="173"/>
        <v>133.10353738261864</v>
      </c>
      <c r="N1264">
        <f t="shared" si="174"/>
        <v>191.44450697009449</v>
      </c>
      <c r="O1264">
        <f t="shared" si="175"/>
        <v>0.93182342184967659</v>
      </c>
      <c r="P1264">
        <f t="shared" si="176"/>
        <v>98598489.439393371</v>
      </c>
      <c r="Q1264">
        <f t="shared" si="177"/>
        <v>18.406566499368221</v>
      </c>
      <c r="R1264">
        <f t="shared" si="178"/>
        <v>3.3797952541439322</v>
      </c>
      <c r="S1264">
        <f t="shared" si="179"/>
        <v>0.16412918814403507</v>
      </c>
      <c r="T1264">
        <v>2</v>
      </c>
    </row>
    <row r="1265" spans="1:20" ht="15.6" x14ac:dyDescent="0.25">
      <c r="A1265" s="20">
        <v>5</v>
      </c>
      <c r="B1265" s="21">
        <v>2.8511254618073498</v>
      </c>
      <c r="C1265" s="21">
        <v>1027.5414202345401</v>
      </c>
      <c r="D1265" s="22">
        <v>0.175760677055945</v>
      </c>
      <c r="E1265" s="22">
        <v>0.15003279181157397</v>
      </c>
      <c r="F1265" s="20">
        <v>0.14629697596459501</v>
      </c>
      <c r="G1265" s="20">
        <v>2.61670644411682</v>
      </c>
      <c r="H1265" s="23">
        <v>29132762.6252665</v>
      </c>
      <c r="I1265" s="23">
        <v>1688590.7291288199</v>
      </c>
      <c r="J1265" s="23">
        <v>91160359.280842006</v>
      </c>
      <c r="K1265" s="23">
        <f t="shared" si="171"/>
        <v>87918373.665171683</v>
      </c>
      <c r="L1265">
        <f t="shared" si="172"/>
        <v>565.33130199538437</v>
      </c>
      <c r="M1265">
        <f t="shared" si="173"/>
        <v>120.60173656622078</v>
      </c>
      <c r="N1265">
        <f t="shared" si="174"/>
        <v>162.89673443375949</v>
      </c>
      <c r="O1265">
        <f t="shared" si="175"/>
        <v>0.94487882367964871</v>
      </c>
      <c r="P1265">
        <f t="shared" si="176"/>
        <v>97700545.624015883</v>
      </c>
      <c r="Q1265">
        <f t="shared" si="177"/>
        <v>18.397417701685399</v>
      </c>
      <c r="R1265">
        <f t="shared" si="178"/>
        <v>3.7393152326574497</v>
      </c>
      <c r="S1265">
        <f t="shared" si="179"/>
        <v>0.15817189270272883</v>
      </c>
      <c r="T1265">
        <v>2</v>
      </c>
    </row>
    <row r="1266" spans="1:20" ht="15.6" x14ac:dyDescent="0.25">
      <c r="A1266" s="20">
        <v>8</v>
      </c>
      <c r="B1266" s="21">
        <v>2.90880375548132</v>
      </c>
      <c r="C1266" s="21">
        <v>830.12526545265098</v>
      </c>
      <c r="D1266" s="22">
        <v>0.15003279181157397</v>
      </c>
      <c r="E1266" s="22">
        <v>0.13505766296112001</v>
      </c>
      <c r="F1266" s="20">
        <v>9.9745889420671793E-2</v>
      </c>
      <c r="G1266" s="20">
        <v>2.6186663233106899</v>
      </c>
      <c r="H1266" s="23">
        <v>44211734.428489499</v>
      </c>
      <c r="I1266" s="23">
        <v>1995153.0936576501</v>
      </c>
      <c r="J1266" s="23">
        <v>171295608.88828</v>
      </c>
      <c r="K1266" s="23">
        <f t="shared" si="171"/>
        <v>125625576.60353726</v>
      </c>
      <c r="L1266">
        <f t="shared" si="172"/>
        <v>573.88984916089964</v>
      </c>
      <c r="M1266">
        <f t="shared" si="173"/>
        <v>92.704230956046771</v>
      </c>
      <c r="N1266">
        <f t="shared" si="174"/>
        <v>142.54522738634699</v>
      </c>
      <c r="O1266">
        <f t="shared" si="175"/>
        <v>0.93588621777847025</v>
      </c>
      <c r="P1266">
        <f t="shared" si="176"/>
        <v>194596391.33326977</v>
      </c>
      <c r="Q1266">
        <f t="shared" si="177"/>
        <v>19.086438183521985</v>
      </c>
      <c r="R1266">
        <f t="shared" si="178"/>
        <v>3.2970651926167038</v>
      </c>
      <c r="S1266">
        <f t="shared" si="179"/>
        <v>0.10507821042155714</v>
      </c>
      <c r="T1266">
        <v>7</v>
      </c>
    </row>
    <row r="1267" spans="1:20" s="40" customFormat="1" ht="15.6" x14ac:dyDescent="0.25">
      <c r="A1267" s="45">
        <v>9</v>
      </c>
      <c r="B1267" s="46">
        <v>3.0224426407056599</v>
      </c>
      <c r="C1267" s="46">
        <v>831.33500880862096</v>
      </c>
      <c r="D1267" s="47">
        <v>0.13505766296112001</v>
      </c>
      <c r="E1267" s="47">
        <v>0.121882256584345</v>
      </c>
      <c r="F1267" s="45">
        <v>9.7481756403002398E-2</v>
      </c>
      <c r="G1267" s="45">
        <v>2.6197439260272799</v>
      </c>
      <c r="H1267" s="48">
        <v>40011309.5276573</v>
      </c>
      <c r="I1267" s="48">
        <v>1654317.8028152301</v>
      </c>
      <c r="J1267" s="48">
        <v>162802299.33768499</v>
      </c>
      <c r="K1267" s="48">
        <f t="shared" si="171"/>
        <v>124790435.08968012</v>
      </c>
      <c r="L1267" s="40">
        <f t="shared" si="172"/>
        <v>574.28139437025459</v>
      </c>
      <c r="M1267" s="40">
        <f t="shared" si="173"/>
        <v>86.985002991602514</v>
      </c>
      <c r="N1267" s="40">
        <f t="shared" si="174"/>
        <v>128.46995977273252</v>
      </c>
      <c r="O1267" s="40">
        <f t="shared" si="175"/>
        <v>0.9433479442220527</v>
      </c>
      <c r="P1267" s="40">
        <f t="shared" si="176"/>
        <v>186126252.5605529</v>
      </c>
      <c r="Q1267" s="40">
        <f t="shared" si="177"/>
        <v>19.041935778619692</v>
      </c>
      <c r="R1267" s="40">
        <f t="shared" si="178"/>
        <v>3.5638440309428083</v>
      </c>
      <c r="S1267" s="40">
        <f t="shared" si="179"/>
        <v>0.10256637446750286</v>
      </c>
      <c r="T1267" s="40">
        <v>7</v>
      </c>
    </row>
    <row r="1268" spans="1:20" ht="15.6" x14ac:dyDescent="0.25">
      <c r="A1268" s="20">
        <v>10</v>
      </c>
      <c r="B1268" s="21">
        <v>3.2856986379616702</v>
      </c>
      <c r="C1268" s="21">
        <v>817.16838226808102</v>
      </c>
      <c r="D1268" s="22">
        <v>0.121882256584345</v>
      </c>
      <c r="E1268" s="22">
        <v>0.111168910103845</v>
      </c>
      <c r="F1268" s="20">
        <v>8.7827088795428401E-2</v>
      </c>
      <c r="G1268" s="20">
        <v>2.62065093331179</v>
      </c>
      <c r="H1268" s="23">
        <v>39490734.566699401</v>
      </c>
      <c r="I1268" s="23">
        <v>1545201.44179528</v>
      </c>
      <c r="J1268" s="23">
        <v>173794881.801943</v>
      </c>
      <c r="K1268" s="23">
        <f t="shared" si="171"/>
        <v>124840475.7662333</v>
      </c>
      <c r="L1268">
        <f t="shared" si="172"/>
        <v>577.32892379320344</v>
      </c>
      <c r="M1268">
        <f t="shared" si="173"/>
        <v>78.645564361957298</v>
      </c>
      <c r="N1268">
        <f t="shared" si="174"/>
        <v>116.525583344095</v>
      </c>
      <c r="O1268">
        <f t="shared" si="175"/>
        <v>0.94573126068306013</v>
      </c>
      <c r="P1268">
        <f t="shared" si="176"/>
        <v>202602153.25487164</v>
      </c>
      <c r="Q1268">
        <f t="shared" si="177"/>
        <v>19.126754777831319</v>
      </c>
      <c r="R1268">
        <f t="shared" si="178"/>
        <v>3.8405240871521538</v>
      </c>
      <c r="S1268">
        <f t="shared" si="179"/>
        <v>9.1925711259735907E-2</v>
      </c>
      <c r="T1268">
        <v>7</v>
      </c>
    </row>
    <row r="1269" spans="1:20" ht="15.6" x14ac:dyDescent="0.25">
      <c r="A1269" s="20">
        <v>11</v>
      </c>
      <c r="B1269" s="21">
        <v>3.38936470631561</v>
      </c>
      <c r="C1269" s="21">
        <v>813.22755758040796</v>
      </c>
      <c r="D1269" s="22">
        <v>0.111168910103845</v>
      </c>
      <c r="E1269" s="22">
        <v>0.10277267563260201</v>
      </c>
      <c r="F1269" s="20">
        <v>7.5458944132794706E-2</v>
      </c>
      <c r="G1269" s="20">
        <v>2.6213583320756002</v>
      </c>
      <c r="H1269" s="23">
        <v>36999568.5160973</v>
      </c>
      <c r="I1269" s="23">
        <v>1330858.9581184799</v>
      </c>
      <c r="J1269" s="23">
        <v>179732208.36495799</v>
      </c>
      <c r="K1269" s="23">
        <f t="shared" si="171"/>
        <v>118317439.45274368</v>
      </c>
      <c r="L1269">
        <f t="shared" si="172"/>
        <v>580.71077818571018</v>
      </c>
      <c r="M1269">
        <f t="shared" si="173"/>
        <v>69.82681328562262</v>
      </c>
      <c r="N1269">
        <f t="shared" si="174"/>
        <v>106.9707928682235</v>
      </c>
      <c r="O1269">
        <f t="shared" si="175"/>
        <v>0.94391264198582081</v>
      </c>
      <c r="P1269">
        <f t="shared" si="176"/>
        <v>214149094.5496529</v>
      </c>
      <c r="Q1269">
        <f t="shared" si="177"/>
        <v>19.182183033903957</v>
      </c>
      <c r="R1269">
        <f t="shared" si="178"/>
        <v>3.8083102312177486</v>
      </c>
      <c r="S1269">
        <f t="shared" si="179"/>
        <v>7.8457820414975996E-2</v>
      </c>
      <c r="T1269">
        <v>7</v>
      </c>
    </row>
    <row r="1270" spans="1:20" ht="15.6" x14ac:dyDescent="0.25">
      <c r="A1270" s="20">
        <v>12</v>
      </c>
      <c r="B1270" s="21">
        <v>3.4836416314509</v>
      </c>
      <c r="C1270" s="21">
        <v>811.27519097118602</v>
      </c>
      <c r="D1270" s="22">
        <v>0.10277267563260201</v>
      </c>
      <c r="E1270" s="22">
        <v>9.6020160939307209E-2</v>
      </c>
      <c r="F1270" s="20">
        <v>6.5639535977567401E-2</v>
      </c>
      <c r="G1270" s="20">
        <v>2.6218928542446598</v>
      </c>
      <c r="H1270" s="23">
        <v>33380017.358796</v>
      </c>
      <c r="I1270" s="23">
        <v>1076592.4250666799</v>
      </c>
      <c r="J1270" s="23">
        <v>177739641.22838399</v>
      </c>
      <c r="K1270" s="23">
        <f t="shared" si="171"/>
        <v>112083509.7159778</v>
      </c>
      <c r="L1270">
        <f t="shared" si="172"/>
        <v>583.22826586526344</v>
      </c>
      <c r="M1270">
        <f t="shared" si="173"/>
        <v>62.755537084786681</v>
      </c>
      <c r="N1270">
        <f t="shared" si="174"/>
        <v>99.39641828595461</v>
      </c>
      <c r="O1270">
        <f t="shared" si="175"/>
        <v>0.94154022886704059</v>
      </c>
      <c r="P1270">
        <f t="shared" si="176"/>
        <v>215466961.23978901</v>
      </c>
      <c r="Q1270">
        <f t="shared" si="177"/>
        <v>19.188318143642224</v>
      </c>
      <c r="R1270">
        <f t="shared" si="178"/>
        <v>3.7688277495295486</v>
      </c>
      <c r="S1270">
        <f t="shared" si="179"/>
        <v>6.7892979423164371E-2</v>
      </c>
      <c r="T1270">
        <v>7</v>
      </c>
    </row>
    <row r="1271" spans="1:20" ht="15.6" x14ac:dyDescent="0.25">
      <c r="A1271" s="28" t="s">
        <v>25</v>
      </c>
      <c r="B1271" s="30">
        <v>1.2001909045053101</v>
      </c>
      <c r="C1271" s="30">
        <v>1124.83833715319</v>
      </c>
      <c r="D1271" s="31">
        <v>0.32</v>
      </c>
      <c r="E1271" s="31">
        <v>0.29036928002284701</v>
      </c>
      <c r="F1271" s="32">
        <v>9.2567072718378607E-2</v>
      </c>
      <c r="G1271" s="32">
        <v>3.5</v>
      </c>
      <c r="H1271" s="33">
        <v>39489130.055196099</v>
      </c>
      <c r="I1271" s="33">
        <v>2720571.5559649202</v>
      </c>
      <c r="J1271" s="33">
        <v>93975301.772543997</v>
      </c>
      <c r="K1271" s="33">
        <f t="shared" si="171"/>
        <v>57731323.584138662</v>
      </c>
      <c r="L1271">
        <f t="shared" si="172"/>
        <v>564.69113602036896</v>
      </c>
      <c r="M1271">
        <f t="shared" si="173"/>
        <v>129.35302441381091</v>
      </c>
      <c r="N1271">
        <f t="shared" si="174"/>
        <v>305.18464001142354</v>
      </c>
      <c r="O1271">
        <f t="shared" si="175"/>
        <v>0.88075406682092272</v>
      </c>
      <c r="P1271">
        <f t="shared" si="176"/>
        <v>99032621.937559232</v>
      </c>
      <c r="Q1271">
        <f t="shared" si="177"/>
        <v>18.410959868341678</v>
      </c>
      <c r="R1271">
        <f t="shared" si="178"/>
        <v>0.90126453590134892</v>
      </c>
      <c r="S1271">
        <f t="shared" si="179"/>
        <v>9.7135624906107054E-2</v>
      </c>
      <c r="T1271">
        <v>9</v>
      </c>
    </row>
    <row r="1272" spans="1:20" ht="15.6" x14ac:dyDescent="0.25">
      <c r="A1272" s="20">
        <v>1</v>
      </c>
      <c r="B1272" s="21">
        <v>1.2175520561294799</v>
      </c>
      <c r="C1272" s="21">
        <v>1073.6361053395899</v>
      </c>
      <c r="D1272" s="22">
        <v>0.29036928002284701</v>
      </c>
      <c r="E1272" s="22">
        <v>0.26502863920863801</v>
      </c>
      <c r="F1272" s="20">
        <v>8.7240347110771305E-2</v>
      </c>
      <c r="G1272" s="20">
        <v>3.5026050607725798</v>
      </c>
      <c r="H1272" s="23">
        <v>33204332.749577802</v>
      </c>
      <c r="I1272" s="23">
        <v>1993317.9874131901</v>
      </c>
      <c r="J1272" s="23">
        <v>85025433.189195007</v>
      </c>
      <c r="K1272" s="23">
        <f t="shared" si="171"/>
        <v>62939951.540221348</v>
      </c>
      <c r="L1272">
        <f t="shared" si="172"/>
        <v>564.6088938022433</v>
      </c>
      <c r="M1272">
        <f t="shared" si="173"/>
        <v>119.61417632684901</v>
      </c>
      <c r="N1272">
        <f t="shared" si="174"/>
        <v>277.69895961574252</v>
      </c>
      <c r="O1272">
        <f t="shared" si="175"/>
        <v>0.88418254078534897</v>
      </c>
      <c r="P1272">
        <f t="shared" si="176"/>
        <v>89635283.729129434</v>
      </c>
      <c r="Q1272">
        <f t="shared" si="177"/>
        <v>18.311259592049336</v>
      </c>
      <c r="R1272">
        <f t="shared" si="178"/>
        <v>0.92916593714820939</v>
      </c>
      <c r="S1272">
        <f t="shared" si="179"/>
        <v>9.1282682890996281E-2</v>
      </c>
      <c r="T1272">
        <v>5</v>
      </c>
    </row>
    <row r="1273" spans="1:20" ht="15.6" x14ac:dyDescent="0.25">
      <c r="A1273" s="20">
        <v>2</v>
      </c>
      <c r="B1273" s="21">
        <v>1.23360212582613</v>
      </c>
      <c r="C1273" s="21">
        <v>1062.59240953929</v>
      </c>
      <c r="D1273" s="22">
        <v>0.26502863920863801</v>
      </c>
      <c r="E1273" s="22">
        <v>0.24405859368712399</v>
      </c>
      <c r="F1273" s="20">
        <v>7.9093852644911797E-2</v>
      </c>
      <c r="G1273" s="20">
        <v>3.5049953196388</v>
      </c>
      <c r="H1273" s="23">
        <v>30886932.2724953</v>
      </c>
      <c r="I1273" s="23">
        <v>1770395.8532895001</v>
      </c>
      <c r="J1273" s="23">
        <v>86597839.819061995</v>
      </c>
      <c r="K1273" s="23">
        <f t="shared" si="171"/>
        <v>61855245.457468331</v>
      </c>
      <c r="L1273">
        <f t="shared" si="172"/>
        <v>565.17724441186965</v>
      </c>
      <c r="M1273">
        <f t="shared" si="173"/>
        <v>108.86593839691442</v>
      </c>
      <c r="N1273">
        <f t="shared" si="174"/>
        <v>254.54361644788099</v>
      </c>
      <c r="O1273">
        <f t="shared" si="175"/>
        <v>0.88599818291262955</v>
      </c>
      <c r="P1273">
        <f t="shared" si="176"/>
        <v>91361344.423262492</v>
      </c>
      <c r="Q1273">
        <f t="shared" si="177"/>
        <v>18.330333019429883</v>
      </c>
      <c r="R1273">
        <f t="shared" si="178"/>
        <v>0.93367403991171449</v>
      </c>
      <c r="S1273">
        <f t="shared" si="179"/>
        <v>8.2397150899651828E-2</v>
      </c>
      <c r="T1273">
        <v>5</v>
      </c>
    </row>
    <row r="1274" spans="1:20" ht="15.6" x14ac:dyDescent="0.25">
      <c r="A1274" s="20">
        <v>3</v>
      </c>
      <c r="B1274" s="21">
        <v>2.1658694575541402</v>
      </c>
      <c r="C1274" s="21">
        <v>1058.5707857202799</v>
      </c>
      <c r="D1274" s="22">
        <v>0.24465215152931902</v>
      </c>
      <c r="E1274" s="22">
        <v>0.20749679053933401</v>
      </c>
      <c r="F1274" s="20">
        <v>0.15180810774418901</v>
      </c>
      <c r="G1274" s="20">
        <v>2.6118557855772702</v>
      </c>
      <c r="H1274" s="23">
        <v>31001558.905001801</v>
      </c>
      <c r="I1274" s="23">
        <v>2144759.0829209602</v>
      </c>
      <c r="J1274" s="23">
        <v>84489222.874778003</v>
      </c>
      <c r="K1274" s="23">
        <f t="shared" si="171"/>
        <v>82235594.014661834</v>
      </c>
      <c r="L1274">
        <f t="shared" si="172"/>
        <v>563.93571427415725</v>
      </c>
      <c r="M1274">
        <f t="shared" si="173"/>
        <v>144.75232308671718</v>
      </c>
      <c r="N1274">
        <f t="shared" si="174"/>
        <v>226.07447103432651</v>
      </c>
      <c r="O1274">
        <f t="shared" si="175"/>
        <v>0.91759478206233147</v>
      </c>
      <c r="P1274">
        <f t="shared" si="176"/>
        <v>89363025.019118965</v>
      </c>
      <c r="Q1274">
        <f t="shared" si="177"/>
        <v>18.308217564201478</v>
      </c>
      <c r="R1274">
        <f t="shared" si="178"/>
        <v>2.4635659829297674</v>
      </c>
      <c r="S1274">
        <f t="shared" si="179"/>
        <v>0.1646483807519972</v>
      </c>
      <c r="T1274">
        <v>5</v>
      </c>
    </row>
    <row r="1275" spans="1:20" ht="15.6" x14ac:dyDescent="0.25">
      <c r="A1275" s="20">
        <v>4</v>
      </c>
      <c r="B1275" s="21">
        <v>2.3996127603279902</v>
      </c>
      <c r="C1275" s="21">
        <v>1053.6721982695899</v>
      </c>
      <c r="D1275" s="22">
        <v>0.20749679053933401</v>
      </c>
      <c r="E1275" s="22">
        <v>0.17595765016823001</v>
      </c>
      <c r="F1275" s="20">
        <v>0.15192499021379699</v>
      </c>
      <c r="G1275" s="20">
        <v>2.61511277367631</v>
      </c>
      <c r="H1275" s="23">
        <v>28545309.107498702</v>
      </c>
      <c r="I1275" s="23">
        <v>1886819.63897821</v>
      </c>
      <c r="J1275" s="23">
        <v>82858669.371545002</v>
      </c>
      <c r="K1275" s="23">
        <f t="shared" si="171"/>
        <v>83301209.821409523</v>
      </c>
      <c r="L1275">
        <f t="shared" si="172"/>
        <v>564.26388206423337</v>
      </c>
      <c r="M1275">
        <f t="shared" si="173"/>
        <v>133.4031400783652</v>
      </c>
      <c r="N1275">
        <f t="shared" si="174"/>
        <v>191.727220353782</v>
      </c>
      <c r="O1275">
        <f t="shared" si="175"/>
        <v>0.93179597267402237</v>
      </c>
      <c r="P1275">
        <f t="shared" si="176"/>
        <v>87812723.482531562</v>
      </c>
      <c r="Q1275">
        <f t="shared" si="177"/>
        <v>18.290716962485902</v>
      </c>
      <c r="R1275">
        <f t="shared" si="178"/>
        <v>2.9641210035543732</v>
      </c>
      <c r="S1275">
        <f t="shared" si="179"/>
        <v>0.16478619216558099</v>
      </c>
      <c r="T1275">
        <v>6</v>
      </c>
    </row>
    <row r="1276" spans="1:20" s="40" customFormat="1" ht="15.6" x14ac:dyDescent="0.25">
      <c r="A1276" s="45">
        <v>5</v>
      </c>
      <c r="B1276" s="46">
        <v>2.6653001458356602</v>
      </c>
      <c r="C1276" s="46">
        <v>1052.96380631121</v>
      </c>
      <c r="D1276" s="47">
        <v>0.17595765016823001</v>
      </c>
      <c r="E1276" s="47">
        <v>0.15002191946656501</v>
      </c>
      <c r="F1276" s="45">
        <v>0.14731385246186299</v>
      </c>
      <c r="G1276" s="45">
        <v>2.6176885579093798</v>
      </c>
      <c r="H1276" s="48">
        <v>25169090.535490502</v>
      </c>
      <c r="I1276" s="48">
        <v>1451912.9597230901</v>
      </c>
      <c r="J1276" s="48">
        <v>78978972.141674995</v>
      </c>
      <c r="K1276" s="48">
        <f t="shared" si="171"/>
        <v>82388911.22587955</v>
      </c>
      <c r="L1276" s="40">
        <f t="shared" si="172"/>
        <v>564.56732344271143</v>
      </c>
      <c r="M1276" s="40">
        <f t="shared" si="173"/>
        <v>121.00605796310349</v>
      </c>
      <c r="N1276" s="40">
        <f t="shared" si="174"/>
        <v>162.98978481739752</v>
      </c>
      <c r="O1276" s="40">
        <f t="shared" si="175"/>
        <v>0.94510677607440474</v>
      </c>
      <c r="P1276" s="40">
        <f t="shared" si="176"/>
        <v>84073970.555168405</v>
      </c>
      <c r="Q1276" s="40">
        <f t="shared" si="177"/>
        <v>18.247207571152497</v>
      </c>
      <c r="R1276" s="40">
        <f t="shared" si="178"/>
        <v>3.5101729892953641</v>
      </c>
      <c r="S1276" s="40">
        <f t="shared" si="179"/>
        <v>0.15936373877697782</v>
      </c>
      <c r="T1276" s="40">
        <v>6</v>
      </c>
    </row>
    <row r="1277" spans="1:20" s="40" customFormat="1" ht="15.6" x14ac:dyDescent="0.25">
      <c r="A1277" s="45">
        <v>8</v>
      </c>
      <c r="B1277" s="46">
        <v>2.9042032003695901</v>
      </c>
      <c r="C1277" s="46">
        <v>825.24126785606995</v>
      </c>
      <c r="D1277" s="47">
        <v>0.15002191946656501</v>
      </c>
      <c r="E1277" s="47">
        <v>0.135644924346496</v>
      </c>
      <c r="F1277" s="45">
        <v>9.5768793598932297E-2</v>
      </c>
      <c r="G1277" s="45">
        <v>2.61966446899432</v>
      </c>
      <c r="H1277" s="48">
        <v>41004815.632641397</v>
      </c>
      <c r="I1277" s="48">
        <v>1864595.35043246</v>
      </c>
      <c r="J1277" s="48">
        <v>162800477.07104301</v>
      </c>
      <c r="K1277" s="48">
        <f t="shared" si="171"/>
        <v>124854373.38036941</v>
      </c>
      <c r="L1277" s="40">
        <f t="shared" si="172"/>
        <v>573.41318072972865</v>
      </c>
      <c r="M1277" s="40">
        <f t="shared" si="173"/>
        <v>90.796247175390249</v>
      </c>
      <c r="N1277" s="40">
        <f t="shared" si="174"/>
        <v>142.8334219065305</v>
      </c>
      <c r="O1277" s="40">
        <f t="shared" si="175"/>
        <v>0.93338194184023648</v>
      </c>
      <c r="P1277" s="40">
        <f t="shared" si="176"/>
        <v>184697875.95306346</v>
      </c>
      <c r="Q1277" s="40">
        <f t="shared" si="177"/>
        <v>19.034231945119931</v>
      </c>
      <c r="R1277" s="40">
        <f t="shared" si="178"/>
        <v>3.2200305946172079</v>
      </c>
      <c r="S1277" s="40">
        <f t="shared" si="179"/>
        <v>0.10067019199757653</v>
      </c>
      <c r="T1277" s="40">
        <v>7</v>
      </c>
    </row>
    <row r="1278" spans="1:20" s="40" customFormat="1" ht="15.6" x14ac:dyDescent="0.25">
      <c r="A1278" s="45">
        <v>9</v>
      </c>
      <c r="B1278" s="46">
        <v>3.0082258345136501</v>
      </c>
      <c r="C1278" s="46">
        <v>824.10478915567899</v>
      </c>
      <c r="D1278" s="47">
        <v>0.135644924346496</v>
      </c>
      <c r="E1278" s="47">
        <v>0.12344151477821601</v>
      </c>
      <c r="F1278" s="45">
        <v>8.9899564400140394E-2</v>
      </c>
      <c r="G1278" s="45">
        <v>2.6206996290261499</v>
      </c>
      <c r="H1278" s="48">
        <v>37215697.8726473</v>
      </c>
      <c r="I1278" s="48">
        <v>1511106.4248374801</v>
      </c>
      <c r="J1278" s="48">
        <v>158547837.25010899</v>
      </c>
      <c r="K1278" s="48">
        <f t="shared" si="171"/>
        <v>122449002.76157339</v>
      </c>
      <c r="L1278" s="40">
        <f t="shared" si="172"/>
        <v>574.33634490473696</v>
      </c>
      <c r="M1278" s="40">
        <f t="shared" si="173"/>
        <v>83.718944372354727</v>
      </c>
      <c r="N1278" s="40">
        <f t="shared" si="174"/>
        <v>129.543219562356</v>
      </c>
      <c r="O1278" s="40">
        <f t="shared" si="175"/>
        <v>0.93785283255572049</v>
      </c>
      <c r="P1278" s="40">
        <f t="shared" si="176"/>
        <v>180863313.09603485</v>
      </c>
      <c r="Q1278" s="40">
        <f t="shared" si="177"/>
        <v>19.013252127675866</v>
      </c>
      <c r="R1278" s="40">
        <f t="shared" si="178"/>
        <v>3.3848471054250706</v>
      </c>
      <c r="S1278" s="40">
        <f t="shared" si="179"/>
        <v>9.4200316770373632E-2</v>
      </c>
      <c r="T1278" s="40">
        <v>7</v>
      </c>
    </row>
    <row r="1279" spans="1:20" ht="15.6" x14ac:dyDescent="0.25">
      <c r="A1279" s="20">
        <v>10</v>
      </c>
      <c r="B1279" s="21">
        <v>3.09804748719288</v>
      </c>
      <c r="C1279" s="21">
        <v>810.30711822277601</v>
      </c>
      <c r="D1279" s="22">
        <v>0.12344151477821601</v>
      </c>
      <c r="E1279" s="22">
        <v>0.114130551694073</v>
      </c>
      <c r="F1279" s="20">
        <v>7.5367078838706303E-2</v>
      </c>
      <c r="G1279" s="20">
        <v>2.6215423583724302</v>
      </c>
      <c r="H1279" s="23">
        <v>36502478.933696903</v>
      </c>
      <c r="I1279" s="23">
        <v>1370047.1166288401</v>
      </c>
      <c r="J1279" s="23">
        <v>173266750.23732299</v>
      </c>
      <c r="K1279" s="23">
        <f t="shared" si="171"/>
        <v>117734001.54159342</v>
      </c>
      <c r="L1279">
        <f t="shared" si="172"/>
        <v>578.42390063508662</v>
      </c>
      <c r="M1279">
        <f t="shared" si="173"/>
        <v>73.387216773763072</v>
      </c>
      <c r="N1279">
        <f t="shared" si="174"/>
        <v>118.7860332361445</v>
      </c>
      <c r="O1279">
        <f t="shared" si="175"/>
        <v>0.93512590255683259</v>
      </c>
      <c r="P1279">
        <f t="shared" si="176"/>
        <v>202896696.20976859</v>
      </c>
      <c r="Q1279">
        <f t="shared" si="177"/>
        <v>19.128207521813643</v>
      </c>
      <c r="R1279">
        <f t="shared" si="178"/>
        <v>3.3079090290304793</v>
      </c>
      <c r="S1279">
        <f t="shared" si="179"/>
        <v>7.835846222012223E-2</v>
      </c>
      <c r="T1279">
        <v>7</v>
      </c>
    </row>
    <row r="1280" spans="1:20" ht="15.6" x14ac:dyDescent="0.25">
      <c r="A1280" s="20">
        <v>11</v>
      </c>
      <c r="B1280" s="21">
        <v>3.3365376780468901</v>
      </c>
      <c r="C1280" s="21">
        <v>805.66133873581202</v>
      </c>
      <c r="D1280" s="22">
        <v>0.114130551694073</v>
      </c>
      <c r="E1280" s="22">
        <v>0.106916987748727</v>
      </c>
      <c r="F1280" s="20">
        <v>6.3149164898240503E-2</v>
      </c>
      <c r="G1280" s="20">
        <v>2.6221623370978699</v>
      </c>
      <c r="H1280" s="23">
        <v>34420737.600996703</v>
      </c>
      <c r="I1280" s="23">
        <v>1166955.2201978599</v>
      </c>
      <c r="J1280" s="23">
        <v>181389862.02668601</v>
      </c>
      <c r="K1280" s="23">
        <f t="shared" si="171"/>
        <v>110814402.06222773</v>
      </c>
      <c r="L1280">
        <f t="shared" si="172"/>
        <v>582.41926751732319</v>
      </c>
      <c r="M1280">
        <f t="shared" si="173"/>
        <v>64.81757963112932</v>
      </c>
      <c r="N1280">
        <f t="shared" si="174"/>
        <v>110.5237697214</v>
      </c>
      <c r="O1280">
        <f t="shared" si="175"/>
        <v>0.93101094978933974</v>
      </c>
      <c r="P1280">
        <f t="shared" si="176"/>
        <v>217526913.99164662</v>
      </c>
      <c r="Q1280">
        <f t="shared" si="177"/>
        <v>19.197833143327873</v>
      </c>
      <c r="R1280">
        <f t="shared" si="178"/>
        <v>3.3578293057234774</v>
      </c>
      <c r="S1280">
        <f t="shared" si="179"/>
        <v>6.5231203544770064E-2</v>
      </c>
      <c r="T1280">
        <v>7</v>
      </c>
    </row>
    <row r="1281" spans="1:20" ht="15.6" x14ac:dyDescent="0.25">
      <c r="A1281" s="20">
        <v>12</v>
      </c>
      <c r="B1281" s="21">
        <v>3.41264582145465</v>
      </c>
      <c r="C1281" s="21">
        <v>800.20210940383004</v>
      </c>
      <c r="D1281" s="22">
        <v>0.106916987748727</v>
      </c>
      <c r="E1281" s="22">
        <v>0.101015486067701</v>
      </c>
      <c r="F1281" s="20">
        <v>5.5145466202829098E-2</v>
      </c>
      <c r="G1281" s="20">
        <v>2.62262821529219</v>
      </c>
      <c r="H1281" s="23">
        <v>32219040.313148499</v>
      </c>
      <c r="I1281" s="23">
        <v>992940.46791827597</v>
      </c>
      <c r="J1281" s="23">
        <v>184156061.14631799</v>
      </c>
      <c r="K1281" s="23">
        <f t="shared" si="171"/>
        <v>106030343.51204535</v>
      </c>
      <c r="L1281">
        <f t="shared" si="172"/>
        <v>585.64626017034334</v>
      </c>
      <c r="M1281">
        <f t="shared" si="173"/>
        <v>58.789390104693837</v>
      </c>
      <c r="N1281">
        <f t="shared" si="174"/>
        <v>103.966236908214</v>
      </c>
      <c r="O1281">
        <f t="shared" si="175"/>
        <v>0.92822848933724067</v>
      </c>
      <c r="P1281">
        <f t="shared" si="176"/>
        <v>225124117.08238521</v>
      </c>
      <c r="Q1281">
        <f t="shared" si="177"/>
        <v>19.23216243955325</v>
      </c>
      <c r="R1281">
        <f t="shared" si="178"/>
        <v>3.292769848167763</v>
      </c>
      <c r="S1281">
        <f t="shared" si="179"/>
        <v>5.6724295826982157E-2</v>
      </c>
      <c r="T1281">
        <v>7</v>
      </c>
    </row>
    <row r="1282" spans="1:20" ht="15.6" x14ac:dyDescent="0.25">
      <c r="A1282" s="28" t="s">
        <v>25</v>
      </c>
      <c r="B1282" s="30">
        <v>1.2014863321820901</v>
      </c>
      <c r="C1282" s="30">
        <v>1118.6949671052801</v>
      </c>
      <c r="D1282" s="31">
        <v>0.32</v>
      </c>
      <c r="E1282" s="31">
        <v>0.28837810341194803</v>
      </c>
      <c r="F1282" s="32">
        <v>9.8787555726498E-2</v>
      </c>
      <c r="G1282" s="32">
        <v>3.5</v>
      </c>
      <c r="H1282" s="33">
        <v>35349691.033095904</v>
      </c>
      <c r="I1282" s="33">
        <v>2483339.3306265101</v>
      </c>
      <c r="J1282" s="33">
        <v>81740140.8222</v>
      </c>
      <c r="K1282" s="33">
        <f t="shared" ref="K1282:K1345" si="180">3583.195*EXP(-2.23341*(C1282+273)*0.001)*POWER(B1282*(D1282-E1282)/D1282/SQRT(0.56*(D1282-E1282)),(-0.3486*(C1282+273)*0.001+0.46339))*POWER(((D1282-E1282)/D1282),0.42437)*1000000</f>
        <v>60103837.071437232</v>
      </c>
      <c r="L1282">
        <f t="shared" ref="L1282:L1345" si="181">560*(1+2.2*10^(-5)*H1282/(G1282*1000)/((D1282-E1282)*1000))</f>
        <v>563.9349604502695</v>
      </c>
      <c r="M1282">
        <f t="shared" ref="M1282:M1345" si="182">(L1282*(D1282-E1282)*1000)^(1/2)</f>
        <v>133.53910663826386</v>
      </c>
      <c r="N1282">
        <f t="shared" ref="N1282:N1345" si="183">(D1282+E1282)/2*1000</f>
        <v>304.18905170597401</v>
      </c>
      <c r="O1282">
        <f t="shared" ref="O1282:O1345" si="184">0.8049-0.3393*F1282+(0.2488+0.0393*F1282+0.0732*F1282*F1282)*M1282/N1282</f>
        <v>0.88262263139382324</v>
      </c>
      <c r="P1282">
        <f t="shared" ref="P1282:P1345" si="185">H1282/1000/(O1282*G1282*M1282)*10^6</f>
        <v>85690771.390427828</v>
      </c>
      <c r="Q1282">
        <f t="shared" ref="Q1282:Q1345" si="186">LN(P1282)</f>
        <v>18.26625569271037</v>
      </c>
      <c r="R1282">
        <f t="shared" ref="R1282:R1345" si="187">S1282*B1282*1000/M1282</f>
        <v>0.93584356854927575</v>
      </c>
      <c r="S1282">
        <f t="shared" ref="S1282:S1345" si="188">LN(1/(1-F1282))</f>
        <v>0.10401426196023938</v>
      </c>
      <c r="T1282">
        <v>9</v>
      </c>
    </row>
    <row r="1283" spans="1:20" ht="15.6" x14ac:dyDescent="0.25">
      <c r="A1283" s="20">
        <v>1</v>
      </c>
      <c r="B1283" s="21">
        <v>1.2188273916918</v>
      </c>
      <c r="C1283" s="21">
        <v>1076.60945998286</v>
      </c>
      <c r="D1283" s="22">
        <v>0.28837810341194803</v>
      </c>
      <c r="E1283" s="22">
        <v>0.26222558222804099</v>
      </c>
      <c r="F1283" s="20">
        <v>9.0656867452296994E-2</v>
      </c>
      <c r="G1283" s="20">
        <v>3.5027761548645899</v>
      </c>
      <c r="H1283" s="23">
        <v>29505388.0267727</v>
      </c>
      <c r="I1283" s="23">
        <v>1785970.34347124</v>
      </c>
      <c r="J1283" s="23">
        <v>74658157.634437993</v>
      </c>
      <c r="K1283" s="23">
        <f t="shared" si="180"/>
        <v>63547910.773666665</v>
      </c>
      <c r="L1283">
        <f t="shared" si="181"/>
        <v>563.96813182265475</v>
      </c>
      <c r="M1283">
        <f t="shared" si="182"/>
        <v>121.44623713619313</v>
      </c>
      <c r="N1283">
        <f t="shared" si="183"/>
        <v>275.30184281999448</v>
      </c>
      <c r="O1283">
        <f t="shared" si="184"/>
        <v>0.88573246580680343</v>
      </c>
      <c r="P1283">
        <f t="shared" si="185"/>
        <v>78307312.43347998</v>
      </c>
      <c r="Q1283">
        <f t="shared" si="186"/>
        <v>18.176151546555506</v>
      </c>
      <c r="R1283">
        <f t="shared" si="187"/>
        <v>0.95374339248225071</v>
      </c>
      <c r="S1283">
        <f t="shared" si="188"/>
        <v>9.5032772482820799E-2</v>
      </c>
      <c r="T1283">
        <v>5</v>
      </c>
    </row>
    <row r="1284" spans="1:20" ht="15.6" x14ac:dyDescent="0.25">
      <c r="A1284" s="20">
        <v>2</v>
      </c>
      <c r="B1284" s="21">
        <v>2.1656486983637202</v>
      </c>
      <c r="C1284" s="21">
        <v>1069.71133006388</v>
      </c>
      <c r="D1284" s="22">
        <v>0.26308513821567198</v>
      </c>
      <c r="E1284" s="22">
        <v>0.223115465940043</v>
      </c>
      <c r="F1284" s="20">
        <v>0.15186903237246999</v>
      </c>
      <c r="G1284" s="20">
        <v>2.4301022453376802</v>
      </c>
      <c r="H1284" s="23">
        <v>26758046.6193479</v>
      </c>
      <c r="I1284" s="23">
        <v>1898505.4644218001</v>
      </c>
      <c r="J1284" s="23">
        <v>76487094.140971005</v>
      </c>
      <c r="K1284" s="23">
        <f t="shared" si="180"/>
        <v>79984523.446248457</v>
      </c>
      <c r="L1284">
        <f t="shared" si="181"/>
        <v>563.39398547857377</v>
      </c>
      <c r="M1284">
        <f t="shared" si="182"/>
        <v>150.06223029676408</v>
      </c>
      <c r="N1284">
        <f t="shared" si="183"/>
        <v>243.10030207785749</v>
      </c>
      <c r="O1284">
        <f t="shared" si="184"/>
        <v>0.91167780750730065</v>
      </c>
      <c r="P1284">
        <f t="shared" si="185"/>
        <v>80485394.921178207</v>
      </c>
      <c r="Q1284">
        <f t="shared" si="186"/>
        <v>18.203586296377878</v>
      </c>
      <c r="R1284">
        <f t="shared" si="187"/>
        <v>2.3771878663232702</v>
      </c>
      <c r="S1284">
        <f t="shared" si="188"/>
        <v>0.16472021215832658</v>
      </c>
      <c r="T1284">
        <v>5</v>
      </c>
    </row>
    <row r="1285" spans="1:20" ht="15.6" x14ac:dyDescent="0.25">
      <c r="A1285" s="20">
        <v>3</v>
      </c>
      <c r="B1285" s="21">
        <v>2.5539604175226098</v>
      </c>
      <c r="C1285" s="21">
        <v>1064.8615299015401</v>
      </c>
      <c r="D1285" s="22">
        <v>0.223115465940043</v>
      </c>
      <c r="E1285" s="22">
        <v>0.183292789193959</v>
      </c>
      <c r="F1285" s="20">
        <v>0.17840464852368501</v>
      </c>
      <c r="G1285" s="20">
        <v>2.43382977001191</v>
      </c>
      <c r="H1285" s="23">
        <v>26996070.417270001</v>
      </c>
      <c r="I1285" s="23">
        <v>1897514.75552744</v>
      </c>
      <c r="J1285" s="23">
        <v>75043818.294905007</v>
      </c>
      <c r="K1285" s="23">
        <f t="shared" si="180"/>
        <v>86607368.869863942</v>
      </c>
      <c r="L1285">
        <f t="shared" si="181"/>
        <v>563.43155222362236</v>
      </c>
      <c r="M1285">
        <f t="shared" si="182"/>
        <v>149.7910296805041</v>
      </c>
      <c r="N1285">
        <f t="shared" si="183"/>
        <v>203.20412756700102</v>
      </c>
      <c r="O1285">
        <f t="shared" si="184"/>
        <v>0.93465490110518989</v>
      </c>
      <c r="P1285">
        <f t="shared" si="185"/>
        <v>79227008.791058376</v>
      </c>
      <c r="Q1285">
        <f t="shared" si="186"/>
        <v>18.187827818739642</v>
      </c>
      <c r="R1285">
        <f t="shared" si="187"/>
        <v>3.3504797419495449</v>
      </c>
      <c r="S1285">
        <f t="shared" si="188"/>
        <v>0.19650727827532938</v>
      </c>
      <c r="T1285">
        <v>5</v>
      </c>
    </row>
    <row r="1286" spans="1:20" ht="15.6" x14ac:dyDescent="0.25">
      <c r="A1286" s="20">
        <v>4</v>
      </c>
      <c r="B1286" s="21">
        <v>2.8740673235909302</v>
      </c>
      <c r="C1286" s="21">
        <v>1069.6403287559799</v>
      </c>
      <c r="D1286" s="22">
        <v>0.183292789193959</v>
      </c>
      <c r="E1286" s="22">
        <v>0.150029594717421</v>
      </c>
      <c r="F1286" s="20">
        <v>0.18137678489288001</v>
      </c>
      <c r="G1286" s="20">
        <v>2.4372673717783901</v>
      </c>
      <c r="H1286" s="23">
        <v>25287594.154755998</v>
      </c>
      <c r="I1286" s="23">
        <v>1627387.53585449</v>
      </c>
      <c r="J1286" s="23">
        <v>74685032.456749007</v>
      </c>
      <c r="K1286" s="23">
        <f t="shared" si="180"/>
        <v>86044091.324136034</v>
      </c>
      <c r="L1286">
        <f t="shared" si="181"/>
        <v>563.84282928049845</v>
      </c>
      <c r="M1286">
        <f t="shared" si="182"/>
        <v>136.94967573732561</v>
      </c>
      <c r="N1286">
        <f t="shared" si="183"/>
        <v>166.66119195569001</v>
      </c>
      <c r="O1286">
        <f t="shared" si="184"/>
        <v>0.95564018899613956</v>
      </c>
      <c r="P1286">
        <f t="shared" si="185"/>
        <v>79277313.473086655</v>
      </c>
      <c r="Q1286">
        <f t="shared" si="186"/>
        <v>18.188462560846336</v>
      </c>
      <c r="R1286">
        <f t="shared" si="187"/>
        <v>4.2000171744610695</v>
      </c>
      <c r="S1286">
        <f t="shared" si="188"/>
        <v>0.20013135580101316</v>
      </c>
      <c r="T1286">
        <v>5</v>
      </c>
    </row>
    <row r="1287" spans="1:20" ht="15.6" x14ac:dyDescent="0.25">
      <c r="A1287" s="20">
        <v>6</v>
      </c>
      <c r="B1287" s="21">
        <v>2.9719027321298701</v>
      </c>
      <c r="C1287" s="21">
        <v>829.18644843684206</v>
      </c>
      <c r="D1287" s="22">
        <v>0.150029594717421</v>
      </c>
      <c r="E1287" s="22">
        <v>0.13678649248959102</v>
      </c>
      <c r="F1287" s="20">
        <v>8.8211136869826498E-2</v>
      </c>
      <c r="G1287" s="20">
        <v>2.4399044308077502</v>
      </c>
      <c r="H1287" s="23">
        <v>41476089.659580298</v>
      </c>
      <c r="I1287" s="23">
        <v>1815095.87555043</v>
      </c>
      <c r="J1287" s="23">
        <v>182186234.29761401</v>
      </c>
      <c r="K1287" s="23">
        <f t="shared" si="180"/>
        <v>119159577.06056063</v>
      </c>
      <c r="L1287">
        <f t="shared" si="181"/>
        <v>575.81415405654582</v>
      </c>
      <c r="M1287">
        <f t="shared" si="182"/>
        <v>87.324485148223346</v>
      </c>
      <c r="N1287">
        <f t="shared" si="183"/>
        <v>143.408043603506</v>
      </c>
      <c r="O1287">
        <f t="shared" si="184"/>
        <v>0.92892783967111181</v>
      </c>
      <c r="P1287">
        <f t="shared" si="185"/>
        <v>209559318.01247615</v>
      </c>
      <c r="Q1287">
        <f t="shared" si="186"/>
        <v>19.160517398120664</v>
      </c>
      <c r="R1287">
        <f t="shared" si="187"/>
        <v>3.1428273794107797</v>
      </c>
      <c r="S1287">
        <f t="shared" si="188"/>
        <v>9.2346825436005975E-2</v>
      </c>
      <c r="T1287">
        <v>7</v>
      </c>
    </row>
    <row r="1288" spans="1:20" ht="15.6" x14ac:dyDescent="0.25">
      <c r="A1288" s="20">
        <v>7</v>
      </c>
      <c r="B1288" s="21">
        <v>3.0650889233147902</v>
      </c>
      <c r="C1288" s="21">
        <v>828.09235157291096</v>
      </c>
      <c r="D1288" s="22">
        <v>0.13678649248959102</v>
      </c>
      <c r="E1288" s="22">
        <v>0.126082735931482</v>
      </c>
      <c r="F1288" s="20">
        <v>7.81943956882592E-2</v>
      </c>
      <c r="G1288" s="20">
        <v>2.44088940326907</v>
      </c>
      <c r="H1288" s="23">
        <v>35712753.177182101</v>
      </c>
      <c r="I1288" s="23">
        <v>1372427.1184276999</v>
      </c>
      <c r="J1288" s="23">
        <v>173009291.878447</v>
      </c>
      <c r="K1288" s="23">
        <f t="shared" si="180"/>
        <v>113698223.35577695</v>
      </c>
      <c r="L1288">
        <f t="shared" si="181"/>
        <v>576.840295774693</v>
      </c>
      <c r="M1288">
        <f t="shared" si="182"/>
        <v>78.577083802339686</v>
      </c>
      <c r="N1288">
        <f t="shared" si="183"/>
        <v>131.43461421053652</v>
      </c>
      <c r="O1288">
        <f t="shared" si="184"/>
        <v>0.92921640662575211</v>
      </c>
      <c r="P1288">
        <f t="shared" si="185"/>
        <v>200383728.87547481</v>
      </c>
      <c r="Q1288">
        <f t="shared" si="186"/>
        <v>19.115744730642479</v>
      </c>
      <c r="R1288">
        <f t="shared" si="187"/>
        <v>3.1760195819572821</v>
      </c>
      <c r="S1288">
        <f t="shared" si="188"/>
        <v>8.14209189661734E-2</v>
      </c>
      <c r="T1288">
        <v>7</v>
      </c>
    </row>
    <row r="1289" spans="1:20" ht="15.6" x14ac:dyDescent="0.25">
      <c r="A1289" s="20">
        <v>8</v>
      </c>
      <c r="B1289" s="21">
        <v>3.2989554280784699</v>
      </c>
      <c r="C1289" s="21">
        <v>815.53993898208296</v>
      </c>
      <c r="D1289" s="22">
        <v>0.126082735931482</v>
      </c>
      <c r="E1289" s="22">
        <v>0.118125636352856</v>
      </c>
      <c r="F1289" s="20">
        <v>6.3060128787719105E-2</v>
      </c>
      <c r="G1289" s="20">
        <v>2.4416563279935102</v>
      </c>
      <c r="H1289" s="23">
        <v>33517594.6707967</v>
      </c>
      <c r="I1289" s="23">
        <v>1178905.47931986</v>
      </c>
      <c r="J1289" s="23">
        <v>183278018.38288501</v>
      </c>
      <c r="K1289" s="23">
        <f t="shared" si="180"/>
        <v>107322354.15910456</v>
      </c>
      <c r="L1289">
        <f t="shared" si="181"/>
        <v>581.25417363089298</v>
      </c>
      <c r="M1289">
        <f t="shared" si="182"/>
        <v>68.008068198361471</v>
      </c>
      <c r="N1289">
        <f t="shared" si="183"/>
        <v>122.104186142169</v>
      </c>
      <c r="O1289">
        <f t="shared" si="184"/>
        <v>0.92361965962968329</v>
      </c>
      <c r="P1289">
        <f t="shared" si="185"/>
        <v>218541893.79605484</v>
      </c>
      <c r="Q1289">
        <f t="shared" si="186"/>
        <v>19.202488287741765</v>
      </c>
      <c r="R1289">
        <f t="shared" si="187"/>
        <v>3.1596445627979821</v>
      </c>
      <c r="S1289">
        <f t="shared" si="188"/>
        <v>6.5136170401219481E-2</v>
      </c>
      <c r="T1289">
        <v>7</v>
      </c>
    </row>
    <row r="1290" spans="1:20" ht="15.6" x14ac:dyDescent="0.25">
      <c r="A1290" s="20">
        <v>9</v>
      </c>
      <c r="B1290" s="21">
        <v>3.3809608016734001</v>
      </c>
      <c r="C1290" s="21">
        <v>808.09482587316097</v>
      </c>
      <c r="D1290" s="22">
        <v>0.118125636352856</v>
      </c>
      <c r="E1290" s="22">
        <v>0.111040413722966</v>
      </c>
      <c r="F1290" s="20">
        <v>5.9929663721525299E-2</v>
      </c>
      <c r="G1290" s="20">
        <v>2.44220932706199</v>
      </c>
      <c r="H1290" s="23">
        <v>33870758.057489097</v>
      </c>
      <c r="I1290" s="23">
        <v>1121239.4830298601</v>
      </c>
      <c r="J1290" s="23">
        <v>192048634.158703</v>
      </c>
      <c r="K1290" s="23">
        <f t="shared" si="180"/>
        <v>107401728.54024969</v>
      </c>
      <c r="L1290">
        <f t="shared" si="181"/>
        <v>584.11566475500808</v>
      </c>
      <c r="M1290">
        <f t="shared" si="182"/>
        <v>64.331870223050601</v>
      </c>
      <c r="N1290">
        <f t="shared" si="183"/>
        <v>114.583025037911</v>
      </c>
      <c r="O1290">
        <f t="shared" si="184"/>
        <v>0.92572289110982009</v>
      </c>
      <c r="P1290">
        <f t="shared" si="185"/>
        <v>232881425.56229696</v>
      </c>
      <c r="Q1290">
        <f t="shared" si="186"/>
        <v>19.266039978828701</v>
      </c>
      <c r="R1290">
        <f t="shared" si="187"/>
        <v>3.2479289053233966</v>
      </c>
      <c r="S1290">
        <f t="shared" si="188"/>
        <v>6.1800580689235572E-2</v>
      </c>
      <c r="T1290">
        <v>7</v>
      </c>
    </row>
    <row r="1291" spans="1:20" ht="15.6" x14ac:dyDescent="0.25">
      <c r="A1291" s="28" t="s">
        <v>21</v>
      </c>
      <c r="B1291" s="30">
        <v>2.0778214954963299</v>
      </c>
      <c r="C1291" s="30">
        <v>1096.99308843218</v>
      </c>
      <c r="D1291" s="31">
        <v>0.32</v>
      </c>
      <c r="E1291" s="31">
        <v>0.30689506760626101</v>
      </c>
      <c r="F1291" s="32">
        <v>4.0940119942952199E-2</v>
      </c>
      <c r="G1291" s="32">
        <v>2.0499999999999998</v>
      </c>
      <c r="H1291" s="33">
        <v>15167526.6950799</v>
      </c>
      <c r="I1291" s="33">
        <v>823768.73043169198</v>
      </c>
      <c r="J1291" s="33">
        <v>93805933.481053993</v>
      </c>
      <c r="K1291" s="33">
        <f t="shared" si="180"/>
        <v>43308375.726677157</v>
      </c>
      <c r="L1291">
        <f t="shared" si="181"/>
        <v>566.95563573332311</v>
      </c>
      <c r="M1291">
        <f t="shared" si="182"/>
        <v>86.196956306673115</v>
      </c>
      <c r="N1291">
        <f t="shared" si="183"/>
        <v>313.44753380313051</v>
      </c>
      <c r="O1291">
        <f t="shared" si="184"/>
        <v>0.85990432582452514</v>
      </c>
      <c r="P1291">
        <f t="shared" si="185"/>
        <v>99820293.493906975</v>
      </c>
      <c r="Q1291">
        <f t="shared" si="186"/>
        <v>18.4188820622329</v>
      </c>
      <c r="R1291">
        <f t="shared" si="187"/>
        <v>1.0076528401415457</v>
      </c>
      <c r="S1291">
        <f t="shared" si="188"/>
        <v>4.1801765946804022E-2</v>
      </c>
      <c r="T1291">
        <v>9</v>
      </c>
    </row>
    <row r="1292" spans="1:20" ht="15.6" x14ac:dyDescent="0.25">
      <c r="A1292" s="20">
        <v>1</v>
      </c>
      <c r="B1292" s="21">
        <v>1.20921039169907</v>
      </c>
      <c r="C1292" s="21">
        <v>1072.6040977467001</v>
      </c>
      <c r="D1292" s="22">
        <v>0.307363294544169</v>
      </c>
      <c r="E1292" s="22">
        <v>0.274859491917615</v>
      </c>
      <c r="F1292" s="20">
        <v>0.105716042218121</v>
      </c>
      <c r="G1292" s="20">
        <v>3.9801821874858998</v>
      </c>
      <c r="H1292" s="23">
        <v>41407688.100249201</v>
      </c>
      <c r="I1292" s="23">
        <v>2971596.9006449799</v>
      </c>
      <c r="J1292" s="23">
        <v>82513509.8838</v>
      </c>
      <c r="K1292" s="23">
        <f t="shared" si="180"/>
        <v>68416126.877214536</v>
      </c>
      <c r="L1292">
        <f t="shared" si="181"/>
        <v>563.94325231796518</v>
      </c>
      <c r="M1292">
        <f t="shared" si="182"/>
        <v>135.38943890097218</v>
      </c>
      <c r="N1292">
        <f t="shared" si="183"/>
        <v>291.11139323089196</v>
      </c>
      <c r="O1292">
        <f t="shared" si="184"/>
        <v>0.88705459639706785</v>
      </c>
      <c r="P1292">
        <f t="shared" si="185"/>
        <v>86624929.193549797</v>
      </c>
      <c r="Q1292">
        <f t="shared" si="186"/>
        <v>18.277098198083529</v>
      </c>
      <c r="R1292">
        <f t="shared" si="187"/>
        <v>0.9979168953206089</v>
      </c>
      <c r="S1292">
        <f t="shared" si="188"/>
        <v>0.11173192808690395</v>
      </c>
      <c r="T1292">
        <v>5</v>
      </c>
    </row>
    <row r="1293" spans="1:20" ht="15.6" x14ac:dyDescent="0.25">
      <c r="A1293" s="20">
        <v>2</v>
      </c>
      <c r="B1293" s="21">
        <v>1.23342567416566</v>
      </c>
      <c r="C1293" s="21">
        <v>1044.60683915443</v>
      </c>
      <c r="D1293" s="22">
        <v>0.274859491917615</v>
      </c>
      <c r="E1293" s="22">
        <v>0.24296132644611898</v>
      </c>
      <c r="F1293" s="20">
        <v>0.116010417567449</v>
      </c>
      <c r="G1293" s="20">
        <v>3.9828322724777601</v>
      </c>
      <c r="H1293" s="23">
        <v>41243023.200223401</v>
      </c>
      <c r="I1293" s="23">
        <v>2894434.5838146</v>
      </c>
      <c r="J1293" s="23">
        <v>81772380.488214001</v>
      </c>
      <c r="K1293" s="23">
        <f t="shared" si="180"/>
        <v>75759407.624163106</v>
      </c>
      <c r="L1293">
        <f t="shared" si="181"/>
        <v>563.99947951008085</v>
      </c>
      <c r="M1293">
        <f t="shared" si="182"/>
        <v>134.128851196341</v>
      </c>
      <c r="N1293">
        <f t="shared" si="183"/>
        <v>258.91040918186695</v>
      </c>
      <c r="O1293">
        <f t="shared" si="184"/>
        <v>0.8973010720711041</v>
      </c>
      <c r="P1293">
        <f t="shared" si="185"/>
        <v>86039540.714267045</v>
      </c>
      <c r="Q1293">
        <f t="shared" si="186"/>
        <v>18.270317524300591</v>
      </c>
      <c r="R1293">
        <f t="shared" si="187"/>
        <v>1.1339374023482633</v>
      </c>
      <c r="S1293">
        <f t="shared" si="188"/>
        <v>0.12331000099249446</v>
      </c>
      <c r="T1293">
        <v>6</v>
      </c>
    </row>
    <row r="1294" spans="1:20" ht="15.6" x14ac:dyDescent="0.25">
      <c r="A1294" s="20">
        <v>3</v>
      </c>
      <c r="B1294" s="21">
        <v>1.2597157925737701</v>
      </c>
      <c r="C1294" s="21">
        <v>1037.9410306775101</v>
      </c>
      <c r="D1294" s="22">
        <v>0.24296132644611898</v>
      </c>
      <c r="E1294" s="22">
        <v>0.21573820047050299</v>
      </c>
      <c r="F1294" s="20">
        <v>0.112001059048161</v>
      </c>
      <c r="G1294" s="20">
        <v>3.9853053562560099</v>
      </c>
      <c r="H1294" s="23">
        <v>38272433.7096541</v>
      </c>
      <c r="I1294" s="23">
        <v>2425737.0604291698</v>
      </c>
      <c r="J1294" s="23">
        <v>81104513.140882</v>
      </c>
      <c r="K1294" s="23">
        <f t="shared" si="180"/>
        <v>75801724.15411666</v>
      </c>
      <c r="L1294">
        <f t="shared" si="181"/>
        <v>564.34607474901964</v>
      </c>
      <c r="M1294">
        <f t="shared" si="182"/>
        <v>123.9486356792077</v>
      </c>
      <c r="N1294">
        <f t="shared" si="183"/>
        <v>229.34976345831097</v>
      </c>
      <c r="O1294">
        <f t="shared" si="184"/>
        <v>0.90423331375811888</v>
      </c>
      <c r="P1294">
        <f t="shared" si="185"/>
        <v>85684491.269458175</v>
      </c>
      <c r="Q1294">
        <f t="shared" si="186"/>
        <v>18.266182401841256</v>
      </c>
      <c r="R1294">
        <f t="shared" si="187"/>
        <v>1.2072339298433516</v>
      </c>
      <c r="S1294">
        <f t="shared" si="188"/>
        <v>0.11878472861248107</v>
      </c>
      <c r="T1294">
        <v>6</v>
      </c>
    </row>
    <row r="1295" spans="1:20" s="40" customFormat="1" ht="15.6" x14ac:dyDescent="0.25">
      <c r="A1295" s="45">
        <v>4</v>
      </c>
      <c r="B1295" s="46">
        <v>1.29999995231628</v>
      </c>
      <c r="C1295" s="46">
        <v>1033.3005323499301</v>
      </c>
      <c r="D1295" s="47">
        <v>0.21573820047050299</v>
      </c>
      <c r="E1295" s="47">
        <v>0.19283400761886699</v>
      </c>
      <c r="F1295" s="45">
        <v>0.10611741944524899</v>
      </c>
      <c r="G1295" s="45">
        <v>3.98730896393573</v>
      </c>
      <c r="H1295" s="48">
        <v>35142913.952928104</v>
      </c>
      <c r="I1295" s="48">
        <v>2039831.4887625</v>
      </c>
      <c r="J1295" s="48">
        <v>80491466.534834996</v>
      </c>
      <c r="K1295" s="48">
        <f t="shared" si="180"/>
        <v>74913652.926656112</v>
      </c>
      <c r="L1295" s="40">
        <f t="shared" si="181"/>
        <v>564.74082141755957</v>
      </c>
      <c r="M1295" s="40">
        <f t="shared" si="182"/>
        <v>113.73184551803911</v>
      </c>
      <c r="N1295" s="40">
        <f t="shared" si="183"/>
        <v>204.286104044685</v>
      </c>
      <c r="O1295" s="40">
        <f t="shared" si="184"/>
        <v>0.91018904637511411</v>
      </c>
      <c r="P1295" s="40">
        <f t="shared" si="185"/>
        <v>85142066.909053355</v>
      </c>
      <c r="Q1295" s="40">
        <f t="shared" si="186"/>
        <v>18.259831794661732</v>
      </c>
      <c r="R1295" s="40">
        <f t="shared" si="187"/>
        <v>1.2822715072580877</v>
      </c>
      <c r="S1295" s="40">
        <f t="shared" si="188"/>
        <v>0.11218085409604649</v>
      </c>
      <c r="T1295" s="40">
        <v>6</v>
      </c>
    </row>
    <row r="1296" spans="1:20" s="40" customFormat="1" ht="15.6" x14ac:dyDescent="0.25">
      <c r="A1296" s="45">
        <v>5</v>
      </c>
      <c r="B1296" s="46">
        <v>1.29999995231628</v>
      </c>
      <c r="C1296" s="46">
        <v>1035.2303119662799</v>
      </c>
      <c r="D1296" s="47">
        <v>0.19283400761886699</v>
      </c>
      <c r="E1296" s="47">
        <v>0.17408314895504298</v>
      </c>
      <c r="F1296" s="45">
        <v>9.7187939520053598E-2</v>
      </c>
      <c r="G1296" s="45">
        <v>3.9889131438023</v>
      </c>
      <c r="H1296" s="48">
        <v>31617498.053082</v>
      </c>
      <c r="I1296" s="48">
        <v>1663040.0037505699</v>
      </c>
      <c r="J1296" s="48">
        <v>79508548.137139007</v>
      </c>
      <c r="K1296" s="48">
        <f t="shared" si="180"/>
        <v>71858871.079190254</v>
      </c>
      <c r="L1296" s="40">
        <f t="shared" si="181"/>
        <v>565.20789798077692</v>
      </c>
      <c r="M1296" s="40">
        <f t="shared" si="182"/>
        <v>102.9472360518465</v>
      </c>
      <c r="N1296" s="40">
        <f t="shared" si="183"/>
        <v>183.458578286955</v>
      </c>
      <c r="O1296" s="40">
        <f t="shared" si="184"/>
        <v>0.91406878885710063</v>
      </c>
      <c r="P1296" s="40">
        <f t="shared" si="185"/>
        <v>84232433.81779775</v>
      </c>
      <c r="Q1296" s="40">
        <f t="shared" si="186"/>
        <v>18.249090604778498</v>
      </c>
      <c r="R1296" s="40">
        <f t="shared" si="187"/>
        <v>1.2910801486752259</v>
      </c>
      <c r="S1296" s="40">
        <f t="shared" si="188"/>
        <v>0.1022408751559591</v>
      </c>
      <c r="T1296" s="40">
        <v>6</v>
      </c>
    </row>
    <row r="1297" spans="1:20" ht="15.6" x14ac:dyDescent="0.25">
      <c r="A1297" s="20">
        <v>6</v>
      </c>
      <c r="B1297" s="21">
        <v>2.4543863095899199</v>
      </c>
      <c r="C1297" s="21">
        <v>1034.0910745077599</v>
      </c>
      <c r="D1297" s="22">
        <v>0.17643365046484799</v>
      </c>
      <c r="E1297" s="22">
        <v>0.162633120483935</v>
      </c>
      <c r="F1297" s="20">
        <v>7.8175067159000397E-2</v>
      </c>
      <c r="G1297" s="20">
        <v>3.5875931140985098</v>
      </c>
      <c r="H1297" s="23">
        <v>25726163.0173098</v>
      </c>
      <c r="I1297" s="23">
        <v>1174411.8776413701</v>
      </c>
      <c r="J1297" s="23">
        <v>83427916.108434007</v>
      </c>
      <c r="K1297" s="23">
        <f t="shared" si="180"/>
        <v>65982405.679752275</v>
      </c>
      <c r="L1297">
        <f t="shared" si="181"/>
        <v>566.40157412195754</v>
      </c>
      <c r="M1297">
        <f t="shared" si="182"/>
        <v>88.41177469605725</v>
      </c>
      <c r="N1297">
        <f t="shared" si="183"/>
        <v>169.53338547439151</v>
      </c>
      <c r="O1297">
        <f t="shared" si="184"/>
        <v>0.90996005684249426</v>
      </c>
      <c r="P1297">
        <f t="shared" si="185"/>
        <v>89133179.375010312</v>
      </c>
      <c r="Q1297">
        <f t="shared" si="186"/>
        <v>18.305642206681405</v>
      </c>
      <c r="R1297">
        <f t="shared" si="187"/>
        <v>2.2597321022894419</v>
      </c>
      <c r="S1297">
        <f t="shared" si="188"/>
        <v>8.1399951067378004E-2</v>
      </c>
      <c r="T1297">
        <v>6</v>
      </c>
    </row>
    <row r="1298" spans="1:20" ht="15.6" x14ac:dyDescent="0.25">
      <c r="A1298" s="20">
        <v>7</v>
      </c>
      <c r="B1298" s="21">
        <v>2.49763877555894</v>
      </c>
      <c r="C1298" s="21">
        <v>1033.3382749746299</v>
      </c>
      <c r="D1298" s="22">
        <v>0.162633120483935</v>
      </c>
      <c r="E1298" s="22">
        <v>0.153774562436608</v>
      </c>
      <c r="F1298" s="20">
        <v>5.44361100001245E-2</v>
      </c>
      <c r="G1298" s="20">
        <v>3.5885275126229801</v>
      </c>
      <c r="H1298" s="23">
        <v>21853763.263889</v>
      </c>
      <c r="I1298" s="23">
        <v>825783.20822845399</v>
      </c>
      <c r="J1298" s="23">
        <v>88526647.536607996</v>
      </c>
      <c r="K1298" s="23">
        <f t="shared" si="180"/>
        <v>56640456.68760214</v>
      </c>
      <c r="L1298">
        <f t="shared" si="181"/>
        <v>568.46949715442463</v>
      </c>
      <c r="M1298">
        <f t="shared" si="182"/>
        <v>70.963512023273324</v>
      </c>
      <c r="N1298">
        <f t="shared" si="183"/>
        <v>158.20384146027149</v>
      </c>
      <c r="O1298">
        <f t="shared" si="184"/>
        <v>0.89908783631030442</v>
      </c>
      <c r="P1298">
        <f t="shared" si="185"/>
        <v>95449296.305043548</v>
      </c>
      <c r="Q1298">
        <f t="shared" si="186"/>
        <v>18.374105735715386</v>
      </c>
      <c r="R1298">
        <f t="shared" si="187"/>
        <v>1.9700601111150307</v>
      </c>
      <c r="S1298">
        <f t="shared" si="188"/>
        <v>5.5973820453839106E-2</v>
      </c>
      <c r="T1298">
        <v>6</v>
      </c>
    </row>
    <row r="1299" spans="1:20" ht="15.6" x14ac:dyDescent="0.25">
      <c r="A1299" s="20">
        <v>8</v>
      </c>
      <c r="B1299" s="21">
        <v>2.53674342642109</v>
      </c>
      <c r="C1299" s="21">
        <v>1029.1525146666199</v>
      </c>
      <c r="D1299" s="22">
        <v>0.153774562436608</v>
      </c>
      <c r="E1299" s="22">
        <v>0.14654264295062402</v>
      </c>
      <c r="F1299" s="20">
        <v>4.6998798056458103E-2</v>
      </c>
      <c r="G1299" s="20">
        <v>3.5891097904736302</v>
      </c>
      <c r="H1299" s="23">
        <v>21018812.974406</v>
      </c>
      <c r="I1299" s="23">
        <v>706683.44814233296</v>
      </c>
      <c r="J1299" s="23">
        <v>92737665.528384998</v>
      </c>
      <c r="K1299" s="23">
        <f t="shared" si="180"/>
        <v>53754236.930327937</v>
      </c>
      <c r="L1299">
        <f t="shared" si="181"/>
        <v>569.97650828821929</v>
      </c>
      <c r="M1299">
        <f t="shared" si="182"/>
        <v>64.202992273278682</v>
      </c>
      <c r="N1299">
        <f t="shared" si="183"/>
        <v>150.15860269361602</v>
      </c>
      <c r="O1299">
        <f t="shared" si="184"/>
        <v>0.89619106522314229</v>
      </c>
      <c r="P1299">
        <f t="shared" si="185"/>
        <v>101780730.37406841</v>
      </c>
      <c r="Q1299">
        <f t="shared" si="186"/>
        <v>18.438331355106961</v>
      </c>
      <c r="R1299">
        <f t="shared" si="187"/>
        <v>1.902038782661754</v>
      </c>
      <c r="S1299">
        <f t="shared" si="188"/>
        <v>4.8139114107804956E-2</v>
      </c>
      <c r="T1299">
        <v>2</v>
      </c>
    </row>
    <row r="1300" spans="1:20" ht="15.6" x14ac:dyDescent="0.25">
      <c r="A1300" s="20">
        <v>9</v>
      </c>
      <c r="B1300" s="21">
        <v>2.7766839744518999</v>
      </c>
      <c r="C1300" s="21">
        <v>1027.04852747773</v>
      </c>
      <c r="D1300" s="22">
        <v>0.14654264295062402</v>
      </c>
      <c r="E1300" s="22">
        <v>0.14119032527335901</v>
      </c>
      <c r="F1300" s="20">
        <v>3.6499053546567503E-2</v>
      </c>
      <c r="G1300" s="20">
        <v>3.58957480549256</v>
      </c>
      <c r="H1300" s="23">
        <v>18844824.3512007</v>
      </c>
      <c r="I1300" s="23">
        <v>544330.64875135699</v>
      </c>
      <c r="J1300" s="23">
        <v>96832454.957587004</v>
      </c>
      <c r="K1300" s="23">
        <f t="shared" si="180"/>
        <v>48529822.226504065</v>
      </c>
      <c r="L1300">
        <f t="shared" si="181"/>
        <v>572.08420018324762</v>
      </c>
      <c r="M1300">
        <f t="shared" si="182"/>
        <v>55.335127880260785</v>
      </c>
      <c r="N1300">
        <f t="shared" si="183"/>
        <v>143.86648411199153</v>
      </c>
      <c r="O1300">
        <f t="shared" si="184"/>
        <v>0.88880062681069083</v>
      </c>
      <c r="P1300">
        <f t="shared" si="185"/>
        <v>106744084.1456048</v>
      </c>
      <c r="Q1300">
        <f t="shared" si="186"/>
        <v>18.485944790697616</v>
      </c>
      <c r="R1300">
        <f t="shared" si="187"/>
        <v>1.865761165611143</v>
      </c>
      <c r="S1300">
        <f t="shared" si="188"/>
        <v>3.7181808820536143E-2</v>
      </c>
      <c r="T1300">
        <v>2</v>
      </c>
    </row>
    <row r="1301" spans="1:20" ht="15.6" x14ac:dyDescent="0.25">
      <c r="A1301" s="28" t="s">
        <v>21</v>
      </c>
      <c r="B1301" s="30">
        <v>1.29017779455907</v>
      </c>
      <c r="C1301" s="30">
        <v>960.77359651814902</v>
      </c>
      <c r="D1301" s="31">
        <v>0.32</v>
      </c>
      <c r="E1301" s="31">
        <v>0.296585591588375</v>
      </c>
      <c r="F1301" s="32">
        <v>7.3147167796391799E-2</v>
      </c>
      <c r="G1301" s="32">
        <v>2.0499999999999998</v>
      </c>
      <c r="H1301" s="33">
        <v>26957083.8480356</v>
      </c>
      <c r="I1301" s="33">
        <v>1733014.1271816499</v>
      </c>
      <c r="J1301" s="33">
        <v>122026399.814573</v>
      </c>
      <c r="K1301" s="33">
        <f t="shared" si="180"/>
        <v>74615215.17515409</v>
      </c>
      <c r="L1301">
        <f t="shared" si="181"/>
        <v>566.91905155919983</v>
      </c>
      <c r="M1301">
        <f t="shared" si="182"/>
        <v>115.21316855958003</v>
      </c>
      <c r="N1301">
        <f t="shared" si="183"/>
        <v>308.2927957941875</v>
      </c>
      <c r="O1301">
        <f t="shared" si="184"/>
        <v>0.87428175131124874</v>
      </c>
      <c r="P1301">
        <f t="shared" si="185"/>
        <v>130546584.6242708</v>
      </c>
      <c r="Q1301">
        <f t="shared" si="186"/>
        <v>18.687240691329208</v>
      </c>
      <c r="R1301">
        <f t="shared" si="187"/>
        <v>0.85061915891116546</v>
      </c>
      <c r="S1301">
        <f t="shared" si="188"/>
        <v>7.5960483081429525E-2</v>
      </c>
      <c r="T1301">
        <v>8</v>
      </c>
    </row>
    <row r="1302" spans="1:20" ht="15.6" x14ac:dyDescent="0.25">
      <c r="A1302" s="20">
        <v>1</v>
      </c>
      <c r="B1302" s="21">
        <v>1.6435156802008599</v>
      </c>
      <c r="C1302" s="21">
        <v>924.36894224822697</v>
      </c>
      <c r="D1302" s="22">
        <v>0.29924843190438005</v>
      </c>
      <c r="E1302" s="22">
        <v>0.272092095191037</v>
      </c>
      <c r="F1302" s="20">
        <v>9.0718152557476797E-2</v>
      </c>
      <c r="G1302" s="20">
        <v>3.4733942476117998</v>
      </c>
      <c r="H1302" s="23">
        <v>44068208.494089603</v>
      </c>
      <c r="I1302" s="23">
        <v>2659473.3054562099</v>
      </c>
      <c r="J1302" s="23">
        <v>109003884.00894301</v>
      </c>
      <c r="K1302" s="23">
        <f t="shared" si="180"/>
        <v>90034579.55016382</v>
      </c>
      <c r="L1302">
        <f t="shared" si="181"/>
        <v>565.75586816002192</v>
      </c>
      <c r="M1302">
        <f t="shared" si="182"/>
        <v>123.9510260276343</v>
      </c>
      <c r="N1302">
        <f t="shared" si="183"/>
        <v>285.67026354770854</v>
      </c>
      <c r="O1302">
        <f t="shared" si="184"/>
        <v>0.88388083900907799</v>
      </c>
      <c r="P1302">
        <f t="shared" si="185"/>
        <v>115805042.27650027</v>
      </c>
      <c r="Q1302">
        <f t="shared" si="186"/>
        <v>18.567418665130159</v>
      </c>
      <c r="R1302">
        <f t="shared" si="187"/>
        <v>1.2609707644498909</v>
      </c>
      <c r="S1302">
        <f t="shared" si="188"/>
        <v>9.510016967122123E-2</v>
      </c>
      <c r="T1302">
        <v>8</v>
      </c>
    </row>
    <row r="1303" spans="1:20" s="40" customFormat="1" ht="15.6" x14ac:dyDescent="0.25">
      <c r="A1303" s="45">
        <v>2</v>
      </c>
      <c r="B1303" s="46">
        <v>1.6571119800813301</v>
      </c>
      <c r="C1303" s="46">
        <v>910.37232517793996</v>
      </c>
      <c r="D1303" s="47">
        <v>0.272092095191037</v>
      </c>
      <c r="E1303" s="47">
        <v>0.24708113706238899</v>
      </c>
      <c r="F1303" s="45">
        <v>9.1887158262601798E-2</v>
      </c>
      <c r="G1303" s="45">
        <v>3.4757228883279101</v>
      </c>
      <c r="H1303" s="48">
        <v>44777870.288077198</v>
      </c>
      <c r="I1303" s="48">
        <v>2675889.1626885398</v>
      </c>
      <c r="J1303" s="48">
        <v>113829182.10551199</v>
      </c>
      <c r="K1303" s="48">
        <f t="shared" si="180"/>
        <v>93784033.335284114</v>
      </c>
      <c r="L1303" s="40">
        <f t="shared" si="181"/>
        <v>566.34597955805179</v>
      </c>
      <c r="M1303" s="40">
        <f t="shared" si="182"/>
        <v>119.01619881786922</v>
      </c>
      <c r="N1303" s="40">
        <f t="shared" si="183"/>
        <v>259.58661612671295</v>
      </c>
      <c r="O1303" s="40">
        <f t="shared" si="184"/>
        <v>0.88973242359437732</v>
      </c>
      <c r="P1303" s="40">
        <f t="shared" si="185"/>
        <v>121661396.49730328</v>
      </c>
      <c r="Q1303" s="40">
        <f t="shared" si="186"/>
        <v>18.616752305479949</v>
      </c>
      <c r="R1303" s="40">
        <f t="shared" si="187"/>
        <v>1.3420311348522878</v>
      </c>
      <c r="S1303" s="40">
        <f t="shared" si="188"/>
        <v>9.6386633061159438E-2</v>
      </c>
      <c r="T1303" s="40">
        <v>4</v>
      </c>
    </row>
    <row r="1304" spans="1:20" s="40" customFormat="1" ht="15.6" x14ac:dyDescent="0.25">
      <c r="A1304" s="45">
        <v>3</v>
      </c>
      <c r="B1304" s="46">
        <v>1.6744072158337999</v>
      </c>
      <c r="C1304" s="46">
        <v>901.26534705746496</v>
      </c>
      <c r="D1304" s="47">
        <v>0.24708113706238899</v>
      </c>
      <c r="E1304" s="47">
        <v>0.221293556028472</v>
      </c>
      <c r="F1304" s="45">
        <v>0.104326654292428</v>
      </c>
      <c r="G1304" s="45">
        <v>3.4777810210111602</v>
      </c>
      <c r="H1304" s="48">
        <v>45708888.010398097</v>
      </c>
      <c r="I1304" s="48">
        <v>2666261.8961840798</v>
      </c>
      <c r="J1304" s="48">
        <v>112769090.429539</v>
      </c>
      <c r="K1304" s="48">
        <f t="shared" si="180"/>
        <v>101761297.55541702</v>
      </c>
      <c r="L1304" s="40">
        <f t="shared" si="181"/>
        <v>566.27911627205083</v>
      </c>
      <c r="M1304" s="40">
        <f t="shared" si="182"/>
        <v>120.84274326032329</v>
      </c>
      <c r="N1304" s="40">
        <f t="shared" si="183"/>
        <v>234.1873465454305</v>
      </c>
      <c r="O1304" s="40">
        <f t="shared" si="184"/>
        <v>0.90041173430657506</v>
      </c>
      <c r="P1304" s="40">
        <f t="shared" si="185"/>
        <v>120791590.86874284</v>
      </c>
      <c r="Q1304" s="40">
        <f t="shared" si="186"/>
        <v>18.609577229028243</v>
      </c>
      <c r="R1304" s="40">
        <f t="shared" si="187"/>
        <v>1.526656447967921</v>
      </c>
      <c r="S1304" s="40">
        <f t="shared" si="188"/>
        <v>0.11017950200163042</v>
      </c>
      <c r="T1304" s="40">
        <v>4</v>
      </c>
    </row>
    <row r="1305" spans="1:20" s="40" customFormat="1" ht="15.6" x14ac:dyDescent="0.25">
      <c r="A1305" s="45">
        <v>4</v>
      </c>
      <c r="B1305" s="46">
        <v>1.81493578646801</v>
      </c>
      <c r="C1305" s="46">
        <v>900.479871658658</v>
      </c>
      <c r="D1305" s="47">
        <v>0.221293556028472</v>
      </c>
      <c r="E1305" s="47">
        <v>0.19554524500961198</v>
      </c>
      <c r="F1305" s="45">
        <v>0.116301086087387</v>
      </c>
      <c r="G1305" s="45">
        <v>3.47981130920093</v>
      </c>
      <c r="H1305" s="48">
        <v>46183566.884409502</v>
      </c>
      <c r="I1305" s="48">
        <v>2658214.4668546799</v>
      </c>
      <c r="J1305" s="48">
        <v>112000263.985466</v>
      </c>
      <c r="K1305" s="48">
        <f t="shared" si="180"/>
        <v>107871388.95395257</v>
      </c>
      <c r="L1305" s="40">
        <f t="shared" si="181"/>
        <v>566.35029261849468</v>
      </c>
      <c r="M1305" s="40">
        <f t="shared" si="182"/>
        <v>120.75828534706586</v>
      </c>
      <c r="N1305" s="40">
        <f t="shared" si="183"/>
        <v>208.419400519042</v>
      </c>
      <c r="O1305" s="40">
        <f t="shared" si="184"/>
        <v>0.91281575278142169</v>
      </c>
      <c r="P1305" s="40">
        <f t="shared" si="185"/>
        <v>120401448.66163301</v>
      </c>
      <c r="Q1305" s="40">
        <f t="shared" si="186"/>
        <v>18.606342122839973</v>
      </c>
      <c r="R1305" s="40">
        <f t="shared" si="187"/>
        <v>1.8582295051291222</v>
      </c>
      <c r="S1305" s="40">
        <f t="shared" si="188"/>
        <v>0.12363886948166403</v>
      </c>
      <c r="T1305" s="40">
        <v>4</v>
      </c>
    </row>
    <row r="1306" spans="1:20" s="40" customFormat="1" ht="15.6" x14ac:dyDescent="0.25">
      <c r="A1306" s="45">
        <v>5</v>
      </c>
      <c r="B1306" s="46">
        <v>1.97244717238957</v>
      </c>
      <c r="C1306" s="46">
        <v>909.45543233665398</v>
      </c>
      <c r="D1306" s="47">
        <v>0.19554524500961198</v>
      </c>
      <c r="E1306" s="47">
        <v>0.17393955495374799</v>
      </c>
      <c r="F1306" s="45">
        <v>0.110432993425434</v>
      </c>
      <c r="G1306" s="45">
        <v>3.48173956761894</v>
      </c>
      <c r="H1306" s="48">
        <v>42601632.2474548</v>
      </c>
      <c r="I1306" s="48">
        <v>2270291.3454545098</v>
      </c>
      <c r="J1306" s="48">
        <v>111427360.50432099</v>
      </c>
      <c r="K1306" s="48">
        <f t="shared" si="180"/>
        <v>103884905.02231206</v>
      </c>
      <c r="L1306" s="40">
        <f t="shared" si="181"/>
        <v>566.9770610364842</v>
      </c>
      <c r="M1306" s="40">
        <f t="shared" si="182"/>
        <v>110.67940481200175</v>
      </c>
      <c r="N1306" s="40">
        <f t="shared" si="183"/>
        <v>184.74239998167999</v>
      </c>
      <c r="O1306" s="40">
        <f t="shared" si="184"/>
        <v>0.91962141022133082</v>
      </c>
      <c r="P1306" s="40">
        <f t="shared" si="185"/>
        <v>120213728.50884661</v>
      </c>
      <c r="Q1306" s="40">
        <f t="shared" si="186"/>
        <v>18.604781787427388</v>
      </c>
      <c r="R1306" s="40">
        <f t="shared" si="187"/>
        <v>2.0854525237320303</v>
      </c>
      <c r="S1306" s="40">
        <f t="shared" si="188"/>
        <v>0.11702044410686016</v>
      </c>
      <c r="T1306" s="40">
        <v>4</v>
      </c>
    </row>
    <row r="1307" spans="1:20" s="40" customFormat="1" ht="15.6" x14ac:dyDescent="0.25">
      <c r="A1307" s="45">
        <v>6</v>
      </c>
      <c r="B1307" s="46">
        <v>2.1935973328500502</v>
      </c>
      <c r="C1307" s="46">
        <v>914.00543268511694</v>
      </c>
      <c r="D1307" s="47">
        <v>0.17393955495374799</v>
      </c>
      <c r="E1307" s="47">
        <v>0.15640440157674398</v>
      </c>
      <c r="F1307" s="45">
        <v>0.10075383944566001</v>
      </c>
      <c r="G1307" s="45">
        <v>3.4832761835354402</v>
      </c>
      <c r="H1307" s="48">
        <v>38738187.4446605</v>
      </c>
      <c r="I1307" s="48">
        <v>1927474.9747967999</v>
      </c>
      <c r="J1307" s="48">
        <v>111284425.058577</v>
      </c>
      <c r="K1307" s="48">
        <f t="shared" si="180"/>
        <v>99388696.904263139</v>
      </c>
      <c r="L1307" s="40">
        <f t="shared" si="181"/>
        <v>567.81362429029105</v>
      </c>
      <c r="M1307" s="40">
        <f t="shared" si="182"/>
        <v>99.783260076441593</v>
      </c>
      <c r="N1307" s="40">
        <f t="shared" si="183"/>
        <v>165.171978265246</v>
      </c>
      <c r="O1307" s="40">
        <f t="shared" si="184"/>
        <v>0.92385960733948191</v>
      </c>
      <c r="P1307" s="40">
        <f t="shared" si="185"/>
        <v>120638996.93000554</v>
      </c>
      <c r="Q1307" s="40">
        <f t="shared" si="186"/>
        <v>18.608313147617118</v>
      </c>
      <c r="R1307" s="40">
        <f t="shared" si="187"/>
        <v>2.334626786548355</v>
      </c>
      <c r="S1307" s="40">
        <f t="shared" si="188"/>
        <v>0.10619846602425917</v>
      </c>
      <c r="T1307" s="40">
        <v>4</v>
      </c>
    </row>
    <row r="1308" spans="1:20" ht="15.6" x14ac:dyDescent="0.25">
      <c r="A1308" s="20">
        <v>7</v>
      </c>
      <c r="B1308" s="21">
        <v>2.0520716076341801</v>
      </c>
      <c r="C1308" s="21">
        <v>919.10898362683702</v>
      </c>
      <c r="D1308" s="22">
        <v>0.15660341004988501</v>
      </c>
      <c r="E1308" s="22">
        <v>0.146140347541664</v>
      </c>
      <c r="F1308" s="20">
        <v>6.6769845690595894E-2</v>
      </c>
      <c r="G1308" s="20">
        <v>3.9096107145541898</v>
      </c>
      <c r="H1308" s="23">
        <v>33860557.304679103</v>
      </c>
      <c r="I1308" s="23">
        <v>1396012.3351221499</v>
      </c>
      <c r="J1308" s="23">
        <v>111824682.850473</v>
      </c>
      <c r="K1308" s="23">
        <f t="shared" si="180"/>
        <v>81542641.038799882</v>
      </c>
      <c r="L1308">
        <f t="shared" si="181"/>
        <v>570.19794049470261</v>
      </c>
      <c r="M1308">
        <f t="shared" si="182"/>
        <v>77.239994131634688</v>
      </c>
      <c r="N1308">
        <f t="shared" si="183"/>
        <v>151.37187879577451</v>
      </c>
      <c r="O1308">
        <f t="shared" si="184"/>
        <v>0.91070477708624109</v>
      </c>
      <c r="P1308">
        <f t="shared" si="185"/>
        <v>123123439.3916315</v>
      </c>
      <c r="Q1308">
        <f t="shared" si="186"/>
        <v>18.628697982384374</v>
      </c>
      <c r="R1308">
        <f t="shared" si="187"/>
        <v>1.8359035524553073</v>
      </c>
      <c r="S1308">
        <f t="shared" si="188"/>
        <v>6.9103426552147212E-2</v>
      </c>
      <c r="T1308">
        <v>8</v>
      </c>
    </row>
    <row r="1309" spans="1:20" ht="15.6" x14ac:dyDescent="0.25">
      <c r="A1309" s="20">
        <v>8</v>
      </c>
      <c r="B1309" s="21">
        <v>2.0824735023665601</v>
      </c>
      <c r="C1309" s="21">
        <v>934.41547926498902</v>
      </c>
      <c r="D1309" s="22">
        <v>0.146140347541664</v>
      </c>
      <c r="E1309" s="22">
        <v>0.13736555918200302</v>
      </c>
      <c r="F1309" s="20">
        <v>6.0002513035337601E-2</v>
      </c>
      <c r="G1309" s="20">
        <v>3.9170024101399701</v>
      </c>
      <c r="H1309" s="23">
        <v>29871173.695471302</v>
      </c>
      <c r="I1309" s="23">
        <v>1111323.0610660899</v>
      </c>
      <c r="J1309" s="23">
        <v>107865153.381042</v>
      </c>
      <c r="K1309" s="23">
        <f t="shared" si="180"/>
        <v>75062722.549183667</v>
      </c>
      <c r="L1309">
        <f t="shared" si="181"/>
        <v>570.70711595047146</v>
      </c>
      <c r="M1309">
        <f t="shared" si="182"/>
        <v>70.766052297820622</v>
      </c>
      <c r="N1309">
        <f t="shared" si="183"/>
        <v>141.75295336183353</v>
      </c>
      <c r="O1309">
        <f t="shared" si="184"/>
        <v>0.91005611235840222</v>
      </c>
      <c r="P1309">
        <f t="shared" si="185"/>
        <v>118414615.31072555</v>
      </c>
      <c r="Q1309">
        <f t="shared" si="186"/>
        <v>18.589702712920445</v>
      </c>
      <c r="R1309">
        <f t="shared" si="187"/>
        <v>1.8209219235247727</v>
      </c>
      <c r="S1309">
        <f t="shared" si="188"/>
        <v>6.1878077163509647E-2</v>
      </c>
      <c r="T1309">
        <v>8</v>
      </c>
    </row>
    <row r="1310" spans="1:20" ht="15.6" x14ac:dyDescent="0.25">
      <c r="A1310" s="20">
        <v>9</v>
      </c>
      <c r="B1310" s="21">
        <v>2.26558649941492</v>
      </c>
      <c r="C1310" s="21">
        <v>932.68408008464303</v>
      </c>
      <c r="D1310" s="22">
        <v>0.13736555918200302</v>
      </c>
      <c r="E1310" s="22">
        <v>0.13011664847999502</v>
      </c>
      <c r="F1310" s="20">
        <v>5.2732558941622001E-2</v>
      </c>
      <c r="G1310" s="20">
        <v>3.9175325247882902</v>
      </c>
      <c r="H1310" s="23">
        <v>29406373.9602051</v>
      </c>
      <c r="I1310" s="23">
        <v>1015700.6052386001</v>
      </c>
      <c r="J1310" s="23">
        <v>114429321.62224799</v>
      </c>
      <c r="K1310" s="23">
        <f t="shared" si="180"/>
        <v>71516906.513041109</v>
      </c>
      <c r="L1310">
        <f t="shared" si="181"/>
        <v>572.75753660305293</v>
      </c>
      <c r="M1310">
        <f t="shared" si="182"/>
        <v>64.434992331322675</v>
      </c>
      <c r="N1310">
        <f t="shared" si="183"/>
        <v>133.74110383099901</v>
      </c>
      <c r="O1310">
        <f t="shared" si="184"/>
        <v>0.90797346742961771</v>
      </c>
      <c r="P1310">
        <f t="shared" si="185"/>
        <v>128302147.61889613</v>
      </c>
      <c r="Q1310">
        <f t="shared" si="186"/>
        <v>18.669898568486268</v>
      </c>
      <c r="R1310">
        <f t="shared" si="187"/>
        <v>1.904795265001459</v>
      </c>
      <c r="S1310">
        <f t="shared" si="188"/>
        <v>5.4173816945327295E-2</v>
      </c>
      <c r="T1310">
        <v>8</v>
      </c>
    </row>
    <row r="1311" spans="1:20" ht="15.6" x14ac:dyDescent="0.25">
      <c r="A1311" s="20">
        <v>10</v>
      </c>
      <c r="B1311" s="21">
        <v>2.2951618137685799</v>
      </c>
      <c r="C1311" s="21">
        <v>933.27175063028699</v>
      </c>
      <c r="D1311" s="22">
        <v>0.13011664847999502</v>
      </c>
      <c r="E1311" s="22">
        <v>0.124316513755043</v>
      </c>
      <c r="F1311" s="20">
        <v>4.4542190208827798E-2</v>
      </c>
      <c r="G1311" s="20">
        <v>3.9180114471384702</v>
      </c>
      <c r="H1311" s="23">
        <v>25738519.983952198</v>
      </c>
      <c r="I1311" s="23">
        <v>789600.91970541398</v>
      </c>
      <c r="J1311" s="23">
        <v>111985106.121076</v>
      </c>
      <c r="K1311" s="23">
        <f t="shared" si="180"/>
        <v>66352256.697647944</v>
      </c>
      <c r="L1311">
        <f t="shared" si="181"/>
        <v>573.95373581843091</v>
      </c>
      <c r="M1311">
        <f t="shared" si="182"/>
        <v>57.697564884806148</v>
      </c>
      <c r="N1311">
        <f t="shared" si="183"/>
        <v>127.21658111751901</v>
      </c>
      <c r="O1311">
        <f t="shared" si="184"/>
        <v>0.9034869001050011</v>
      </c>
      <c r="P1311">
        <f t="shared" si="185"/>
        <v>126019724.47350948</v>
      </c>
      <c r="Q1311">
        <f t="shared" si="186"/>
        <v>18.651948996104657</v>
      </c>
      <c r="R1311">
        <f t="shared" si="187"/>
        <v>1.8125252605606352</v>
      </c>
      <c r="S1311">
        <f t="shared" si="188"/>
        <v>4.5564671387954697E-2</v>
      </c>
      <c r="T1311">
        <v>8</v>
      </c>
    </row>
    <row r="1312" spans="1:20" ht="15.6" x14ac:dyDescent="0.25">
      <c r="A1312" s="20">
        <v>11</v>
      </c>
      <c r="B1312" s="21">
        <v>2.31860004887921</v>
      </c>
      <c r="C1312" s="21">
        <v>939.40032801346194</v>
      </c>
      <c r="D1312" s="22">
        <v>0.124316513755043</v>
      </c>
      <c r="E1312" s="22">
        <v>0.12000483659969499</v>
      </c>
      <c r="F1312" s="20">
        <v>3.4655183827422102E-2</v>
      </c>
      <c r="G1312" s="20">
        <v>3.9183464614516801</v>
      </c>
      <c r="H1312" s="23">
        <v>23198339.223262601</v>
      </c>
      <c r="I1312" s="23">
        <v>621855.17879935296</v>
      </c>
      <c r="J1312" s="23">
        <v>115862642.70021001</v>
      </c>
      <c r="K1312" s="23">
        <f t="shared" si="180"/>
        <v>58543678.938786291</v>
      </c>
      <c r="L1312">
        <f t="shared" si="181"/>
        <v>576.91681242822574</v>
      </c>
      <c r="M1312">
        <f t="shared" si="182"/>
        <v>49.874633238581069</v>
      </c>
      <c r="N1312">
        <f t="shared" si="183"/>
        <v>122.160675177369</v>
      </c>
      <c r="O1312">
        <f t="shared" si="184"/>
        <v>0.89531120005863674</v>
      </c>
      <c r="P1312">
        <f t="shared" si="185"/>
        <v>132586812.0469612</v>
      </c>
      <c r="Q1312">
        <f t="shared" si="186"/>
        <v>18.702748174110479</v>
      </c>
      <c r="R1312">
        <f t="shared" si="187"/>
        <v>1.6396478656196773</v>
      </c>
      <c r="S1312">
        <f t="shared" si="188"/>
        <v>3.5269919008987266E-2</v>
      </c>
      <c r="T1312">
        <v>8</v>
      </c>
    </row>
    <row r="1313" spans="1:20" s="40" customFormat="1" ht="15.6" x14ac:dyDescent="0.25">
      <c r="A1313" s="49" t="s">
        <v>21</v>
      </c>
      <c r="B1313" s="58">
        <v>1.29017779455907</v>
      </c>
      <c r="C1313" s="58">
        <v>982.92010751228304</v>
      </c>
      <c r="D1313" s="59">
        <v>0.32</v>
      </c>
      <c r="E1313" s="59">
        <v>0.296684417540033</v>
      </c>
      <c r="F1313" s="60">
        <v>7.2838433177029094E-2</v>
      </c>
      <c r="G1313" s="60">
        <v>2.0499999999999998</v>
      </c>
      <c r="H1313" s="61">
        <v>26617595.472307298</v>
      </c>
      <c r="I1313" s="61">
        <v>1709005.16540549</v>
      </c>
      <c r="J1313" s="61">
        <v>120832271.623254</v>
      </c>
      <c r="K1313" s="61">
        <f t="shared" si="180"/>
        <v>70988918.610147715</v>
      </c>
      <c r="L1313" s="40">
        <f t="shared" si="181"/>
        <v>566.86087327935184</v>
      </c>
      <c r="M1313" s="40">
        <f t="shared" si="182"/>
        <v>114.96387012567747</v>
      </c>
      <c r="N1313" s="40">
        <f t="shared" si="183"/>
        <v>308.3422087700165</v>
      </c>
      <c r="O1313" s="40">
        <f t="shared" si="184"/>
        <v>0.87416185635346255</v>
      </c>
      <c r="P1313" s="40">
        <f t="shared" si="185"/>
        <v>129199767.37099095</v>
      </c>
      <c r="Q1313" s="40">
        <f t="shared" si="186"/>
        <v>18.67687034877703</v>
      </c>
      <c r="R1313" s="40">
        <f t="shared" si="187"/>
        <v>0.84872614194451224</v>
      </c>
      <c r="S1313" s="40">
        <f t="shared" si="188"/>
        <v>7.5627438610600659E-2</v>
      </c>
      <c r="T1313" s="40">
        <v>3</v>
      </c>
    </row>
    <row r="1314" spans="1:20" ht="15.6" x14ac:dyDescent="0.25">
      <c r="A1314" s="20">
        <v>1</v>
      </c>
      <c r="B1314" s="21">
        <v>1.6436948913478999</v>
      </c>
      <c r="C1314" s="21">
        <v>944.55613228441996</v>
      </c>
      <c r="D1314" s="22">
        <v>0.29936271417926996</v>
      </c>
      <c r="E1314" s="22">
        <v>0.27202075196937103</v>
      </c>
      <c r="F1314" s="20">
        <v>9.1303394096438506E-2</v>
      </c>
      <c r="G1314" s="20">
        <v>3.4720276885475898</v>
      </c>
      <c r="H1314" s="23">
        <v>43607458.335534699</v>
      </c>
      <c r="I1314" s="23">
        <v>2639711.5491918302</v>
      </c>
      <c r="J1314" s="23">
        <v>107381856.09584901</v>
      </c>
      <c r="K1314" s="23">
        <f t="shared" si="180"/>
        <v>86195697.324147373</v>
      </c>
      <c r="L1314">
        <f t="shared" si="181"/>
        <v>565.65924666676221</v>
      </c>
      <c r="M1314">
        <f t="shared" si="182"/>
        <v>124.36331350540041</v>
      </c>
      <c r="N1314">
        <f t="shared" si="183"/>
        <v>285.6917330743205</v>
      </c>
      <c r="O1314">
        <f t="shared" si="184"/>
        <v>0.88405248718264551</v>
      </c>
      <c r="P1314">
        <f t="shared" si="185"/>
        <v>114237123.6383349</v>
      </c>
      <c r="Q1314">
        <f t="shared" si="186"/>
        <v>18.553786878002708</v>
      </c>
      <c r="R1314">
        <f t="shared" si="187"/>
        <v>1.2654369798027969</v>
      </c>
      <c r="S1314">
        <f t="shared" si="188"/>
        <v>9.5744007399991948E-2</v>
      </c>
      <c r="T1314">
        <v>8</v>
      </c>
    </row>
    <row r="1315" spans="1:20" ht="15.6" x14ac:dyDescent="0.25">
      <c r="A1315" s="20">
        <v>2</v>
      </c>
      <c r="B1315" s="21">
        <v>1.6581348267706799</v>
      </c>
      <c r="C1315" s="21">
        <v>933.48722395469599</v>
      </c>
      <c r="D1315" s="22">
        <v>0.27202075196937103</v>
      </c>
      <c r="E1315" s="22">
        <v>0.24536783221286101</v>
      </c>
      <c r="F1315" s="20">
        <v>9.7945193681920895E-2</v>
      </c>
      <c r="G1315" s="20">
        <v>3.4743727383445502</v>
      </c>
      <c r="H1315" s="23">
        <v>44006167.115758002</v>
      </c>
      <c r="I1315" s="23">
        <v>2694160.6390664899</v>
      </c>
      <c r="J1315" s="23">
        <v>108599939.15999199</v>
      </c>
      <c r="K1315" s="23">
        <f t="shared" si="180"/>
        <v>91453373.670729935</v>
      </c>
      <c r="L1315">
        <f t="shared" si="181"/>
        <v>565.85467849407553</v>
      </c>
      <c r="M1315">
        <f t="shared" si="182"/>
        <v>122.80748894000061</v>
      </c>
      <c r="N1315">
        <f t="shared" si="183"/>
        <v>258.69429209111604</v>
      </c>
      <c r="O1315">
        <f t="shared" si="184"/>
        <v>0.89193833877679995</v>
      </c>
      <c r="P1315">
        <f t="shared" si="185"/>
        <v>115631844.07081322</v>
      </c>
      <c r="Q1315">
        <f t="shared" si="186"/>
        <v>18.565921944008878</v>
      </c>
      <c r="R1315">
        <f t="shared" si="187"/>
        <v>1.3917761792933827</v>
      </c>
      <c r="S1315">
        <f t="shared" si="188"/>
        <v>0.10307999988059277</v>
      </c>
      <c r="T1315">
        <v>8</v>
      </c>
    </row>
    <row r="1316" spans="1:20" ht="15.6" x14ac:dyDescent="0.25">
      <c r="A1316" s="20">
        <v>3</v>
      </c>
      <c r="B1316" s="21">
        <v>1.67632597714563</v>
      </c>
      <c r="C1316" s="21">
        <v>922.9721174041</v>
      </c>
      <c r="D1316" s="22">
        <v>0.24536783221286101</v>
      </c>
      <c r="E1316" s="22">
        <v>0.21879886904257001</v>
      </c>
      <c r="F1316" s="20">
        <v>0.10823806496670101</v>
      </c>
      <c r="G1316" s="20">
        <v>3.4765630165454402</v>
      </c>
      <c r="H1316" s="23">
        <v>43171807.547669902</v>
      </c>
      <c r="I1316" s="23">
        <v>2664971.8972683102</v>
      </c>
      <c r="J1316" s="23">
        <v>105146122.55497301</v>
      </c>
      <c r="K1316" s="23">
        <f t="shared" si="180"/>
        <v>98298325.089510098</v>
      </c>
      <c r="L1316">
        <f t="shared" si="181"/>
        <v>565.75819313691659</v>
      </c>
      <c r="M1316">
        <f t="shared" si="182"/>
        <v>122.60346078616672</v>
      </c>
      <c r="N1316">
        <f t="shared" si="183"/>
        <v>232.0833506277155</v>
      </c>
      <c r="O1316">
        <f t="shared" si="184"/>
        <v>0.90230942569623485</v>
      </c>
      <c r="P1316">
        <f t="shared" si="185"/>
        <v>112251435.35478325</v>
      </c>
      <c r="Q1316">
        <f t="shared" si="186"/>
        <v>18.536251871629901</v>
      </c>
      <c r="R1316">
        <f t="shared" si="187"/>
        <v>1.566296060688243</v>
      </c>
      <c r="S1316">
        <f t="shared" si="188"/>
        <v>0.11455607099945073</v>
      </c>
      <c r="T1316">
        <v>8</v>
      </c>
    </row>
    <row r="1317" spans="1:20" ht="15.6" x14ac:dyDescent="0.25">
      <c r="A1317" s="20">
        <v>4</v>
      </c>
      <c r="B1317" s="21">
        <v>1.81718204477892</v>
      </c>
      <c r="C1317" s="21">
        <v>924.67704136686405</v>
      </c>
      <c r="D1317" s="22">
        <v>0.21879886904257001</v>
      </c>
      <c r="E1317" s="22">
        <v>0.19386593682560802</v>
      </c>
      <c r="F1317" s="20">
        <v>0.113901603631005</v>
      </c>
      <c r="G1317" s="20">
        <v>3.4786468566998701</v>
      </c>
      <c r="H1317" s="23">
        <v>42269443.658228599</v>
      </c>
      <c r="I1317" s="23">
        <v>2430155.5595295401</v>
      </c>
      <c r="J1317" s="23">
        <v>104775060.984063</v>
      </c>
      <c r="K1317" s="23">
        <f t="shared" si="180"/>
        <v>100799100.58955514</v>
      </c>
      <c r="L1317">
        <f t="shared" si="181"/>
        <v>566.00417774917196</v>
      </c>
      <c r="M1317">
        <f t="shared" si="182"/>
        <v>118.79454448053335</v>
      </c>
      <c r="N1317">
        <f t="shared" si="183"/>
        <v>206.332402934089</v>
      </c>
      <c r="O1317">
        <f t="shared" si="184"/>
        <v>0.9126221579225291</v>
      </c>
      <c r="P1317">
        <f t="shared" si="185"/>
        <v>112080144.88934758</v>
      </c>
      <c r="Q1317">
        <f t="shared" si="186"/>
        <v>18.534724752723701</v>
      </c>
      <c r="R1317">
        <f t="shared" si="187"/>
        <v>1.8498061397481667</v>
      </c>
      <c r="S1317">
        <f t="shared" si="188"/>
        <v>0.12092727769353008</v>
      </c>
      <c r="T1317">
        <v>8</v>
      </c>
    </row>
    <row r="1318" spans="1:20" ht="15.6" x14ac:dyDescent="0.25">
      <c r="A1318" s="20">
        <v>5</v>
      </c>
      <c r="B1318" s="21">
        <v>1.9742153919588199</v>
      </c>
      <c r="C1318" s="21">
        <v>932.107480510237</v>
      </c>
      <c r="D1318" s="22">
        <v>0.19386593682560802</v>
      </c>
      <c r="E1318" s="22">
        <v>0.173172180522257</v>
      </c>
      <c r="F1318" s="20">
        <v>0.10668757948957</v>
      </c>
      <c r="G1318" s="20">
        <v>3.48050620409074</v>
      </c>
      <c r="H1318" s="23">
        <v>39061231.2659804</v>
      </c>
      <c r="I1318" s="23">
        <v>2101420.86971793</v>
      </c>
      <c r="J1318" s="23">
        <v>104882806.53167699</v>
      </c>
      <c r="K1318" s="23">
        <f t="shared" si="180"/>
        <v>96750077.996023059</v>
      </c>
      <c r="L1318">
        <f t="shared" si="181"/>
        <v>566.68151417265256</v>
      </c>
      <c r="M1318">
        <f t="shared" si="182"/>
        <v>108.29020803333434</v>
      </c>
      <c r="N1318">
        <f t="shared" si="183"/>
        <v>183.51905867393251</v>
      </c>
      <c r="O1318">
        <f t="shared" si="184"/>
        <v>0.91847755820992438</v>
      </c>
      <c r="P1318">
        <f t="shared" si="185"/>
        <v>112835505.5674265</v>
      </c>
      <c r="Q1318">
        <f t="shared" si="186"/>
        <v>18.541441613168587</v>
      </c>
      <c r="R1318">
        <f t="shared" si="187"/>
        <v>2.056777075319919</v>
      </c>
      <c r="S1318">
        <f t="shared" si="188"/>
        <v>0.11281890429574408</v>
      </c>
      <c r="T1318">
        <v>8</v>
      </c>
    </row>
    <row r="1319" spans="1:20" ht="15.6" x14ac:dyDescent="0.25">
      <c r="A1319" s="20">
        <v>6</v>
      </c>
      <c r="B1319" s="21">
        <v>2.1935870502889201</v>
      </c>
      <c r="C1319" s="21">
        <v>930.42043802516002</v>
      </c>
      <c r="D1319" s="22">
        <v>0.173172180522257</v>
      </c>
      <c r="E1319" s="22">
        <v>0.15645977177689702</v>
      </c>
      <c r="F1319" s="20">
        <v>9.6451771397966998E-2</v>
      </c>
      <c r="G1319" s="20">
        <v>3.4819738831604701</v>
      </c>
      <c r="H1319" s="23">
        <v>34910997.256455697</v>
      </c>
      <c r="I1319" s="23">
        <v>1708875.44523736</v>
      </c>
      <c r="J1319" s="23">
        <v>103406914.96671399</v>
      </c>
      <c r="K1319" s="23">
        <f t="shared" si="180"/>
        <v>93541557.934837341</v>
      </c>
      <c r="L1319">
        <f t="shared" si="181"/>
        <v>567.39108853413973</v>
      </c>
      <c r="M1319">
        <f t="shared" si="182"/>
        <v>97.377984113747573</v>
      </c>
      <c r="N1319">
        <f t="shared" si="183"/>
        <v>164.81597614957698</v>
      </c>
      <c r="O1319">
        <f t="shared" si="184"/>
        <v>0.9218139647280541</v>
      </c>
      <c r="P1319">
        <f t="shared" si="185"/>
        <v>111694730.05327098</v>
      </c>
      <c r="Q1319">
        <f t="shared" si="186"/>
        <v>18.531280083457069</v>
      </c>
      <c r="R1319">
        <f t="shared" si="187"/>
        <v>2.2847700423169055</v>
      </c>
      <c r="S1319">
        <f t="shared" si="188"/>
        <v>0.10142579062681741</v>
      </c>
      <c r="T1319">
        <v>8</v>
      </c>
    </row>
    <row r="1320" spans="1:20" ht="15.6" x14ac:dyDescent="0.25">
      <c r="A1320" s="20">
        <v>7</v>
      </c>
      <c r="B1320" s="21">
        <v>2.05264694531503</v>
      </c>
      <c r="C1320" s="21">
        <v>957.57825555183604</v>
      </c>
      <c r="D1320" s="22">
        <v>0.15662513147754201</v>
      </c>
      <c r="E1320" s="22">
        <v>0.1459632728212</v>
      </c>
      <c r="F1320" s="20">
        <v>6.8029029906220201E-2</v>
      </c>
      <c r="G1320" s="20">
        <v>3.9090924880617202</v>
      </c>
      <c r="H1320" s="23">
        <v>32124673.6980564</v>
      </c>
      <c r="I1320" s="23">
        <v>1345053.4516674499</v>
      </c>
      <c r="J1320" s="23">
        <v>106102233.38979401</v>
      </c>
      <c r="K1320" s="23">
        <f t="shared" si="180"/>
        <v>74862222.729521975</v>
      </c>
      <c r="L1320">
        <f t="shared" si="181"/>
        <v>569.49599694551773</v>
      </c>
      <c r="M1320">
        <f t="shared" si="182"/>
        <v>77.922306336412348</v>
      </c>
      <c r="N1320">
        <f t="shared" si="183"/>
        <v>151.29420214937102</v>
      </c>
      <c r="O1320">
        <f t="shared" si="184"/>
        <v>0.9115107286408638</v>
      </c>
      <c r="P1320">
        <f t="shared" si="185"/>
        <v>115701555.11321507</v>
      </c>
      <c r="Q1320">
        <f t="shared" si="186"/>
        <v>18.566524632982954</v>
      </c>
      <c r="R1320">
        <f t="shared" si="187"/>
        <v>1.8559049365496578</v>
      </c>
      <c r="S1320">
        <f t="shared" si="188"/>
        <v>7.0453612749701272E-2</v>
      </c>
      <c r="T1320">
        <v>8</v>
      </c>
    </row>
    <row r="1321" spans="1:20" ht="15.6" x14ac:dyDescent="0.25">
      <c r="A1321" s="20">
        <v>8</v>
      </c>
      <c r="B1321" s="21">
        <v>2.0827104091482802</v>
      </c>
      <c r="C1321" s="21">
        <v>954.13867680594205</v>
      </c>
      <c r="D1321" s="22">
        <v>0.1459632728212</v>
      </c>
      <c r="E1321" s="22">
        <v>0.137263983259481</v>
      </c>
      <c r="F1321" s="20">
        <v>5.9558363945247501E-2</v>
      </c>
      <c r="G1321" s="20">
        <v>3.9165375082916398</v>
      </c>
      <c r="H1321" s="23">
        <v>28074109.342419099</v>
      </c>
      <c r="I1321" s="23">
        <v>1047074.72769359</v>
      </c>
      <c r="J1321" s="23">
        <v>101946934.197359</v>
      </c>
      <c r="K1321" s="23">
        <f t="shared" si="180"/>
        <v>71309950.80337888</v>
      </c>
      <c r="L1321">
        <f t="shared" si="181"/>
        <v>570.15150932575261</v>
      </c>
      <c r="M1321">
        <f t="shared" si="182"/>
        <v>70.426650308500797</v>
      </c>
      <c r="N1321">
        <f t="shared" si="183"/>
        <v>141.6136280403405</v>
      </c>
      <c r="O1321">
        <f t="shared" si="184"/>
        <v>0.90971710891491497</v>
      </c>
      <c r="P1321">
        <f t="shared" si="185"/>
        <v>111882020.77813913</v>
      </c>
      <c r="Q1321">
        <f t="shared" si="186"/>
        <v>18.532955488149032</v>
      </c>
      <c r="R1321">
        <f t="shared" si="187"/>
        <v>1.8159356717844601</v>
      </c>
      <c r="S1321">
        <f t="shared" si="188"/>
        <v>6.1405688461410771E-2</v>
      </c>
      <c r="T1321">
        <v>8</v>
      </c>
    </row>
    <row r="1322" spans="1:20" ht="15.6" x14ac:dyDescent="0.25">
      <c r="A1322" s="20">
        <v>9</v>
      </c>
      <c r="B1322" s="21">
        <v>2.2658746032788102</v>
      </c>
      <c r="C1322" s="21">
        <v>951.26750801941796</v>
      </c>
      <c r="D1322" s="22">
        <v>0.137263983259481</v>
      </c>
      <c r="E1322" s="22">
        <v>0.130072748743089</v>
      </c>
      <c r="F1322" s="20">
        <v>5.2351674330874197E-2</v>
      </c>
      <c r="G1322" s="20">
        <v>3.9170628539637602</v>
      </c>
      <c r="H1322" s="23">
        <v>27680845.1033976</v>
      </c>
      <c r="I1322" s="23">
        <v>960699.843832343</v>
      </c>
      <c r="J1322" s="23">
        <v>109083813.856442</v>
      </c>
      <c r="K1322" s="23">
        <f t="shared" si="180"/>
        <v>68112551.227391869</v>
      </c>
      <c r="L1322">
        <f t="shared" si="181"/>
        <v>572.10670779829843</v>
      </c>
      <c r="M1322">
        <f t="shared" si="182"/>
        <v>64.141667457110259</v>
      </c>
      <c r="N1322">
        <f t="shared" si="183"/>
        <v>133.66836600128502</v>
      </c>
      <c r="O1322">
        <f t="shared" si="184"/>
        <v>0.90760897154585018</v>
      </c>
      <c r="P1322">
        <f t="shared" si="185"/>
        <v>121389124.37776347</v>
      </c>
      <c r="Q1322">
        <f t="shared" si="186"/>
        <v>18.614511847550034</v>
      </c>
      <c r="R1322">
        <f t="shared" si="187"/>
        <v>1.8995480404879626</v>
      </c>
      <c r="S1322">
        <f t="shared" si="188"/>
        <v>5.3771810035505387E-2</v>
      </c>
      <c r="T1322">
        <v>8</v>
      </c>
    </row>
    <row r="1323" spans="1:20" ht="15.6" x14ac:dyDescent="0.25">
      <c r="A1323" s="20">
        <v>10</v>
      </c>
      <c r="B1323" s="21">
        <v>2.2952725656373199</v>
      </c>
      <c r="C1323" s="21">
        <v>949.10747666904103</v>
      </c>
      <c r="D1323" s="22">
        <v>0.130072748743089</v>
      </c>
      <c r="E1323" s="22">
        <v>0.124303135681089</v>
      </c>
      <c r="F1323" s="20">
        <v>4.4322741262743097E-2</v>
      </c>
      <c r="G1323" s="20">
        <v>3.9175385379187402</v>
      </c>
      <c r="H1323" s="23">
        <v>24327623.162223499</v>
      </c>
      <c r="I1323" s="23">
        <v>746256.96234402806</v>
      </c>
      <c r="J1323" s="23">
        <v>106521484.67392699</v>
      </c>
      <c r="K1323" s="23">
        <f t="shared" si="180"/>
        <v>63700994.447450437</v>
      </c>
      <c r="L1323">
        <f t="shared" si="181"/>
        <v>573.26021061276049</v>
      </c>
      <c r="M1323">
        <f t="shared" si="182"/>
        <v>57.510778112248239</v>
      </c>
      <c r="N1323">
        <f t="shared" si="183"/>
        <v>127.18794221208901</v>
      </c>
      <c r="O1323">
        <f t="shared" si="184"/>
        <v>0.90321424689341778</v>
      </c>
      <c r="P1323">
        <f t="shared" si="185"/>
        <v>119549118.8820647</v>
      </c>
      <c r="Q1323">
        <f t="shared" si="186"/>
        <v>18.599237881553407</v>
      </c>
      <c r="R1323">
        <f t="shared" si="187"/>
        <v>1.8093343090368617</v>
      </c>
      <c r="S1323">
        <f t="shared" si="188"/>
        <v>4.5335018392033119E-2</v>
      </c>
      <c r="T1323">
        <v>8</v>
      </c>
    </row>
    <row r="1324" spans="1:20" ht="15.6" x14ac:dyDescent="0.25">
      <c r="A1324" s="20">
        <v>11</v>
      </c>
      <c r="B1324" s="21">
        <v>2.3185999298673901</v>
      </c>
      <c r="C1324" s="21">
        <v>951.53103144484305</v>
      </c>
      <c r="D1324" s="22">
        <v>0.124303135681089</v>
      </c>
      <c r="E1324" s="22">
        <v>0.119992034459906</v>
      </c>
      <c r="F1324" s="20">
        <v>3.4654281000075698E-2</v>
      </c>
      <c r="G1324" s="20">
        <v>3.9178717662591702</v>
      </c>
      <c r="H1324" s="23">
        <v>22341137.473811101</v>
      </c>
      <c r="I1324" s="23">
        <v>601483.92763819697</v>
      </c>
      <c r="J1324" s="23">
        <v>112136638.86462399</v>
      </c>
      <c r="K1324" s="23">
        <f t="shared" si="180"/>
        <v>56859751.882904164</v>
      </c>
      <c r="L1324">
        <f t="shared" si="181"/>
        <v>576.29587000986862</v>
      </c>
      <c r="M1324">
        <f t="shared" si="182"/>
        <v>49.844456351356307</v>
      </c>
      <c r="N1324">
        <f t="shared" si="183"/>
        <v>122.1475850704975</v>
      </c>
      <c r="O1324">
        <f t="shared" si="184"/>
        <v>0.89526061429441983</v>
      </c>
      <c r="P1324">
        <f t="shared" si="185"/>
        <v>127787602.28327441</v>
      </c>
      <c r="Q1324">
        <f t="shared" si="186"/>
        <v>18.665880086463986</v>
      </c>
      <c r="R1324">
        <f t="shared" si="187"/>
        <v>1.6405969546949448</v>
      </c>
      <c r="S1324">
        <f t="shared" si="188"/>
        <v>3.5268983771226663E-2</v>
      </c>
      <c r="T1324">
        <v>8</v>
      </c>
    </row>
    <row r="1325" spans="1:20" ht="15.6" x14ac:dyDescent="0.25">
      <c r="A1325" s="28" t="s">
        <v>21</v>
      </c>
      <c r="B1325" s="30">
        <v>1.29017779455907</v>
      </c>
      <c r="C1325" s="30">
        <v>962.91628927709598</v>
      </c>
      <c r="D1325" s="31">
        <v>0.32</v>
      </c>
      <c r="E1325" s="31">
        <v>0.29658818041524898</v>
      </c>
      <c r="F1325" s="32">
        <v>7.3139080239771906E-2</v>
      </c>
      <c r="G1325" s="32">
        <v>2.0499999999999998</v>
      </c>
      <c r="H1325" s="33">
        <v>27511848.223831002</v>
      </c>
      <c r="I1325" s="33">
        <v>1768757.9145265101</v>
      </c>
      <c r="J1325" s="33">
        <v>124381018.308561</v>
      </c>
      <c r="K1325" s="33">
        <f t="shared" si="180"/>
        <v>74266087.979688182</v>
      </c>
      <c r="L1325">
        <f t="shared" si="181"/>
        <v>567.06222329365767</v>
      </c>
      <c r="M1325">
        <f t="shared" si="182"/>
        <v>115.22134552711539</v>
      </c>
      <c r="N1325">
        <f t="shared" si="183"/>
        <v>308.29409020762449</v>
      </c>
      <c r="O1325">
        <f t="shared" si="184"/>
        <v>0.87429063437317411</v>
      </c>
      <c r="P1325">
        <f t="shared" si="185"/>
        <v>133222364.42283693</v>
      </c>
      <c r="Q1325">
        <f t="shared" si="186"/>
        <v>18.707530203049103</v>
      </c>
      <c r="R1325">
        <f t="shared" si="187"/>
        <v>0.85046108661040531</v>
      </c>
      <c r="S1325">
        <f t="shared" si="188"/>
        <v>7.5951757293414676E-2</v>
      </c>
      <c r="T1325">
        <v>8</v>
      </c>
    </row>
    <row r="1326" spans="1:20" s="40" customFormat="1" ht="15.6" x14ac:dyDescent="0.25">
      <c r="A1326" s="45">
        <v>1</v>
      </c>
      <c r="B1326" s="46">
        <v>1.6429783073839901</v>
      </c>
      <c r="C1326" s="46">
        <v>914.11686964352305</v>
      </c>
      <c r="D1326" s="47">
        <v>0.29926760259740598</v>
      </c>
      <c r="E1326" s="47">
        <v>0.27314126953578899</v>
      </c>
      <c r="F1326" s="45">
        <v>8.7271744954820901E-2</v>
      </c>
      <c r="G1326" s="45">
        <v>3.4731892455839799</v>
      </c>
      <c r="H1326" s="48">
        <v>44480910.653247103</v>
      </c>
      <c r="I1326" s="48">
        <v>2660126.8389817202</v>
      </c>
      <c r="J1326" s="48">
        <v>111837339.458636</v>
      </c>
      <c r="K1326" s="48">
        <f t="shared" si="180"/>
        <v>90591171.142671198</v>
      </c>
      <c r="L1326" s="40">
        <f t="shared" si="181"/>
        <v>566.03917300634248</v>
      </c>
      <c r="M1326" s="40">
        <f t="shared" si="182"/>
        <v>121.60809167109706</v>
      </c>
      <c r="N1326" s="40">
        <f t="shared" si="183"/>
        <v>286.20443606659751</v>
      </c>
      <c r="O1326" s="40">
        <f t="shared" si="184"/>
        <v>0.8826978664188202</v>
      </c>
      <c r="P1326" s="40">
        <f t="shared" si="185"/>
        <v>119308303.99030401</v>
      </c>
      <c r="Q1326" s="40">
        <f t="shared" si="186"/>
        <v>18.597221490599694</v>
      </c>
      <c r="R1326" s="40">
        <f t="shared" si="187"/>
        <v>1.233733571799752</v>
      </c>
      <c r="S1326" s="40">
        <f t="shared" si="188"/>
        <v>9.1317082290648527E-2</v>
      </c>
      <c r="T1326" s="40">
        <v>4</v>
      </c>
    </row>
    <row r="1327" spans="1:20" s="40" customFormat="1" ht="15.6" x14ac:dyDescent="0.25">
      <c r="A1327" s="45">
        <v>2</v>
      </c>
      <c r="B1327" s="46">
        <v>1.65700224493679</v>
      </c>
      <c r="C1327" s="46">
        <v>907.73395153970603</v>
      </c>
      <c r="D1327" s="47">
        <v>0.27314126953578899</v>
      </c>
      <c r="E1327" s="47">
        <v>0.24732343314844599</v>
      </c>
      <c r="F1327" s="45">
        <v>9.4487324082504306E-2</v>
      </c>
      <c r="G1327" s="45">
        <v>3.47543130003988</v>
      </c>
      <c r="H1327" s="48">
        <v>44897678.854401797</v>
      </c>
      <c r="I1327" s="48">
        <v>2684833.1462414502</v>
      </c>
      <c r="J1327" s="48">
        <v>112403022.356208</v>
      </c>
      <c r="K1327" s="48">
        <f t="shared" si="180"/>
        <v>95543335.754557475</v>
      </c>
      <c r="L1327" s="40">
        <f t="shared" si="181"/>
        <v>566.16461622012685</v>
      </c>
      <c r="M1327" s="40">
        <f t="shared" si="182"/>
        <v>120.90138721236443</v>
      </c>
      <c r="N1327" s="40">
        <f t="shared" si="183"/>
        <v>260.23235134211745</v>
      </c>
      <c r="O1327" s="40">
        <f t="shared" si="184"/>
        <v>0.89045928547489328</v>
      </c>
      <c r="P1327" s="40">
        <f t="shared" si="185"/>
        <v>119996845.71557756</v>
      </c>
      <c r="Q1327" s="40">
        <f t="shared" si="186"/>
        <v>18.602976014697326</v>
      </c>
      <c r="R1327" s="40">
        <f t="shared" si="187"/>
        <v>1.3603161179760195</v>
      </c>
      <c r="S1327" s="40">
        <f t="shared" si="188"/>
        <v>9.9254002952128148E-2</v>
      </c>
      <c r="T1327" s="40">
        <v>4</v>
      </c>
    </row>
    <row r="1328" spans="1:20" s="40" customFormat="1" ht="15.6" x14ac:dyDescent="0.25">
      <c r="A1328" s="45">
        <v>3</v>
      </c>
      <c r="B1328" s="46">
        <v>1.67381647005969</v>
      </c>
      <c r="C1328" s="46">
        <v>895.23745292337196</v>
      </c>
      <c r="D1328" s="47">
        <v>0.24732343314844599</v>
      </c>
      <c r="E1328" s="47">
        <v>0.222072456732858</v>
      </c>
      <c r="F1328" s="45">
        <v>0.102055719194706</v>
      </c>
      <c r="G1328" s="45">
        <v>3.4775582633679001</v>
      </c>
      <c r="H1328" s="48">
        <v>45981114.279553004</v>
      </c>
      <c r="I1328" s="48">
        <v>2675619.6340420102</v>
      </c>
      <c r="J1328" s="48">
        <v>114768703.324636</v>
      </c>
      <c r="K1328" s="48">
        <f t="shared" si="180"/>
        <v>102194176.57185043</v>
      </c>
      <c r="L1328" s="40">
        <f t="shared" si="181"/>
        <v>566.45115695245147</v>
      </c>
      <c r="M1328" s="40">
        <f t="shared" si="182"/>
        <v>119.59701001609062</v>
      </c>
      <c r="N1328" s="40">
        <f t="shared" si="183"/>
        <v>234.69794494065198</v>
      </c>
      <c r="O1328" s="40">
        <f t="shared" si="184"/>
        <v>0.8994879246770463</v>
      </c>
      <c r="P1328" s="40">
        <f t="shared" si="185"/>
        <v>122910622.11913748</v>
      </c>
      <c r="Q1328" s="40">
        <f t="shared" si="186"/>
        <v>18.626967999761117</v>
      </c>
      <c r="R1328" s="40">
        <f t="shared" si="187"/>
        <v>1.5065741016626271</v>
      </c>
      <c r="S1328" s="40">
        <f t="shared" si="188"/>
        <v>0.10764726070600948</v>
      </c>
      <c r="T1328" s="40">
        <v>4</v>
      </c>
    </row>
    <row r="1329" spans="1:20" s="40" customFormat="1" ht="15.6" x14ac:dyDescent="0.25">
      <c r="A1329" s="45">
        <v>4</v>
      </c>
      <c r="B1329" s="46">
        <v>1.81279922010564</v>
      </c>
      <c r="C1329" s="46">
        <v>895.18433941987701</v>
      </c>
      <c r="D1329" s="47">
        <v>0.222072456732858</v>
      </c>
      <c r="E1329" s="47">
        <v>0.197137093255801</v>
      </c>
      <c r="F1329" s="45">
        <v>0.112234269916903</v>
      </c>
      <c r="G1329" s="45">
        <v>3.47954814076328</v>
      </c>
      <c r="H1329" s="48">
        <v>45940621.092364103</v>
      </c>
      <c r="I1329" s="48">
        <v>2653130.2101114099</v>
      </c>
      <c r="J1329" s="48">
        <v>113318802.003289</v>
      </c>
      <c r="K1329" s="48">
        <f t="shared" si="180"/>
        <v>107505159.89695349</v>
      </c>
      <c r="L1329" s="40">
        <f t="shared" si="181"/>
        <v>566.52332501971182</v>
      </c>
      <c r="M1329" s="40">
        <f t="shared" si="182"/>
        <v>118.85480649766508</v>
      </c>
      <c r="N1329" s="40">
        <f t="shared" si="183"/>
        <v>209.60477499432949</v>
      </c>
      <c r="O1329" s="40">
        <f t="shared" si="184"/>
        <v>0.91092304073378916</v>
      </c>
      <c r="P1329" s="40">
        <f t="shared" si="185"/>
        <v>121948251.0986184</v>
      </c>
      <c r="Q1329" s="40">
        <f t="shared" si="186"/>
        <v>18.619107341388627</v>
      </c>
      <c r="R1329" s="40">
        <f t="shared" si="187"/>
        <v>1.8157365189563688</v>
      </c>
      <c r="S1329" s="40">
        <f t="shared" si="188"/>
        <v>0.11904738826990836</v>
      </c>
      <c r="T1329" s="40">
        <v>4</v>
      </c>
    </row>
    <row r="1330" spans="1:20" s="40" customFormat="1" ht="15.6" x14ac:dyDescent="0.25">
      <c r="A1330" s="45">
        <v>5</v>
      </c>
      <c r="B1330" s="46">
        <v>1.9707291766499699</v>
      </c>
      <c r="C1330" s="46">
        <v>906.76886542179295</v>
      </c>
      <c r="D1330" s="47">
        <v>0.197137093255801</v>
      </c>
      <c r="E1330" s="47">
        <v>0.174653179831322</v>
      </c>
      <c r="F1330" s="45">
        <v>0.113994345857243</v>
      </c>
      <c r="G1330" s="45">
        <v>3.48141999899455</v>
      </c>
      <c r="H1330" s="48">
        <v>44071336.069001898</v>
      </c>
      <c r="I1330" s="48">
        <v>2395629.6641246998</v>
      </c>
      <c r="J1330" s="48">
        <v>113065367.04329599</v>
      </c>
      <c r="K1330" s="48">
        <f t="shared" si="180"/>
        <v>106055467.97651911</v>
      </c>
      <c r="L1330" s="40">
        <f t="shared" si="181"/>
        <v>566.93647140846019</v>
      </c>
      <c r="M1330" s="40">
        <f t="shared" si="182"/>
        <v>112.90239386446788</v>
      </c>
      <c r="N1330" s="40">
        <f t="shared" si="183"/>
        <v>185.89513654356148</v>
      </c>
      <c r="O1330" s="40">
        <f t="shared" si="184"/>
        <v>0.92062764079341275</v>
      </c>
      <c r="P1330" s="40">
        <f t="shared" si="185"/>
        <v>121790282.18267231</v>
      </c>
      <c r="Q1330" s="40">
        <f t="shared" si="186"/>
        <v>18.617811125021543</v>
      </c>
      <c r="R1330" s="40">
        <f t="shared" si="187"/>
        <v>2.1126318105026773</v>
      </c>
      <c r="S1330" s="40">
        <f t="shared" si="188"/>
        <v>0.12103194674645139</v>
      </c>
      <c r="T1330" s="40">
        <v>4</v>
      </c>
    </row>
    <row r="1331" spans="1:20" s="40" customFormat="1" ht="15.6" x14ac:dyDescent="0.25">
      <c r="A1331" s="45">
        <v>6</v>
      </c>
      <c r="B1331" s="46">
        <v>2.1936058399407701</v>
      </c>
      <c r="C1331" s="46">
        <v>911.64297927041503</v>
      </c>
      <c r="D1331" s="47">
        <v>0.174653179831322</v>
      </c>
      <c r="E1331" s="47">
        <v>0.156394442506122</v>
      </c>
      <c r="F1331" s="45">
        <v>0.10448300478894899</v>
      </c>
      <c r="G1331" s="45">
        <v>3.4830231439312098</v>
      </c>
      <c r="H1331" s="48">
        <v>40110039.360454999</v>
      </c>
      <c r="I1331" s="48">
        <v>2004866.08341879</v>
      </c>
      <c r="J1331" s="48">
        <v>112466446.625044</v>
      </c>
      <c r="K1331" s="48">
        <f t="shared" si="180"/>
        <v>101617053.68202695</v>
      </c>
      <c r="L1331" s="40">
        <f t="shared" si="181"/>
        <v>567.77028046807391</v>
      </c>
      <c r="M1331" s="40">
        <f t="shared" si="182"/>
        <v>101.81732864361398</v>
      </c>
      <c r="N1331" s="40">
        <f t="shared" si="183"/>
        <v>165.52381116872201</v>
      </c>
      <c r="O1331" s="40">
        <f t="shared" si="184"/>
        <v>0.92550860443355387</v>
      </c>
      <c r="P1331" s="40">
        <f t="shared" si="185"/>
        <v>122206573.93007116</v>
      </c>
      <c r="Q1331" s="40">
        <f t="shared" si="186"/>
        <v>18.62122339973655</v>
      </c>
      <c r="R1331" s="40">
        <f t="shared" si="187"/>
        <v>2.3775260638061742</v>
      </c>
      <c r="S1331" s="40">
        <f t="shared" si="188"/>
        <v>0.11035407920132426</v>
      </c>
      <c r="T1331" s="40">
        <v>4</v>
      </c>
    </row>
    <row r="1332" spans="1:20" s="40" customFormat="1" ht="15.6" x14ac:dyDescent="0.25">
      <c r="A1332" s="45">
        <v>7</v>
      </c>
      <c r="B1332" s="46">
        <v>2.0527372376094899</v>
      </c>
      <c r="C1332" s="46">
        <v>918.10189366134296</v>
      </c>
      <c r="D1332" s="47">
        <v>0.156577088363064</v>
      </c>
      <c r="E1332" s="47">
        <v>0.14593396224448502</v>
      </c>
      <c r="F1332" s="45">
        <v>6.7930328740319304E-2</v>
      </c>
      <c r="G1332" s="45">
        <v>3.9101935004772299</v>
      </c>
      <c r="H1332" s="48">
        <v>34879038.803607799</v>
      </c>
      <c r="I1332" s="48">
        <v>1443414.0580128001</v>
      </c>
      <c r="J1332" s="48">
        <v>113838415.91606399</v>
      </c>
      <c r="K1332" s="48">
        <f t="shared" si="180"/>
        <v>82378710.170783609</v>
      </c>
      <c r="L1332" s="40">
        <f t="shared" si="181"/>
        <v>570.32542075645301</v>
      </c>
      <c r="M1332" s="40">
        <f t="shared" si="182"/>
        <v>77.910495966477797</v>
      </c>
      <c r="N1332" s="40">
        <f t="shared" si="183"/>
        <v>151.2555253037745</v>
      </c>
      <c r="O1332" s="40">
        <f t="shared" si="184"/>
        <v>0.91155521507364545</v>
      </c>
      <c r="P1332" s="40">
        <f t="shared" si="185"/>
        <v>125599326.21037076</v>
      </c>
      <c r="Q1332" s="40">
        <f t="shared" si="186"/>
        <v>18.648607447416872</v>
      </c>
      <c r="R1332" s="40">
        <f t="shared" si="187"/>
        <v>1.8534777282472994</v>
      </c>
      <c r="S1332" s="40">
        <f t="shared" si="188"/>
        <v>7.0347712520056657E-2</v>
      </c>
      <c r="T1332" s="40">
        <v>4</v>
      </c>
    </row>
    <row r="1333" spans="1:20" ht="15.6" x14ac:dyDescent="0.25">
      <c r="A1333" s="20">
        <v>8</v>
      </c>
      <c r="B1333" s="21">
        <v>2.08304613113655</v>
      </c>
      <c r="C1333" s="21">
        <v>929.31947930513104</v>
      </c>
      <c r="D1333" s="22">
        <v>0.14593396224448502</v>
      </c>
      <c r="E1333" s="22">
        <v>0.13718230796088099</v>
      </c>
      <c r="F1333" s="20">
        <v>5.9928897011999702E-2</v>
      </c>
      <c r="G1333" s="20">
        <v>3.9176550793720399</v>
      </c>
      <c r="H1333" s="23">
        <v>30393624.3110357</v>
      </c>
      <c r="I1333" s="23">
        <v>1128982.0133388001</v>
      </c>
      <c r="J1333" s="23">
        <v>109536707.412917</v>
      </c>
      <c r="K1333" s="23">
        <f t="shared" si="180"/>
        <v>75961704.852790192</v>
      </c>
      <c r="L1333">
        <f t="shared" si="181"/>
        <v>570.92136315590596</v>
      </c>
      <c r="M1333">
        <f t="shared" si="182"/>
        <v>70.685970273205086</v>
      </c>
      <c r="N1333">
        <f t="shared" si="183"/>
        <v>141.558135102683</v>
      </c>
      <c r="O1333">
        <f t="shared" si="184"/>
        <v>0.91010982806692453</v>
      </c>
      <c r="P1333">
        <f t="shared" si="185"/>
        <v>120594990.05988774</v>
      </c>
      <c r="Q1333">
        <f t="shared" si="186"/>
        <v>18.607948299602498</v>
      </c>
      <c r="R1333">
        <f t="shared" si="187"/>
        <v>1.8211783908978563</v>
      </c>
      <c r="S1333">
        <f t="shared" si="188"/>
        <v>6.1799765102163534E-2</v>
      </c>
      <c r="T1333">
        <v>8</v>
      </c>
    </row>
    <row r="1334" spans="1:20" ht="15.6" x14ac:dyDescent="0.25">
      <c r="A1334" s="20">
        <v>9</v>
      </c>
      <c r="B1334" s="21">
        <v>2.2660425180291801</v>
      </c>
      <c r="C1334" s="21">
        <v>929.41206828319002</v>
      </c>
      <c r="D1334" s="22">
        <v>0.13718230796088099</v>
      </c>
      <c r="E1334" s="22">
        <v>0.130022770133736</v>
      </c>
      <c r="F1334" s="20">
        <v>5.2151933730492997E-2</v>
      </c>
      <c r="G1334" s="20">
        <v>3.9181834446980099</v>
      </c>
      <c r="H1334" s="23">
        <v>29861226.0545182</v>
      </c>
      <c r="I1334" s="23">
        <v>1029937.95102011</v>
      </c>
      <c r="J1334" s="23">
        <v>116703845.127242</v>
      </c>
      <c r="K1334" s="23">
        <f t="shared" si="180"/>
        <v>71740467.520958781</v>
      </c>
      <c r="L1334">
        <f t="shared" si="181"/>
        <v>573.11440494809005</v>
      </c>
      <c r="M1334">
        <f t="shared" si="182"/>
        <v>64.056492734987756</v>
      </c>
      <c r="N1334">
        <f t="shared" si="183"/>
        <v>133.60253904730851</v>
      </c>
      <c r="O1334">
        <f t="shared" si="184"/>
        <v>0.90757154937090578</v>
      </c>
      <c r="P1334">
        <f t="shared" si="185"/>
        <v>131092800.29343398</v>
      </c>
      <c r="Q1334">
        <f t="shared" si="186"/>
        <v>18.691416029555675</v>
      </c>
      <c r="R1334">
        <f t="shared" si="187"/>
        <v>1.894759263080803</v>
      </c>
      <c r="S1334">
        <f t="shared" si="188"/>
        <v>5.3561057219546529E-2</v>
      </c>
      <c r="T1334">
        <v>8</v>
      </c>
    </row>
    <row r="1335" spans="1:20" ht="15.6" x14ac:dyDescent="0.25">
      <c r="A1335" s="20">
        <v>10</v>
      </c>
      <c r="B1335" s="21">
        <v>2.2955411415501099</v>
      </c>
      <c r="C1335" s="21">
        <v>933.23405370457294</v>
      </c>
      <c r="D1335" s="22">
        <v>0.130022770133736</v>
      </c>
      <c r="E1335" s="22">
        <v>0.124256000500237</v>
      </c>
      <c r="F1335" s="20">
        <v>4.4317913210517298E-2</v>
      </c>
      <c r="G1335" s="20">
        <v>3.9186571575057401</v>
      </c>
      <c r="H1335" s="23">
        <v>25796725.926862799</v>
      </c>
      <c r="I1335" s="23">
        <v>779926.82124006294</v>
      </c>
      <c r="J1335" s="23">
        <v>113058942.794742</v>
      </c>
      <c r="K1335" s="23">
        <f t="shared" si="180"/>
        <v>66210696.847805604</v>
      </c>
      <c r="L1335">
        <f t="shared" si="181"/>
        <v>574.063888860068</v>
      </c>
      <c r="M1335">
        <f t="shared" si="182"/>
        <v>57.536894267648734</v>
      </c>
      <c r="N1335">
        <f t="shared" si="183"/>
        <v>127.13938531698649</v>
      </c>
      <c r="O1335">
        <f t="shared" si="184"/>
        <v>0.90331057084933719</v>
      </c>
      <c r="P1335">
        <f t="shared" si="185"/>
        <v>126661262.47627272</v>
      </c>
      <c r="Q1335">
        <f t="shared" si="186"/>
        <v>18.657026856445427</v>
      </c>
      <c r="R1335">
        <f t="shared" si="187"/>
        <v>1.808523108904416</v>
      </c>
      <c r="S1335">
        <f t="shared" si="188"/>
        <v>4.5329966435437671E-2</v>
      </c>
      <c r="T1335">
        <v>8</v>
      </c>
    </row>
    <row r="1336" spans="1:20" ht="15.6" x14ac:dyDescent="0.25">
      <c r="A1336" s="20">
        <v>11</v>
      </c>
      <c r="B1336" s="21">
        <v>2.3185992254713699</v>
      </c>
      <c r="C1336" s="21">
        <v>941.92661061433103</v>
      </c>
      <c r="D1336" s="22">
        <v>0.124256000500237</v>
      </c>
      <c r="E1336" s="22">
        <v>0.120003031187584</v>
      </c>
      <c r="F1336" s="20">
        <v>3.4199952519741103E-2</v>
      </c>
      <c r="G1336" s="20">
        <v>3.9189901261146201</v>
      </c>
      <c r="H1336" s="23">
        <v>23504122.347128998</v>
      </c>
      <c r="I1336" s="23">
        <v>629307.80075808498</v>
      </c>
      <c r="J1336" s="23">
        <v>117171025.14534201</v>
      </c>
      <c r="K1336" s="23">
        <f t="shared" si="180"/>
        <v>57848753.954293594</v>
      </c>
      <c r="L1336">
        <f t="shared" si="181"/>
        <v>577.37354040384969</v>
      </c>
      <c r="M1336">
        <f t="shared" si="182"/>
        <v>49.553526103349974</v>
      </c>
      <c r="N1336">
        <f t="shared" si="183"/>
        <v>122.1295158439105</v>
      </c>
      <c r="O1336">
        <f t="shared" si="184"/>
        <v>0.89482557139784902</v>
      </c>
      <c r="P1336">
        <f t="shared" si="185"/>
        <v>135256118.51640114</v>
      </c>
      <c r="Q1336">
        <f t="shared" si="186"/>
        <v>18.722680713236215</v>
      </c>
      <c r="R1336">
        <f t="shared" si="187"/>
        <v>1.6282125684571613</v>
      </c>
      <c r="S1336">
        <f t="shared" si="188"/>
        <v>3.479845638111153E-2</v>
      </c>
      <c r="T1336">
        <v>8</v>
      </c>
    </row>
    <row r="1337" spans="1:20" ht="15.6" x14ac:dyDescent="0.25">
      <c r="A1337" s="28" t="s">
        <v>21</v>
      </c>
      <c r="B1337" s="30">
        <v>0.5</v>
      </c>
      <c r="C1337" s="30">
        <v>1120.5011035252101</v>
      </c>
      <c r="D1337" s="31">
        <v>0.32</v>
      </c>
      <c r="E1337" s="31">
        <v>0.280552962688565</v>
      </c>
      <c r="F1337" s="32">
        <v>0.12323348113538</v>
      </c>
      <c r="G1337" s="32">
        <v>3.2</v>
      </c>
      <c r="H1337" s="33">
        <v>38852921.035618998</v>
      </c>
      <c r="I1337" s="33">
        <v>2926811.3331724801</v>
      </c>
      <c r="J1337" s="33">
        <v>87123272.616408005</v>
      </c>
      <c r="K1337" s="33">
        <f t="shared" si="180"/>
        <v>66892954.675515287</v>
      </c>
      <c r="L1337">
        <f t="shared" si="181"/>
        <v>563.79201471598913</v>
      </c>
      <c r="M1337">
        <f t="shared" si="182"/>
        <v>149.13056239547524</v>
      </c>
      <c r="N1337">
        <f t="shared" si="183"/>
        <v>300.27648134428256</v>
      </c>
      <c r="O1337">
        <f t="shared" si="184"/>
        <v>0.88960932853359731</v>
      </c>
      <c r="P1337">
        <f t="shared" si="185"/>
        <v>91518251.293740556</v>
      </c>
      <c r="Q1337">
        <f t="shared" si="186"/>
        <v>18.332048978045869</v>
      </c>
      <c r="R1337">
        <f t="shared" si="187"/>
        <v>0.44093761535679543</v>
      </c>
      <c r="S1337">
        <f t="shared" si="188"/>
        <v>0.1315145491189573</v>
      </c>
      <c r="T1337">
        <v>9</v>
      </c>
    </row>
    <row r="1338" spans="1:20" ht="15.6" x14ac:dyDescent="0.25">
      <c r="A1338" s="20">
        <v>1</v>
      </c>
      <c r="B1338" s="21">
        <v>0.5</v>
      </c>
      <c r="C1338" s="21">
        <v>1071.8336515394101</v>
      </c>
      <c r="D1338" s="22">
        <v>0.280552962688565</v>
      </c>
      <c r="E1338" s="22">
        <v>0.24699828280341402</v>
      </c>
      <c r="F1338" s="20">
        <v>0.11955932894386</v>
      </c>
      <c r="G1338" s="20">
        <v>3.2035784407638301</v>
      </c>
      <c r="H1338" s="23">
        <v>32176439.2730841</v>
      </c>
      <c r="I1338" s="23">
        <v>2061659.8440228</v>
      </c>
      <c r="J1338" s="23">
        <v>77493895.596835002</v>
      </c>
      <c r="K1338" s="23">
        <f t="shared" si="180"/>
        <v>72512155.101540267</v>
      </c>
      <c r="L1338">
        <f t="shared" si="181"/>
        <v>563.68773943810243</v>
      </c>
      <c r="M1338">
        <f t="shared" si="182"/>
        <v>137.52949375326708</v>
      </c>
      <c r="N1338">
        <f t="shared" si="183"/>
        <v>263.77562274598955</v>
      </c>
      <c r="O1338">
        <f t="shared" si="184"/>
        <v>0.89705029357960608</v>
      </c>
      <c r="P1338">
        <f t="shared" si="185"/>
        <v>81412292.252265826</v>
      </c>
      <c r="Q1338">
        <f t="shared" si="186"/>
        <v>18.215036830041932</v>
      </c>
      <c r="R1338">
        <f t="shared" si="187"/>
        <v>0.46292882643144095</v>
      </c>
      <c r="S1338">
        <f t="shared" si="188"/>
        <v>0.12733273428582023</v>
      </c>
      <c r="T1338">
        <v>5</v>
      </c>
    </row>
    <row r="1339" spans="1:20" s="40" customFormat="1" ht="15.6" x14ac:dyDescent="0.25">
      <c r="A1339" s="45">
        <v>2</v>
      </c>
      <c r="B1339" s="46">
        <v>1.29999995231628</v>
      </c>
      <c r="C1339" s="46">
        <v>1048.74266052403</v>
      </c>
      <c r="D1339" s="47">
        <v>0.248382675385526</v>
      </c>
      <c r="E1339" s="47">
        <v>0.20968604748351799</v>
      </c>
      <c r="F1339" s="45">
        <v>0.155731693736674</v>
      </c>
      <c r="G1339" s="45">
        <v>2.5730830366172501</v>
      </c>
      <c r="H1339" s="48">
        <v>26216474.414307099</v>
      </c>
      <c r="I1339" s="48">
        <v>1769694.9222392701</v>
      </c>
      <c r="J1339" s="48">
        <v>71559840.386301994</v>
      </c>
      <c r="K1339" s="48">
        <f t="shared" si="180"/>
        <v>85102783.455000639</v>
      </c>
      <c r="L1339" s="40">
        <f t="shared" si="181"/>
        <v>563.24382989705111</v>
      </c>
      <c r="M1339" s="40">
        <f t="shared" si="182"/>
        <v>147.63345455427125</v>
      </c>
      <c r="N1339" s="40">
        <f t="shared" si="183"/>
        <v>229.034361434522</v>
      </c>
      <c r="O1339" s="40">
        <f t="shared" si="184"/>
        <v>0.91752382606313398</v>
      </c>
      <c r="P1339" s="40">
        <f t="shared" si="185"/>
        <v>75217406.161037222</v>
      </c>
      <c r="Q1339" s="40">
        <f t="shared" si="186"/>
        <v>18.13589322704361</v>
      </c>
      <c r="R1339" s="40">
        <f t="shared" si="187"/>
        <v>1.4906540663691532</v>
      </c>
      <c r="S1339" s="40">
        <f t="shared" si="188"/>
        <v>0.16928493648891196</v>
      </c>
      <c r="T1339" s="40">
        <v>6</v>
      </c>
    </row>
    <row r="1340" spans="1:20" s="40" customFormat="1" ht="15.6" x14ac:dyDescent="0.25">
      <c r="A1340" s="45">
        <v>3</v>
      </c>
      <c r="B1340" s="46">
        <v>1.29999995231628</v>
      </c>
      <c r="C1340" s="46">
        <v>1058.1162202897001</v>
      </c>
      <c r="D1340" s="47">
        <v>0.20968604748351799</v>
      </c>
      <c r="E1340" s="47">
        <v>0.17411935314242502</v>
      </c>
      <c r="F1340" s="45">
        <v>0.169537940047645</v>
      </c>
      <c r="G1340" s="45">
        <v>2.5765157705113499</v>
      </c>
      <c r="H1340" s="48">
        <v>26470229.194057599</v>
      </c>
      <c r="I1340" s="48">
        <v>1751497.6119019401</v>
      </c>
      <c r="J1340" s="48">
        <v>73254113.174031004</v>
      </c>
      <c r="K1340" s="48">
        <f t="shared" si="180"/>
        <v>86304311.429748103</v>
      </c>
      <c r="L1340" s="40">
        <f t="shared" si="181"/>
        <v>563.55870592842723</v>
      </c>
      <c r="M1340" s="40">
        <f t="shared" si="182"/>
        <v>141.57655256792444</v>
      </c>
      <c r="N1340" s="40">
        <f t="shared" si="183"/>
        <v>191.90270031297152</v>
      </c>
      <c r="O1340" s="40">
        <f t="shared" si="184"/>
        <v>0.93739616106381063</v>
      </c>
      <c r="P1340" s="40">
        <f t="shared" si="185"/>
        <v>77412375.238027349</v>
      </c>
      <c r="Q1340" s="40">
        <f t="shared" si="186"/>
        <v>18.164657212575644</v>
      </c>
      <c r="R1340" s="40">
        <f t="shared" si="187"/>
        <v>1.7058257982701519</v>
      </c>
      <c r="S1340" s="40">
        <f t="shared" si="188"/>
        <v>0.18577303435297321</v>
      </c>
      <c r="T1340" s="40">
        <v>5</v>
      </c>
    </row>
    <row r="1341" spans="1:20" ht="15.6" x14ac:dyDescent="0.25">
      <c r="A1341" s="20">
        <v>4</v>
      </c>
      <c r="B1341" s="21">
        <v>1.29999995231628</v>
      </c>
      <c r="C1341" s="21">
        <v>1061.7802131952701</v>
      </c>
      <c r="D1341" s="22">
        <v>0.17411935314242502</v>
      </c>
      <c r="E1341" s="22">
        <v>0.14246006949009199</v>
      </c>
      <c r="F1341" s="20">
        <v>0.18172081965228901</v>
      </c>
      <c r="G1341" s="20">
        <v>2.5794398677197701</v>
      </c>
      <c r="H1341" s="23">
        <v>26062378.197198998</v>
      </c>
      <c r="I1341" s="23">
        <v>1642858.67928574</v>
      </c>
      <c r="J1341" s="23">
        <v>74153016.487996995</v>
      </c>
      <c r="K1341" s="23">
        <f t="shared" si="180"/>
        <v>88091174.172926486</v>
      </c>
      <c r="L1341">
        <f t="shared" si="181"/>
        <v>563.93186192679923</v>
      </c>
      <c r="M1341">
        <f t="shared" si="182"/>
        <v>133.61765892773619</v>
      </c>
      <c r="N1341">
        <f t="shared" si="183"/>
        <v>158.28971131625852</v>
      </c>
      <c r="O1341">
        <f t="shared" si="184"/>
        <v>0.96133152257192589</v>
      </c>
      <c r="P1341">
        <f t="shared" si="185"/>
        <v>78659574.535525262</v>
      </c>
      <c r="Q1341">
        <f t="shared" si="186"/>
        <v>18.180639916048214</v>
      </c>
      <c r="R1341">
        <f t="shared" si="187"/>
        <v>1.9512181860543176</v>
      </c>
      <c r="S1341">
        <f t="shared" si="188"/>
        <v>0.20055170433911787</v>
      </c>
      <c r="T1341">
        <v>5</v>
      </c>
    </row>
    <row r="1342" spans="1:20" ht="15.6" x14ac:dyDescent="0.25">
      <c r="A1342" s="20">
        <v>5</v>
      </c>
      <c r="B1342" s="21">
        <v>1.29999995231628</v>
      </c>
      <c r="C1342" s="21">
        <v>1068.26485707538</v>
      </c>
      <c r="D1342" s="22">
        <v>0.14246006949009199</v>
      </c>
      <c r="E1342" s="22">
        <v>0.11784822887664</v>
      </c>
      <c r="F1342" s="20">
        <v>0.17264189545840899</v>
      </c>
      <c r="G1342" s="20">
        <v>2.5818364207617899</v>
      </c>
      <c r="H1342" s="23">
        <v>24927440.030455399</v>
      </c>
      <c r="I1342" s="23">
        <v>1391764.9239053</v>
      </c>
      <c r="J1342" s="23">
        <v>77954269.979506999</v>
      </c>
      <c r="K1342" s="23">
        <f t="shared" si="180"/>
        <v>84824480.893615037</v>
      </c>
      <c r="L1342">
        <f t="shared" si="181"/>
        <v>564.83298637864436</v>
      </c>
      <c r="M1342">
        <f t="shared" si="182"/>
        <v>117.90495932729588</v>
      </c>
      <c r="N1342">
        <f t="shared" si="183"/>
        <v>130.15414918336597</v>
      </c>
      <c r="O1342">
        <f t="shared" si="184"/>
        <v>0.97983000368986894</v>
      </c>
      <c r="P1342">
        <f t="shared" si="185"/>
        <v>83573030.444244608</v>
      </c>
      <c r="Q1342">
        <f t="shared" si="186"/>
        <v>18.241231423666029</v>
      </c>
      <c r="R1342">
        <f t="shared" si="187"/>
        <v>2.0895893783432236</v>
      </c>
      <c r="S1342">
        <f t="shared" si="188"/>
        <v>0.18951766130862643</v>
      </c>
      <c r="T1342">
        <v>5</v>
      </c>
    </row>
    <row r="1343" spans="1:20" ht="15.6" x14ac:dyDescent="0.25">
      <c r="A1343" s="20">
        <v>6</v>
      </c>
      <c r="B1343" s="21">
        <v>1.29999995231628</v>
      </c>
      <c r="C1343" s="21">
        <v>1078.6235714506199</v>
      </c>
      <c r="D1343" s="22">
        <v>0.11784822887664</v>
      </c>
      <c r="E1343" s="22">
        <v>9.9213469435134302E-2</v>
      </c>
      <c r="F1343" s="20">
        <v>0.15799100689333301</v>
      </c>
      <c r="G1343" s="20">
        <v>2.5835498539576802</v>
      </c>
      <c r="H1343" s="23">
        <v>22406981.0304856</v>
      </c>
      <c r="I1343" s="23">
        <v>1088889.22682594</v>
      </c>
      <c r="J1343" s="23">
        <v>78936267.724805996</v>
      </c>
      <c r="K1343" s="23">
        <f t="shared" si="180"/>
        <v>79610117.806433573</v>
      </c>
      <c r="L1343">
        <f t="shared" si="181"/>
        <v>565.73394360404438</v>
      </c>
      <c r="M1343">
        <f t="shared" si="182"/>
        <v>102.67578072240657</v>
      </c>
      <c r="N1343">
        <f t="shared" si="183"/>
        <v>108.53084915588715</v>
      </c>
      <c r="O1343">
        <f t="shared" si="184"/>
        <v>0.99427394592623541</v>
      </c>
      <c r="P1343">
        <f t="shared" si="185"/>
        <v>84955681.2921675</v>
      </c>
      <c r="Q1343">
        <f t="shared" si="186"/>
        <v>18.2576402819174</v>
      </c>
      <c r="R1343">
        <f t="shared" si="187"/>
        <v>2.1772802662817581</v>
      </c>
      <c r="S1343">
        <f t="shared" si="188"/>
        <v>0.17196458414759991</v>
      </c>
      <c r="T1343">
        <v>5</v>
      </c>
    </row>
    <row r="1344" spans="1:20" ht="15.6" x14ac:dyDescent="0.25">
      <c r="A1344" s="20">
        <v>7</v>
      </c>
      <c r="B1344" s="21">
        <v>1.29999995231628</v>
      </c>
      <c r="C1344" s="21">
        <v>1084.3206745488801</v>
      </c>
      <c r="D1344" s="22">
        <v>9.9213469435134302E-2</v>
      </c>
      <c r="E1344" s="22">
        <v>9.373193130470589E-2</v>
      </c>
      <c r="F1344" s="20">
        <v>5.5194307092540099E-2</v>
      </c>
      <c r="G1344" s="20">
        <v>2.5847505474993202</v>
      </c>
      <c r="H1344" s="23">
        <v>11702009.8967696</v>
      </c>
      <c r="I1344" s="23">
        <v>334527.696970138</v>
      </c>
      <c r="J1344" s="23">
        <v>78983951.186364993</v>
      </c>
      <c r="K1344" s="23">
        <f t="shared" si="180"/>
        <v>50455514.452329971</v>
      </c>
      <c r="L1344">
        <f t="shared" si="181"/>
        <v>570.17536726572655</v>
      </c>
      <c r="M1344">
        <f t="shared" si="182"/>
        <v>55.905617040670464</v>
      </c>
      <c r="N1344">
        <f t="shared" si="183"/>
        <v>96.472700369920091</v>
      </c>
      <c r="O1344">
        <f t="shared" si="184"/>
        <v>0.93173759850167048</v>
      </c>
      <c r="P1344">
        <f t="shared" si="185"/>
        <v>86914604.621804029</v>
      </c>
      <c r="Q1344">
        <f t="shared" si="186"/>
        <v>18.280436638506021</v>
      </c>
      <c r="R1344">
        <f t="shared" si="187"/>
        <v>1.3202391169490628</v>
      </c>
      <c r="S1344">
        <f t="shared" si="188"/>
        <v>5.6775988601198153E-2</v>
      </c>
      <c r="T1344">
        <v>5</v>
      </c>
    </row>
    <row r="1345" spans="1:20" s="40" customFormat="1" ht="15.6" x14ac:dyDescent="0.25">
      <c r="A1345" s="45">
        <v>8</v>
      </c>
      <c r="B1345" s="46">
        <v>1.29999995231628</v>
      </c>
      <c r="C1345" s="46">
        <v>1090.6143816450999</v>
      </c>
      <c r="D1345" s="47">
        <v>9.373193130470589E-2</v>
      </c>
      <c r="E1345" s="47">
        <v>8.9117062318213203E-2</v>
      </c>
      <c r="F1345" s="45">
        <v>4.9182287120432003E-2</v>
      </c>
      <c r="G1345" s="45">
        <v>2.5850870590110899</v>
      </c>
      <c r="H1345" s="48">
        <v>9557468.7775297705</v>
      </c>
      <c r="I1345" s="48">
        <v>252753.83161210301</v>
      </c>
      <c r="J1345" s="48">
        <v>71001558.438959002</v>
      </c>
      <c r="K1345" s="48">
        <f t="shared" si="180"/>
        <v>47365764.625749826</v>
      </c>
      <c r="L1345" s="40">
        <f t="shared" si="181"/>
        <v>569.87004302921014</v>
      </c>
      <c r="M1345" s="40">
        <f t="shared" si="182"/>
        <v>51.28231262245059</v>
      </c>
      <c r="N1345" s="40">
        <f t="shared" si="183"/>
        <v>91.424496811459548</v>
      </c>
      <c r="O1345" s="40">
        <f t="shared" si="184"/>
        <v>0.92895417428832383</v>
      </c>
      <c r="P1345" s="40">
        <f t="shared" si="185"/>
        <v>77607880.330342457</v>
      </c>
      <c r="Q1345" s="40">
        <f t="shared" si="186"/>
        <v>18.167179530646273</v>
      </c>
      <c r="R1345" s="40">
        <f t="shared" si="187"/>
        <v>1.278467813364957</v>
      </c>
      <c r="S1345" s="40">
        <f t="shared" si="188"/>
        <v>5.0432914221193455E-2</v>
      </c>
      <c r="T1345" s="40">
        <v>5</v>
      </c>
    </row>
    <row r="1346" spans="1:20" ht="15.6" x14ac:dyDescent="0.25">
      <c r="A1346" s="20">
        <v>9</v>
      </c>
      <c r="B1346" s="21">
        <v>1.29999995231628</v>
      </c>
      <c r="C1346" s="21">
        <v>1088.55450406764</v>
      </c>
      <c r="D1346" s="22">
        <v>8.9117062318213203E-2</v>
      </c>
      <c r="E1346" s="22">
        <v>8.5462293784846391E-2</v>
      </c>
      <c r="F1346" s="20">
        <v>4.0964905573008303E-2</v>
      </c>
      <c r="G1346" s="20">
        <v>2.5853637072915099</v>
      </c>
      <c r="H1346" s="23">
        <v>9862017.2219567709</v>
      </c>
      <c r="I1346" s="23">
        <v>237128.770426292</v>
      </c>
      <c r="J1346" s="23">
        <v>81434324.686857</v>
      </c>
      <c r="K1346" s="23">
        <f t="shared" ref="K1346:K1380" si="189">3583.195*EXP(-2.23341*(C1346+273)*0.001)*POWER(B1346*(D1346-E1346)/D1346/SQRT(0.56*(D1346-E1346)),(-0.3486*(C1346+273)*0.001+0.46339))*POWER(((D1346-E1346)/D1346),0.42437)*1000000</f>
        <v>44073143.183535792</v>
      </c>
      <c r="L1346">
        <f t="shared" ref="L1346:L1380" si="190">560*(1+2.2*10^(-5)*H1346/(G1346*1000)/((D1346-E1346)*1000))</f>
        <v>572.8586370890489</v>
      </c>
      <c r="M1346">
        <f t="shared" ref="M1346:M1380" si="191">(L1346*(D1346-E1346)*1000)^(1/2)</f>
        <v>45.756592103219994</v>
      </c>
      <c r="N1346">
        <f t="shared" ref="N1346:N1380" si="192">(D1346+E1346)/2*1000</f>
        <v>87.289678051529791</v>
      </c>
      <c r="O1346">
        <f t="shared" ref="O1346:O1380" si="193">0.8049-0.3393*F1346+(0.2488+0.0393*F1346+0.0732*F1346*F1346)*M1346/N1346</f>
        <v>0.92232799397864662</v>
      </c>
      <c r="P1346">
        <f t="shared" ref="P1346:P1380" si="194">H1346/1000/(O1346*G1346*M1346)*10^6</f>
        <v>90386807.47007975</v>
      </c>
      <c r="Q1346">
        <f t="shared" ref="Q1346:Q1380" si="195">LN(P1346)</f>
        <v>18.319608879647358</v>
      </c>
      <c r="R1346">
        <f t="shared" ref="R1346:R1380" si="196">S1346*B1346*1000/M1346</f>
        <v>1.1883728321134368</v>
      </c>
      <c r="S1346">
        <f t="shared" ref="S1346:S1380" si="197">LN(1/(1-F1346))</f>
        <v>4.1827609953891468E-2</v>
      </c>
      <c r="T1346">
        <v>5</v>
      </c>
    </row>
    <row r="1347" spans="1:20" ht="15.6" x14ac:dyDescent="0.25">
      <c r="A1347" s="28" t="s">
        <v>21</v>
      </c>
      <c r="B1347" s="30">
        <v>1.6214311403371799</v>
      </c>
      <c r="C1347" s="30">
        <v>945.19103870682</v>
      </c>
      <c r="D1347" s="31">
        <v>0.32</v>
      </c>
      <c r="E1347" s="31">
        <v>0.30320130711426402</v>
      </c>
      <c r="F1347" s="32">
        <v>5.2479515419356498E-2</v>
      </c>
      <c r="G1347" s="32">
        <v>3.65</v>
      </c>
      <c r="H1347" s="33">
        <v>42074342.618073098</v>
      </c>
      <c r="I1347" s="33">
        <v>2457624.7591486</v>
      </c>
      <c r="J1347" s="33">
        <v>126278903.492567</v>
      </c>
      <c r="K1347" s="33">
        <f t="shared" si="189"/>
        <v>67195500.322287336</v>
      </c>
      <c r="L1347">
        <f t="shared" si="190"/>
        <v>568.45395033550665</v>
      </c>
      <c r="M1347">
        <f t="shared" si="191"/>
        <v>97.720434563962073</v>
      </c>
      <c r="N1347">
        <f t="shared" si="192"/>
        <v>311.60065355713203</v>
      </c>
      <c r="O1347">
        <f t="shared" si="193"/>
        <v>0.86582937476561073</v>
      </c>
      <c r="P1347">
        <f t="shared" si="194"/>
        <v>136240669.51055714</v>
      </c>
      <c r="Q1347">
        <f t="shared" si="195"/>
        <v>18.72993350850626</v>
      </c>
      <c r="R1347">
        <f t="shared" si="196"/>
        <v>0.89444995989578691</v>
      </c>
      <c r="S1347">
        <f t="shared" si="197"/>
        <v>5.3906722649078073E-2</v>
      </c>
      <c r="T1347">
        <v>8</v>
      </c>
    </row>
    <row r="1348" spans="1:20" s="40" customFormat="1" ht="15.6" x14ac:dyDescent="0.25">
      <c r="A1348" s="45">
        <v>1</v>
      </c>
      <c r="B1348" s="46">
        <v>1.23760098925914</v>
      </c>
      <c r="C1348" s="46">
        <v>900.156155944999</v>
      </c>
      <c r="D1348" s="47">
        <v>0.30320130711426402</v>
      </c>
      <c r="E1348" s="47">
        <v>0.280859845190576</v>
      </c>
      <c r="F1348" s="45">
        <v>7.3660948369309906E-2</v>
      </c>
      <c r="G1348" s="45">
        <v>3.6514636955148601</v>
      </c>
      <c r="H1348" s="48">
        <v>42557901.419365302</v>
      </c>
      <c r="I1348" s="48">
        <v>2421243.3059773501</v>
      </c>
      <c r="J1348" s="48">
        <v>110898395.108386</v>
      </c>
      <c r="K1348" s="48">
        <f t="shared" si="189"/>
        <v>85286799.009284154</v>
      </c>
      <c r="L1348" s="40">
        <f t="shared" si="190"/>
        <v>566.42705974478815</v>
      </c>
      <c r="M1348" s="40">
        <f t="shared" si="191"/>
        <v>112.49359354129791</v>
      </c>
      <c r="N1348" s="40">
        <f t="shared" si="192"/>
        <v>292.03057615242</v>
      </c>
      <c r="O1348" s="40">
        <f t="shared" si="193"/>
        <v>0.87701564780137775</v>
      </c>
      <c r="P1348" s="40">
        <f t="shared" si="194"/>
        <v>118134863.75208509</v>
      </c>
      <c r="Q1348" s="40">
        <f t="shared" si="195"/>
        <v>18.587337442955182</v>
      </c>
      <c r="R1348" s="40">
        <f t="shared" si="196"/>
        <v>0.84178123615607248</v>
      </c>
      <c r="S1348" s="40">
        <f t="shared" si="197"/>
        <v>7.6514964881790701E-2</v>
      </c>
      <c r="T1348" s="40">
        <v>4</v>
      </c>
    </row>
    <row r="1349" spans="1:20" s="40" customFormat="1" ht="15.6" x14ac:dyDescent="0.25">
      <c r="A1349" s="45">
        <v>2</v>
      </c>
      <c r="B1349" s="46">
        <v>1.6403039476093899</v>
      </c>
      <c r="C1349" s="46">
        <v>885.53795042317302</v>
      </c>
      <c r="D1349" s="47">
        <v>0.280859845190576</v>
      </c>
      <c r="E1349" s="47">
        <v>0.26064835813463599</v>
      </c>
      <c r="F1349" s="45">
        <v>7.1937280013200794E-2</v>
      </c>
      <c r="G1349" s="45">
        <v>3.6535120364326201</v>
      </c>
      <c r="H1349" s="48">
        <v>43211381.865481898</v>
      </c>
      <c r="I1349" s="48">
        <v>2442871.1050472902</v>
      </c>
      <c r="J1349" s="48">
        <v>116750559.60084499</v>
      </c>
      <c r="K1349" s="48">
        <f t="shared" si="189"/>
        <v>88759690.30728142</v>
      </c>
      <c r="L1349" s="40">
        <f t="shared" si="190"/>
        <v>567.20941544276843</v>
      </c>
      <c r="M1349" s="40">
        <f t="shared" si="191"/>
        <v>107.07075117990351</v>
      </c>
      <c r="N1349" s="40">
        <f t="shared" si="192"/>
        <v>270.75410166260599</v>
      </c>
      <c r="O1349" s="40">
        <f t="shared" si="193"/>
        <v>0.88014840062726751</v>
      </c>
      <c r="P1349" s="40">
        <f t="shared" si="194"/>
        <v>125504951.07916252</v>
      </c>
      <c r="Q1349" s="40">
        <f t="shared" si="195"/>
        <v>18.647855766587931</v>
      </c>
      <c r="R1349" s="40">
        <f t="shared" si="196"/>
        <v>1.1437154246388317</v>
      </c>
      <c r="S1349" s="40">
        <f t="shared" si="197"/>
        <v>7.4655962287108635E-2</v>
      </c>
      <c r="T1349" s="40">
        <v>4</v>
      </c>
    </row>
    <row r="1350" spans="1:20" s="40" customFormat="1" ht="15.6" x14ac:dyDescent="0.25">
      <c r="A1350" s="45">
        <v>3</v>
      </c>
      <c r="B1350" s="46">
        <v>1.26373826557774</v>
      </c>
      <c r="C1350" s="46">
        <v>879.22078705214801</v>
      </c>
      <c r="D1350" s="47">
        <v>0.26064835813463599</v>
      </c>
      <c r="E1350" s="47">
        <v>0.243118979849788</v>
      </c>
      <c r="F1350" s="45">
        <v>6.7227185667634401E-2</v>
      </c>
      <c r="G1350" s="45">
        <v>3.6551695973155498</v>
      </c>
      <c r="H1350" s="48">
        <v>44183917.370833799</v>
      </c>
      <c r="I1350" s="48">
        <v>2436967.6144013</v>
      </c>
      <c r="J1350" s="48">
        <v>126904026.46964</v>
      </c>
      <c r="K1350" s="48">
        <f t="shared" si="189"/>
        <v>86113165.62904495</v>
      </c>
      <c r="L1350" s="40">
        <f t="shared" si="190"/>
        <v>568.49573348453862</v>
      </c>
      <c r="M1350" s="40">
        <f t="shared" si="191"/>
        <v>99.82673372184729</v>
      </c>
      <c r="N1350" s="40">
        <f t="shared" si="192"/>
        <v>251.88366899221199</v>
      </c>
      <c r="O1350" s="40">
        <f t="shared" si="193"/>
        <v>0.88187263189230114</v>
      </c>
      <c r="P1350" s="40">
        <f t="shared" si="194"/>
        <v>137310566.51878789</v>
      </c>
      <c r="Q1350" s="40">
        <f t="shared" si="195"/>
        <v>18.73775582712722</v>
      </c>
      <c r="R1350" s="40">
        <f t="shared" si="196"/>
        <v>0.88100754323593167</v>
      </c>
      <c r="S1350" s="40">
        <f t="shared" si="197"/>
        <v>6.9593607965447821E-2</v>
      </c>
      <c r="T1350" s="40">
        <v>4</v>
      </c>
    </row>
    <row r="1351" spans="1:20" s="40" customFormat="1" ht="15.6" x14ac:dyDescent="0.25">
      <c r="A1351" s="45">
        <v>4</v>
      </c>
      <c r="B1351" s="46">
        <v>1.6620275520439101</v>
      </c>
      <c r="C1351" s="46">
        <v>871.62663840435005</v>
      </c>
      <c r="D1351" s="47">
        <v>0.243118979849788</v>
      </c>
      <c r="E1351" s="47">
        <v>0.22347811186357699</v>
      </c>
      <c r="F1351" s="45">
        <v>8.0753845766235802E-2</v>
      </c>
      <c r="G1351" s="45">
        <v>3.6569364989792601</v>
      </c>
      <c r="H1351" s="48">
        <v>47533016.184367701</v>
      </c>
      <c r="I1351" s="48">
        <v>2678048.2541421498</v>
      </c>
      <c r="J1351" s="48">
        <v>127539040.246479</v>
      </c>
      <c r="K1351" s="48">
        <f t="shared" si="189"/>
        <v>97106285.439172566</v>
      </c>
      <c r="L1351" s="40">
        <f t="shared" si="190"/>
        <v>568.15319792488674</v>
      </c>
      <c r="M1351" s="40">
        <f t="shared" si="191"/>
        <v>105.63627197315473</v>
      </c>
      <c r="N1351" s="40">
        <f t="shared" si="192"/>
        <v>233.29854585668249</v>
      </c>
      <c r="O1351" s="40">
        <f t="shared" si="193"/>
        <v>0.89180860531644779</v>
      </c>
      <c r="P1351" s="40">
        <f t="shared" si="194"/>
        <v>137972721.03019288</v>
      </c>
      <c r="Q1351" s="40">
        <f t="shared" si="195"/>
        <v>18.742566549887204</v>
      </c>
      <c r="R1351" s="40">
        <f t="shared" si="196"/>
        <v>1.3247812363604394</v>
      </c>
      <c r="S1351" s="40">
        <f t="shared" si="197"/>
        <v>8.4201342400734333E-2</v>
      </c>
      <c r="T1351" s="40">
        <v>1</v>
      </c>
    </row>
    <row r="1352" spans="1:20" s="40" customFormat="1" ht="15.6" x14ac:dyDescent="0.25">
      <c r="A1352" s="45">
        <v>5</v>
      </c>
      <c r="B1352" s="46">
        <v>1.29999731481523</v>
      </c>
      <c r="C1352" s="46">
        <v>871.84692929886501</v>
      </c>
      <c r="D1352" s="47">
        <v>0.22347811186357699</v>
      </c>
      <c r="E1352" s="47">
        <v>0.203825872367109</v>
      </c>
      <c r="F1352" s="45">
        <v>8.7898763133214999E-2</v>
      </c>
      <c r="G1352" s="45">
        <v>3.6584476084984701</v>
      </c>
      <c r="H1352" s="48">
        <v>49823445.133352801</v>
      </c>
      <c r="I1352" s="48">
        <v>2659727.6611525398</v>
      </c>
      <c r="J1352" s="48">
        <v>131414086.858642</v>
      </c>
      <c r="K1352" s="48">
        <f t="shared" si="189"/>
        <v>99576611.148613945</v>
      </c>
      <c r="L1352" s="40">
        <f t="shared" si="190"/>
        <v>568.53759548739072</v>
      </c>
      <c r="M1352" s="40">
        <f t="shared" si="191"/>
        <v>105.702587429373</v>
      </c>
      <c r="N1352" s="40">
        <f t="shared" si="192"/>
        <v>213.65199211534301</v>
      </c>
      <c r="O1352" s="40">
        <f t="shared" si="193"/>
        <v>0.90015658026082268</v>
      </c>
      <c r="P1352" s="40">
        <f t="shared" si="194"/>
        <v>143130845.07700315</v>
      </c>
      <c r="Q1352" s="40">
        <f t="shared" si="195"/>
        <v>18.779269770404852</v>
      </c>
      <c r="R1352" s="40">
        <f t="shared" si="196"/>
        <v>1.1315269806717869</v>
      </c>
      <c r="S1352" s="40">
        <f t="shared" si="197"/>
        <v>9.2004289732055058E-2</v>
      </c>
      <c r="T1352" s="40">
        <v>1</v>
      </c>
    </row>
    <row r="1353" spans="1:20" s="40" customFormat="1" ht="15.6" x14ac:dyDescent="0.25">
      <c r="A1353" s="45">
        <v>6</v>
      </c>
      <c r="B1353" s="46">
        <v>1.8642781460039499</v>
      </c>
      <c r="C1353" s="46">
        <v>877.78887837291097</v>
      </c>
      <c r="D1353" s="47">
        <v>0.203825872367109</v>
      </c>
      <c r="E1353" s="47">
        <v>0.183299080254783</v>
      </c>
      <c r="F1353" s="45">
        <v>0.100658106173863</v>
      </c>
      <c r="G1353" s="45">
        <v>3.6601508120680801</v>
      </c>
      <c r="H1353" s="48">
        <v>49667193.989122801</v>
      </c>
      <c r="I1353" s="48">
        <v>2717940.8334614402</v>
      </c>
      <c r="J1353" s="48">
        <v>126769366.107692</v>
      </c>
      <c r="K1353" s="48">
        <f t="shared" si="189"/>
        <v>107182470.37554985</v>
      </c>
      <c r="L1353" s="40">
        <f t="shared" si="190"/>
        <v>568.14442199669975</v>
      </c>
      <c r="M1353" s="40">
        <f t="shared" si="191"/>
        <v>107.99158504302022</v>
      </c>
      <c r="N1353" s="40">
        <f t="shared" si="192"/>
        <v>193.56247631094601</v>
      </c>
      <c r="O1353" s="40">
        <f t="shared" si="193"/>
        <v>0.91217700958864822</v>
      </c>
      <c r="P1353" s="40">
        <f t="shared" si="194"/>
        <v>137753171.56669068</v>
      </c>
      <c r="Q1353" s="40">
        <f t="shared" si="195"/>
        <v>18.740974029809859</v>
      </c>
      <c r="R1353" s="40">
        <f t="shared" si="196"/>
        <v>1.8314854788485138</v>
      </c>
      <c r="S1353" s="40">
        <f t="shared" si="197"/>
        <v>0.10609201221828131</v>
      </c>
      <c r="T1353" s="40">
        <v>4</v>
      </c>
    </row>
    <row r="1354" spans="1:20" s="40" customFormat="1" ht="15.6" x14ac:dyDescent="0.25">
      <c r="A1354" s="45">
        <v>7</v>
      </c>
      <c r="B1354" s="46">
        <v>1.8066653676797599</v>
      </c>
      <c r="C1354" s="46">
        <v>881.38652430454499</v>
      </c>
      <c r="D1354" s="47">
        <v>0.183299080254783</v>
      </c>
      <c r="E1354" s="47">
        <v>0.16675931410660999</v>
      </c>
      <c r="F1354" s="45">
        <v>9.0184564312948107E-2</v>
      </c>
      <c r="G1354" s="45">
        <v>3.6616083116339602</v>
      </c>
      <c r="H1354" s="48">
        <v>45549890.630598702</v>
      </c>
      <c r="I1354" s="48">
        <v>2259569.7093040198</v>
      </c>
      <c r="J1354" s="48">
        <v>128111837.539373</v>
      </c>
      <c r="K1354" s="48">
        <f t="shared" si="189"/>
        <v>101206847.22669241</v>
      </c>
      <c r="L1354" s="40">
        <f t="shared" si="190"/>
        <v>569.26609601938469</v>
      </c>
      <c r="M1354" s="40">
        <f t="shared" si="191"/>
        <v>97.033644187178851</v>
      </c>
      <c r="N1354" s="40">
        <f t="shared" si="192"/>
        <v>175.02919718069649</v>
      </c>
      <c r="O1354" s="40">
        <f t="shared" si="193"/>
        <v>0.91452642126192463</v>
      </c>
      <c r="P1354" s="40">
        <f t="shared" si="194"/>
        <v>140183485.57086319</v>
      </c>
      <c r="Q1354" s="40">
        <f t="shared" si="195"/>
        <v>18.75846273369282</v>
      </c>
      <c r="R1354" s="40">
        <f t="shared" si="196"/>
        <v>1.7597432428775726</v>
      </c>
      <c r="S1354" s="40">
        <f t="shared" si="197"/>
        <v>9.4513517967895005E-2</v>
      </c>
      <c r="T1354" s="40">
        <v>4</v>
      </c>
    </row>
    <row r="1355" spans="1:20" s="40" customFormat="1" ht="15.6" x14ac:dyDescent="0.25">
      <c r="A1355" s="45">
        <v>8</v>
      </c>
      <c r="B1355" s="46">
        <v>2.10785177586249</v>
      </c>
      <c r="C1355" s="46">
        <v>890.60642868053901</v>
      </c>
      <c r="D1355" s="47">
        <v>0.16675931410660999</v>
      </c>
      <c r="E1355" s="47">
        <v>0.15342997654851998</v>
      </c>
      <c r="F1355" s="45">
        <v>7.9883689019442997E-2</v>
      </c>
      <c r="G1355" s="45">
        <v>3.6629200253998802</v>
      </c>
      <c r="H1355" s="48">
        <v>40749069.827153899</v>
      </c>
      <c r="I1355" s="48">
        <v>1804859.1191378001</v>
      </c>
      <c r="J1355" s="48">
        <v>126130039.75789399</v>
      </c>
      <c r="K1355" s="48">
        <f t="shared" si="189"/>
        <v>94780956.174429327</v>
      </c>
      <c r="L1355" s="40">
        <f t="shared" si="190"/>
        <v>570.28235051638944</v>
      </c>
      <c r="M1355" s="40">
        <f t="shared" si="191"/>
        <v>87.1865009818261</v>
      </c>
      <c r="N1355" s="40">
        <f t="shared" si="192"/>
        <v>160.09464532756499</v>
      </c>
      <c r="O1355" s="40">
        <f t="shared" si="193"/>
        <v>0.91525442602456553</v>
      </c>
      <c r="P1355" s="40">
        <f t="shared" si="194"/>
        <v>139411685.100353</v>
      </c>
      <c r="Q1355" s="40">
        <f t="shared" si="195"/>
        <v>18.752941877026945</v>
      </c>
      <c r="R1355" s="40">
        <f t="shared" si="196"/>
        <v>2.0128070541629168</v>
      </c>
      <c r="S1355" s="40">
        <f t="shared" si="197"/>
        <v>8.3255191951148888E-2</v>
      </c>
      <c r="T1355" s="40">
        <v>4</v>
      </c>
    </row>
    <row r="1356" spans="1:20" s="40" customFormat="1" ht="15.6" x14ac:dyDescent="0.25">
      <c r="A1356" s="45">
        <v>10</v>
      </c>
      <c r="B1356" s="46">
        <v>2.1384670469267202</v>
      </c>
      <c r="C1356" s="46">
        <v>947.31968597506602</v>
      </c>
      <c r="D1356" s="47">
        <v>0.143259377024058</v>
      </c>
      <c r="E1356" s="47">
        <v>0.13322833963500302</v>
      </c>
      <c r="F1356" s="45">
        <v>6.9971267992965894E-2</v>
      </c>
      <c r="G1356" s="45">
        <v>4.0056743161869699</v>
      </c>
      <c r="H1356" s="48">
        <v>45879020.293260597</v>
      </c>
      <c r="I1356" s="48">
        <v>1722780.55325724</v>
      </c>
      <c r="J1356" s="48">
        <v>144456765.315961</v>
      </c>
      <c r="K1356" s="48">
        <f t="shared" si="189"/>
        <v>77978776.632245675</v>
      </c>
      <c r="L1356" s="40">
        <f t="shared" si="190"/>
        <v>574.06706059381895</v>
      </c>
      <c r="M1356" s="40">
        <f t="shared" si="191"/>
        <v>75.884702995013996</v>
      </c>
      <c r="N1356" s="40">
        <f t="shared" si="192"/>
        <v>138.24385832953052</v>
      </c>
      <c r="O1356" s="40">
        <f t="shared" si="193"/>
        <v>0.91943601803500952</v>
      </c>
      <c r="P1356" s="40">
        <f t="shared" si="194"/>
        <v>164158262.98125038</v>
      </c>
      <c r="Q1356" s="40">
        <f t="shared" si="195"/>
        <v>18.916341538636132</v>
      </c>
      <c r="R1356" s="40">
        <f t="shared" si="196"/>
        <v>2.0442060513813751</v>
      </c>
      <c r="S1356" s="40">
        <f t="shared" si="197"/>
        <v>7.2539798680845272E-2</v>
      </c>
      <c r="T1356" s="40">
        <v>8</v>
      </c>
    </row>
    <row r="1357" spans="1:20" s="40" customFormat="1" ht="15.6" x14ac:dyDescent="0.25">
      <c r="A1357" s="45">
        <v>11</v>
      </c>
      <c r="B1357" s="46">
        <v>2.0797316717712002</v>
      </c>
      <c r="C1357" s="46">
        <v>860.97382526413696</v>
      </c>
      <c r="D1357" s="47">
        <v>0.13322833963500302</v>
      </c>
      <c r="E1357" s="47">
        <v>0.12771617598128501</v>
      </c>
      <c r="F1357" s="45">
        <v>4.1342775803013702E-2</v>
      </c>
      <c r="G1357" s="45">
        <v>4.0062679809031003</v>
      </c>
      <c r="H1357" s="48">
        <v>32618392.402988501</v>
      </c>
      <c r="I1357" s="48">
        <v>951610.90983539703</v>
      </c>
      <c r="J1357" s="48">
        <v>138672426.15586799</v>
      </c>
      <c r="K1357" s="48">
        <f t="shared" si="189"/>
        <v>75906440.389275059</v>
      </c>
      <c r="L1357" s="40">
        <f t="shared" si="190"/>
        <v>578.19747626890774</v>
      </c>
      <c r="M1357" s="40">
        <f t="shared" si="191"/>
        <v>56.454575663633818</v>
      </c>
      <c r="N1357" s="40">
        <f t="shared" si="192"/>
        <v>130.47225780814404</v>
      </c>
      <c r="O1357" s="40">
        <f t="shared" si="193"/>
        <v>0.89928385278965695</v>
      </c>
      <c r="P1357" s="40">
        <f t="shared" si="194"/>
        <v>160371286.8599771</v>
      </c>
      <c r="Q1357" s="40">
        <f t="shared" si="195"/>
        <v>18.893002227771419</v>
      </c>
      <c r="R1357" s="40">
        <f t="shared" si="196"/>
        <v>1.5554063148495125</v>
      </c>
      <c r="S1357" s="40">
        <f t="shared" si="197"/>
        <v>4.2221698443714407E-2</v>
      </c>
      <c r="T1357" s="40">
        <v>1</v>
      </c>
    </row>
    <row r="1358" spans="1:20" s="40" customFormat="1" ht="15.6" x14ac:dyDescent="0.25">
      <c r="A1358" s="45">
        <v>12</v>
      </c>
      <c r="B1358" s="46">
        <v>2.1817678607567599</v>
      </c>
      <c r="C1358" s="46">
        <v>861.86652233295297</v>
      </c>
      <c r="D1358" s="47">
        <v>0.12771617598128501</v>
      </c>
      <c r="E1358" s="47">
        <v>0.12328973764782999</v>
      </c>
      <c r="F1358" s="45">
        <v>3.4631284338401097E-2</v>
      </c>
      <c r="G1358" s="45">
        <v>4.0065866580270297</v>
      </c>
      <c r="H1358" s="48">
        <v>29676740.416371901</v>
      </c>
      <c r="I1358" s="48">
        <v>821315.91994270706</v>
      </c>
      <c r="J1358" s="48">
        <v>139551282.30382001</v>
      </c>
      <c r="K1358" s="48">
        <f t="shared" si="189"/>
        <v>70167742.651822671</v>
      </c>
      <c r="L1358" s="40">
        <f t="shared" si="190"/>
        <v>580.61569341481686</v>
      </c>
      <c r="M1358" s="40">
        <f t="shared" si="191"/>
        <v>50.695754874909511</v>
      </c>
      <c r="N1358" s="40">
        <f t="shared" si="192"/>
        <v>125.50295681455751</v>
      </c>
      <c r="O1358" s="40">
        <f t="shared" si="193"/>
        <v>0.89423528599983859</v>
      </c>
      <c r="P1358" s="40">
        <f t="shared" si="194"/>
        <v>163387286.56832656</v>
      </c>
      <c r="Q1358" s="40">
        <f t="shared" si="195"/>
        <v>18.911633931783769</v>
      </c>
      <c r="R1358" s="40">
        <f t="shared" si="196"/>
        <v>1.5168284122716058</v>
      </c>
      <c r="S1358" s="40">
        <f t="shared" si="197"/>
        <v>3.5245161851979699E-2</v>
      </c>
      <c r="T1358" s="40">
        <v>1</v>
      </c>
    </row>
    <row r="1359" spans="1:20" s="40" customFormat="1" ht="15.6" x14ac:dyDescent="0.25">
      <c r="A1359" s="45">
        <v>13</v>
      </c>
      <c r="B1359" s="46">
        <v>2.2469068785414801</v>
      </c>
      <c r="C1359" s="46">
        <v>863.86136931996805</v>
      </c>
      <c r="D1359" s="47">
        <v>0.12328973764782999</v>
      </c>
      <c r="E1359" s="47">
        <v>0.120056017334709</v>
      </c>
      <c r="F1359" s="45">
        <v>2.6207368414628202E-2</v>
      </c>
      <c r="G1359" s="45">
        <v>4.0068381431474798</v>
      </c>
      <c r="H1359" s="48">
        <v>28958589.539572202</v>
      </c>
      <c r="I1359" s="48">
        <v>730791.31042148196</v>
      </c>
      <c r="J1359" s="48">
        <v>154074768.22435001</v>
      </c>
      <c r="K1359" s="48">
        <f t="shared" si="189"/>
        <v>61663050.300295211</v>
      </c>
      <c r="L1359" s="40">
        <f t="shared" si="190"/>
        <v>587.53492253078844</v>
      </c>
      <c r="M1359" s="40">
        <f t="shared" si="191"/>
        <v>43.588113215139074</v>
      </c>
      <c r="N1359" s="40">
        <f t="shared" si="192"/>
        <v>121.6728774912695</v>
      </c>
      <c r="O1359" s="40">
        <f t="shared" si="193"/>
        <v>0.88552497611618386</v>
      </c>
      <c r="P1359" s="40">
        <f t="shared" si="194"/>
        <v>187243487.15512982</v>
      </c>
      <c r="Q1359" s="40">
        <f t="shared" si="195"/>
        <v>19.047920398208671</v>
      </c>
      <c r="R1359" s="40">
        <f t="shared" si="196"/>
        <v>1.3689715200501329</v>
      </c>
      <c r="S1359" s="40">
        <f t="shared" si="197"/>
        <v>2.6556901923314238E-2</v>
      </c>
      <c r="T1359" s="40">
        <v>1</v>
      </c>
    </row>
    <row r="1360" spans="1:20" ht="15.6" x14ac:dyDescent="0.25">
      <c r="A1360" s="28" t="s">
        <v>22</v>
      </c>
      <c r="B1360" s="30">
        <v>1.2003765310932499</v>
      </c>
      <c r="C1360" s="30">
        <v>1138.64227637403</v>
      </c>
      <c r="D1360" s="31">
        <v>0.32</v>
      </c>
      <c r="E1360" s="31">
        <v>0.29013862072186103</v>
      </c>
      <c r="F1360" s="32">
        <v>9.3287657851105904E-2</v>
      </c>
      <c r="G1360" s="32">
        <v>3.5</v>
      </c>
      <c r="H1360" s="33">
        <v>33514094.1821674</v>
      </c>
      <c r="I1360" s="33">
        <v>2313415.7736369902</v>
      </c>
      <c r="J1360" s="33">
        <v>79874273.458269998</v>
      </c>
      <c r="K1360" s="33">
        <f t="shared" si="189"/>
        <v>56196556.504286192</v>
      </c>
      <c r="L1360">
        <f t="shared" si="190"/>
        <v>563.95057476824559</v>
      </c>
      <c r="M1360">
        <f t="shared" si="191"/>
        <v>129.77034332727587</v>
      </c>
      <c r="N1360">
        <f t="shared" si="192"/>
        <v>305.06931036093056</v>
      </c>
      <c r="O1360">
        <f t="shared" si="193"/>
        <v>0.88091251839531082</v>
      </c>
      <c r="P1360">
        <f t="shared" si="194"/>
        <v>83762803.810672194</v>
      </c>
      <c r="Q1360">
        <f t="shared" si="195"/>
        <v>18.24349959830575</v>
      </c>
      <c r="R1360">
        <f t="shared" si="196"/>
        <v>0.90585344385227573</v>
      </c>
      <c r="S1360">
        <f t="shared" si="197"/>
        <v>9.7930032258997116E-2</v>
      </c>
      <c r="T1360">
        <v>9</v>
      </c>
    </row>
    <row r="1361" spans="1:20" s="40" customFormat="1" ht="15.6" x14ac:dyDescent="0.25">
      <c r="A1361" s="45">
        <v>1</v>
      </c>
      <c r="B1361" s="46">
        <v>1.2176172831021601</v>
      </c>
      <c r="C1361" s="46">
        <v>1097.43256575756</v>
      </c>
      <c r="D1361" s="47">
        <v>0.29013862072186103</v>
      </c>
      <c r="E1361" s="47">
        <v>0.26494388106080696</v>
      </c>
      <c r="F1361" s="45">
        <v>8.6806985226126801E-2</v>
      </c>
      <c r="G1361" s="45">
        <v>3.5026249399888099</v>
      </c>
      <c r="H1361" s="48">
        <v>28744400.416611101</v>
      </c>
      <c r="I1361" s="48">
        <v>1727123.94700559</v>
      </c>
      <c r="J1361" s="48">
        <v>74321966.841360003</v>
      </c>
      <c r="K1361" s="48">
        <f t="shared" si="189"/>
        <v>59614466.476193041</v>
      </c>
      <c r="L1361" s="40">
        <f t="shared" si="190"/>
        <v>564.01291953054636</v>
      </c>
      <c r="M1361" s="40">
        <f t="shared" si="191"/>
        <v>119.20637010262141</v>
      </c>
      <c r="N1361" s="40">
        <f t="shared" si="192"/>
        <v>277.54125089133396</v>
      </c>
      <c r="O1361" s="40">
        <f t="shared" si="193"/>
        <v>0.88401033383519789</v>
      </c>
      <c r="P1361" s="40">
        <f t="shared" si="194"/>
        <v>77875852.320834845</v>
      </c>
      <c r="Q1361" s="40">
        <f t="shared" si="195"/>
        <v>18.17062647974182</v>
      </c>
      <c r="R1361" s="40">
        <f t="shared" si="196"/>
        <v>0.9275461254577908</v>
      </c>
      <c r="S1361" s="40">
        <f t="shared" si="197"/>
        <v>9.0808013530222664E-2</v>
      </c>
      <c r="T1361" s="40">
        <v>9</v>
      </c>
    </row>
    <row r="1362" spans="1:20" ht="15.6" x14ac:dyDescent="0.25">
      <c r="A1362" s="20">
        <v>2</v>
      </c>
      <c r="B1362" s="21">
        <v>1.2337634752348201</v>
      </c>
      <c r="C1362" s="21">
        <v>1085.9824609079401</v>
      </c>
      <c r="D1362" s="22">
        <v>0.26494388106080696</v>
      </c>
      <c r="E1362" s="22">
        <v>0.24403916009551599</v>
      </c>
      <c r="F1362" s="20">
        <v>7.8872679050813396E-2</v>
      </c>
      <c r="G1362" s="20">
        <v>3.5050039785270202</v>
      </c>
      <c r="H1362" s="23">
        <v>27554580.9906547</v>
      </c>
      <c r="I1362" s="23">
        <v>1565350.82524329</v>
      </c>
      <c r="J1362" s="23">
        <v>77652489.809423</v>
      </c>
      <c r="K1362" s="23">
        <f t="shared" si="189"/>
        <v>58687873.27416677</v>
      </c>
      <c r="L1362">
        <f t="shared" si="190"/>
        <v>564.63309951811061</v>
      </c>
      <c r="M1362">
        <f t="shared" si="191"/>
        <v>108.64390177636973</v>
      </c>
      <c r="N1362">
        <f t="shared" si="192"/>
        <v>254.4915205781615</v>
      </c>
      <c r="O1362">
        <f t="shared" si="193"/>
        <v>0.88587033701615026</v>
      </c>
      <c r="P1362">
        <f t="shared" si="194"/>
        <v>81682643.055744871</v>
      </c>
      <c r="Q1362">
        <f t="shared" si="195"/>
        <v>18.218352089962004</v>
      </c>
      <c r="R1362">
        <f t="shared" si="196"/>
        <v>0.93297752356412877</v>
      </c>
      <c r="S1362">
        <f t="shared" si="197"/>
        <v>8.2157010208435424E-2</v>
      </c>
      <c r="T1362">
        <v>5</v>
      </c>
    </row>
    <row r="1363" spans="1:20" ht="15.6" x14ac:dyDescent="0.25">
      <c r="A1363" s="20">
        <v>3</v>
      </c>
      <c r="B1363" s="21">
        <v>2.1605258629670598</v>
      </c>
      <c r="C1363" s="21">
        <v>1082.5664126719801</v>
      </c>
      <c r="D1363" s="22">
        <v>0.244510677461722</v>
      </c>
      <c r="E1363" s="22">
        <v>0.20931383599485698</v>
      </c>
      <c r="F1363" s="20">
        <v>0.143889227698872</v>
      </c>
      <c r="G1363" s="20">
        <v>2.6131381508964702</v>
      </c>
      <c r="H1363" s="23">
        <v>26510076.7049063</v>
      </c>
      <c r="I1363" s="23">
        <v>1764944.49902101</v>
      </c>
      <c r="J1363" s="23">
        <v>74808483.942607999</v>
      </c>
      <c r="K1363" s="23">
        <f t="shared" si="189"/>
        <v>75688878.512509495</v>
      </c>
      <c r="L1363">
        <f t="shared" si="190"/>
        <v>563.5510405334868</v>
      </c>
      <c r="M1363">
        <f t="shared" si="191"/>
        <v>140.83755405481864</v>
      </c>
      <c r="N1363">
        <f t="shared" si="192"/>
        <v>226.91225672828949</v>
      </c>
      <c r="O1363">
        <f t="shared" si="193"/>
        <v>0.91495143934153211</v>
      </c>
      <c r="P1363">
        <f t="shared" si="194"/>
        <v>78728521.412538543</v>
      </c>
      <c r="Q1363">
        <f t="shared" si="195"/>
        <v>18.18151605450085</v>
      </c>
      <c r="R1363">
        <f t="shared" si="196"/>
        <v>2.3832392381980445</v>
      </c>
      <c r="S1363">
        <f t="shared" si="197"/>
        <v>0.15535550431890358</v>
      </c>
      <c r="T1363">
        <v>5</v>
      </c>
    </row>
    <row r="1364" spans="1:20" ht="15.6" x14ac:dyDescent="0.25">
      <c r="A1364" s="20">
        <v>4</v>
      </c>
      <c r="B1364" s="21">
        <v>2.3826679596810099</v>
      </c>
      <c r="C1364" s="21">
        <v>1083.1716572870901</v>
      </c>
      <c r="D1364" s="22">
        <v>0.20931383599485698</v>
      </c>
      <c r="E1364" s="22">
        <v>0.18001250331674898</v>
      </c>
      <c r="F1364" s="20">
        <v>0.13992071029551101</v>
      </c>
      <c r="G1364" s="20">
        <v>2.6162278381587201</v>
      </c>
      <c r="H1364" s="23">
        <v>24800857.147963099</v>
      </c>
      <c r="I1364" s="23">
        <v>1531558.02689293</v>
      </c>
      <c r="J1364" s="23">
        <v>75377364.157256007</v>
      </c>
      <c r="K1364" s="23">
        <f t="shared" si="189"/>
        <v>74571425.592984483</v>
      </c>
      <c r="L1364">
        <f t="shared" si="190"/>
        <v>563.985790455602</v>
      </c>
      <c r="M1364">
        <f t="shared" si="191"/>
        <v>128.55168327122482</v>
      </c>
      <c r="N1364">
        <f t="shared" si="192"/>
        <v>194.66316965580299</v>
      </c>
      <c r="O1364">
        <f t="shared" si="193"/>
        <v>0.92630521280257272</v>
      </c>
      <c r="P1364">
        <f t="shared" si="194"/>
        <v>79608465.4715361</v>
      </c>
      <c r="Q1364">
        <f t="shared" si="195"/>
        <v>18.192630995304761</v>
      </c>
      <c r="R1364">
        <f t="shared" si="196"/>
        <v>2.7937495046208234</v>
      </c>
      <c r="S1364">
        <f t="shared" si="197"/>
        <v>0.15073069665369526</v>
      </c>
      <c r="T1364">
        <v>5</v>
      </c>
    </row>
    <row r="1365" spans="1:20" s="40" customFormat="1" ht="15.6" x14ac:dyDescent="0.25">
      <c r="A1365" s="45">
        <v>6</v>
      </c>
      <c r="B1365" s="46">
        <v>2.5828662175377302</v>
      </c>
      <c r="C1365" s="46">
        <v>848.80954767499395</v>
      </c>
      <c r="D1365" s="47">
        <v>0.18001250331674898</v>
      </c>
      <c r="E1365" s="47">
        <v>0.164604880782586</v>
      </c>
      <c r="F1365" s="45">
        <v>8.5544436118723394E-2</v>
      </c>
      <c r="G1365" s="45">
        <v>2.6186361005926502</v>
      </c>
      <c r="H1365" s="48">
        <v>41669788.167263202</v>
      </c>
      <c r="I1365" s="48">
        <v>1995868.34013324</v>
      </c>
      <c r="J1365" s="48">
        <v>164987618.824269</v>
      </c>
      <c r="K1365" s="48">
        <f t="shared" si="189"/>
        <v>109737673.5107919</v>
      </c>
      <c r="L1365" s="40">
        <f t="shared" si="190"/>
        <v>572.723928483843</v>
      </c>
      <c r="M1365" s="40">
        <f t="shared" si="191"/>
        <v>93.9378204258647</v>
      </c>
      <c r="N1365" s="40">
        <f t="shared" si="192"/>
        <v>172.30869204966748</v>
      </c>
      <c r="O1365" s="40">
        <f t="shared" si="193"/>
        <v>0.91363832968765213</v>
      </c>
      <c r="P1365" s="40">
        <f t="shared" si="194"/>
        <v>185409230.47908559</v>
      </c>
      <c r="Q1365" s="40">
        <f t="shared" si="195"/>
        <v>19.038075996691038</v>
      </c>
      <c r="R1365" s="40">
        <f t="shared" si="196"/>
        <v>2.4588225922606499</v>
      </c>
      <c r="S1365" s="40">
        <f t="shared" si="197"/>
        <v>8.9426402948206904E-2</v>
      </c>
      <c r="T1365" s="40">
        <v>1</v>
      </c>
    </row>
    <row r="1366" spans="1:20" s="40" customFormat="1" ht="15.6" x14ac:dyDescent="0.25">
      <c r="A1366" s="45">
        <v>7</v>
      </c>
      <c r="B1366" s="46">
        <v>2.6582431263809299</v>
      </c>
      <c r="C1366" s="46">
        <v>848.66102531812896</v>
      </c>
      <c r="D1366" s="47">
        <v>0.164604880782586</v>
      </c>
      <c r="E1366" s="47">
        <v>0.15108789221338001</v>
      </c>
      <c r="F1366" s="45">
        <v>8.20679296507838E-2</v>
      </c>
      <c r="G1366" s="45">
        <v>2.6198382365553301</v>
      </c>
      <c r="H1366" s="48">
        <v>39356027.5638071</v>
      </c>
      <c r="I1366" s="48">
        <v>1741365.76447754</v>
      </c>
      <c r="J1366" s="48">
        <v>164282698.04765201</v>
      </c>
      <c r="K1366" s="48">
        <f t="shared" si="189"/>
        <v>108278378.44562142</v>
      </c>
      <c r="L1366" s="40">
        <f t="shared" si="190"/>
        <v>573.69202050894694</v>
      </c>
      <c r="M1366" s="40">
        <f t="shared" si="191"/>
        <v>88.060141286873531</v>
      </c>
      <c r="N1366" s="40">
        <f t="shared" si="192"/>
        <v>157.84638649798299</v>
      </c>
      <c r="O1366" s="40">
        <f t="shared" si="193"/>
        <v>0.91793052929172503</v>
      </c>
      <c r="P1366" s="40">
        <f t="shared" si="194"/>
        <v>185843590.54028893</v>
      </c>
      <c r="Q1366" s="40">
        <f t="shared" si="195"/>
        <v>19.040415966839706</v>
      </c>
      <c r="R1366" s="40">
        <f t="shared" si="196"/>
        <v>2.5849422427149982</v>
      </c>
      <c r="S1366" s="40">
        <f t="shared" si="197"/>
        <v>8.563188854053326E-2</v>
      </c>
      <c r="T1366" s="40">
        <v>1</v>
      </c>
    </row>
    <row r="1367" spans="1:20" ht="15.6" x14ac:dyDescent="0.25">
      <c r="A1367" s="20">
        <v>8</v>
      </c>
      <c r="B1367" s="21">
        <v>2.8702039670106898</v>
      </c>
      <c r="C1367" s="21">
        <v>831.73715979624603</v>
      </c>
      <c r="D1367" s="22">
        <v>0.15108789221338001</v>
      </c>
      <c r="E1367" s="22">
        <v>0.140060239160686</v>
      </c>
      <c r="F1367" s="20">
        <v>7.2940054201761403E-2</v>
      </c>
      <c r="G1367" s="20">
        <v>2.6208540893818602</v>
      </c>
      <c r="H1367" s="23">
        <v>38762788.4109139</v>
      </c>
      <c r="I1367" s="23">
        <v>1595012.6731875101</v>
      </c>
      <c r="J1367" s="23">
        <v>175341367.49006301</v>
      </c>
      <c r="K1367" s="23">
        <f t="shared" si="189"/>
        <v>108057394.5891774</v>
      </c>
      <c r="L1367">
        <f t="shared" si="190"/>
        <v>576.5234138774108</v>
      </c>
      <c r="M1367">
        <f t="shared" si="191"/>
        <v>79.735187872073169</v>
      </c>
      <c r="N1367">
        <f t="shared" si="192"/>
        <v>145.57406568703303</v>
      </c>
      <c r="O1367">
        <f t="shared" si="193"/>
        <v>0.91820990040888018</v>
      </c>
      <c r="P1367">
        <f t="shared" si="194"/>
        <v>202013398.27410877</v>
      </c>
      <c r="Q1367">
        <f t="shared" si="195"/>
        <v>19.123844581255515</v>
      </c>
      <c r="R1367">
        <f t="shared" si="196"/>
        <v>2.7262841470300749</v>
      </c>
      <c r="S1367">
        <f t="shared" si="197"/>
        <v>7.5737049058049802E-2</v>
      </c>
      <c r="T1367">
        <v>7</v>
      </c>
    </row>
    <row r="1368" spans="1:20" ht="15.6" x14ac:dyDescent="0.25">
      <c r="A1368" s="20">
        <v>9</v>
      </c>
      <c r="B1368" s="21">
        <v>2.9404898488142801</v>
      </c>
      <c r="C1368" s="21">
        <v>823.65377576701201</v>
      </c>
      <c r="D1368" s="22">
        <v>0.140060239160686</v>
      </c>
      <c r="E1368" s="22">
        <v>0.13102107309023001</v>
      </c>
      <c r="F1368" s="20">
        <v>6.4491657010467093E-2</v>
      </c>
      <c r="G1368" s="20">
        <v>2.6216546229962101</v>
      </c>
      <c r="H1368" s="23">
        <v>37283607.516838498</v>
      </c>
      <c r="I1368" s="23">
        <v>1417813.8778043799</v>
      </c>
      <c r="J1368" s="23">
        <v>181891690.34796301</v>
      </c>
      <c r="K1368" s="23">
        <f t="shared" si="189"/>
        <v>104721650.88502973</v>
      </c>
      <c r="L1368">
        <f t="shared" si="190"/>
        <v>579.3831694646384</v>
      </c>
      <c r="M1368">
        <f t="shared" si="191"/>
        <v>72.368091637254139</v>
      </c>
      <c r="N1368">
        <f t="shared" si="192"/>
        <v>135.54065612545801</v>
      </c>
      <c r="O1368">
        <f t="shared" si="193"/>
        <v>0.91737347841646866</v>
      </c>
      <c r="P1368">
        <f t="shared" si="194"/>
        <v>214214640.65696028</v>
      </c>
      <c r="Q1368">
        <f t="shared" si="195"/>
        <v>19.182489064048116</v>
      </c>
      <c r="R1368">
        <f t="shared" si="196"/>
        <v>2.7087682404803495</v>
      </c>
      <c r="S1368">
        <f t="shared" si="197"/>
        <v>6.6665215093400801E-2</v>
      </c>
      <c r="T1368">
        <v>7</v>
      </c>
    </row>
    <row r="1369" spans="1:20" ht="15.6" x14ac:dyDescent="0.25">
      <c r="A1369" s="28" t="s">
        <v>22</v>
      </c>
      <c r="B1369" s="30">
        <v>0.5</v>
      </c>
      <c r="C1369" s="30">
        <v>1136.9712214194501</v>
      </c>
      <c r="D1369" s="31">
        <v>0.32</v>
      </c>
      <c r="E1369" s="31">
        <v>0.29071929786801504</v>
      </c>
      <c r="F1369" s="32">
        <v>9.1473608659747005E-2</v>
      </c>
      <c r="G1369" s="32">
        <v>3.5</v>
      </c>
      <c r="H1369" s="33">
        <v>37532483.7231749</v>
      </c>
      <c r="I1369" s="33">
        <v>2576176.3883753801</v>
      </c>
      <c r="J1369" s="33">
        <v>89974406.231675997</v>
      </c>
      <c r="K1369" s="33">
        <f t="shared" si="189"/>
        <v>57344611.151980504</v>
      </c>
      <c r="L1369">
        <f t="shared" si="190"/>
        <v>564.51199367112383</v>
      </c>
      <c r="M1369">
        <f t="shared" si="191"/>
        <v>128.5663546057722</v>
      </c>
      <c r="N1369">
        <f t="shared" si="192"/>
        <v>305.35964893400751</v>
      </c>
      <c r="O1369">
        <f t="shared" si="193"/>
        <v>0.88038736120174921</v>
      </c>
      <c r="P1369">
        <f t="shared" si="194"/>
        <v>94741036.412753448</v>
      </c>
      <c r="Q1369">
        <f t="shared" si="195"/>
        <v>18.366657794947788</v>
      </c>
      <c r="R1369">
        <f t="shared" si="196"/>
        <v>0.37308105415928389</v>
      </c>
      <c r="S1369">
        <f t="shared" si="197"/>
        <v>9.593134221147559E-2</v>
      </c>
      <c r="T1369">
        <v>9</v>
      </c>
    </row>
    <row r="1370" spans="1:20" ht="15.6" x14ac:dyDescent="0.25">
      <c r="A1370" s="20">
        <v>1</v>
      </c>
      <c r="B1370" s="21">
        <v>0.5</v>
      </c>
      <c r="C1370" s="21">
        <v>1079.3327162015</v>
      </c>
      <c r="D1370" s="22">
        <v>0.29071929786801504</v>
      </c>
      <c r="E1370" s="22">
        <v>0.26668114071204796</v>
      </c>
      <c r="F1370" s="20">
        <v>8.2656678329773206E-2</v>
      </c>
      <c r="G1370" s="20">
        <v>3.5025748827136098</v>
      </c>
      <c r="H1370" s="23">
        <v>30200779.938031498</v>
      </c>
      <c r="I1370" s="23">
        <v>1741836.6705694599</v>
      </c>
      <c r="J1370" s="23">
        <v>79915225.780742005</v>
      </c>
      <c r="K1370" s="23">
        <f t="shared" si="189"/>
        <v>61200317.081965983</v>
      </c>
      <c r="L1370">
        <f t="shared" si="190"/>
        <v>564.41916551079441</v>
      </c>
      <c r="M1370">
        <f t="shared" si="191"/>
        <v>116.48002662425978</v>
      </c>
      <c r="N1370">
        <f t="shared" si="192"/>
        <v>278.7002192900315</v>
      </c>
      <c r="O1370">
        <f t="shared" si="193"/>
        <v>0.88240476875014984</v>
      </c>
      <c r="P1370">
        <f t="shared" si="194"/>
        <v>83890237.147620723</v>
      </c>
      <c r="Q1370">
        <f t="shared" si="195"/>
        <v>18.24501980170632</v>
      </c>
      <c r="R1370">
        <f t="shared" si="196"/>
        <v>0.37033593959393163</v>
      </c>
      <c r="S1370">
        <f t="shared" si="197"/>
        <v>8.6273480207642833E-2</v>
      </c>
      <c r="T1370">
        <v>5</v>
      </c>
    </row>
    <row r="1371" spans="1:20" s="40" customFormat="1" ht="15.6" x14ac:dyDescent="0.25">
      <c r="A1371" s="45">
        <v>2</v>
      </c>
      <c r="B1371" s="46">
        <v>0.5</v>
      </c>
      <c r="C1371" s="46">
        <v>1061.3359527668699</v>
      </c>
      <c r="D1371" s="47">
        <v>0.26668114071204796</v>
      </c>
      <c r="E1371" s="47">
        <v>0.247409514204988</v>
      </c>
      <c r="F1371" s="45">
        <v>7.2237589417390502E-2</v>
      </c>
      <c r="G1371" s="45">
        <v>3.5048558593174399</v>
      </c>
      <c r="H1371" s="48">
        <v>25196480.7908081</v>
      </c>
      <c r="I1371" s="48">
        <v>1355555.14502043</v>
      </c>
      <c r="J1371" s="48">
        <v>74269142.188428</v>
      </c>
      <c r="K1371" s="48">
        <f t="shared" si="189"/>
        <v>59784769.779610939</v>
      </c>
      <c r="L1371" s="40">
        <f t="shared" si="190"/>
        <v>564.59580996551108</v>
      </c>
      <c r="M1371" s="40">
        <f t="shared" si="191"/>
        <v>104.31049600642466</v>
      </c>
      <c r="N1371" s="40">
        <f t="shared" si="192"/>
        <v>257.04532745851799</v>
      </c>
      <c r="O1371" s="40">
        <f t="shared" si="193"/>
        <v>0.88266134580875788</v>
      </c>
      <c r="P1371" s="40">
        <f t="shared" si="194"/>
        <v>78081402.651475593</v>
      </c>
      <c r="Q1371" s="40">
        <f t="shared" si="195"/>
        <v>18.173262464194071</v>
      </c>
      <c r="R1371" s="40">
        <f t="shared" si="196"/>
        <v>0.35940583606230092</v>
      </c>
      <c r="S1371" s="40">
        <f t="shared" si="197"/>
        <v>7.497960205452471E-2</v>
      </c>
      <c r="T1371" s="40">
        <v>5</v>
      </c>
    </row>
    <row r="1372" spans="1:20" s="40" customFormat="1" ht="15.6" x14ac:dyDescent="0.25">
      <c r="A1372" s="45">
        <v>3</v>
      </c>
      <c r="B1372" s="46">
        <v>1.29999995231628</v>
      </c>
      <c r="C1372" s="46">
        <v>1046.6876533965201</v>
      </c>
      <c r="D1372" s="47">
        <v>0.24862985484682901</v>
      </c>
      <c r="E1372" s="47">
        <v>0.208760080014012</v>
      </c>
      <c r="F1372" s="45">
        <v>0.160293483294835</v>
      </c>
      <c r="G1372" s="45">
        <v>2.5710327139820102</v>
      </c>
      <c r="H1372" s="48">
        <v>24589510.254990701</v>
      </c>
      <c r="I1372" s="48">
        <v>1573367.2514927599</v>
      </c>
      <c r="J1372" s="48">
        <v>66294993.644864999</v>
      </c>
      <c r="K1372" s="48">
        <f t="shared" si="189"/>
        <v>86572029.920069769</v>
      </c>
      <c r="L1372" s="40">
        <f t="shared" si="190"/>
        <v>562.95535190405519</v>
      </c>
      <c r="M1372" s="40">
        <f t="shared" si="191"/>
        <v>149.81623116786758</v>
      </c>
      <c r="N1372" s="40">
        <f t="shared" si="192"/>
        <v>228.69496743042049</v>
      </c>
      <c r="O1372" s="40">
        <f t="shared" si="193"/>
        <v>0.91885816859664327</v>
      </c>
      <c r="P1372" s="40">
        <f t="shared" si="194"/>
        <v>69476019.477745175</v>
      </c>
      <c r="Q1372" s="40">
        <f t="shared" si="195"/>
        <v>18.056492207508139</v>
      </c>
      <c r="R1372" s="40">
        <f t="shared" si="196"/>
        <v>1.5159483914953544</v>
      </c>
      <c r="S1372" s="40">
        <f t="shared" si="197"/>
        <v>0.17470283306869697</v>
      </c>
      <c r="T1372" s="40">
        <v>6</v>
      </c>
    </row>
    <row r="1373" spans="1:20" s="40" customFormat="1" ht="15.6" x14ac:dyDescent="0.25">
      <c r="A1373" s="45">
        <v>4</v>
      </c>
      <c r="B1373" s="46">
        <v>1.29999995231628</v>
      </c>
      <c r="C1373" s="46">
        <v>1052.70945583864</v>
      </c>
      <c r="D1373" s="47">
        <v>0.208760080014012</v>
      </c>
      <c r="E1373" s="47">
        <v>0.17340984594776401</v>
      </c>
      <c r="F1373" s="45">
        <v>0.16925318645801701</v>
      </c>
      <c r="G1373" s="45">
        <v>2.5745686023216101</v>
      </c>
      <c r="H1373" s="48">
        <v>25007564.612303101</v>
      </c>
      <c r="I1373" s="48">
        <v>1590043.0030105701</v>
      </c>
      <c r="J1373" s="48">
        <v>69554718.563082993</v>
      </c>
      <c r="K1373" s="48">
        <f t="shared" si="189"/>
        <v>87364183.921699673</v>
      </c>
      <c r="L1373" s="40">
        <f t="shared" si="190"/>
        <v>563.38520789486142</v>
      </c>
      <c r="M1373" s="40">
        <f t="shared" si="191"/>
        <v>141.12334664592225</v>
      </c>
      <c r="N1373" s="40">
        <f t="shared" si="192"/>
        <v>191.08496298088801</v>
      </c>
      <c r="O1373" s="40">
        <f t="shared" si="193"/>
        <v>0.93768159492294822</v>
      </c>
      <c r="P1373" s="40">
        <f t="shared" si="194"/>
        <v>73402807.730189264</v>
      </c>
      <c r="Q1373" s="40">
        <f t="shared" si="195"/>
        <v>18.111472745308031</v>
      </c>
      <c r="R1373" s="40">
        <f t="shared" si="196"/>
        <v>1.708145863180079</v>
      </c>
      <c r="S1373" s="40">
        <f t="shared" si="197"/>
        <v>0.18543020739489421</v>
      </c>
      <c r="T1373" s="40">
        <v>6</v>
      </c>
    </row>
    <row r="1374" spans="1:20" s="40" customFormat="1" ht="15.6" x14ac:dyDescent="0.25">
      <c r="A1374" s="45">
        <v>5</v>
      </c>
      <c r="B1374" s="46">
        <v>1.29999995231628</v>
      </c>
      <c r="C1374" s="46">
        <v>1055.4941248764701</v>
      </c>
      <c r="D1374" s="47">
        <v>0.17340984594776401</v>
      </c>
      <c r="E1374" s="47">
        <v>0.143339227498893</v>
      </c>
      <c r="F1374" s="45">
        <v>0.17330785054079201</v>
      </c>
      <c r="G1374" s="45">
        <v>2.57747052052521</v>
      </c>
      <c r="H1374" s="48">
        <v>23917979.055792399</v>
      </c>
      <c r="I1374" s="48">
        <v>1447787.9334732799</v>
      </c>
      <c r="J1374" s="48">
        <v>70172174.525410995</v>
      </c>
      <c r="K1374" s="48">
        <f t="shared" si="189"/>
        <v>87667251.101212382</v>
      </c>
      <c r="L1374" s="40">
        <f t="shared" si="190"/>
        <v>563.8018862783623</v>
      </c>
      <c r="M1374" s="40">
        <f t="shared" si="191"/>
        <v>130.20703284780896</v>
      </c>
      <c r="N1374" s="40">
        <f t="shared" si="192"/>
        <v>158.37453672332853</v>
      </c>
      <c r="O1374" s="40">
        <f t="shared" si="193"/>
        <v>0.95805384874148136</v>
      </c>
      <c r="P1374" s="40">
        <f t="shared" si="194"/>
        <v>74388604.609547347</v>
      </c>
      <c r="Q1374" s="40">
        <f t="shared" si="195"/>
        <v>18.124813324222369</v>
      </c>
      <c r="R1374" s="40">
        <f t="shared" si="196"/>
        <v>1.9002027726396489</v>
      </c>
      <c r="S1374" s="40">
        <f t="shared" si="197"/>
        <v>0.19032290300760957</v>
      </c>
      <c r="T1374" s="40">
        <v>6</v>
      </c>
    </row>
    <row r="1375" spans="1:20" s="40" customFormat="1" ht="15.6" x14ac:dyDescent="0.25">
      <c r="A1375" s="45">
        <v>6</v>
      </c>
      <c r="B1375" s="46">
        <v>1.29999995231628</v>
      </c>
      <c r="C1375" s="46">
        <v>1064.48683677341</v>
      </c>
      <c r="D1375" s="47">
        <v>0.143339227498893</v>
      </c>
      <c r="E1375" s="47">
        <v>0.12001902154467101</v>
      </c>
      <c r="F1375" s="45">
        <v>0.16257899851281599</v>
      </c>
      <c r="G1375" s="45">
        <v>2.5797478593766598</v>
      </c>
      <c r="H1375" s="48">
        <v>22439673.077059399</v>
      </c>
      <c r="I1375" s="48">
        <v>1225096.8466796901</v>
      </c>
      <c r="J1375" s="48">
        <v>73043222.437406003</v>
      </c>
      <c r="K1375" s="48">
        <f t="shared" si="189"/>
        <v>83469681.400505587</v>
      </c>
      <c r="L1375" s="40">
        <f t="shared" si="190"/>
        <v>564.59533937972276</v>
      </c>
      <c r="M1375" s="40">
        <f t="shared" si="191"/>
        <v>114.74528136323949</v>
      </c>
      <c r="N1375" s="40">
        <f t="shared" si="192"/>
        <v>131.679124521782</v>
      </c>
      <c r="O1375" s="40">
        <f t="shared" si="193"/>
        <v>0.97379512940416779</v>
      </c>
      <c r="P1375" s="40">
        <f t="shared" si="194"/>
        <v>77846094.913472638</v>
      </c>
      <c r="Q1375" s="40">
        <f t="shared" si="195"/>
        <v>18.170244293309491</v>
      </c>
      <c r="R1375" s="40">
        <f t="shared" si="196"/>
        <v>2.0101640695631215</v>
      </c>
      <c r="S1375" s="40">
        <f t="shared" si="197"/>
        <v>0.1774283463144142</v>
      </c>
      <c r="T1375" s="40">
        <v>5</v>
      </c>
    </row>
    <row r="1376" spans="1:20" s="40" customFormat="1" ht="15.6" x14ac:dyDescent="0.25">
      <c r="A1376" s="45">
        <v>7</v>
      </c>
      <c r="B1376" s="46">
        <v>1.29999995231628</v>
      </c>
      <c r="C1376" s="46">
        <v>839.38395487701598</v>
      </c>
      <c r="D1376" s="47">
        <v>0.12001902154467101</v>
      </c>
      <c r="E1376" s="47">
        <v>0.101039171625166</v>
      </c>
      <c r="F1376" s="45">
        <v>0.15800869567062401</v>
      </c>
      <c r="G1376" s="45">
        <v>2.5813802758028999</v>
      </c>
      <c r="H1376" s="48">
        <v>21562047.1621469</v>
      </c>
      <c r="I1376" s="48">
        <v>1063685.37109676</v>
      </c>
      <c r="J1376" s="48">
        <v>75620382.392839998</v>
      </c>
      <c r="K1376" s="48">
        <f t="shared" si="189"/>
        <v>143902231.46674046</v>
      </c>
      <c r="L1376" s="40">
        <f t="shared" si="190"/>
        <v>565.42195536667111</v>
      </c>
      <c r="M1376" s="40">
        <f t="shared" si="191"/>
        <v>103.59355121846376</v>
      </c>
      <c r="N1376" s="40">
        <f t="shared" si="192"/>
        <v>110.52909658491849</v>
      </c>
      <c r="O1376" s="40">
        <f t="shared" si="193"/>
        <v>0.99200877739529536</v>
      </c>
      <c r="P1376" s="40">
        <f t="shared" si="194"/>
        <v>81281136.679699183</v>
      </c>
      <c r="Q1376" s="40">
        <f t="shared" si="195"/>
        <v>18.213424526437052</v>
      </c>
      <c r="R1376" s="40">
        <f t="shared" si="196"/>
        <v>2.1582546309122548</v>
      </c>
      <c r="S1376" s="40">
        <f t="shared" si="197"/>
        <v>0.1719855921929293</v>
      </c>
      <c r="T1376" s="40">
        <v>7</v>
      </c>
    </row>
    <row r="1377" spans="1:20" s="40" customFormat="1" ht="15.6" x14ac:dyDescent="0.25">
      <c r="A1377" s="45">
        <v>8</v>
      </c>
      <c r="B1377" s="46">
        <v>1.29999995231628</v>
      </c>
      <c r="C1377" s="46">
        <v>845.81001033370296</v>
      </c>
      <c r="D1377" s="47">
        <v>0.101039171625166</v>
      </c>
      <c r="E1377" s="47">
        <v>8.6537970401089695E-2</v>
      </c>
      <c r="F1377" s="45">
        <v>0.143378682967856</v>
      </c>
      <c r="G1377" s="45">
        <v>2.5826132550036198</v>
      </c>
      <c r="H1377" s="48">
        <v>19789324.292660899</v>
      </c>
      <c r="I1377" s="48">
        <v>866755.37669475703</v>
      </c>
      <c r="J1377" s="48">
        <v>77768671.638876006</v>
      </c>
      <c r="K1377" s="48">
        <f t="shared" si="189"/>
        <v>136295694.47132298</v>
      </c>
      <c r="L1377" s="40">
        <f t="shared" si="190"/>
        <v>566.50995997768769</v>
      </c>
      <c r="M1377" s="40">
        <f t="shared" si="191"/>
        <v>90.637050509600456</v>
      </c>
      <c r="N1377" s="40">
        <f t="shared" si="192"/>
        <v>93.78857101312785</v>
      </c>
      <c r="O1377" s="40">
        <f t="shared" si="193"/>
        <v>1.0035910173899212</v>
      </c>
      <c r="P1377" s="40">
        <f t="shared" si="194"/>
        <v>84238196.433342338</v>
      </c>
      <c r="Q1377" s="40">
        <f t="shared" si="195"/>
        <v>18.24915901570019</v>
      </c>
      <c r="R1377" s="40">
        <f t="shared" si="196"/>
        <v>2.2197006468298026</v>
      </c>
      <c r="S1377" s="40">
        <f t="shared" si="197"/>
        <v>0.15475932847877394</v>
      </c>
      <c r="T1377" s="40">
        <v>1</v>
      </c>
    </row>
    <row r="1378" spans="1:20" s="40" customFormat="1" ht="15.6" x14ac:dyDescent="0.25">
      <c r="A1378" s="45">
        <v>9</v>
      </c>
      <c r="B1378" s="46">
        <v>1.29999995231628</v>
      </c>
      <c r="C1378" s="46">
        <v>850.48307718762999</v>
      </c>
      <c r="D1378" s="47">
        <v>8.6537970401089695E-2</v>
      </c>
      <c r="E1378" s="47">
        <v>7.53068373630639E-2</v>
      </c>
      <c r="F1378" s="45">
        <v>0.12963291944665101</v>
      </c>
      <c r="G1378" s="45">
        <v>2.5834916677056898</v>
      </c>
      <c r="H1378" s="48">
        <v>17549633.799072102</v>
      </c>
      <c r="I1378" s="48">
        <v>672855.12134240801</v>
      </c>
      <c r="J1378" s="48">
        <v>77160591.564908996</v>
      </c>
      <c r="K1378" s="48">
        <f t="shared" si="189"/>
        <v>129341178.19102494</v>
      </c>
      <c r="L1378" s="40">
        <f t="shared" si="190"/>
        <v>567.45157590270992</v>
      </c>
      <c r="M1378" s="40">
        <f t="shared" si="191"/>
        <v>79.831849168115397</v>
      </c>
      <c r="N1378" s="40">
        <f t="shared" si="192"/>
        <v>80.922403882076807</v>
      </c>
      <c r="O1378" s="40">
        <f t="shared" si="193"/>
        <v>1.0126020276230607</v>
      </c>
      <c r="P1378" s="40">
        <f t="shared" si="194"/>
        <v>84032253.789118424</v>
      </c>
      <c r="Q1378" s="40">
        <f t="shared" si="195"/>
        <v>18.24671125678854</v>
      </c>
      <c r="R1378" s="40">
        <f t="shared" si="196"/>
        <v>2.2609057325724167</v>
      </c>
      <c r="S1378" s="40">
        <f t="shared" si="197"/>
        <v>0.13884022465112847</v>
      </c>
      <c r="T1378" s="40">
        <v>1</v>
      </c>
    </row>
    <row r="1379" spans="1:20" s="40" customFormat="1" ht="15.6" x14ac:dyDescent="0.25">
      <c r="A1379" s="45">
        <v>10</v>
      </c>
      <c r="B1379" s="46">
        <v>1.29999995231628</v>
      </c>
      <c r="C1379" s="46">
        <v>853.78029340075796</v>
      </c>
      <c r="D1379" s="47">
        <v>7.53068373630639E-2</v>
      </c>
      <c r="E1379" s="47">
        <v>6.665864557051801E-2</v>
      </c>
      <c r="F1379" s="45">
        <v>0.11468710391482299</v>
      </c>
      <c r="G1379" s="45">
        <v>2.5841309941850001</v>
      </c>
      <c r="H1379" s="48">
        <v>15759832.828579601</v>
      </c>
      <c r="I1379" s="48">
        <v>528183.71001229296</v>
      </c>
      <c r="J1379" s="48">
        <v>77928383.928512007</v>
      </c>
      <c r="K1379" s="48">
        <f t="shared" si="189"/>
        <v>121863184.83346891</v>
      </c>
      <c r="L1379" s="40">
        <f t="shared" si="190"/>
        <v>568.68805330292639</v>
      </c>
      <c r="M1379" s="40">
        <f t="shared" si="191"/>
        <v>70.129333057524988</v>
      </c>
      <c r="N1379" s="40">
        <f t="shared" si="192"/>
        <v>70.982741466790955</v>
      </c>
      <c r="O1379" s="40">
        <f t="shared" si="193"/>
        <v>1.0171996509378876</v>
      </c>
      <c r="P1379" s="40">
        <f t="shared" si="194"/>
        <v>85493120.714910865</v>
      </c>
      <c r="Q1379" s="40">
        <f t="shared" si="195"/>
        <v>18.263946471195226</v>
      </c>
      <c r="R1379" s="40">
        <f t="shared" si="196"/>
        <v>2.2580904639648041</v>
      </c>
      <c r="S1379" s="40">
        <f t="shared" si="197"/>
        <v>0.12181414156150792</v>
      </c>
      <c r="T1379" s="40">
        <v>1</v>
      </c>
    </row>
    <row r="1380" spans="1:20" s="40" customFormat="1" ht="15.6" x14ac:dyDescent="0.25">
      <c r="A1380" s="45">
        <v>11</v>
      </c>
      <c r="B1380" s="46">
        <v>1.29999995231628</v>
      </c>
      <c r="C1380" s="46">
        <v>856.54912467572001</v>
      </c>
      <c r="D1380" s="47">
        <v>6.665864557051801E-2</v>
      </c>
      <c r="E1380" s="47">
        <v>6.0254455394103804E-2</v>
      </c>
      <c r="F1380" s="45">
        <v>9.5930498914172393E-2</v>
      </c>
      <c r="G1380" s="45">
        <v>2.5845966216702601</v>
      </c>
      <c r="H1380" s="48">
        <v>14706595.057801301</v>
      </c>
      <c r="I1380" s="48">
        <v>419741.22870141099</v>
      </c>
      <c r="J1380" s="48">
        <v>83053069.746312007</v>
      </c>
      <c r="K1380" s="48">
        <f t="shared" si="189"/>
        <v>111977883.81603831</v>
      </c>
      <c r="L1380" s="40">
        <f t="shared" si="190"/>
        <v>570.94626227739604</v>
      </c>
      <c r="M1380" s="40">
        <f t="shared" si="191"/>
        <v>60.468574021034335</v>
      </c>
      <c r="N1380" s="40">
        <f t="shared" si="192"/>
        <v>63.456550482310917</v>
      </c>
      <c r="O1380" s="40">
        <f t="shared" si="193"/>
        <v>1.0136700073285041</v>
      </c>
      <c r="P1380" s="40">
        <f t="shared" si="194"/>
        <v>92831002.018665969</v>
      </c>
      <c r="Q1380" s="40">
        <f t="shared" si="195"/>
        <v>18.346291215443316</v>
      </c>
      <c r="R1380" s="40">
        <f t="shared" si="196"/>
        <v>2.1681302903317428</v>
      </c>
      <c r="S1380" s="40">
        <f t="shared" si="197"/>
        <v>0.10084903981309924</v>
      </c>
      <c r="T1380" s="40">
        <v>1</v>
      </c>
    </row>
  </sheetData>
  <autoFilter ref="A1:T1380" xr:uid="{0F9B3DDD-F2E0-4C92-A1EE-7CFF16C0E4DE}"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5FFE9-3D2E-421C-82D4-A9A7C162A91A}">
  <dimension ref="A1:AL12"/>
  <sheetViews>
    <sheetView workbookViewId="0">
      <selection activeCell="B4" sqref="B4"/>
    </sheetView>
  </sheetViews>
  <sheetFormatPr defaultRowHeight="13.8" x14ac:dyDescent="0.25"/>
  <cols>
    <col min="2" max="2" width="9.33203125" bestFit="1" customWidth="1"/>
    <col min="3" max="3" width="11.6640625" bestFit="1" customWidth="1"/>
    <col min="4" max="4" width="9.33203125" bestFit="1" customWidth="1"/>
    <col min="5" max="5" width="12.77734375" bestFit="1" customWidth="1"/>
    <col min="8" max="8" width="11.5546875" customWidth="1"/>
    <col min="9" max="9" width="12.77734375" customWidth="1"/>
    <col min="10" max="10" width="13.88671875" customWidth="1"/>
    <col min="15" max="15" width="12.6640625" customWidth="1"/>
    <col min="25" max="25" width="11.6640625" customWidth="1"/>
    <col min="30" max="32" width="10.5546875" customWidth="1"/>
    <col min="33" max="33" width="12.77734375" bestFit="1" customWidth="1"/>
    <col min="36" max="36" width="13" customWidth="1"/>
    <col min="37" max="37" width="11.77734375" customWidth="1"/>
    <col min="38" max="38" width="8.88671875" style="34"/>
  </cols>
  <sheetData>
    <row r="1" spans="1:38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2</v>
      </c>
      <c r="R1" s="3" t="s">
        <v>17</v>
      </c>
      <c r="S1" s="3" t="s">
        <v>18</v>
      </c>
      <c r="T1" s="3" t="s">
        <v>19</v>
      </c>
      <c r="U1" s="3"/>
      <c r="V1" s="3"/>
      <c r="W1" s="3"/>
      <c r="Y1" s="3" t="s">
        <v>26</v>
      </c>
      <c r="AA1" s="3" t="s">
        <v>10</v>
      </c>
      <c r="AC1" t="s">
        <v>27</v>
      </c>
      <c r="AD1" t="s">
        <v>28</v>
      </c>
      <c r="AE1" t="s">
        <v>29</v>
      </c>
      <c r="AG1" t="s">
        <v>32</v>
      </c>
      <c r="AH1" t="s">
        <v>33</v>
      </c>
      <c r="AI1" t="s">
        <v>34</v>
      </c>
    </row>
    <row r="2" spans="1:38" ht="15.6" x14ac:dyDescent="0.25">
      <c r="A2" s="15" t="s">
        <v>21</v>
      </c>
      <c r="B2" s="66">
        <v>2.0243908591710702</v>
      </c>
      <c r="C2" s="66">
        <v>991.91588102726996</v>
      </c>
      <c r="D2" s="17">
        <v>0.25</v>
      </c>
      <c r="E2" s="17">
        <v>0.230606209237006</v>
      </c>
      <c r="F2" s="18">
        <v>7.75441453938185E-2</v>
      </c>
      <c r="G2" s="18">
        <v>2</v>
      </c>
      <c r="H2" s="19">
        <v>23584085.748557702</v>
      </c>
      <c r="I2" s="19">
        <v>1304083.4771425701</v>
      </c>
      <c r="J2" s="19">
        <f t="shared" ref="J2:J11" si="0">3583.195*EXP(-2.23341*(C2+273)*0.001)*POWER(B2*(D2-E2)/D2/SQRT(0.56*(D2-E2)),(-0.3486*(C2+273)*0.001+0.46339))*POWER(((D2-E2)/D2),0.42437)*1000000</f>
        <v>72474241.446389511</v>
      </c>
      <c r="K2">
        <f t="shared" ref="K2:K11" si="1">560*(1+2.2*10^(-5)*H2/(G2*1000)/((D2-E2)*1000))</f>
        <v>567.49095264492212</v>
      </c>
      <c r="L2">
        <f t="shared" ref="L2:L11" si="2">(K2*(D2-E2)*1000)^(1/2)</f>
        <v>104.90853537957601</v>
      </c>
      <c r="M2">
        <f t="shared" ref="M2:M11" si="3">(D2+E2)/2*1000</f>
        <v>240.30310461850303</v>
      </c>
      <c r="N2">
        <f t="shared" ref="N2:N11" si="4">0.8049-0.3393*F2+(0.2488+0.0393*F2+0.0732*F2*F2)*L2/M2</f>
        <v>0.88872986748161797</v>
      </c>
      <c r="O2">
        <f t="shared" ref="O2:O11" si="5">H2/1000/(N2*G2*L2)*10^6</f>
        <v>126476095.52527921</v>
      </c>
      <c r="P2">
        <f t="shared" ref="P2:P11" si="6">LN(O2)</f>
        <v>18.655563880095503</v>
      </c>
      <c r="Q2" s="16">
        <v>991.91588102726996</v>
      </c>
      <c r="R2" s="69">
        <f t="shared" ref="R2:R11" si="7">S2*B2*1000/L2</f>
        <v>1.5575495616081108</v>
      </c>
      <c r="S2" s="69">
        <f t="shared" ref="S2:S11" si="8">LN(1/(1-F2))</f>
        <v>8.0715758297938228E-2</v>
      </c>
      <c r="T2">
        <v>3</v>
      </c>
      <c r="U2" s="68">
        <f>2.52125*10^(-6)*Q2^2-0.00815*Q2</f>
        <v>-5.6034638290925116</v>
      </c>
      <c r="V2" s="68">
        <f>5.11549*10^(-6)*R2^4-4.43569*10^(-4)*R2^3+0.01157*R2^2-0.05903*R2</f>
        <v>-6.5519729323159484E-2</v>
      </c>
      <c r="W2" s="70">
        <f>-66538.82632*S2^6+68596.56918*S2^5-25259.909*S2^4+3778.81796*S2^3-138.15946*S2^2-13.21417*S2</f>
        <v>-0.83511357795141294</v>
      </c>
      <c r="X2">
        <v>18.518076945047898</v>
      </c>
      <c r="Y2">
        <f>EXP(X2)</f>
        <v>110229701.8402022</v>
      </c>
      <c r="Z2" s="73">
        <f t="shared" ref="Z2:Z11" si="9">ABS(Y2-O2)/O2</f>
        <v>0.12845426337366486</v>
      </c>
      <c r="AA2">
        <f t="shared" ref="AA2:AA11" si="10">6310.7*EXP(-2.62*(C2+273)*0.001-0.669*(D2-E2)/D2)*POWER(B2*(D2-E2)/D2/SQRT(K2*0.01*(D2-E2)),0.115)*POWER(((D2-E2)/D2),0.407)*1000000</f>
        <v>70634680.119129404</v>
      </c>
      <c r="AB2" s="73">
        <f t="shared" ref="AB2:AB11" si="11">ABS(AA2-O2)/O2</f>
        <v>0.44151754664966386</v>
      </c>
      <c r="AC2">
        <f t="shared" ref="AC2:AC11" si="12">(H2/O2)*Y2</f>
        <v>20554609.386385374</v>
      </c>
      <c r="AD2" s="35">
        <f t="shared" ref="AD2:AD11" si="13">H2-AC2</f>
        <v>3029476.3621723279</v>
      </c>
      <c r="AE2" s="35"/>
      <c r="AF2" s="35"/>
      <c r="AG2" s="72">
        <v>3020727.5760394498</v>
      </c>
      <c r="AH2">
        <f t="shared" ref="AH2:AH11" si="14">AG2+AC2</f>
        <v>23575336.962424822</v>
      </c>
      <c r="AI2" s="73">
        <f t="shared" ref="AI2:AI11" si="15">ABS(AH2-H2)/H2</f>
        <v>3.7096142823406214E-4</v>
      </c>
    </row>
    <row r="3" spans="1:38" ht="15.6" x14ac:dyDescent="0.25">
      <c r="A3" s="10">
        <v>1</v>
      </c>
      <c r="B3" s="67">
        <v>1.6452941722539101</v>
      </c>
      <c r="C3" s="67">
        <v>950.18040430598001</v>
      </c>
      <c r="D3" s="12">
        <v>0.231681901318503</v>
      </c>
      <c r="E3" s="12">
        <v>0.203861078719831</v>
      </c>
      <c r="F3" s="10">
        <v>0.12003017681886199</v>
      </c>
      <c r="G3" s="10">
        <v>3.5591986834284701</v>
      </c>
      <c r="H3" s="13">
        <v>45973470.6916131</v>
      </c>
      <c r="I3" s="13">
        <v>2609479.9225212801</v>
      </c>
      <c r="J3" s="13">
        <f t="shared" si="0"/>
        <v>96510046.103014678</v>
      </c>
      <c r="K3">
        <f t="shared" si="1"/>
        <v>565.71999698824334</v>
      </c>
      <c r="L3">
        <f t="shared" si="2"/>
        <v>125.45435694598723</v>
      </c>
      <c r="M3">
        <f t="shared" si="3"/>
        <v>217.771490019167</v>
      </c>
      <c r="N3">
        <f t="shared" si="4"/>
        <v>0.9108281324351416</v>
      </c>
      <c r="O3">
        <f>H3/1000/(N3*G3*L3)*10^6</f>
        <v>113040188.88316554</v>
      </c>
      <c r="P3">
        <f t="shared" si="6"/>
        <v>18.543253967280105</v>
      </c>
      <c r="Q3" s="11">
        <v>950.18040430598001</v>
      </c>
      <c r="R3" s="69">
        <f t="shared" si="7"/>
        <v>1.6769439293896544</v>
      </c>
      <c r="S3" s="69">
        <f t="shared" si="8"/>
        <v>0.12786766393747928</v>
      </c>
      <c r="T3">
        <v>8</v>
      </c>
      <c r="U3" s="68">
        <f t="shared" ref="U3:U11" si="16">2.52125*10^(-6)*Q3^2-0.00815*Q3</f>
        <v>-5.4676778837605964</v>
      </c>
      <c r="V3" s="68">
        <f t="shared" ref="V3:V11" si="17">5.11549*10^(-6)*R3^4-4.43569*10^(-4)*R3^3+0.01157*R3^2-0.05903*R3</f>
        <v>-6.8504859334929502E-2</v>
      </c>
      <c r="W3" s="70">
        <f t="shared" ref="W3:W11" si="18">-66538.82632*S3^6+68596.56918*S3^5-25259.909*S3^4+3778.81796*S3^3-138.15946*S3^2-13.21417*S3</f>
        <v>-0.74707620399851948</v>
      </c>
      <c r="X3">
        <v>18.6395520700346</v>
      </c>
      <c r="Y3">
        <f t="shared" ref="Y3:Y11" si="19">EXP(X3)</f>
        <v>124467110.96750829</v>
      </c>
      <c r="Z3" s="73">
        <f t="shared" si="9"/>
        <v>0.10108725221746774</v>
      </c>
      <c r="AA3">
        <f t="shared" si="10"/>
        <v>92028095.448369473</v>
      </c>
      <c r="AB3" s="73">
        <f t="shared" si="11"/>
        <v>0.18588162000077196</v>
      </c>
      <c r="AC3">
        <f t="shared" si="12"/>
        <v>50620802.518728554</v>
      </c>
      <c r="AD3" s="35">
        <f t="shared" si="13"/>
        <v>-4647331.8271154538</v>
      </c>
      <c r="AE3" s="35">
        <v>41479979.825767398</v>
      </c>
      <c r="AF3" s="73">
        <f>(AE3-H3)/H3</f>
        <v>-9.7740953603171102E-2</v>
      </c>
      <c r="AG3" s="72">
        <v>-2613782.2786000399</v>
      </c>
      <c r="AH3">
        <f t="shared" si="14"/>
        <v>48007020.240128517</v>
      </c>
      <c r="AI3" s="73">
        <f t="shared" si="15"/>
        <v>4.423310918064742E-2</v>
      </c>
      <c r="AJ3" s="72">
        <v>-5333908.1029781401</v>
      </c>
      <c r="AK3" s="72">
        <v>45286894.415750414</v>
      </c>
      <c r="AL3" s="34">
        <f>ABS(AK3-H3)/H3</f>
        <v>1.4934184118231861E-2</v>
      </c>
    </row>
    <row r="4" spans="1:38" ht="15.6" x14ac:dyDescent="0.25">
      <c r="A4" s="10">
        <v>2</v>
      </c>
      <c r="B4" s="67">
        <v>1.6645566695041101</v>
      </c>
      <c r="C4" s="67">
        <v>938.41326484278795</v>
      </c>
      <c r="D4" s="12">
        <v>0.203861078719831</v>
      </c>
      <c r="E4" s="12">
        <v>0.17822013538678999</v>
      </c>
      <c r="F4" s="10">
        <v>0.12571488390813201</v>
      </c>
      <c r="G4" s="10">
        <v>3.5613010524403901</v>
      </c>
      <c r="H4" s="13">
        <v>47003777.4478103</v>
      </c>
      <c r="I4" s="13">
        <v>2686439.0812870902</v>
      </c>
      <c r="J4" s="13">
        <f t="shared" si="0"/>
        <v>101649669.63024163</v>
      </c>
      <c r="K4">
        <f t="shared" si="1"/>
        <v>566.34162828469164</v>
      </c>
      <c r="L4">
        <f t="shared" si="2"/>
        <v>120.50532601503534</v>
      </c>
      <c r="M4">
        <f t="shared" si="3"/>
        <v>191.04060705331051</v>
      </c>
      <c r="N4">
        <f t="shared" si="4"/>
        <v>0.9230301392284268</v>
      </c>
      <c r="O4">
        <f t="shared" si="5"/>
        <v>118659345.6876522</v>
      </c>
      <c r="P4">
        <f t="shared" si="6"/>
        <v>18.591767304601685</v>
      </c>
      <c r="Q4" s="11">
        <v>938.41326484278795</v>
      </c>
      <c r="R4" s="69">
        <f t="shared" si="7"/>
        <v>1.8557776089668485</v>
      </c>
      <c r="S4" s="69">
        <f t="shared" si="8"/>
        <v>0.13434873673996034</v>
      </c>
      <c r="T4">
        <v>8</v>
      </c>
      <c r="U4" s="68">
        <f t="shared" si="16"/>
        <v>-5.4278063059542703</v>
      </c>
      <c r="V4" s="68">
        <f t="shared" si="17"/>
        <v>-7.2474743064365021E-2</v>
      </c>
      <c r="W4" s="70">
        <f t="shared" si="18"/>
        <v>-0.72384495084016431</v>
      </c>
      <c r="X4">
        <v>18.6738985960571</v>
      </c>
      <c r="Y4">
        <f t="shared" si="19"/>
        <v>128816387.54805343</v>
      </c>
      <c r="Z4" s="73">
        <f t="shared" si="9"/>
        <v>8.5598330258264507E-2</v>
      </c>
      <c r="AA4">
        <f t="shared" si="10"/>
        <v>97442908.495058432</v>
      </c>
      <c r="AB4" s="73">
        <f t="shared" si="11"/>
        <v>0.17880123196062397</v>
      </c>
      <c r="AC4">
        <f t="shared" si="12"/>
        <v>51027222.313173935</v>
      </c>
      <c r="AD4" s="35">
        <f t="shared" si="13"/>
        <v>-4023444.8653636351</v>
      </c>
      <c r="AE4" s="35">
        <v>45397902.296666101</v>
      </c>
      <c r="AF4" s="73">
        <f t="shared" ref="AF4:AF11" si="20">(AE4-H4)/H4</f>
        <v>-3.416481053947739E-2</v>
      </c>
      <c r="AG4" s="72">
        <v>-3623385.6115375301</v>
      </c>
      <c r="AH4">
        <f t="shared" si="14"/>
        <v>47403836.701636404</v>
      </c>
      <c r="AI4" s="73">
        <f t="shared" si="15"/>
        <v>8.5112149607614387E-3</v>
      </c>
      <c r="AJ4" s="72">
        <v>-5384427.8077517301</v>
      </c>
      <c r="AK4">
        <v>45642794.505422205</v>
      </c>
      <c r="AL4" s="34">
        <f t="shared" ref="AL4:AL11" si="21">ABS(AK4-H4)/H4</f>
        <v>2.8954756751183138E-2</v>
      </c>
    </row>
    <row r="5" spans="1:38" ht="15.6" x14ac:dyDescent="0.25">
      <c r="A5" s="10">
        <v>3</v>
      </c>
      <c r="B5" s="67">
        <v>1.8217282265836401</v>
      </c>
      <c r="C5" s="67">
        <v>934.35940136497504</v>
      </c>
      <c r="D5" s="12">
        <v>0.17822013538678999</v>
      </c>
      <c r="E5" s="12">
        <v>0.153900171922881</v>
      </c>
      <c r="F5" s="10">
        <v>0.13638372027453399</v>
      </c>
      <c r="G5" s="10">
        <v>3.5631329164057601</v>
      </c>
      <c r="H5" s="13">
        <v>46814283.671118401</v>
      </c>
      <c r="I5" s="13">
        <v>2606927.9405464102</v>
      </c>
      <c r="J5" s="13">
        <f t="shared" si="0"/>
        <v>107167874.4104756</v>
      </c>
      <c r="K5">
        <f t="shared" si="1"/>
        <v>566.65570629211584</v>
      </c>
      <c r="L5">
        <f t="shared" si="2"/>
        <v>117.39270025704241</v>
      </c>
      <c r="M5">
        <f t="shared" si="3"/>
        <v>166.06015365483552</v>
      </c>
      <c r="N5">
        <f t="shared" si="4"/>
        <v>0.93926045986770079</v>
      </c>
      <c r="O5">
        <f t="shared" si="5"/>
        <v>119156908.39776449</v>
      </c>
      <c r="P5">
        <f t="shared" si="6"/>
        <v>18.595951740506049</v>
      </c>
      <c r="Q5" s="11">
        <v>934.35940136497504</v>
      </c>
      <c r="R5" s="69">
        <f t="shared" si="7"/>
        <v>2.2753889411172525</v>
      </c>
      <c r="S5" s="69">
        <f t="shared" si="8"/>
        <v>0.14662672951700181</v>
      </c>
      <c r="T5">
        <v>8</v>
      </c>
      <c r="U5" s="68">
        <f t="shared" si="16"/>
        <v>-5.4139085596447281</v>
      </c>
      <c r="V5" s="68">
        <f t="shared" si="17"/>
        <v>-7.9502131300019208E-2</v>
      </c>
      <c r="W5" s="70">
        <f t="shared" si="18"/>
        <v>-0.68348059259778404</v>
      </c>
      <c r="X5">
        <v>18.6827327057917</v>
      </c>
      <c r="Y5">
        <f t="shared" si="19"/>
        <v>129959406.99732034</v>
      </c>
      <c r="Z5" s="73">
        <f t="shared" si="9"/>
        <v>9.065776164228273E-2</v>
      </c>
      <c r="AA5">
        <f t="shared" si="10"/>
        <v>103408039.41249543</v>
      </c>
      <c r="AB5" s="73">
        <f t="shared" si="11"/>
        <v>0.13216916414696539</v>
      </c>
      <c r="AC5">
        <f t="shared" si="12"/>
        <v>51058361.841628864</v>
      </c>
      <c r="AD5" s="35">
        <f t="shared" si="13"/>
        <v>-4244078.1705104634</v>
      </c>
      <c r="AE5" s="35">
        <v>48921503.704010502</v>
      </c>
      <c r="AF5" s="73">
        <f t="shared" si="20"/>
        <v>4.5012331016230603E-2</v>
      </c>
      <c r="AG5" s="72">
        <v>-2555387.5106127998</v>
      </c>
      <c r="AH5">
        <f t="shared" si="14"/>
        <v>48502974.331016064</v>
      </c>
      <c r="AI5" s="73">
        <f t="shared" si="15"/>
        <v>3.607212430635745E-2</v>
      </c>
      <c r="AJ5" s="72">
        <v>-4953589.1681354595</v>
      </c>
      <c r="AK5">
        <v>46104772.673493408</v>
      </c>
      <c r="AL5" s="34">
        <f t="shared" si="21"/>
        <v>1.5155865731268659E-2</v>
      </c>
    </row>
    <row r="6" spans="1:38" ht="15.6" x14ac:dyDescent="0.25">
      <c r="A6" s="14">
        <v>4</v>
      </c>
      <c r="B6" s="67">
        <v>2.0031565493232</v>
      </c>
      <c r="C6" s="67">
        <v>938.02325883452602</v>
      </c>
      <c r="D6" s="12">
        <v>0.153900171922881</v>
      </c>
      <c r="E6" s="12">
        <v>0.13400230586960399</v>
      </c>
      <c r="F6" s="10">
        <v>0.12920677817971099</v>
      </c>
      <c r="G6" s="10">
        <v>3.56476899950087</v>
      </c>
      <c r="H6" s="13">
        <v>44113157.149456501</v>
      </c>
      <c r="I6" s="13">
        <v>2223270.0469883601</v>
      </c>
      <c r="J6" s="13">
        <f t="shared" si="0"/>
        <v>104393827.39017212</v>
      </c>
      <c r="K6">
        <f t="shared" si="1"/>
        <v>567.66197893238882</v>
      </c>
      <c r="L6">
        <f t="shared" si="2"/>
        <v>106.2791702090999</v>
      </c>
      <c r="M6">
        <f t="shared" si="3"/>
        <v>143.9512388962425</v>
      </c>
      <c r="N6">
        <f t="shared" si="4"/>
        <v>0.94940031151095361</v>
      </c>
      <c r="O6">
        <f t="shared" si="5"/>
        <v>122641999.89750585</v>
      </c>
      <c r="P6">
        <f t="shared" si="6"/>
        <v>18.624780099452163</v>
      </c>
      <c r="Q6" s="11">
        <v>938.02325883452602</v>
      </c>
      <c r="R6" s="69">
        <f t="shared" si="7"/>
        <v>2.6076434110298639</v>
      </c>
      <c r="S6" s="69">
        <f t="shared" si="8"/>
        <v>0.13835073350563468</v>
      </c>
      <c r="T6">
        <v>8</v>
      </c>
      <c r="U6" s="68">
        <f t="shared" si="16"/>
        <v>-5.4264728619900922</v>
      </c>
      <c r="V6" s="68">
        <f t="shared" si="17"/>
        <v>-8.2884057781444115E-2</v>
      </c>
      <c r="W6" s="70">
        <f t="shared" si="18"/>
        <v>-0.70995157012001608</v>
      </c>
      <c r="X6">
        <v>18.670225856387798</v>
      </c>
      <c r="Y6">
        <f t="shared" si="19"/>
        <v>128344146.23199616</v>
      </c>
      <c r="Z6" s="73">
        <f t="shared" si="9"/>
        <v>4.649423802005595E-2</v>
      </c>
      <c r="AA6">
        <f t="shared" si="10"/>
        <v>102315678.77420668</v>
      </c>
      <c r="AB6" s="73">
        <f t="shared" si="11"/>
        <v>0.16573703250343474</v>
      </c>
      <c r="AC6">
        <f t="shared" si="12"/>
        <v>46164164.777779467</v>
      </c>
      <c r="AD6" s="35">
        <f t="shared" si="13"/>
        <v>-2051007.6283229664</v>
      </c>
      <c r="AE6" s="35">
        <v>46488212.063421398</v>
      </c>
      <c r="AF6" s="73">
        <f t="shared" si="20"/>
        <v>5.3840057421375459E-2</v>
      </c>
      <c r="AG6" s="72">
        <v>-1463342.5549101201</v>
      </c>
      <c r="AH6">
        <f t="shared" si="14"/>
        <v>44700822.222869344</v>
      </c>
      <c r="AI6" s="73">
        <f t="shared" si="15"/>
        <v>1.3321764103662289E-2</v>
      </c>
      <c r="AJ6" s="72">
        <v>-2678692.2063788702</v>
      </c>
      <c r="AK6">
        <v>43485472.571400598</v>
      </c>
      <c r="AL6" s="34">
        <f t="shared" si="21"/>
        <v>1.422896520258779E-2</v>
      </c>
    </row>
    <row r="7" spans="1:38" ht="15.6" x14ac:dyDescent="0.25">
      <c r="A7" s="10">
        <v>5</v>
      </c>
      <c r="B7" s="67">
        <v>2.0615937880845498</v>
      </c>
      <c r="C7" s="67">
        <v>942.34086188736899</v>
      </c>
      <c r="D7" s="12">
        <v>0.13400230586960399</v>
      </c>
      <c r="E7" s="12">
        <v>0.118046307105971</v>
      </c>
      <c r="F7" s="10">
        <v>0.118983776305443</v>
      </c>
      <c r="G7" s="10">
        <v>3.56602868735978</v>
      </c>
      <c r="H7" s="13">
        <v>40467532.075323798</v>
      </c>
      <c r="I7" s="13">
        <v>1904894.6063441101</v>
      </c>
      <c r="J7" s="13">
        <f t="shared" si="0"/>
        <v>99932491.851404116</v>
      </c>
      <c r="K7">
        <f t="shared" si="1"/>
        <v>568.76210797920999</v>
      </c>
      <c r="L7">
        <f t="shared" si="2"/>
        <v>95.263673515761326</v>
      </c>
      <c r="M7">
        <f t="shared" si="3"/>
        <v>126.02430648778751</v>
      </c>
      <c r="N7">
        <f t="shared" si="4"/>
        <v>0.95691853902465196</v>
      </c>
      <c r="O7">
        <f t="shared" si="5"/>
        <v>124485736.73861447</v>
      </c>
      <c r="P7">
        <f t="shared" si="6"/>
        <v>18.639701702957563</v>
      </c>
      <c r="Q7" s="11">
        <v>942.34086188736899</v>
      </c>
      <c r="R7" s="69">
        <f t="shared" si="7"/>
        <v>2.7414555912019063</v>
      </c>
      <c r="S7" s="69">
        <f t="shared" si="8"/>
        <v>0.12667923812521023</v>
      </c>
      <c r="T7">
        <v>8</v>
      </c>
      <c r="U7" s="68">
        <f t="shared" si="16"/>
        <v>-5.4411921405508519</v>
      </c>
      <c r="V7" s="68">
        <f t="shared" si="17"/>
        <v>-8.3723063882571086E-2</v>
      </c>
      <c r="W7" s="70">
        <f t="shared" si="18"/>
        <v>-0.7513631422818623</v>
      </c>
      <c r="X7">
        <v>18.657164483572998</v>
      </c>
      <c r="Y7">
        <f t="shared" si="19"/>
        <v>126678695.70161656</v>
      </c>
      <c r="Z7" s="73">
        <f t="shared" si="9"/>
        <v>1.7616146399219143E-2</v>
      </c>
      <c r="AA7">
        <f t="shared" si="10"/>
        <v>99136775.98378399</v>
      </c>
      <c r="AB7" s="73">
        <f t="shared" si="11"/>
        <v>0.20362943915459383</v>
      </c>
      <c r="AC7">
        <f t="shared" si="12"/>
        <v>41180414.044777796</v>
      </c>
      <c r="AD7" s="35">
        <f t="shared" si="13"/>
        <v>-712881.96945399791</v>
      </c>
      <c r="AE7" s="35">
        <v>42523616.969167799</v>
      </c>
      <c r="AF7" s="73">
        <f t="shared" si="20"/>
        <v>5.0808260064313535E-2</v>
      </c>
      <c r="AG7" s="72">
        <v>-257523.73125203201</v>
      </c>
      <c r="AH7">
        <f t="shared" si="14"/>
        <v>40922890.313525766</v>
      </c>
      <c r="AI7" s="73">
        <f t="shared" si="15"/>
        <v>1.1252434108272091E-2</v>
      </c>
      <c r="AJ7" s="72">
        <v>475949.44102924201</v>
      </c>
      <c r="AK7">
        <v>41656363.485807039</v>
      </c>
      <c r="AL7" s="34">
        <f t="shared" si="21"/>
        <v>2.9377413188193011E-2</v>
      </c>
    </row>
    <row r="8" spans="1:38" ht="15.6" x14ac:dyDescent="0.25">
      <c r="A8" s="10">
        <v>6</v>
      </c>
      <c r="B8" s="67">
        <v>2.0554853576446401</v>
      </c>
      <c r="C8" s="67">
        <v>953.73827367724698</v>
      </c>
      <c r="D8" s="12">
        <v>0.118195920724079</v>
      </c>
      <c r="E8" s="12">
        <v>0.111974116734218</v>
      </c>
      <c r="F8" s="10">
        <v>5.2595253934183697E-2</v>
      </c>
      <c r="G8" s="10">
        <v>3.9205145049085202</v>
      </c>
      <c r="H8" s="13">
        <v>29165927.012159199</v>
      </c>
      <c r="I8" s="13">
        <v>941890.68641577696</v>
      </c>
      <c r="J8" s="13">
        <f t="shared" si="0"/>
        <v>67788890.759881765</v>
      </c>
      <c r="K8">
        <f t="shared" si="1"/>
        <v>574.73082609268681</v>
      </c>
      <c r="L8">
        <f t="shared" si="2"/>
        <v>59.798516259850338</v>
      </c>
      <c r="M8">
        <f t="shared" si="3"/>
        <v>115.0850187291485</v>
      </c>
      <c r="N8">
        <f t="shared" si="4"/>
        <v>0.91751087700100298</v>
      </c>
      <c r="O8">
        <f t="shared" si="5"/>
        <v>135591070.62259394</v>
      </c>
      <c r="P8">
        <f t="shared" si="6"/>
        <v>18.725154080436479</v>
      </c>
      <c r="Q8" s="11">
        <v>953.73827367724698</v>
      </c>
      <c r="R8" s="69">
        <f t="shared" si="7"/>
        <v>1.8571626269132042</v>
      </c>
      <c r="S8" s="69">
        <f t="shared" si="8"/>
        <v>5.4028878935879682E-2</v>
      </c>
      <c r="T8">
        <v>8</v>
      </c>
      <c r="U8" s="68">
        <f t="shared" si="16"/>
        <v>-5.4795958390155413</v>
      </c>
      <c r="V8" s="68">
        <f t="shared" si="17"/>
        <v>-7.250317279716384E-2</v>
      </c>
      <c r="W8" s="70">
        <f t="shared" si="18"/>
        <v>-0.7065877686388794</v>
      </c>
      <c r="X8">
        <v>18.626055048439898</v>
      </c>
      <c r="Y8">
        <f t="shared" si="19"/>
        <v>122798461.91047758</v>
      </c>
      <c r="Z8" s="73">
        <f t="shared" si="9"/>
        <v>9.4346985043900752E-2</v>
      </c>
      <c r="AA8">
        <f t="shared" si="10"/>
        <v>69283364.025812447</v>
      </c>
      <c r="AB8" s="73">
        <f t="shared" si="11"/>
        <v>0.48902708926418376</v>
      </c>
      <c r="AC8">
        <f t="shared" si="12"/>
        <v>26414209.732551515</v>
      </c>
      <c r="AD8" s="35">
        <f t="shared" si="13"/>
        <v>2751717.2796076834</v>
      </c>
      <c r="AE8" s="35">
        <v>28504858.9850711</v>
      </c>
      <c r="AF8" s="73">
        <f t="shared" si="20"/>
        <v>-2.2665764294496817E-2</v>
      </c>
      <c r="AG8" s="72">
        <v>1771767.9461767301</v>
      </c>
      <c r="AH8">
        <f t="shared" si="14"/>
        <v>28185977.678728245</v>
      </c>
      <c r="AI8" s="73">
        <f t="shared" si="15"/>
        <v>3.3599114920037171E-2</v>
      </c>
      <c r="AJ8" s="72">
        <v>4167385.7464760798</v>
      </c>
      <c r="AK8">
        <v>30581595.479027595</v>
      </c>
      <c r="AL8" s="34">
        <f t="shared" si="21"/>
        <v>4.8538435492834098E-2</v>
      </c>
    </row>
    <row r="9" spans="1:38" ht="15.6" x14ac:dyDescent="0.25">
      <c r="A9" s="10">
        <v>7</v>
      </c>
      <c r="B9" s="67">
        <v>2.0778568937205102</v>
      </c>
      <c r="C9" s="67">
        <v>966.08619347399804</v>
      </c>
      <c r="D9" s="12">
        <v>0.111974116734218</v>
      </c>
      <c r="E9" s="12">
        <v>0.10696561263639801</v>
      </c>
      <c r="F9" s="10">
        <v>4.4689213207877297E-2</v>
      </c>
      <c r="G9" s="10">
        <v>3.9208583021987802</v>
      </c>
      <c r="H9" s="13">
        <v>24767858.634189699</v>
      </c>
      <c r="I9" s="13">
        <v>713227.68050643103</v>
      </c>
      <c r="J9" s="13">
        <f t="shared" si="0"/>
        <v>61297244.379348561</v>
      </c>
      <c r="K9">
        <f t="shared" si="1"/>
        <v>575.53853202477342</v>
      </c>
      <c r="L9">
        <f t="shared" si="2"/>
        <v>53.68972989408109</v>
      </c>
      <c r="M9">
        <f t="shared" si="3"/>
        <v>109.46986468530801</v>
      </c>
      <c r="N9">
        <f t="shared" si="4"/>
        <v>0.91269451679260105</v>
      </c>
      <c r="O9">
        <f t="shared" si="5"/>
        <v>128911200.34032591</v>
      </c>
      <c r="P9">
        <f t="shared" si="6"/>
        <v>18.674634355836069</v>
      </c>
      <c r="Q9" s="11">
        <v>966.08619347399804</v>
      </c>
      <c r="R9" s="69">
        <f t="shared" si="7"/>
        <v>1.7693630749683082</v>
      </c>
      <c r="S9" s="69">
        <f t="shared" si="8"/>
        <v>4.5718560246713065E-2</v>
      </c>
      <c r="T9">
        <v>8</v>
      </c>
      <c r="U9" s="68">
        <f t="shared" si="16"/>
        <v>-5.520463039929437</v>
      </c>
      <c r="V9" s="68">
        <f t="shared" si="17"/>
        <v>-7.063083413611046E-2</v>
      </c>
      <c r="W9" s="70">
        <f t="shared" si="18"/>
        <v>-0.62907055283306579</v>
      </c>
      <c r="X9">
        <v>18.5878940377339</v>
      </c>
      <c r="Y9">
        <f t="shared" si="19"/>
        <v>118200635.30278695</v>
      </c>
      <c r="Z9" s="73">
        <f t="shared" si="9"/>
        <v>8.3084829008364211E-2</v>
      </c>
      <c r="AA9">
        <f t="shared" si="10"/>
        <v>62788795.877537332</v>
      </c>
      <c r="AB9" s="73">
        <f t="shared" si="11"/>
        <v>0.51292986403218066</v>
      </c>
      <c r="AC9">
        <f t="shared" si="12"/>
        <v>22710025.33466471</v>
      </c>
      <c r="AD9" s="35">
        <f t="shared" si="13"/>
        <v>2057833.299524989</v>
      </c>
      <c r="AE9" s="35">
        <v>23922218.155037899</v>
      </c>
      <c r="AF9" s="73">
        <f t="shared" si="20"/>
        <v>-3.4142656078651593E-2</v>
      </c>
      <c r="AG9" s="72">
        <v>1825961.66340774</v>
      </c>
      <c r="AH9">
        <f t="shared" si="14"/>
        <v>24535986.998072449</v>
      </c>
      <c r="AI9" s="73">
        <f t="shared" si="15"/>
        <v>9.3617958476706082E-3</v>
      </c>
      <c r="AJ9" s="72">
        <v>3804504.8662971202</v>
      </c>
      <c r="AK9">
        <v>26514530.200961828</v>
      </c>
      <c r="AL9" s="34">
        <f t="shared" si="21"/>
        <v>7.0521702847617745E-2</v>
      </c>
    </row>
    <row r="10" spans="1:38" ht="15.6" x14ac:dyDescent="0.25">
      <c r="A10" s="10">
        <v>8</v>
      </c>
      <c r="B10" s="67">
        <v>2.24915108785224</v>
      </c>
      <c r="C10" s="67">
        <v>963.04913140760095</v>
      </c>
      <c r="D10" s="12">
        <v>0.10696561263639801</v>
      </c>
      <c r="E10" s="12">
        <v>0.10312714730719801</v>
      </c>
      <c r="F10" s="10">
        <v>3.5851523516104898E-2</v>
      </c>
      <c r="G10" s="10">
        <v>3.9241531096242599</v>
      </c>
      <c r="H10" s="13">
        <v>23079340.9295629</v>
      </c>
      <c r="I10" s="13">
        <v>594111.04469796503</v>
      </c>
      <c r="J10" s="13">
        <f t="shared" si="0"/>
        <v>56224969.187974788</v>
      </c>
      <c r="K10">
        <f t="shared" si="1"/>
        <v>578.87689430933995</v>
      </c>
      <c r="L10">
        <f t="shared" si="2"/>
        <v>47.138083209665773</v>
      </c>
      <c r="M10">
        <f t="shared" si="3"/>
        <v>105.046379971798</v>
      </c>
      <c r="N10">
        <f t="shared" si="4"/>
        <v>0.90505554622467232</v>
      </c>
      <c r="O10">
        <f t="shared" si="5"/>
        <v>137857470.60028008</v>
      </c>
      <c r="P10">
        <f t="shared" si="6"/>
        <v>18.74173088765648</v>
      </c>
      <c r="Q10" s="11">
        <v>963.04913140760095</v>
      </c>
      <c r="R10" s="69">
        <f t="shared" si="7"/>
        <v>1.7420404980142947</v>
      </c>
      <c r="S10" s="69">
        <f t="shared" si="8"/>
        <v>3.6509974982792327E-2</v>
      </c>
      <c r="T10">
        <v>8</v>
      </c>
      <c r="U10" s="68">
        <f t="shared" si="16"/>
        <v>-5.5104827450826299</v>
      </c>
      <c r="V10" s="68">
        <f t="shared" si="17"/>
        <v>-7.0018964495355371E-2</v>
      </c>
      <c r="W10" s="70">
        <f t="shared" si="18"/>
        <v>-0.52329901438152648</v>
      </c>
      <c r="X10">
        <v>18.595250357825702</v>
      </c>
      <c r="Y10">
        <f t="shared" si="19"/>
        <v>119073363.10800505</v>
      </c>
      <c r="Z10" s="73">
        <f t="shared" si="9"/>
        <v>0.13625745061535219</v>
      </c>
      <c r="AA10">
        <f t="shared" si="10"/>
        <v>58132655.733889721</v>
      </c>
      <c r="AB10" s="73">
        <f t="shared" si="11"/>
        <v>0.57831334434935133</v>
      </c>
      <c r="AC10">
        <f t="shared" si="12"/>
        <v>19934608.772618107</v>
      </c>
      <c r="AD10" s="35">
        <f t="shared" si="13"/>
        <v>3144732.1569447927</v>
      </c>
      <c r="AE10" s="35">
        <v>22383001.332988001</v>
      </c>
      <c r="AF10" s="73">
        <f t="shared" si="20"/>
        <v>-3.0171554668744469E-2</v>
      </c>
      <c r="AG10" s="72">
        <v>2210957.7526912801</v>
      </c>
      <c r="AH10">
        <f t="shared" si="14"/>
        <v>22145566.525309388</v>
      </c>
      <c r="AI10" s="73">
        <f t="shared" si="15"/>
        <v>4.0459318448622501E-2</v>
      </c>
      <c r="AJ10" s="72">
        <v>3717941.57734673</v>
      </c>
      <c r="AK10">
        <v>23652550.349964838</v>
      </c>
      <c r="AL10" s="34">
        <f t="shared" si="21"/>
        <v>2.4836472677072858E-2</v>
      </c>
    </row>
    <row r="11" spans="1:38" ht="15.6" x14ac:dyDescent="0.25">
      <c r="A11" s="10">
        <v>9</v>
      </c>
      <c r="B11" s="67">
        <v>2.2683783055646698</v>
      </c>
      <c r="C11" s="67">
        <v>961.89061189597703</v>
      </c>
      <c r="D11" s="12">
        <v>0.10312714730719801</v>
      </c>
      <c r="E11" s="12">
        <v>0.100014007761454</v>
      </c>
      <c r="F11" s="10">
        <v>3.0158147608976098E-2</v>
      </c>
      <c r="G11" s="10">
        <v>3.9243578005201099</v>
      </c>
      <c r="H11" s="13">
        <v>22177871.452533901</v>
      </c>
      <c r="I11" s="13">
        <v>514549.870622524</v>
      </c>
      <c r="J11" s="13">
        <f t="shared" si="0"/>
        <v>52291664.735255569</v>
      </c>
      <c r="K11">
        <f t="shared" si="1"/>
        <v>582.36471583638956</v>
      </c>
      <c r="L11">
        <f t="shared" si="2"/>
        <v>42.579133703214715</v>
      </c>
      <c r="M11">
        <f t="shared" si="3"/>
        <v>101.57057753432599</v>
      </c>
      <c r="N11">
        <f t="shared" si="4"/>
        <v>0.89949089204479304</v>
      </c>
      <c r="O11">
        <f t="shared" si="5"/>
        <v>147556271.73252457</v>
      </c>
      <c r="P11">
        <f t="shared" si="6"/>
        <v>18.809720164261631</v>
      </c>
      <c r="Q11" s="11">
        <v>961.89061189597703</v>
      </c>
      <c r="R11" s="69">
        <f t="shared" si="7"/>
        <v>1.6313828673159856</v>
      </c>
      <c r="S11" s="69">
        <f t="shared" si="8"/>
        <v>3.0622259549114173E-2</v>
      </c>
      <c r="T11">
        <v>8</v>
      </c>
      <c r="U11" s="68">
        <f t="shared" si="16"/>
        <v>-5.5066634008965298</v>
      </c>
      <c r="V11" s="68">
        <f t="shared" si="17"/>
        <v>-6.7397661190132241E-2</v>
      </c>
      <c r="W11" s="70">
        <f t="shared" si="18"/>
        <v>-0.44611295711989574</v>
      </c>
      <c r="X11">
        <v>18.598408264639399</v>
      </c>
      <c r="Y11">
        <f t="shared" si="19"/>
        <v>119449980.04030165</v>
      </c>
      <c r="Z11" s="73">
        <f t="shared" si="9"/>
        <v>0.19047846196040538</v>
      </c>
      <c r="AA11">
        <f t="shared" si="10"/>
        <v>54163062.577103861</v>
      </c>
      <c r="AB11" s="73">
        <f t="shared" si="11"/>
        <v>0.63293283341229101</v>
      </c>
      <c r="AC11">
        <f t="shared" si="12"/>
        <v>17953464.608699661</v>
      </c>
      <c r="AD11" s="35">
        <f t="shared" si="13"/>
        <v>4224406.84383424</v>
      </c>
      <c r="AE11" s="35">
        <v>21055182.894069999</v>
      </c>
      <c r="AF11" s="73">
        <f t="shared" si="20"/>
        <v>-5.0622015772195765E-2</v>
      </c>
      <c r="AG11" s="72">
        <v>2527415.6797175198</v>
      </c>
      <c r="AH11">
        <f t="shared" si="14"/>
        <v>20480880.288417179</v>
      </c>
      <c r="AI11" s="73">
        <f t="shared" si="15"/>
        <v>7.6517314465849445E-2</v>
      </c>
      <c r="AJ11" s="72">
        <v>3591193.3816806199</v>
      </c>
      <c r="AK11">
        <v>21544657.99038028</v>
      </c>
      <c r="AL11" s="34">
        <f t="shared" si="21"/>
        <v>2.8551588618811033E-2</v>
      </c>
    </row>
    <row r="12" spans="1:38" x14ac:dyDescent="0.25">
      <c r="Z12" s="34">
        <f>AVERAGE(Z3:Z11)</f>
        <v>9.3957939462812515E-2</v>
      </c>
      <c r="AB12" s="34">
        <f>AVERAGE(AB3:AB11)</f>
        <v>0.34215795764715518</v>
      </c>
      <c r="AI12" s="34">
        <f>AVERAGE(AI3:AI11)</f>
        <v>3.0369798926875597E-2</v>
      </c>
      <c r="AL12" s="34">
        <f>AVERAGE(AL3:AL11)</f>
        <v>3.05665982919778E-2</v>
      </c>
    </row>
  </sheetData>
  <phoneticPr fontId="3" type="noConversion"/>
  <conditionalFormatting sqref="O2">
    <cfRule type="cellIs" dxfId="9" priority="33" operator="between">
      <formula>94181359.17</formula>
      <formula>127421838.9</formula>
    </cfRule>
  </conditionalFormatting>
  <conditionalFormatting sqref="O3">
    <cfRule type="cellIs" dxfId="8" priority="32" operator="between">
      <formula>110881525.7</formula>
      <formula>150016181.8</formula>
    </cfRule>
  </conditionalFormatting>
  <conditionalFormatting sqref="O4">
    <cfRule type="cellIs" dxfId="7" priority="31" operator="between">
      <formula>110881525.7</formula>
      <formula>150016181.8</formula>
    </cfRule>
  </conditionalFormatting>
  <conditionalFormatting sqref="O5">
    <cfRule type="cellIs" dxfId="6" priority="30" operator="between">
      <formula>110881525.7</formula>
      <formula>150016181.8</formula>
    </cfRule>
  </conditionalFormatting>
  <conditionalFormatting sqref="O6">
    <cfRule type="cellIs" dxfId="5" priority="29" operator="between">
      <formula>110881525.7</formula>
      <formula>150016181.8</formula>
    </cfRule>
  </conditionalFormatting>
  <conditionalFormatting sqref="O7">
    <cfRule type="cellIs" dxfId="4" priority="28" operator="between">
      <formula>110881525.7</formula>
      <formula>150016181.8</formula>
    </cfRule>
  </conditionalFormatting>
  <conditionalFormatting sqref="O8">
    <cfRule type="cellIs" dxfId="3" priority="27" operator="between">
      <formula>110881525.7</formula>
      <formula>150016181.8</formula>
    </cfRule>
  </conditionalFormatting>
  <conditionalFormatting sqref="O9">
    <cfRule type="cellIs" dxfId="2" priority="26" operator="between">
      <formula>110881525.7</formula>
      <formula>150016181.8</formula>
    </cfRule>
  </conditionalFormatting>
  <conditionalFormatting sqref="O10">
    <cfRule type="cellIs" dxfId="1" priority="25" operator="between">
      <formula>110881525.7</formula>
      <formula>150016181.8</formula>
    </cfRule>
  </conditionalFormatting>
  <conditionalFormatting sqref="O11">
    <cfRule type="cellIs" dxfId="0" priority="24" operator="between">
      <formula>110881525.7</formula>
      <formula>150016181.8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C9DB-077A-4BEB-9402-C62300145A41}">
  <dimension ref="A1:U26"/>
  <sheetViews>
    <sheetView workbookViewId="0">
      <selection activeCell="M2" sqref="M2"/>
    </sheetView>
  </sheetViews>
  <sheetFormatPr defaultRowHeight="13.8" x14ac:dyDescent="0.25"/>
  <cols>
    <col min="9" max="9" width="12.77734375" bestFit="1" customWidth="1"/>
    <col min="16" max="16" width="12.44140625" customWidth="1"/>
  </cols>
  <sheetData>
    <row r="1" spans="1:21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15</v>
      </c>
      <c r="J1" s="74" t="s">
        <v>42</v>
      </c>
      <c r="K1" s="74" t="s">
        <v>17</v>
      </c>
      <c r="L1" s="74" t="s">
        <v>18</v>
      </c>
      <c r="M1" s="75" t="s">
        <v>39</v>
      </c>
      <c r="N1" s="75" t="s">
        <v>40</v>
      </c>
      <c r="O1" s="75" t="s">
        <v>41</v>
      </c>
      <c r="P1" s="3" t="s">
        <v>26</v>
      </c>
      <c r="Q1" t="s">
        <v>27</v>
      </c>
      <c r="R1" t="s">
        <v>28</v>
      </c>
      <c r="S1" t="s">
        <v>30</v>
      </c>
      <c r="T1" t="s">
        <v>43</v>
      </c>
    </row>
    <row r="2" spans="1:21" x14ac:dyDescent="0.25">
      <c r="A2">
        <v>13</v>
      </c>
      <c r="B2">
        <v>3.6037193272497201</v>
      </c>
      <c r="C2">
        <v>802.36904083534603</v>
      </c>
      <c r="D2">
        <v>7.4220236359380812E-2</v>
      </c>
      <c r="E2">
        <v>6.9963876107208611E-2</v>
      </c>
      <c r="F2">
        <v>5.7270542461548002E-2</v>
      </c>
      <c r="G2">
        <v>3.50091714793122</v>
      </c>
      <c r="H2">
        <v>33047662.5707759</v>
      </c>
      <c r="I2">
        <v>196717952.70585901</v>
      </c>
      <c r="J2">
        <v>802.36904083534603</v>
      </c>
      <c r="K2">
        <f>K14*0.7</f>
        <v>2.975541823610194</v>
      </c>
      <c r="L2">
        <f>L14*0.7</f>
        <v>4.1283153111494872E-2</v>
      </c>
      <c r="M2">
        <f>2.52125*10^(-6)*J2^2-0.00815*J2</f>
        <v>-4.9161368219295518</v>
      </c>
      <c r="N2">
        <f>5.11549*10^(-6)*K2^4-4.43569*10^(-4)*K2^3+0.01157*K2^2-0.05903*K2</f>
        <v>-8.4492017299869271E-2</v>
      </c>
      <c r="O2">
        <f>-66538.82632*L2^6+68596.56918*L2^5-25259.909*L2^4+3778.81796*L2^3-138.15946*L2^2-13.21417*L2</f>
        <v>-0.58058900536010383</v>
      </c>
      <c r="P2">
        <f>1.9*10^10*EXP(0.917*M2)*EXP(0.4442*N2)*EXP(-0.0196*O2)</f>
        <v>203964300.88310519</v>
      </c>
      <c r="Q2">
        <f>H2/I2*P2</f>
        <v>34265013.941802323</v>
      </c>
      <c r="R2">
        <f>H2-Q2</f>
        <v>-1217351.3710264228</v>
      </c>
      <c r="S2">
        <v>-1068607.6035947199</v>
      </c>
      <c r="T2">
        <f>S2+Q2</f>
        <v>33196406.338207603</v>
      </c>
      <c r="U2" s="34">
        <f>ABS(T2-H2)/H2</f>
        <v>4.5008861704862848E-3</v>
      </c>
    </row>
    <row r="3" spans="1:21" x14ac:dyDescent="0.25">
      <c r="A3">
        <v>13</v>
      </c>
      <c r="B3">
        <v>3.6037193272497201</v>
      </c>
      <c r="C3">
        <v>802.36904083534603</v>
      </c>
      <c r="D3">
        <v>7.4220236359380812E-2</v>
      </c>
      <c r="E3">
        <v>6.9963876107208611E-2</v>
      </c>
      <c r="F3">
        <v>5.7270542461548002E-2</v>
      </c>
      <c r="G3">
        <v>3.50091714793122</v>
      </c>
      <c r="H3">
        <v>33047662.5707759</v>
      </c>
      <c r="I3">
        <v>196717952.70585859</v>
      </c>
      <c r="J3">
        <v>802.36904083534603</v>
      </c>
      <c r="K3">
        <f>K2</f>
        <v>2.975541823610194</v>
      </c>
      <c r="L3">
        <f>L14*0.85</f>
        <v>5.012954306395806E-2</v>
      </c>
      <c r="M3">
        <f t="shared" ref="M3:M26" si="0">2.52125*10^(-6)*J3^2-0.00815*J3</f>
        <v>-4.9161368219295518</v>
      </c>
      <c r="N3">
        <f t="shared" ref="N3:N26" si="1">5.11549*10^(-6)*K3^4-4.43569*10^(-4)*K3^3+0.01157*K3^2-0.05903*K3</f>
        <v>-8.4492017299869271E-2</v>
      </c>
      <c r="O3">
        <f t="shared" ref="O3:O26" si="2">-66538.82632*L3^6+68596.56918*L3^5-25259.909*L3^4+3778.81796*L3^3-138.15946*L3^2-13.21417*L3</f>
        <v>-0.67243516497705258</v>
      </c>
      <c r="P3">
        <f t="shared" ref="P3:P13" si="3">1.9*10^10*EXP(0.917*M3)*EXP(0.4442*N3)*EXP(-0.0196*O3)</f>
        <v>204331804.99110749</v>
      </c>
      <c r="Q3">
        <f t="shared" ref="Q3:Q26" si="4">H3/I3*P3</f>
        <v>34326752.850669518</v>
      </c>
      <c r="R3">
        <f t="shared" ref="R3:R26" si="5">H3-Q3</f>
        <v>-1279090.2798936181</v>
      </c>
      <c r="S3">
        <v>-1068607.6035947199</v>
      </c>
      <c r="T3">
        <f t="shared" ref="T3:T26" si="6">S3+Q3</f>
        <v>33258145.247074798</v>
      </c>
      <c r="U3" s="34">
        <f t="shared" ref="U3:U26" si="7">ABS(T3-H3)/H3</f>
        <v>6.3690639496249233E-3</v>
      </c>
    </row>
    <row r="4" spans="1:21" x14ac:dyDescent="0.25">
      <c r="A4">
        <v>13</v>
      </c>
      <c r="B4">
        <v>3.6037193272497201</v>
      </c>
      <c r="C4">
        <v>802.36904083534603</v>
      </c>
      <c r="D4">
        <v>7.4220236359380812E-2</v>
      </c>
      <c r="E4">
        <v>6.9963876107208611E-2</v>
      </c>
      <c r="F4">
        <v>5.7270542461548002E-2</v>
      </c>
      <c r="G4">
        <v>3.50091714793122</v>
      </c>
      <c r="H4">
        <v>33047662.5707759</v>
      </c>
      <c r="I4">
        <v>196717952.70585859</v>
      </c>
      <c r="J4">
        <v>802.36904083534603</v>
      </c>
      <c r="K4">
        <f>K2</f>
        <v>2.975541823610194</v>
      </c>
      <c r="L4">
        <f>L14</f>
        <v>5.8975933016421248E-2</v>
      </c>
      <c r="M4">
        <f t="shared" si="0"/>
        <v>-4.9161368219295518</v>
      </c>
      <c r="N4">
        <f t="shared" si="1"/>
        <v>-8.4492017299869271E-2</v>
      </c>
      <c r="O4">
        <f t="shared" si="2"/>
        <v>-0.74416098671068753</v>
      </c>
      <c r="P4">
        <f t="shared" si="3"/>
        <v>204619261.9867774</v>
      </c>
      <c r="Q4">
        <f t="shared" si="4"/>
        <v>34375044.232649855</v>
      </c>
      <c r="R4">
        <f t="shared" si="5"/>
        <v>-1327381.6618739553</v>
      </c>
      <c r="S4">
        <v>-1068607.6035947199</v>
      </c>
      <c r="T4">
        <f t="shared" si="6"/>
        <v>33306436.629055135</v>
      </c>
      <c r="U4" s="34">
        <f t="shared" si="7"/>
        <v>7.8303286268744839E-3</v>
      </c>
    </row>
    <row r="5" spans="1:21" x14ac:dyDescent="0.25">
      <c r="A5">
        <v>13</v>
      </c>
      <c r="B5">
        <v>3.6037193272497201</v>
      </c>
      <c r="C5">
        <v>802.36904083534603</v>
      </c>
      <c r="D5">
        <v>7.4220236359380812E-2</v>
      </c>
      <c r="E5">
        <v>6.9963876107208611E-2</v>
      </c>
      <c r="F5">
        <v>5.7270542461548002E-2</v>
      </c>
      <c r="G5">
        <v>3.50091714793122</v>
      </c>
      <c r="H5">
        <v>33047662.5707759</v>
      </c>
      <c r="I5">
        <v>196717952.70585859</v>
      </c>
      <c r="J5">
        <v>802.36904083534603</v>
      </c>
      <c r="K5">
        <f>K2</f>
        <v>2.975541823610194</v>
      </c>
      <c r="L5">
        <f>L14*1.15</f>
        <v>6.7822322968884435E-2</v>
      </c>
      <c r="M5">
        <f t="shared" si="0"/>
        <v>-4.9161368219295518</v>
      </c>
      <c r="N5">
        <f t="shared" si="1"/>
        <v>-8.4492017299869271E-2</v>
      </c>
      <c r="O5">
        <f t="shared" si="2"/>
        <v>-0.79534538238467645</v>
      </c>
      <c r="P5">
        <f t="shared" si="3"/>
        <v>204824641.92963895</v>
      </c>
      <c r="Q5">
        <f t="shared" si="4"/>
        <v>34409547.067582481</v>
      </c>
      <c r="R5">
        <f t="shared" si="5"/>
        <v>-1361884.4968065806</v>
      </c>
      <c r="S5">
        <v>-1068607.6035947199</v>
      </c>
      <c r="T5">
        <f t="shared" si="6"/>
        <v>33340939.46398776</v>
      </c>
      <c r="U5" s="34">
        <f t="shared" si="7"/>
        <v>8.8743611619662762E-3</v>
      </c>
    </row>
    <row r="6" spans="1:21" x14ac:dyDescent="0.25">
      <c r="A6">
        <v>13</v>
      </c>
      <c r="B6">
        <v>3.6037193272497201</v>
      </c>
      <c r="C6">
        <v>802.36904083534603</v>
      </c>
      <c r="D6">
        <v>7.4220236359380812E-2</v>
      </c>
      <c r="E6">
        <v>6.9963876107208611E-2</v>
      </c>
      <c r="F6">
        <v>5.7270542461548002E-2</v>
      </c>
      <c r="G6">
        <v>3.50091714793122</v>
      </c>
      <c r="H6">
        <v>33047662.5707759</v>
      </c>
      <c r="I6">
        <v>196717952.70585859</v>
      </c>
      <c r="J6">
        <v>802.36904083534603</v>
      </c>
      <c r="K6">
        <f>K2</f>
        <v>2.975541823610194</v>
      </c>
      <c r="L6">
        <f>L14*1.3</f>
        <v>7.6668712921347623E-2</v>
      </c>
      <c r="M6">
        <f t="shared" si="0"/>
        <v>-4.9161368219295518</v>
      </c>
      <c r="N6">
        <f t="shared" si="1"/>
        <v>-8.4492017299869271E-2</v>
      </c>
      <c r="O6">
        <f t="shared" si="2"/>
        <v>-0.82682100952400617</v>
      </c>
      <c r="P6">
        <f t="shared" si="3"/>
        <v>204951041.80262282</v>
      </c>
      <c r="Q6">
        <f t="shared" si="4"/>
        <v>34430781.633588791</v>
      </c>
      <c r="R6">
        <f t="shared" si="5"/>
        <v>-1383119.0628128909</v>
      </c>
      <c r="S6">
        <v>-1068607.6035947199</v>
      </c>
      <c r="T6">
        <f t="shared" si="6"/>
        <v>33362174.029994071</v>
      </c>
      <c r="U6" s="34">
        <f t="shared" si="7"/>
        <v>9.5169048202608277E-3</v>
      </c>
    </row>
    <row r="7" spans="1:21" x14ac:dyDescent="0.25">
      <c r="A7">
        <v>13</v>
      </c>
      <c r="B7">
        <v>3.6037193272497201</v>
      </c>
      <c r="C7">
        <v>802.36904083534603</v>
      </c>
      <c r="D7">
        <v>7.4220236359380812E-2</v>
      </c>
      <c r="E7">
        <v>6.9963876107208611E-2</v>
      </c>
      <c r="F7">
        <v>5.7270542461548002E-2</v>
      </c>
      <c r="G7">
        <v>3.50091714793122</v>
      </c>
      <c r="H7">
        <v>33047662.5707759</v>
      </c>
      <c r="I7">
        <v>196717952.70585859</v>
      </c>
      <c r="J7">
        <v>802.36904083534603</v>
      </c>
      <c r="K7">
        <f>K14*0.85</f>
        <v>3.6131579286695215</v>
      </c>
      <c r="L7">
        <f>L2</f>
        <v>4.1283153111494872E-2</v>
      </c>
      <c r="M7">
        <f t="shared" si="0"/>
        <v>-4.9161368219295518</v>
      </c>
      <c r="N7">
        <f t="shared" si="1"/>
        <v>-8.229047168361589E-2</v>
      </c>
      <c r="O7">
        <f t="shared" si="2"/>
        <v>-0.58058900536010383</v>
      </c>
      <c r="P7">
        <f t="shared" si="3"/>
        <v>204163860.55223617</v>
      </c>
      <c r="Q7">
        <f t="shared" si="4"/>
        <v>34298538.998958908</v>
      </c>
      <c r="R7">
        <f t="shared" si="5"/>
        <v>-1250876.428183008</v>
      </c>
      <c r="S7">
        <v>-1068607.6035947199</v>
      </c>
      <c r="T7">
        <f t="shared" si="6"/>
        <v>33229931.395364188</v>
      </c>
      <c r="U7" s="34">
        <f t="shared" si="7"/>
        <v>5.5153318089572918E-3</v>
      </c>
    </row>
    <row r="8" spans="1:21" x14ac:dyDescent="0.25">
      <c r="A8">
        <v>13</v>
      </c>
      <c r="B8">
        <v>3.6037193272497201</v>
      </c>
      <c r="C8">
        <v>802.36904083534603</v>
      </c>
      <c r="D8">
        <v>7.4220236359380812E-2</v>
      </c>
      <c r="E8">
        <v>6.9963876107208611E-2</v>
      </c>
      <c r="F8">
        <v>5.7270542461548002E-2</v>
      </c>
      <c r="G8">
        <v>3.50091714793122</v>
      </c>
      <c r="H8">
        <v>33047662.5707759</v>
      </c>
      <c r="I8">
        <v>196717952.70585859</v>
      </c>
      <c r="J8">
        <v>802.36904083534603</v>
      </c>
      <c r="K8">
        <f>K7</f>
        <v>3.6131579286695215</v>
      </c>
      <c r="L8">
        <f>L3</f>
        <v>5.012954306395806E-2</v>
      </c>
      <c r="M8">
        <f t="shared" si="0"/>
        <v>-4.9161368219295518</v>
      </c>
      <c r="N8">
        <f t="shared" si="1"/>
        <v>-8.229047168361589E-2</v>
      </c>
      <c r="O8">
        <f t="shared" si="2"/>
        <v>-0.67243516497705258</v>
      </c>
      <c r="P8">
        <f t="shared" si="3"/>
        <v>204531724.2280544</v>
      </c>
      <c r="Q8">
        <f t="shared" si="4"/>
        <v>34360338.313476302</v>
      </c>
      <c r="R8">
        <f t="shared" si="5"/>
        <v>-1312675.7427004017</v>
      </c>
      <c r="S8">
        <v>-1068607.6035947199</v>
      </c>
      <c r="T8">
        <f t="shared" si="6"/>
        <v>33291730.709881581</v>
      </c>
      <c r="U8" s="34">
        <f t="shared" si="7"/>
        <v>7.385337422366179E-3</v>
      </c>
    </row>
    <row r="9" spans="1:21" x14ac:dyDescent="0.25">
      <c r="A9">
        <v>13</v>
      </c>
      <c r="B9">
        <v>3.6037193272497201</v>
      </c>
      <c r="C9">
        <v>802.36904083534603</v>
      </c>
      <c r="D9">
        <v>7.4220236359380812E-2</v>
      </c>
      <c r="E9">
        <v>6.9963876107208611E-2</v>
      </c>
      <c r="F9">
        <v>5.7270542461548002E-2</v>
      </c>
      <c r="G9">
        <v>3.50091714793122</v>
      </c>
      <c r="H9">
        <v>33047662.5707759</v>
      </c>
      <c r="I9">
        <v>196717952.70585859</v>
      </c>
      <c r="J9">
        <v>802.36904083534603</v>
      </c>
      <c r="K9">
        <f>K7</f>
        <v>3.6131579286695215</v>
      </c>
      <c r="L9">
        <f>L4</f>
        <v>5.8975933016421248E-2</v>
      </c>
      <c r="M9">
        <f t="shared" si="0"/>
        <v>-4.9161368219295518</v>
      </c>
      <c r="N9">
        <f t="shared" si="1"/>
        <v>-8.229047168361589E-2</v>
      </c>
      <c r="O9">
        <f t="shared" si="2"/>
        <v>-0.74416098671068753</v>
      </c>
      <c r="P9">
        <f t="shared" si="3"/>
        <v>204819462.4730542</v>
      </c>
      <c r="Q9">
        <f t="shared" si="4"/>
        <v>34408676.94398085</v>
      </c>
      <c r="R9">
        <f t="shared" si="5"/>
        <v>-1361014.3732049502</v>
      </c>
      <c r="S9">
        <v>-1068607.6035947199</v>
      </c>
      <c r="T9">
        <f t="shared" si="6"/>
        <v>33340069.34038613</v>
      </c>
      <c r="U9" s="34">
        <f t="shared" si="7"/>
        <v>8.8480318081196347E-3</v>
      </c>
    </row>
    <row r="10" spans="1:21" x14ac:dyDescent="0.25">
      <c r="A10">
        <v>13</v>
      </c>
      <c r="B10">
        <v>3.6037193272497201</v>
      </c>
      <c r="C10">
        <v>802.36904083534603</v>
      </c>
      <c r="D10">
        <v>7.4220236359380812E-2</v>
      </c>
      <c r="E10">
        <v>6.9963876107208611E-2</v>
      </c>
      <c r="F10">
        <v>5.7270542461548002E-2</v>
      </c>
      <c r="G10">
        <v>3.50091714793122</v>
      </c>
      <c r="H10">
        <v>33047662.5707759</v>
      </c>
      <c r="I10">
        <v>196717952.70585859</v>
      </c>
      <c r="J10">
        <v>802.36904083534603</v>
      </c>
      <c r="K10">
        <f>K7</f>
        <v>3.6131579286695215</v>
      </c>
      <c r="L10">
        <f>L5</f>
        <v>6.7822322968884435E-2</v>
      </c>
      <c r="M10">
        <f t="shared" si="0"/>
        <v>-4.9161368219295518</v>
      </c>
      <c r="N10">
        <f t="shared" si="1"/>
        <v>-8.229047168361589E-2</v>
      </c>
      <c r="O10">
        <f t="shared" si="2"/>
        <v>-0.79534538238467645</v>
      </c>
      <c r="P10">
        <f t="shared" si="3"/>
        <v>205025043.3606559</v>
      </c>
      <c r="Q10">
        <f t="shared" si="4"/>
        <v>34443213.536655851</v>
      </c>
      <c r="R10">
        <f t="shared" si="5"/>
        <v>-1395550.9658799507</v>
      </c>
      <c r="S10">
        <v>-1068607.6035947199</v>
      </c>
      <c r="T10">
        <f t="shared" si="6"/>
        <v>33374605.93306113</v>
      </c>
      <c r="U10" s="34">
        <f t="shared" si="7"/>
        <v>9.893085829747815E-3</v>
      </c>
    </row>
    <row r="11" spans="1:21" x14ac:dyDescent="0.25">
      <c r="A11">
        <v>13</v>
      </c>
      <c r="B11">
        <v>3.6037193272497201</v>
      </c>
      <c r="C11">
        <v>802.36904083534603</v>
      </c>
      <c r="D11">
        <v>7.4220236359380812E-2</v>
      </c>
      <c r="E11">
        <v>6.9963876107208611E-2</v>
      </c>
      <c r="F11">
        <v>5.7270542461548002E-2</v>
      </c>
      <c r="G11">
        <v>3.50091714793122</v>
      </c>
      <c r="H11">
        <v>33047662.5707759</v>
      </c>
      <c r="I11">
        <v>196717952.70585859</v>
      </c>
      <c r="J11">
        <v>802.36904083534603</v>
      </c>
      <c r="K11">
        <f>K7</f>
        <v>3.6131579286695215</v>
      </c>
      <c r="L11">
        <f>L6</f>
        <v>7.6668712921347623E-2</v>
      </c>
      <c r="M11">
        <f t="shared" si="0"/>
        <v>-4.9161368219295518</v>
      </c>
      <c r="N11">
        <f t="shared" si="1"/>
        <v>-8.229047168361589E-2</v>
      </c>
      <c r="O11">
        <f t="shared" si="2"/>
        <v>-0.82682100952400617</v>
      </c>
      <c r="P11">
        <f t="shared" si="3"/>
        <v>205151566.90389347</v>
      </c>
      <c r="Q11">
        <f t="shared" si="4"/>
        <v>34464468.878665365</v>
      </c>
      <c r="R11">
        <f t="shared" si="5"/>
        <v>-1416806.3078894652</v>
      </c>
      <c r="S11">
        <v>-1068607.6035947199</v>
      </c>
      <c r="T11">
        <f t="shared" si="6"/>
        <v>33395861.275070645</v>
      </c>
      <c r="U11" s="34">
        <f t="shared" si="7"/>
        <v>1.0536258155899278E-2</v>
      </c>
    </row>
    <row r="12" spans="1:21" x14ac:dyDescent="0.25">
      <c r="A12">
        <v>13</v>
      </c>
      <c r="B12">
        <v>3.6037193272497201</v>
      </c>
      <c r="C12">
        <v>802.36904083534603</v>
      </c>
      <c r="D12">
        <v>7.4220236359380812E-2</v>
      </c>
      <c r="E12">
        <v>6.9963876107208611E-2</v>
      </c>
      <c r="F12">
        <v>5.7270542461548002E-2</v>
      </c>
      <c r="G12">
        <v>3.50091714793122</v>
      </c>
      <c r="H12">
        <v>33047662.5707759</v>
      </c>
      <c r="I12">
        <v>196717952.70585859</v>
      </c>
      <c r="J12">
        <v>802.36904083534603</v>
      </c>
      <c r="K12">
        <f>K14</f>
        <v>4.2507740337288489</v>
      </c>
      <c r="L12">
        <f>L2</f>
        <v>4.1283153111494872E-2</v>
      </c>
      <c r="M12">
        <f t="shared" si="0"/>
        <v>-4.9161368219295518</v>
      </c>
      <c r="N12">
        <f t="shared" si="1"/>
        <v>-7.4263231669798563E-2</v>
      </c>
      <c r="O12">
        <f t="shared" si="2"/>
        <v>-0.58058900536010383</v>
      </c>
      <c r="P12">
        <f t="shared" si="3"/>
        <v>204893147.06847224</v>
      </c>
      <c r="Q12">
        <f t="shared" si="4"/>
        <v>34421055.598864883</v>
      </c>
      <c r="R12">
        <f t="shared" si="5"/>
        <v>-1373393.0280889831</v>
      </c>
      <c r="S12">
        <v>-1068607.6035947199</v>
      </c>
      <c r="T12">
        <f t="shared" si="6"/>
        <v>33352447.995270163</v>
      </c>
      <c r="U12" s="34">
        <f t="shared" si="7"/>
        <v>9.2226015634698788E-3</v>
      </c>
    </row>
    <row r="13" spans="1:21" x14ac:dyDescent="0.25">
      <c r="A13">
        <v>13</v>
      </c>
      <c r="B13">
        <v>3.6037193272497201</v>
      </c>
      <c r="C13">
        <v>802.36904083534603</v>
      </c>
      <c r="D13">
        <v>7.4220236359380812E-2</v>
      </c>
      <c r="E13">
        <v>6.9963876107208611E-2</v>
      </c>
      <c r="F13">
        <v>5.7270542461548002E-2</v>
      </c>
      <c r="G13">
        <v>3.50091714793122</v>
      </c>
      <c r="H13">
        <v>33047662.5707759</v>
      </c>
      <c r="I13">
        <v>196717952.70585859</v>
      </c>
      <c r="J13">
        <v>802.36904083534603</v>
      </c>
      <c r="K13">
        <f>K14</f>
        <v>4.2507740337288489</v>
      </c>
      <c r="L13">
        <f>L3</f>
        <v>5.012954306395806E-2</v>
      </c>
      <c r="M13">
        <f t="shared" si="0"/>
        <v>-4.9161368219295518</v>
      </c>
      <c r="N13">
        <f t="shared" si="1"/>
        <v>-7.4263231669798563E-2</v>
      </c>
      <c r="O13">
        <f t="shared" si="2"/>
        <v>-0.67243516497705258</v>
      </c>
      <c r="P13">
        <f t="shared" si="3"/>
        <v>205262324.77713579</v>
      </c>
      <c r="Q13">
        <f t="shared" si="4"/>
        <v>34483075.664531223</v>
      </c>
      <c r="R13">
        <f t="shared" si="5"/>
        <v>-1435413.0937553234</v>
      </c>
      <c r="S13">
        <v>-1068607.6035947199</v>
      </c>
      <c r="T13">
        <f t="shared" si="6"/>
        <v>33414468.060936503</v>
      </c>
      <c r="U13" s="34">
        <f t="shared" si="7"/>
        <v>1.109928695789123E-2</v>
      </c>
    </row>
    <row r="14" spans="1:21" x14ac:dyDescent="0.25">
      <c r="A14">
        <v>13</v>
      </c>
      <c r="B14">
        <v>3.6037193272497201</v>
      </c>
      <c r="C14">
        <v>802.36904083534603</v>
      </c>
      <c r="D14">
        <v>7.4220236359380812E-2</v>
      </c>
      <c r="E14">
        <v>6.9963876107208611E-2</v>
      </c>
      <c r="F14">
        <v>5.7270542461548002E-2</v>
      </c>
      <c r="G14">
        <v>3.50091714793122</v>
      </c>
      <c r="H14">
        <v>33047662.5707759</v>
      </c>
      <c r="I14">
        <v>196717952.70585859</v>
      </c>
      <c r="J14">
        <v>802.36904083534603</v>
      </c>
      <c r="K14" s="76">
        <v>4.2507740337288489</v>
      </c>
      <c r="L14" s="76">
        <v>5.8975933016421248E-2</v>
      </c>
      <c r="M14">
        <f t="shared" si="0"/>
        <v>-4.9161368219295518</v>
      </c>
      <c r="N14">
        <f t="shared" si="1"/>
        <v>-7.4263231669798563E-2</v>
      </c>
      <c r="O14">
        <f t="shared" si="2"/>
        <v>-0.74416098671068753</v>
      </c>
      <c r="P14">
        <f>1.9*10^10*EXP(0.917*M14)*EXP(0.4442*N14)*EXP(-0.0196*O14)</f>
        <v>205551090.84175909</v>
      </c>
      <c r="Q14">
        <f t="shared" si="4"/>
        <v>34531586.963750727</v>
      </c>
      <c r="R14">
        <f t="shared" si="5"/>
        <v>-1483924.3929748274</v>
      </c>
      <c r="S14" s="76">
        <v>-1068607.6035947199</v>
      </c>
      <c r="T14">
        <f t="shared" si="6"/>
        <v>33462979.360156007</v>
      </c>
      <c r="U14" s="34">
        <f t="shared" si="7"/>
        <v>1.2567206182605253E-2</v>
      </c>
    </row>
    <row r="15" spans="1:21" x14ac:dyDescent="0.25">
      <c r="A15">
        <v>13</v>
      </c>
      <c r="B15">
        <v>3.6037193272497201</v>
      </c>
      <c r="C15">
        <v>802.36904083534603</v>
      </c>
      <c r="D15">
        <v>7.4220236359380812E-2</v>
      </c>
      <c r="E15">
        <v>6.9963876107208611E-2</v>
      </c>
      <c r="F15">
        <v>5.7270542461548002E-2</v>
      </c>
      <c r="G15">
        <v>3.50091714793122</v>
      </c>
      <c r="H15">
        <v>33047662.5707759</v>
      </c>
      <c r="I15">
        <v>196717952.70585859</v>
      </c>
      <c r="J15">
        <v>802.36904083534603</v>
      </c>
      <c r="K15">
        <f>K14</f>
        <v>4.2507740337288489</v>
      </c>
      <c r="L15">
        <f>L5</f>
        <v>6.7822322968884435E-2</v>
      </c>
      <c r="M15">
        <f t="shared" si="0"/>
        <v>-4.9161368219295518</v>
      </c>
      <c r="N15">
        <f t="shared" si="1"/>
        <v>-7.4263231669798563E-2</v>
      </c>
      <c r="O15">
        <f t="shared" si="2"/>
        <v>-0.79534538238467645</v>
      </c>
      <c r="P15">
        <f>1.9*10^10*EXP(0.917*M15)*EXP(0.4442*N15)*EXP(-0.0196*O15)</f>
        <v>205757406.0775893</v>
      </c>
      <c r="Q15">
        <f t="shared" si="4"/>
        <v>34566246.923368759</v>
      </c>
      <c r="R15">
        <f t="shared" si="5"/>
        <v>-1518584.3525928594</v>
      </c>
      <c r="S15">
        <v>-1068607.6035947199</v>
      </c>
      <c r="T15">
        <f t="shared" si="6"/>
        <v>33497639.319774039</v>
      </c>
      <c r="U15" s="34">
        <f t="shared" si="7"/>
        <v>1.3615993204797915E-2</v>
      </c>
    </row>
    <row r="16" spans="1:21" x14ac:dyDescent="0.25">
      <c r="A16">
        <v>13</v>
      </c>
      <c r="B16">
        <v>3.6037193272497201</v>
      </c>
      <c r="C16">
        <v>802.36904083534603</v>
      </c>
      <c r="D16">
        <v>7.4220236359380812E-2</v>
      </c>
      <c r="E16">
        <v>6.9963876107208611E-2</v>
      </c>
      <c r="F16">
        <v>5.7270542461548002E-2</v>
      </c>
      <c r="G16">
        <v>3.50091714793122</v>
      </c>
      <c r="H16">
        <v>33047662.5707759</v>
      </c>
      <c r="I16">
        <v>196717952.70585859</v>
      </c>
      <c r="J16">
        <v>802.36904083534603</v>
      </c>
      <c r="K16">
        <f>K15</f>
        <v>4.2507740337288489</v>
      </c>
      <c r="L16">
        <f>L6</f>
        <v>7.6668712921347623E-2</v>
      </c>
      <c r="M16">
        <f t="shared" si="0"/>
        <v>-4.9161368219295518</v>
      </c>
      <c r="N16">
        <f t="shared" si="1"/>
        <v>-7.4263231669798563E-2</v>
      </c>
      <c r="O16">
        <f t="shared" si="2"/>
        <v>-0.82682100952400617</v>
      </c>
      <c r="P16">
        <f t="shared" ref="P16:P26" si="8">1.9*10^10*EXP(0.917*M16)*EXP(0.4442*N16)*EXP(-0.0196*O16)</f>
        <v>205884381.57110748</v>
      </c>
      <c r="Q16">
        <f t="shared" si="4"/>
        <v>34587578.190834828</v>
      </c>
      <c r="R16">
        <f t="shared" si="5"/>
        <v>-1539915.6200589277</v>
      </c>
      <c r="S16">
        <v>-1068607.6035947199</v>
      </c>
      <c r="T16">
        <f t="shared" si="6"/>
        <v>33518970.587240107</v>
      </c>
      <c r="U16" s="34">
        <f t="shared" si="7"/>
        <v>1.426146298410181E-2</v>
      </c>
    </row>
    <row r="17" spans="1:21" x14ac:dyDescent="0.25">
      <c r="A17">
        <v>13</v>
      </c>
      <c r="B17">
        <v>3.6037193272497201</v>
      </c>
      <c r="C17">
        <v>802.36904083534603</v>
      </c>
      <c r="D17">
        <v>7.4220236359380812E-2</v>
      </c>
      <c r="E17">
        <v>6.9963876107208611E-2</v>
      </c>
      <c r="F17">
        <v>5.7270542461548002E-2</v>
      </c>
      <c r="G17">
        <v>3.50091714793122</v>
      </c>
      <c r="H17">
        <v>33047662.5707759</v>
      </c>
      <c r="I17">
        <v>196717952.70585859</v>
      </c>
      <c r="J17">
        <v>802.36904083534603</v>
      </c>
      <c r="K17">
        <f>K14*1.15</f>
        <v>4.8883901387881759</v>
      </c>
      <c r="L17">
        <f>L2</f>
        <v>4.1283153111494872E-2</v>
      </c>
      <c r="M17">
        <f t="shared" si="0"/>
        <v>-4.9161368219295518</v>
      </c>
      <c r="N17">
        <f t="shared" si="1"/>
        <v>-6.0975066718602977E-2</v>
      </c>
      <c r="O17">
        <f t="shared" si="2"/>
        <v>-0.58058900536010383</v>
      </c>
      <c r="P17">
        <f t="shared" si="8"/>
        <v>206106126.2922433</v>
      </c>
      <c r="Q17">
        <f t="shared" si="4"/>
        <v>34624830.229198121</v>
      </c>
      <c r="R17">
        <f t="shared" si="5"/>
        <v>-1577167.6584222205</v>
      </c>
      <c r="S17">
        <v>-1068607.6035947199</v>
      </c>
      <c r="T17">
        <f t="shared" si="6"/>
        <v>33556222.6256034</v>
      </c>
      <c r="U17" s="34">
        <f t="shared" si="7"/>
        <v>1.5388684562436212E-2</v>
      </c>
    </row>
    <row r="18" spans="1:21" x14ac:dyDescent="0.25">
      <c r="A18">
        <v>13</v>
      </c>
      <c r="B18">
        <v>3.6037193272497201</v>
      </c>
      <c r="C18">
        <v>802.36904083534603</v>
      </c>
      <c r="D18">
        <v>7.4220236359380812E-2</v>
      </c>
      <c r="E18">
        <v>6.9963876107208611E-2</v>
      </c>
      <c r="F18">
        <v>5.7270542461548002E-2</v>
      </c>
      <c r="G18">
        <v>3.50091714793122</v>
      </c>
      <c r="H18">
        <v>33047662.5707759</v>
      </c>
      <c r="I18">
        <v>196717952.70585859</v>
      </c>
      <c r="J18">
        <v>802.36904083534603</v>
      </c>
      <c r="K18">
        <f>K17</f>
        <v>4.8883901387881759</v>
      </c>
      <c r="L18">
        <f>L3</f>
        <v>5.012954306395806E-2</v>
      </c>
      <c r="M18">
        <f t="shared" si="0"/>
        <v>-4.9161368219295518</v>
      </c>
      <c r="N18">
        <f t="shared" si="1"/>
        <v>-6.0975066718602977E-2</v>
      </c>
      <c r="O18">
        <f t="shared" si="2"/>
        <v>-0.67243516497705258</v>
      </c>
      <c r="P18">
        <f t="shared" si="8"/>
        <v>206477489.55419108</v>
      </c>
      <c r="Q18">
        <f t="shared" si="4"/>
        <v>34687217.457222924</v>
      </c>
      <c r="R18">
        <f t="shared" si="5"/>
        <v>-1639554.8864470236</v>
      </c>
      <c r="S18">
        <v>-1068607.6035947199</v>
      </c>
      <c r="T18">
        <f t="shared" si="6"/>
        <v>33618609.853628203</v>
      </c>
      <c r="U18" s="34">
        <f t="shared" si="7"/>
        <v>1.7276480042409802E-2</v>
      </c>
    </row>
    <row r="19" spans="1:21" x14ac:dyDescent="0.25">
      <c r="A19">
        <v>13</v>
      </c>
      <c r="B19">
        <v>3.6037193272497201</v>
      </c>
      <c r="C19">
        <v>802.36904083534603</v>
      </c>
      <c r="D19">
        <v>7.4220236359380812E-2</v>
      </c>
      <c r="E19">
        <v>6.9963876107208611E-2</v>
      </c>
      <c r="F19">
        <v>5.7270542461548002E-2</v>
      </c>
      <c r="G19">
        <v>3.50091714793122</v>
      </c>
      <c r="H19">
        <v>33047662.5707759</v>
      </c>
      <c r="I19">
        <v>196717952.70585859</v>
      </c>
      <c r="J19">
        <v>802.36904083534603</v>
      </c>
      <c r="K19">
        <f>K17</f>
        <v>4.8883901387881759</v>
      </c>
      <c r="L19">
        <f>L4</f>
        <v>5.8975933016421248E-2</v>
      </c>
      <c r="M19">
        <f t="shared" si="0"/>
        <v>-4.9161368219295518</v>
      </c>
      <c r="N19">
        <f t="shared" si="1"/>
        <v>-6.0975066718602977E-2</v>
      </c>
      <c r="O19">
        <f t="shared" si="2"/>
        <v>-0.74416098671068753</v>
      </c>
      <c r="P19">
        <f t="shared" si="8"/>
        <v>206767965.13053757</v>
      </c>
      <c r="Q19">
        <f t="shared" si="4"/>
        <v>34736015.946125992</v>
      </c>
      <c r="R19">
        <f t="shared" si="5"/>
        <v>-1688353.3753500916</v>
      </c>
      <c r="S19">
        <v>-1068607.6035947199</v>
      </c>
      <c r="T19">
        <f t="shared" si="6"/>
        <v>33667408.342531271</v>
      </c>
      <c r="U19" s="34">
        <f t="shared" si="7"/>
        <v>1.8753089433423756E-2</v>
      </c>
    </row>
    <row r="20" spans="1:21" x14ac:dyDescent="0.25">
      <c r="A20">
        <v>13</v>
      </c>
      <c r="B20">
        <v>3.6037193272497201</v>
      </c>
      <c r="C20">
        <v>802.36904083534603</v>
      </c>
      <c r="D20">
        <v>7.4220236359380812E-2</v>
      </c>
      <c r="E20">
        <v>6.9963876107208611E-2</v>
      </c>
      <c r="F20">
        <v>5.7270542461548002E-2</v>
      </c>
      <c r="G20">
        <v>3.50091714793122</v>
      </c>
      <c r="H20">
        <v>33047662.5707759</v>
      </c>
      <c r="I20">
        <v>196717952.70585859</v>
      </c>
      <c r="J20">
        <v>802.36904083534603</v>
      </c>
      <c r="K20">
        <f>K17</f>
        <v>4.8883901387881759</v>
      </c>
      <c r="L20">
        <f>L5</f>
        <v>6.7822322968884435E-2</v>
      </c>
      <c r="M20">
        <f t="shared" si="0"/>
        <v>-4.9161368219295518</v>
      </c>
      <c r="N20">
        <f t="shared" si="1"/>
        <v>-6.0975066718602977E-2</v>
      </c>
      <c r="O20">
        <f t="shared" si="2"/>
        <v>-0.79534538238467645</v>
      </c>
      <c r="P20">
        <f t="shared" si="8"/>
        <v>206975501.76443887</v>
      </c>
      <c r="Q20">
        <f t="shared" si="4"/>
        <v>34770881.094699897</v>
      </c>
      <c r="R20">
        <f t="shared" si="5"/>
        <v>-1723218.5239239968</v>
      </c>
      <c r="S20">
        <v>-1068607.6035947199</v>
      </c>
      <c r="T20">
        <f t="shared" si="6"/>
        <v>33702273.491105177</v>
      </c>
      <c r="U20" s="34">
        <f t="shared" si="7"/>
        <v>1.9808085335153172E-2</v>
      </c>
    </row>
    <row r="21" spans="1:21" x14ac:dyDescent="0.25">
      <c r="A21">
        <v>13</v>
      </c>
      <c r="B21">
        <v>3.6037193272497201</v>
      </c>
      <c r="C21">
        <v>802.36904083534603</v>
      </c>
      <c r="D21">
        <v>7.4220236359380812E-2</v>
      </c>
      <c r="E21">
        <v>6.9963876107208611E-2</v>
      </c>
      <c r="F21">
        <v>5.7270542461548002E-2</v>
      </c>
      <c r="G21">
        <v>3.50091714793122</v>
      </c>
      <c r="H21">
        <v>33047662.5707759</v>
      </c>
      <c r="I21">
        <v>196717952.70585859</v>
      </c>
      <c r="J21">
        <v>802.36904083534603</v>
      </c>
      <c r="K21">
        <f>K17</f>
        <v>4.8883901387881759</v>
      </c>
      <c r="L21">
        <f>L6</f>
        <v>7.6668712921347623E-2</v>
      </c>
      <c r="M21">
        <f t="shared" si="0"/>
        <v>-4.9161368219295518</v>
      </c>
      <c r="N21">
        <f t="shared" si="1"/>
        <v>-6.0975066718602977E-2</v>
      </c>
      <c r="O21">
        <f t="shared" si="2"/>
        <v>-0.82682100952400617</v>
      </c>
      <c r="P21">
        <f t="shared" si="8"/>
        <v>207103228.96018708</v>
      </c>
      <c r="Q21">
        <f t="shared" si="4"/>
        <v>34792338.644497149</v>
      </c>
      <c r="R21">
        <f t="shared" si="5"/>
        <v>-1744676.0737212487</v>
      </c>
      <c r="S21">
        <v>-1068607.6035947199</v>
      </c>
      <c r="T21">
        <f t="shared" si="6"/>
        <v>33723731.040902428</v>
      </c>
      <c r="U21" s="34">
        <f t="shared" si="7"/>
        <v>2.0457376332702473E-2</v>
      </c>
    </row>
    <row r="22" spans="1:21" x14ac:dyDescent="0.25">
      <c r="A22">
        <v>13</v>
      </c>
      <c r="B22">
        <v>3.6037193272497201</v>
      </c>
      <c r="C22">
        <v>802.36904083534603</v>
      </c>
      <c r="D22">
        <v>7.4220236359380812E-2</v>
      </c>
      <c r="E22">
        <v>6.9963876107208611E-2</v>
      </c>
      <c r="F22">
        <v>5.7270542461548002E-2</v>
      </c>
      <c r="G22">
        <v>3.50091714793122</v>
      </c>
      <c r="H22">
        <v>33047662.5707759</v>
      </c>
      <c r="I22">
        <v>196717952.70585859</v>
      </c>
      <c r="J22">
        <v>802.36904083534603</v>
      </c>
      <c r="K22">
        <f>K14*1.3</f>
        <v>5.5260062438475037</v>
      </c>
      <c r="L22">
        <f>L2</f>
        <v>4.1283153111494872E-2</v>
      </c>
      <c r="M22">
        <f t="shared" si="0"/>
        <v>-4.9161368219295518</v>
      </c>
      <c r="N22">
        <f t="shared" si="1"/>
        <v>-4.2970453788380381E-2</v>
      </c>
      <c r="O22">
        <f t="shared" si="2"/>
        <v>-0.58058900536010383</v>
      </c>
      <c r="P22">
        <f t="shared" si="8"/>
        <v>207761099.88787183</v>
      </c>
      <c r="Q22">
        <f t="shared" si="4"/>
        <v>34902857.771674916</v>
      </c>
      <c r="R22">
        <f t="shared" si="5"/>
        <v>-1855195.2008990161</v>
      </c>
      <c r="S22">
        <v>-1068607.6035947199</v>
      </c>
      <c r="T22">
        <f t="shared" si="6"/>
        <v>33834250.168080196</v>
      </c>
      <c r="U22" s="34">
        <f t="shared" si="7"/>
        <v>2.3801610647037907E-2</v>
      </c>
    </row>
    <row r="23" spans="1:21" x14ac:dyDescent="0.25">
      <c r="A23">
        <v>13</v>
      </c>
      <c r="B23">
        <v>3.6037193272497201</v>
      </c>
      <c r="C23">
        <v>802.36904083534603</v>
      </c>
      <c r="D23">
        <v>7.4220236359380812E-2</v>
      </c>
      <c r="E23">
        <v>6.9963876107208611E-2</v>
      </c>
      <c r="F23">
        <v>5.7270542461548002E-2</v>
      </c>
      <c r="G23">
        <v>3.50091714793122</v>
      </c>
      <c r="H23">
        <v>33047662.5707759</v>
      </c>
      <c r="I23">
        <v>196717952.70585859</v>
      </c>
      <c r="J23">
        <v>802.36904083534603</v>
      </c>
      <c r="K23">
        <f>K22</f>
        <v>5.5260062438475037</v>
      </c>
      <c r="L23">
        <f>L3</f>
        <v>5.012954306395806E-2</v>
      </c>
      <c r="M23">
        <f t="shared" si="0"/>
        <v>-4.9161368219295518</v>
      </c>
      <c r="N23">
        <f t="shared" si="1"/>
        <v>-4.2970453788380381E-2</v>
      </c>
      <c r="O23">
        <f t="shared" si="2"/>
        <v>-0.67243516497705258</v>
      </c>
      <c r="P23">
        <f t="shared" si="8"/>
        <v>208135445.09122992</v>
      </c>
      <c r="Q23">
        <f t="shared" si="4"/>
        <v>34965745.951403305</v>
      </c>
      <c r="R23">
        <f t="shared" si="5"/>
        <v>-1918083.3806274049</v>
      </c>
      <c r="S23">
        <v>-1068607.6035947199</v>
      </c>
      <c r="T23">
        <f t="shared" si="6"/>
        <v>33897138.347808585</v>
      </c>
      <c r="U23" s="34">
        <f t="shared" si="7"/>
        <v>2.5704564587992293E-2</v>
      </c>
    </row>
    <row r="24" spans="1:21" x14ac:dyDescent="0.25">
      <c r="A24">
        <v>13</v>
      </c>
      <c r="B24">
        <v>3.6037193272497201</v>
      </c>
      <c r="C24">
        <v>802.36904083534603</v>
      </c>
      <c r="D24">
        <v>7.4220236359380812E-2</v>
      </c>
      <c r="E24">
        <v>6.9963876107208611E-2</v>
      </c>
      <c r="F24">
        <v>5.7270542461548002E-2</v>
      </c>
      <c r="G24">
        <v>3.50091714793122</v>
      </c>
      <c r="H24">
        <v>33047662.5707759</v>
      </c>
      <c r="I24">
        <v>196717952.70585859</v>
      </c>
      <c r="J24">
        <v>802.36904083534603</v>
      </c>
      <c r="K24">
        <f>K23</f>
        <v>5.5260062438475037</v>
      </c>
      <c r="L24">
        <f>L4</f>
        <v>5.8975933016421248E-2</v>
      </c>
      <c r="M24">
        <f t="shared" si="0"/>
        <v>-4.9161368219295518</v>
      </c>
      <c r="N24">
        <f t="shared" si="1"/>
        <v>-4.2970453788380381E-2</v>
      </c>
      <c r="O24">
        <f t="shared" si="2"/>
        <v>-0.74416098671068753</v>
      </c>
      <c r="P24">
        <f t="shared" si="8"/>
        <v>208428253.10386869</v>
      </c>
      <c r="Q24">
        <f t="shared" si="4"/>
        <v>35014936.278298251</v>
      </c>
      <c r="R24">
        <f t="shared" si="5"/>
        <v>-1967273.7075223513</v>
      </c>
      <c r="S24">
        <v>-1068607.6035947199</v>
      </c>
      <c r="T24">
        <f t="shared" si="6"/>
        <v>33946328.674703531</v>
      </c>
      <c r="U24" s="34">
        <f t="shared" si="7"/>
        <v>2.7193030732597795E-2</v>
      </c>
    </row>
    <row r="25" spans="1:21" x14ac:dyDescent="0.25">
      <c r="A25">
        <v>13</v>
      </c>
      <c r="B25">
        <v>3.6037193272497201</v>
      </c>
      <c r="C25">
        <v>802.36904083534603</v>
      </c>
      <c r="D25">
        <v>7.4220236359380812E-2</v>
      </c>
      <c r="E25">
        <v>6.9963876107208611E-2</v>
      </c>
      <c r="F25">
        <v>5.7270542461548002E-2</v>
      </c>
      <c r="G25">
        <v>3.50091714793122</v>
      </c>
      <c r="H25">
        <v>33047662.5707759</v>
      </c>
      <c r="I25">
        <v>196717952.70585859</v>
      </c>
      <c r="J25">
        <v>802.36904083534603</v>
      </c>
      <c r="K25">
        <f>K22</f>
        <v>5.5260062438475037</v>
      </c>
      <c r="L25">
        <f>L5</f>
        <v>6.7822322968884435E-2</v>
      </c>
      <c r="M25">
        <f t="shared" si="0"/>
        <v>-4.9161368219295518</v>
      </c>
      <c r="N25">
        <f t="shared" si="1"/>
        <v>-4.2970453788380381E-2</v>
      </c>
      <c r="O25">
        <f t="shared" si="2"/>
        <v>-0.79534538238467645</v>
      </c>
      <c r="P25">
        <f t="shared" si="8"/>
        <v>208637456.19793504</v>
      </c>
      <c r="Q25">
        <f t="shared" si="4"/>
        <v>35050081.38410262</v>
      </c>
      <c r="R25">
        <f t="shared" si="5"/>
        <v>-2002418.8133267201</v>
      </c>
      <c r="S25">
        <v>-1068607.6035947199</v>
      </c>
      <c r="T25">
        <f t="shared" si="6"/>
        <v>33981473.7805079</v>
      </c>
      <c r="U25" s="34">
        <f t="shared" si="7"/>
        <v>2.8256497951469964E-2</v>
      </c>
    </row>
    <row r="26" spans="1:21" x14ac:dyDescent="0.25">
      <c r="A26">
        <v>13</v>
      </c>
      <c r="B26">
        <v>3.6037193272497201</v>
      </c>
      <c r="C26">
        <v>802.36904083534603</v>
      </c>
      <c r="D26">
        <v>7.4220236359380812E-2</v>
      </c>
      <c r="E26">
        <v>6.9963876107208611E-2</v>
      </c>
      <c r="F26">
        <v>5.7270542461548002E-2</v>
      </c>
      <c r="G26">
        <v>3.50091714793122</v>
      </c>
      <c r="H26">
        <v>33047662.5707759</v>
      </c>
      <c r="I26">
        <v>196717952.70585859</v>
      </c>
      <c r="J26">
        <v>802.36904083534603</v>
      </c>
      <c r="K26">
        <f>K22</f>
        <v>5.5260062438475037</v>
      </c>
      <c r="L26">
        <f>L6</f>
        <v>7.6668712921347623E-2</v>
      </c>
      <c r="M26">
        <f t="shared" si="0"/>
        <v>-4.9161368219295518</v>
      </c>
      <c r="N26">
        <f t="shared" si="1"/>
        <v>-4.2970453788380381E-2</v>
      </c>
      <c r="O26">
        <f t="shared" si="2"/>
        <v>-0.82682100952400617</v>
      </c>
      <c r="P26">
        <f t="shared" si="8"/>
        <v>208766209.00675067</v>
      </c>
      <c r="Q26">
        <f t="shared" si="4"/>
        <v>35071711.231924087</v>
      </c>
      <c r="R26">
        <f t="shared" si="5"/>
        <v>-2024048.6611481868</v>
      </c>
      <c r="S26">
        <v>-1068607.6035947199</v>
      </c>
      <c r="T26">
        <f t="shared" si="6"/>
        <v>34003103.628329366</v>
      </c>
      <c r="U26" s="34">
        <f t="shared" si="7"/>
        <v>2.8911002571127813E-2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FF8F-FDE8-4E64-B238-91144FD37E6D}">
  <dimension ref="A1:T1064"/>
  <sheetViews>
    <sheetView workbookViewId="0">
      <pane ySplit="1" topLeftCell="A2" activePane="bottomLeft" state="frozen"/>
      <selection pane="bottomLeft" activeCell="O2" sqref="O2"/>
    </sheetView>
  </sheetViews>
  <sheetFormatPr defaultRowHeight="13.8" x14ac:dyDescent="0.25"/>
  <cols>
    <col min="8" max="8" width="12.6640625" customWidth="1"/>
    <col min="15" max="15" width="13.109375" customWidth="1"/>
    <col min="16" max="16" width="15" customWidth="1"/>
    <col min="17" max="17" width="11.6640625" bestFit="1" customWidth="1"/>
    <col min="18" max="18" width="12.21875" customWidth="1"/>
  </cols>
  <sheetData>
    <row r="1" spans="1:20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35</v>
      </c>
      <c r="J1" s="3" t="s">
        <v>37</v>
      </c>
      <c r="K1" s="3" t="s">
        <v>38</v>
      </c>
      <c r="L1" s="75" t="s">
        <v>39</v>
      </c>
      <c r="M1" s="75" t="s">
        <v>40</v>
      </c>
      <c r="N1" s="75" t="s">
        <v>41</v>
      </c>
      <c r="O1" s="3" t="s">
        <v>26</v>
      </c>
      <c r="P1" s="3" t="s">
        <v>36</v>
      </c>
      <c r="Q1" t="s">
        <v>27</v>
      </c>
      <c r="R1" t="s">
        <v>28</v>
      </c>
    </row>
    <row r="2" spans="1:20" ht="15.6" x14ac:dyDescent="0.25">
      <c r="A2" s="5">
        <v>7</v>
      </c>
      <c r="B2" s="6">
        <v>4.7703036936466603</v>
      </c>
      <c r="C2" s="6">
        <v>852.71849044255396</v>
      </c>
      <c r="D2" s="7">
        <v>4.5388060456040796E-2</v>
      </c>
      <c r="E2" s="7">
        <v>3.9990504095471696E-2</v>
      </c>
      <c r="F2" s="8">
        <v>0.11865874927301499</v>
      </c>
      <c r="G2" s="8">
        <v>2.2519103495289801</v>
      </c>
      <c r="H2" s="9">
        <v>31135843.401645798</v>
      </c>
      <c r="I2" s="6">
        <v>852.71849044255396</v>
      </c>
      <c r="J2">
        <v>10.663197674484278</v>
      </c>
      <c r="K2">
        <v>0.12631038329203312</v>
      </c>
      <c r="L2">
        <f>2.52125*10^(-6)*I2^2-0.00815*I2</f>
        <v>-5.1163821497414634</v>
      </c>
      <c r="M2">
        <f>5.11549*10^(-6)*J2^4-4.43569*10^(-4)*J2^3+0.01157*J2^2-0.05903*J2</f>
        <v>0.2144366715313083</v>
      </c>
      <c r="N2">
        <f>-66538.82632*K2^6+68596.56918*K2^5-25259.909*K2^4+3778.81796*K2^3-138.15946*K2^2-13.21417*K2</f>
        <v>-0.75269217066839111</v>
      </c>
      <c r="O2">
        <f>1.9*10^10*EXP(0.917*L2)*EXP(0.4442*M2)*EXP(-0.0196*N2)</f>
        <v>194508791.56298897</v>
      </c>
      <c r="P2">
        <v>222139457.00438723</v>
      </c>
      <c r="Q2">
        <f>H2/P2*O2</f>
        <v>27263032.673339881</v>
      </c>
      <c r="R2" s="35">
        <f>H2-Q2</f>
        <v>3872810.7283059172</v>
      </c>
      <c r="S2">
        <v>4106697.08335221</v>
      </c>
      <c r="T2">
        <v>1</v>
      </c>
    </row>
    <row r="3" spans="1:20" ht="15.6" x14ac:dyDescent="0.25">
      <c r="A3" s="8">
        <v>11</v>
      </c>
      <c r="B3" s="6">
        <v>6.83778897728308</v>
      </c>
      <c r="C3" s="6">
        <v>872.097077001</v>
      </c>
      <c r="D3" s="7">
        <v>2.27597448943666E-2</v>
      </c>
      <c r="E3" s="7">
        <v>1.9906286989681998E-2</v>
      </c>
      <c r="F3" s="8">
        <v>0.124824573409294</v>
      </c>
      <c r="G3" s="8">
        <v>2.2551034872542202</v>
      </c>
      <c r="H3" s="9">
        <v>27711759.577847902</v>
      </c>
      <c r="I3" s="6">
        <v>872.097077001</v>
      </c>
      <c r="J3">
        <v>21.797700232829413</v>
      </c>
      <c r="K3">
        <v>0.13333092518722672</v>
      </c>
      <c r="L3">
        <f t="shared" ref="L3:L66" si="0">2.52125*10^(-6)*I3^2-0.00815*I3</f>
        <v>-5.190046140400014</v>
      </c>
      <c r="M3">
        <f t="shared" ref="M3:M66" si="1">5.11549*10^(-6)*J3^4-4.43569*10^(-4)*J3^3+0.01157*J3^2-0.05903*J3</f>
        <v>0.77148658319426344</v>
      </c>
      <c r="N3">
        <f t="shared" ref="N3:N66" si="2">-66538.82632*K3^6+68596.56918*K3^5-25259.909*K3^4+3778.81796*K3^3-138.15946*K3^2-13.21417*K3</f>
        <v>-0.72745156695748303</v>
      </c>
      <c r="O3">
        <f t="shared" ref="O3:O66" si="3">1.9*10^10*EXP(0.917*L3)*EXP(0.4442*M3)*EXP(-0.0196*N3)</f>
        <v>232728918.97455794</v>
      </c>
      <c r="P3">
        <v>232774934.4530116</v>
      </c>
      <c r="Q3">
        <f t="shared" ref="Q3:Q66" si="4">H3/P3*O3</f>
        <v>27706281.454188392</v>
      </c>
      <c r="R3" s="35">
        <f t="shared" ref="R3:R66" si="5">H3-Q3</f>
        <v>5478.1236595101655</v>
      </c>
      <c r="S3">
        <v>1254325.0075040599</v>
      </c>
      <c r="T3">
        <v>2</v>
      </c>
    </row>
    <row r="4" spans="1:20" ht="15.6" x14ac:dyDescent="0.25">
      <c r="A4" s="8">
        <v>8</v>
      </c>
      <c r="B4" s="6">
        <v>5.2088220841994497</v>
      </c>
      <c r="C4" s="6">
        <v>867.50190478263301</v>
      </c>
      <c r="D4" s="7">
        <v>4.0011095202894198E-2</v>
      </c>
      <c r="E4" s="7">
        <v>3.2059810614187396E-2</v>
      </c>
      <c r="F4" s="8">
        <v>0.19823155035998799</v>
      </c>
      <c r="G4" s="8">
        <v>2.2242803678652101</v>
      </c>
      <c r="H4" s="9">
        <v>45645449.534069501</v>
      </c>
      <c r="I4" s="6">
        <v>867.50190478263301</v>
      </c>
      <c r="J4">
        <v>16.776446950625559</v>
      </c>
      <c r="K4">
        <v>0.22093542896174292</v>
      </c>
      <c r="L4">
        <f t="shared" si="0"/>
        <v>-5.1727497464351853</v>
      </c>
      <c r="M4">
        <f t="shared" si="1"/>
        <v>0.57686248970616638</v>
      </c>
      <c r="N4">
        <f t="shared" si="2"/>
        <v>-0.72532099340052136</v>
      </c>
      <c r="O4">
        <f t="shared" si="3"/>
        <v>216857693.92770681</v>
      </c>
      <c r="P4">
        <v>242911084.48661339</v>
      </c>
      <c r="Q4">
        <f t="shared" si="4"/>
        <v>40749753.948743053</v>
      </c>
      <c r="R4" s="35">
        <f t="shared" si="5"/>
        <v>4895695.5853264481</v>
      </c>
      <c r="S4">
        <v>4730821.3896483304</v>
      </c>
      <c r="T4">
        <v>3</v>
      </c>
    </row>
    <row r="5" spans="1:20" ht="15.6" x14ac:dyDescent="0.25">
      <c r="A5" s="8">
        <v>9</v>
      </c>
      <c r="B5" s="6">
        <v>5.9109802867417196</v>
      </c>
      <c r="C5" s="6">
        <v>851.87668585606696</v>
      </c>
      <c r="D5" s="7">
        <v>3.2059810614187396E-2</v>
      </c>
      <c r="E5" s="7">
        <v>2.6667393017238201E-2</v>
      </c>
      <c r="F5" s="8">
        <v>0.16767566394095401</v>
      </c>
      <c r="G5" s="8">
        <v>2.2246247197620801</v>
      </c>
      <c r="H5" s="9">
        <v>37543472.602704599</v>
      </c>
      <c r="I5" s="6">
        <v>851.87668585606696</v>
      </c>
      <c r="J5">
        <v>19.095424276367829</v>
      </c>
      <c r="K5">
        <v>0.18353308712968447</v>
      </c>
      <c r="L5">
        <f t="shared" si="0"/>
        <v>-5.113139274846171</v>
      </c>
      <c r="M5">
        <f t="shared" si="1"/>
        <v>0.6832655676711139</v>
      </c>
      <c r="N5">
        <f t="shared" si="2"/>
        <v>-0.63679158294653737</v>
      </c>
      <c r="O5">
        <f t="shared" si="3"/>
        <v>239710806.36532038</v>
      </c>
      <c r="P5">
        <v>238382560.48961535</v>
      </c>
      <c r="Q5">
        <f t="shared" si="4"/>
        <v>37752661.406372808</v>
      </c>
      <c r="R5" s="35">
        <f t="shared" si="5"/>
        <v>-209188.80366820842</v>
      </c>
      <c r="S5">
        <v>1645597.4593211701</v>
      </c>
      <c r="T5">
        <v>4</v>
      </c>
    </row>
    <row r="6" spans="1:20" ht="15.6" x14ac:dyDescent="0.25">
      <c r="A6" s="10">
        <v>13</v>
      </c>
      <c r="B6" s="11">
        <v>7</v>
      </c>
      <c r="C6" s="11">
        <v>855.39580761408695</v>
      </c>
      <c r="D6" s="12">
        <v>2.24306298848213E-2</v>
      </c>
      <c r="E6" s="12">
        <v>1.9718359618926703E-2</v>
      </c>
      <c r="F6" s="10">
        <v>0.120381466464097</v>
      </c>
      <c r="G6" s="10">
        <v>3.1472489346188199</v>
      </c>
      <c r="H6" s="13">
        <v>38476325.756335601</v>
      </c>
      <c r="I6" s="11">
        <v>855.39580761408695</v>
      </c>
      <c r="J6">
        <v>21.974608560744727</v>
      </c>
      <c r="K6">
        <v>0.1282669501097948</v>
      </c>
      <c r="L6">
        <f t="shared" si="0"/>
        <v>-5.1266721956071377</v>
      </c>
      <c r="M6">
        <f t="shared" si="1"/>
        <v>0.77582366431754424</v>
      </c>
      <c r="N6">
        <f t="shared" si="2"/>
        <v>-0.74563508914753385</v>
      </c>
      <c r="O6">
        <f t="shared" si="3"/>
        <v>247218157.16824645</v>
      </c>
      <c r="P6">
        <v>237907428.81473312</v>
      </c>
      <c r="Q6">
        <f t="shared" si="4"/>
        <v>39982132.527243569</v>
      </c>
      <c r="R6" s="35">
        <f t="shared" si="5"/>
        <v>-1505806.7709079683</v>
      </c>
      <c r="S6">
        <v>-1869804.6234087199</v>
      </c>
      <c r="T6">
        <v>5</v>
      </c>
    </row>
    <row r="7" spans="1:20" ht="15.6" x14ac:dyDescent="0.25">
      <c r="A7" s="10">
        <v>13</v>
      </c>
      <c r="B7" s="11">
        <v>7</v>
      </c>
      <c r="C7" s="11">
        <v>857.12798915886401</v>
      </c>
      <c r="D7" s="12">
        <v>2.2421581884051398E-2</v>
      </c>
      <c r="E7" s="12">
        <v>1.9720166939512201E-2</v>
      </c>
      <c r="F7" s="10">
        <v>0.119947833080597</v>
      </c>
      <c r="G7" s="10">
        <v>3.1522227636902</v>
      </c>
      <c r="H7" s="13">
        <v>39008704.696247697</v>
      </c>
      <c r="I7" s="11">
        <v>857.12798915886401</v>
      </c>
      <c r="J7">
        <v>21.917995940603362</v>
      </c>
      <c r="K7">
        <v>0.12777409267667902</v>
      </c>
      <c r="L7">
        <f t="shared" si="0"/>
        <v>-5.1333104338627074</v>
      </c>
      <c r="M7">
        <f t="shared" si="1"/>
        <v>0.77445517221219196</v>
      </c>
      <c r="N7">
        <f t="shared" si="2"/>
        <v>-0.7474139021204147</v>
      </c>
      <c r="O7">
        <f t="shared" si="3"/>
        <v>245577085.11588296</v>
      </c>
      <c r="P7">
        <v>241209626.6803965</v>
      </c>
      <c r="Q7">
        <f t="shared" si="4"/>
        <v>39715015.214313239</v>
      </c>
      <c r="R7" s="35">
        <f t="shared" si="5"/>
        <v>-706310.51806554198</v>
      </c>
      <c r="S7">
        <v>-1758335.4183427701</v>
      </c>
      <c r="T7">
        <v>6</v>
      </c>
    </row>
    <row r="8" spans="1:20" ht="15.6" x14ac:dyDescent="0.25">
      <c r="A8" s="10">
        <v>9</v>
      </c>
      <c r="B8" s="11">
        <v>6.8533563815875196</v>
      </c>
      <c r="C8" s="11">
        <v>871.88341419015399</v>
      </c>
      <c r="D8" s="12">
        <v>3.7659480506908399E-2</v>
      </c>
      <c r="E8" s="12">
        <v>2.9424913604294202E-2</v>
      </c>
      <c r="F8" s="10">
        <v>0.21807945427394401</v>
      </c>
      <c r="G8" s="10">
        <v>3.15092873500021</v>
      </c>
      <c r="H8" s="13">
        <v>66859595.371568903</v>
      </c>
      <c r="I8" s="11">
        <v>871.88341419015399</v>
      </c>
      <c r="J8">
        <v>24.152050292774319</v>
      </c>
      <c r="K8">
        <v>0.24600214752972976</v>
      </c>
      <c r="L8">
        <f t="shared" si="0"/>
        <v>-5.1892442661813325</v>
      </c>
      <c r="M8">
        <f t="shared" si="1"/>
        <v>0.81476937561145557</v>
      </c>
      <c r="N8">
        <f t="shared" si="2"/>
        <v>-0.81091300044535064</v>
      </c>
      <c r="O8">
        <f t="shared" si="3"/>
        <v>237809924.37606549</v>
      </c>
      <c r="P8">
        <v>238641660.02000347</v>
      </c>
      <c r="Q8">
        <f t="shared" si="4"/>
        <v>66626570.221621729</v>
      </c>
      <c r="R8" s="35">
        <f t="shared" si="5"/>
        <v>233025.14994717389</v>
      </c>
      <c r="S8">
        <v>27941.2894498594</v>
      </c>
      <c r="T8">
        <v>7</v>
      </c>
    </row>
    <row r="9" spans="1:20" ht="15.6" x14ac:dyDescent="0.25">
      <c r="A9" s="10">
        <v>10</v>
      </c>
      <c r="B9" s="11">
        <v>7</v>
      </c>
      <c r="C9" s="11">
        <v>870.78348076564396</v>
      </c>
      <c r="D9" s="12">
        <v>2.9424913604294202E-2</v>
      </c>
      <c r="E9" s="12">
        <v>2.3642842252810901E-2</v>
      </c>
      <c r="F9" s="10">
        <v>0.19583702865238301</v>
      </c>
      <c r="G9" s="10">
        <v>3.1512257752909298</v>
      </c>
      <c r="H9" s="13">
        <v>59646821.552047499</v>
      </c>
      <c r="I9" s="11">
        <v>870.78348076564396</v>
      </c>
      <c r="J9">
        <v>25.895516173894777</v>
      </c>
      <c r="K9">
        <v>0.21795332966306219</v>
      </c>
      <c r="L9">
        <f t="shared" si="0"/>
        <v>-5.1851125850587163</v>
      </c>
      <c r="M9">
        <f t="shared" si="1"/>
        <v>0.82772120819153505</v>
      </c>
      <c r="N9">
        <f t="shared" si="2"/>
        <v>-0.71498729384770776</v>
      </c>
      <c r="O9">
        <f t="shared" si="3"/>
        <v>239638977.23594183</v>
      </c>
      <c r="P9">
        <v>244457656.01267201</v>
      </c>
      <c r="Q9">
        <f t="shared" si="4"/>
        <v>58471080.616785631</v>
      </c>
      <c r="R9" s="35">
        <f t="shared" si="5"/>
        <v>1175740.9352618679</v>
      </c>
      <c r="S9">
        <v>-367023.940458828</v>
      </c>
      <c r="T9">
        <v>8</v>
      </c>
    </row>
    <row r="10" spans="1:20" ht="15.6" x14ac:dyDescent="0.25">
      <c r="A10" s="10">
        <v>13</v>
      </c>
      <c r="B10" s="11">
        <v>7</v>
      </c>
      <c r="C10" s="11">
        <v>860.20974205681296</v>
      </c>
      <c r="D10" s="12">
        <v>2.2490647076314301E-2</v>
      </c>
      <c r="E10" s="12">
        <v>1.9821808091539099E-2</v>
      </c>
      <c r="F10" s="10">
        <v>0.118139111985571</v>
      </c>
      <c r="G10" s="10">
        <v>3.15281015330071</v>
      </c>
      <c r="H10" s="13">
        <v>37613899.268760398</v>
      </c>
      <c r="I10" s="11">
        <v>860.20974205681296</v>
      </c>
      <c r="J10">
        <v>21.721069248744378</v>
      </c>
      <c r="K10">
        <v>0.12572095875462946</v>
      </c>
      <c r="L10">
        <f t="shared" si="0"/>
        <v>-5.1450832299324016</v>
      </c>
      <c r="M10">
        <f t="shared" si="1"/>
        <v>0.76955247738129606</v>
      </c>
      <c r="N10">
        <f t="shared" si="2"/>
        <v>-0.75481357276331984</v>
      </c>
      <c r="O10">
        <f t="shared" si="3"/>
        <v>242446845.55888262</v>
      </c>
      <c r="P10">
        <v>235166253.64020324</v>
      </c>
      <c r="Q10">
        <f t="shared" si="4"/>
        <v>38778400.751465231</v>
      </c>
      <c r="R10" s="35">
        <f t="shared" si="5"/>
        <v>-1164501.4827048331</v>
      </c>
      <c r="S10">
        <v>-1557689.97608585</v>
      </c>
      <c r="T10">
        <v>9</v>
      </c>
    </row>
    <row r="11" spans="1:20" ht="15.6" x14ac:dyDescent="0.25">
      <c r="A11" s="10">
        <v>10</v>
      </c>
      <c r="B11" s="11">
        <v>7</v>
      </c>
      <c r="C11" s="11">
        <v>865.53276649215104</v>
      </c>
      <c r="D11" s="12">
        <v>2.9460859232809798E-2</v>
      </c>
      <c r="E11" s="12">
        <v>2.3678526278653699E-2</v>
      </c>
      <c r="F11" s="10">
        <v>0.19560774294876501</v>
      </c>
      <c r="G11" s="10">
        <v>3.15261831096712</v>
      </c>
      <c r="H11" s="13">
        <v>60241138.832559504</v>
      </c>
      <c r="I11" s="11">
        <v>865.53276649215104</v>
      </c>
      <c r="J11">
        <v>25.852835470547792</v>
      </c>
      <c r="K11">
        <v>0.21766824687433015</v>
      </c>
      <c r="L11">
        <f t="shared" si="0"/>
        <v>-5.1653052491223681</v>
      </c>
      <c r="M11">
        <f t="shared" si="1"/>
        <v>0.82758166693174884</v>
      </c>
      <c r="N11">
        <f t="shared" si="2"/>
        <v>-0.71401384970723702</v>
      </c>
      <c r="O11">
        <f t="shared" si="3"/>
        <v>244011606.70103174</v>
      </c>
      <c r="P11">
        <v>246801133.25793004</v>
      </c>
      <c r="Q11">
        <f t="shared" si="4"/>
        <v>59560249.509350441</v>
      </c>
      <c r="R11" s="35">
        <f t="shared" si="5"/>
        <v>680889.32320906222</v>
      </c>
      <c r="S11">
        <v>-727713.265636742</v>
      </c>
      <c r="T11">
        <v>10</v>
      </c>
    </row>
    <row r="12" spans="1:20" ht="15.6" x14ac:dyDescent="0.25">
      <c r="A12" s="10">
        <v>9</v>
      </c>
      <c r="B12" s="11">
        <v>6.2014692982003403</v>
      </c>
      <c r="C12" s="11">
        <v>852.21116411705702</v>
      </c>
      <c r="D12" s="12">
        <v>3.8170176329816299E-2</v>
      </c>
      <c r="E12" s="12">
        <v>3.0884922142696E-2</v>
      </c>
      <c r="F12" s="10">
        <v>0.190363747591211</v>
      </c>
      <c r="G12" s="10">
        <v>2.9818743613715899</v>
      </c>
      <c r="H12" s="13">
        <v>54070509.887447901</v>
      </c>
      <c r="I12" s="11">
        <v>852.21116411705702</v>
      </c>
      <c r="J12">
        <v>19.963395667769369</v>
      </c>
      <c r="K12">
        <v>0.21117020327853708</v>
      </c>
      <c r="L12">
        <f t="shared" si="0"/>
        <v>-5.114428209739418</v>
      </c>
      <c r="M12">
        <f t="shared" si="1"/>
        <v>0.71603484847274346</v>
      </c>
      <c r="N12">
        <f t="shared" si="2"/>
        <v>-0.69274784008540813</v>
      </c>
      <c r="O12">
        <f t="shared" si="3"/>
        <v>243204858.47506234</v>
      </c>
      <c r="P12">
        <v>224325198.23614129</v>
      </c>
      <c r="Q12">
        <f t="shared" si="4"/>
        <v>58621192.840798661</v>
      </c>
      <c r="R12" s="35">
        <f t="shared" si="5"/>
        <v>-4550682.95335076</v>
      </c>
      <c r="S12">
        <v>-527314.21107218799</v>
      </c>
      <c r="T12">
        <v>11</v>
      </c>
    </row>
    <row r="13" spans="1:20" ht="15.6" x14ac:dyDescent="0.25">
      <c r="A13" s="14">
        <v>10</v>
      </c>
      <c r="B13" s="11">
        <v>7</v>
      </c>
      <c r="C13" s="11">
        <v>848.31235024320301</v>
      </c>
      <c r="D13" s="12">
        <v>3.0884922142696E-2</v>
      </c>
      <c r="E13" s="12">
        <v>2.5500008828645001E-2</v>
      </c>
      <c r="F13" s="10">
        <v>0.17379141019789099</v>
      </c>
      <c r="G13" s="10">
        <v>2.9821473650202601</v>
      </c>
      <c r="H13" s="13">
        <v>50557232.389454201</v>
      </c>
      <c r="I13" s="11">
        <v>848.31235024320301</v>
      </c>
      <c r="J13">
        <v>23.534048550657186</v>
      </c>
      <c r="K13">
        <v>0.19090800731473279</v>
      </c>
      <c r="L13">
        <f t="shared" si="0"/>
        <v>-5.0993688263682646</v>
      </c>
      <c r="M13">
        <f t="shared" si="1"/>
        <v>0.80638909872175124</v>
      </c>
      <c r="N13">
        <f t="shared" si="2"/>
        <v>-0.64478105709915123</v>
      </c>
      <c r="O13">
        <f t="shared" si="3"/>
        <v>256443608.55192116</v>
      </c>
      <c r="P13">
        <v>235965022.65195638</v>
      </c>
      <c r="Q13">
        <f t="shared" si="4"/>
        <v>54944919.236919835</v>
      </c>
      <c r="R13" s="35">
        <f t="shared" si="5"/>
        <v>-4387686.8474656343</v>
      </c>
      <c r="S13">
        <v>-2120956.3843204002</v>
      </c>
      <c r="T13">
        <v>12</v>
      </c>
    </row>
    <row r="14" spans="1:20" ht="15.6" x14ac:dyDescent="0.25">
      <c r="A14" s="10">
        <v>9</v>
      </c>
      <c r="B14" s="11">
        <v>6.3402217400037904</v>
      </c>
      <c r="C14" s="11">
        <v>851.60644658820104</v>
      </c>
      <c r="D14" s="12">
        <v>4.34230247914075E-2</v>
      </c>
      <c r="E14" s="12">
        <v>3.5130633825440197E-2</v>
      </c>
      <c r="F14" s="10">
        <v>0.190528829411793</v>
      </c>
      <c r="G14" s="10">
        <v>2.9815689561390499</v>
      </c>
      <c r="H14" s="13">
        <v>57221844.356885798</v>
      </c>
      <c r="I14" s="11">
        <v>851.60644658820104</v>
      </c>
      <c r="J14">
        <v>19.183958374502684</v>
      </c>
      <c r="K14">
        <v>0.2113741203489049</v>
      </c>
      <c r="L14">
        <f t="shared" si="0"/>
        <v>-5.1120974772951318</v>
      </c>
      <c r="M14">
        <f t="shared" si="1"/>
        <v>0.68679404190607474</v>
      </c>
      <c r="N14">
        <f t="shared" si="2"/>
        <v>-0.69338383513981494</v>
      </c>
      <c r="O14">
        <f t="shared" si="3"/>
        <v>240582991.26676214</v>
      </c>
      <c r="P14">
        <v>228782196.81922534</v>
      </c>
      <c r="Q14">
        <f t="shared" si="4"/>
        <v>60173399.296705343</v>
      </c>
      <c r="R14" s="35">
        <f t="shared" si="5"/>
        <v>-2951554.9398195446</v>
      </c>
      <c r="S14">
        <v>-902608.994804202</v>
      </c>
      <c r="T14">
        <v>13</v>
      </c>
    </row>
    <row r="15" spans="1:20" ht="15.6" x14ac:dyDescent="0.25">
      <c r="A15" s="10">
        <v>10</v>
      </c>
      <c r="B15" s="11">
        <v>6.9186399687464499</v>
      </c>
      <c r="C15" s="11">
        <v>847.01389490118095</v>
      </c>
      <c r="D15" s="12">
        <v>3.5130633825440197E-2</v>
      </c>
      <c r="E15" s="12">
        <v>2.9028878041258699E-2</v>
      </c>
      <c r="F15" s="10">
        <v>0.17319460712555801</v>
      </c>
      <c r="G15" s="10">
        <v>2.9818961666986099</v>
      </c>
      <c r="H15" s="13">
        <v>51478755.516292602</v>
      </c>
      <c r="I15" s="11">
        <v>847.01389490118095</v>
      </c>
      <c r="J15">
        <v>21.840640618632868</v>
      </c>
      <c r="K15">
        <v>0.19018592860938804</v>
      </c>
      <c r="L15">
        <f t="shared" si="0"/>
        <v>-5.0943364566196436</v>
      </c>
      <c r="M15">
        <f t="shared" si="1"/>
        <v>0.77255571634337006</v>
      </c>
      <c r="N15">
        <f t="shared" si="2"/>
        <v>-0.64374791686474486</v>
      </c>
      <c r="O15">
        <f t="shared" si="3"/>
        <v>253781696.73557636</v>
      </c>
      <c r="P15">
        <v>232912226.95294073</v>
      </c>
      <c r="Q15">
        <f t="shared" si="4"/>
        <v>56091370.091104172</v>
      </c>
      <c r="R15" s="35">
        <f t="shared" si="5"/>
        <v>-4612614.5748115703</v>
      </c>
      <c r="S15">
        <v>-2158886.7931466601</v>
      </c>
      <c r="T15">
        <v>14</v>
      </c>
    </row>
    <row r="16" spans="1:20" ht="15.6" x14ac:dyDescent="0.25">
      <c r="A16" s="10">
        <v>9</v>
      </c>
      <c r="B16" s="11">
        <v>6.3602767711534201</v>
      </c>
      <c r="C16" s="11">
        <v>863.93189393504395</v>
      </c>
      <c r="D16" s="12">
        <v>4.3212556144438703E-2</v>
      </c>
      <c r="E16" s="12">
        <v>3.4810942845033499E-2</v>
      </c>
      <c r="F16" s="10">
        <v>0.193976390388679</v>
      </c>
      <c r="G16" s="10">
        <v>2.9828164285822298</v>
      </c>
      <c r="H16" s="13">
        <v>53262578.0418934</v>
      </c>
      <c r="I16" s="11">
        <v>863.93189393504395</v>
      </c>
      <c r="J16">
        <v>19.543905877285692</v>
      </c>
      <c r="K16">
        <v>0.21564224458278219</v>
      </c>
      <c r="L16">
        <f t="shared" si="0"/>
        <v>-5.159238602931266</v>
      </c>
      <c r="M16">
        <f t="shared" si="1"/>
        <v>0.70070758473518358</v>
      </c>
      <c r="N16">
        <f t="shared" si="2"/>
        <v>-0.7071824411606924</v>
      </c>
      <c r="O16">
        <f t="shared" si="3"/>
        <v>231895663.50712314</v>
      </c>
      <c r="P16">
        <v>211104228.97335881</v>
      </c>
      <c r="Q16">
        <f t="shared" si="4"/>
        <v>58508353.599508092</v>
      </c>
      <c r="R16" s="35">
        <f t="shared" si="5"/>
        <v>-5245775.5576146916</v>
      </c>
      <c r="S16">
        <v>15.104774431325501</v>
      </c>
      <c r="T16">
        <v>15</v>
      </c>
    </row>
    <row r="17" spans="1:20" ht="15.6" x14ac:dyDescent="0.25">
      <c r="A17" s="10">
        <v>10</v>
      </c>
      <c r="B17" s="11">
        <v>6.9149418071174296</v>
      </c>
      <c r="C17" s="11">
        <v>869.85283570834997</v>
      </c>
      <c r="D17" s="12">
        <v>3.4810942845033499E-2</v>
      </c>
      <c r="E17" s="12">
        <v>2.8998749436301999E-2</v>
      </c>
      <c r="F17" s="10">
        <v>0.166486291548507</v>
      </c>
      <c r="G17" s="10">
        <v>2.9831469959769898</v>
      </c>
      <c r="H17" s="13">
        <v>45527690.954197399</v>
      </c>
      <c r="I17" s="11">
        <v>869.85283570834997</v>
      </c>
      <c r="J17">
        <v>21.46107921815857</v>
      </c>
      <c r="K17">
        <v>0.18210513007411519</v>
      </c>
      <c r="L17">
        <f t="shared" si="0"/>
        <v>-5.1816120374878727</v>
      </c>
      <c r="M17">
        <f t="shared" si="1"/>
        <v>0.76274082758046768</v>
      </c>
      <c r="N17">
        <f t="shared" si="2"/>
        <v>-0.63591783909274069</v>
      </c>
      <c r="O17">
        <f t="shared" si="3"/>
        <v>233207702.85224885</v>
      </c>
      <c r="P17">
        <v>212893690.43983662</v>
      </c>
      <c r="Q17">
        <f t="shared" si="4"/>
        <v>49871878.314758912</v>
      </c>
      <c r="R17" s="35">
        <f t="shared" si="5"/>
        <v>-4344187.3605615124</v>
      </c>
      <c r="S17">
        <v>-575742.03848968097</v>
      </c>
      <c r="T17">
        <v>16</v>
      </c>
    </row>
    <row r="18" spans="1:20" ht="15.6" x14ac:dyDescent="0.25">
      <c r="A18" s="10">
        <v>11</v>
      </c>
      <c r="B18" s="11">
        <v>7</v>
      </c>
      <c r="C18" s="11">
        <v>869.92295232484298</v>
      </c>
      <c r="D18" s="12">
        <v>2.8998749436301999E-2</v>
      </c>
      <c r="E18" s="12">
        <v>2.4688611783119298E-2</v>
      </c>
      <c r="F18" s="10">
        <v>0.14812106144347301</v>
      </c>
      <c r="G18" s="10">
        <v>2.9833584395197499</v>
      </c>
      <c r="H18" s="13">
        <v>43451342.648972102</v>
      </c>
      <c r="I18" s="11">
        <v>869.92295232484298</v>
      </c>
      <c r="J18">
        <v>22.036888549848793</v>
      </c>
      <c r="K18">
        <v>0.16031085314478422</v>
      </c>
      <c r="L18">
        <f t="shared" si="0"/>
        <v>-5.1818759277051836</v>
      </c>
      <c r="M18">
        <f t="shared" si="1"/>
        <v>0.77730804560988331</v>
      </c>
      <c r="N18">
        <f t="shared" si="2"/>
        <v>-0.65034102442285935</v>
      </c>
      <c r="O18">
        <f t="shared" si="3"/>
        <v>234731181.38514969</v>
      </c>
      <c r="P18">
        <v>230524921.19628415</v>
      </c>
      <c r="Q18">
        <f t="shared" si="4"/>
        <v>44244175.162648596</v>
      </c>
      <c r="R18" s="35">
        <f t="shared" si="5"/>
        <v>-792832.51367649436</v>
      </c>
      <c r="S18">
        <v>-721032.54766739602</v>
      </c>
      <c r="T18">
        <v>17</v>
      </c>
    </row>
    <row r="19" spans="1:20" ht="15.6" x14ac:dyDescent="0.25">
      <c r="A19" s="10">
        <v>8</v>
      </c>
      <c r="B19" s="11">
        <v>6.1800740369854799</v>
      </c>
      <c r="C19" s="11">
        <v>861.21596887856902</v>
      </c>
      <c r="D19" s="12">
        <v>4.4594237603977002E-2</v>
      </c>
      <c r="E19" s="12">
        <v>3.7115637783837203E-2</v>
      </c>
      <c r="F19" s="10">
        <v>0.16732805437706699</v>
      </c>
      <c r="G19" s="10">
        <v>2.9824407409535199</v>
      </c>
      <c r="H19" s="13">
        <v>45811954.777591303</v>
      </c>
      <c r="I19" s="11">
        <v>861.21596887856902</v>
      </c>
      <c r="J19">
        <v>17.104792174873033</v>
      </c>
      <c r="K19">
        <v>0.18311553716544524</v>
      </c>
      <c r="L19">
        <f t="shared" si="0"/>
        <v>-5.1489168086493624</v>
      </c>
      <c r="M19">
        <f t="shared" si="1"/>
        <v>0.59346387536666922</v>
      </c>
      <c r="N19">
        <f t="shared" si="2"/>
        <v>-0.6365130481310346</v>
      </c>
      <c r="O19">
        <f t="shared" si="3"/>
        <v>222901474.13319039</v>
      </c>
      <c r="P19">
        <v>199287007.83128631</v>
      </c>
      <c r="Q19">
        <f t="shared" si="4"/>
        <v>51240431.395774268</v>
      </c>
      <c r="R19" s="35">
        <f t="shared" si="5"/>
        <v>-5428476.6181829646</v>
      </c>
      <c r="S19">
        <v>-158503.16930118899</v>
      </c>
      <c r="T19">
        <v>18</v>
      </c>
    </row>
    <row r="20" spans="1:20" ht="15.6" x14ac:dyDescent="0.25">
      <c r="A20" s="10">
        <v>9</v>
      </c>
      <c r="B20" s="11">
        <v>6.6471861344359899</v>
      </c>
      <c r="C20" s="11">
        <v>868.90601520861799</v>
      </c>
      <c r="D20" s="12">
        <v>3.7115637783837203E-2</v>
      </c>
      <c r="E20" s="12">
        <v>3.1583201003670701E-2</v>
      </c>
      <c r="F20" s="10">
        <v>0.148658926989268</v>
      </c>
      <c r="G20" s="10">
        <v>2.98274138509169</v>
      </c>
      <c r="H20" s="13">
        <v>41025570.639367402</v>
      </c>
      <c r="I20" s="11">
        <v>868.90601520861799</v>
      </c>
      <c r="J20">
        <v>18.715127729021038</v>
      </c>
      <c r="K20">
        <v>0.16094243985703716</v>
      </c>
      <c r="L20">
        <f t="shared" si="0"/>
        <v>-5.1780461654415415</v>
      </c>
      <c r="M20">
        <f t="shared" si="1"/>
        <v>0.66763968333470136</v>
      </c>
      <c r="N20">
        <f t="shared" si="2"/>
        <v>-0.64921490822587913</v>
      </c>
      <c r="O20">
        <f t="shared" si="3"/>
        <v>224351963.41999897</v>
      </c>
      <c r="P20">
        <v>203752705.85694572</v>
      </c>
      <c r="Q20">
        <f t="shared" si="4"/>
        <v>45173227.440867275</v>
      </c>
      <c r="R20" s="35">
        <f t="shared" si="5"/>
        <v>-4147656.8014998734</v>
      </c>
      <c r="S20">
        <v>-377192.40541862202</v>
      </c>
      <c r="T20">
        <v>19</v>
      </c>
    </row>
    <row r="21" spans="1:20" ht="15.6" x14ac:dyDescent="0.25">
      <c r="A21" s="14">
        <v>10</v>
      </c>
      <c r="B21" s="11">
        <v>7</v>
      </c>
      <c r="C21" s="11">
        <v>869.91708080387798</v>
      </c>
      <c r="D21" s="12">
        <v>3.1583201003670701E-2</v>
      </c>
      <c r="E21" s="12">
        <v>2.7645748722309002E-2</v>
      </c>
      <c r="F21" s="10">
        <v>0.124275709417919</v>
      </c>
      <c r="G21" s="10">
        <v>2.9829486980570699</v>
      </c>
      <c r="H21" s="13">
        <v>35539451.507287703</v>
      </c>
      <c r="I21" s="11">
        <v>869.91708080387798</v>
      </c>
      <c r="J21">
        <v>19.155161477040508</v>
      </c>
      <c r="K21">
        <v>0.13270397436420672</v>
      </c>
      <c r="L21">
        <f t="shared" si="0"/>
        <v>-5.1818538306569231</v>
      </c>
      <c r="M21">
        <f t="shared" si="1"/>
        <v>0.68565092827621266</v>
      </c>
      <c r="N21">
        <f t="shared" si="2"/>
        <v>-0.72968422344490036</v>
      </c>
      <c r="O21">
        <f t="shared" si="3"/>
        <v>225721569.99077463</v>
      </c>
      <c r="P21">
        <v>208202461.37417218</v>
      </c>
      <c r="Q21">
        <f t="shared" si="4"/>
        <v>38529903.719145589</v>
      </c>
      <c r="R21" s="35">
        <f t="shared" si="5"/>
        <v>-2990452.2118578851</v>
      </c>
      <c r="S21">
        <v>-795672.35892453894</v>
      </c>
      <c r="T21">
        <v>20</v>
      </c>
    </row>
    <row r="22" spans="1:20" ht="15.6" x14ac:dyDescent="0.25">
      <c r="A22" s="10">
        <v>11</v>
      </c>
      <c r="B22" s="11">
        <v>7</v>
      </c>
      <c r="C22" s="11">
        <v>871.19932087711004</v>
      </c>
      <c r="D22" s="12">
        <v>2.7645748722309002E-2</v>
      </c>
      <c r="E22" s="12">
        <v>2.47151053839582E-2</v>
      </c>
      <c r="F22" s="10">
        <v>0.10562495060709701</v>
      </c>
      <c r="G22" s="10">
        <v>2.9830886593919201</v>
      </c>
      <c r="H22" s="13">
        <v>31371219.6772242</v>
      </c>
      <c r="I22" s="11">
        <v>871.19932087711004</v>
      </c>
      <c r="J22">
        <v>18.569665801639324</v>
      </c>
      <c r="K22">
        <v>0.11163007344525643</v>
      </c>
      <c r="L22">
        <f t="shared" si="0"/>
        <v>-5.1866753229517961</v>
      </c>
      <c r="M22">
        <f t="shared" si="1"/>
        <v>0.66146418272187901</v>
      </c>
      <c r="N22">
        <f t="shared" si="2"/>
        <v>-0.80233057875829195</v>
      </c>
      <c r="O22">
        <f t="shared" si="3"/>
        <v>222641099.64235139</v>
      </c>
      <c r="P22">
        <v>212341256.98525479</v>
      </c>
      <c r="Q22">
        <f t="shared" si="4"/>
        <v>32892914.665867221</v>
      </c>
      <c r="R22" s="35">
        <f t="shared" si="5"/>
        <v>-1521694.9886430204</v>
      </c>
      <c r="S22">
        <v>-686237.53947884298</v>
      </c>
      <c r="T22">
        <v>21</v>
      </c>
    </row>
    <row r="23" spans="1:20" ht="15.6" x14ac:dyDescent="0.25">
      <c r="A23" s="10">
        <v>9</v>
      </c>
      <c r="B23" s="11">
        <v>6.3813552388444803</v>
      </c>
      <c r="C23" s="11">
        <v>859.09049843137598</v>
      </c>
      <c r="D23" s="12">
        <v>4.3081769359049997E-2</v>
      </c>
      <c r="E23" s="12">
        <v>3.4714432078272205E-2</v>
      </c>
      <c r="F23" s="10">
        <v>0.19377013505872401</v>
      </c>
      <c r="G23" s="10">
        <v>2.9725215814201098</v>
      </c>
      <c r="H23" s="13">
        <v>61664268.743033998</v>
      </c>
      <c r="I23" s="11">
        <v>859.09049843137598</v>
      </c>
      <c r="J23">
        <v>19.552902866168829</v>
      </c>
      <c r="K23">
        <v>0.21538638490025</v>
      </c>
      <c r="L23">
        <f t="shared" si="0"/>
        <v>-5.1408130756825177</v>
      </c>
      <c r="M23">
        <f t="shared" si="1"/>
        <v>0.70104640313841093</v>
      </c>
      <c r="N23">
        <f t="shared" si="2"/>
        <v>-0.70633134189049196</v>
      </c>
      <c r="O23">
        <f t="shared" si="3"/>
        <v>235878672.75191894</v>
      </c>
      <c r="P23">
        <v>244400493.00672251</v>
      </c>
      <c r="Q23">
        <f t="shared" si="4"/>
        <v>59514142.906922922</v>
      </c>
      <c r="R23" s="35">
        <f t="shared" si="5"/>
        <v>2150125.8361110762</v>
      </c>
      <c r="S23">
        <v>-369110.85111514601</v>
      </c>
      <c r="T23">
        <v>22</v>
      </c>
    </row>
    <row r="24" spans="1:20" ht="15.6" x14ac:dyDescent="0.25">
      <c r="A24" s="10">
        <v>10</v>
      </c>
      <c r="B24" s="11">
        <v>6.9369465589829797</v>
      </c>
      <c r="C24" s="11">
        <v>841.09407618963803</v>
      </c>
      <c r="D24" s="12">
        <v>3.4714432078272205E-2</v>
      </c>
      <c r="E24" s="12">
        <v>2.8899577935924101E-2</v>
      </c>
      <c r="F24" s="10">
        <v>0.167024242396795</v>
      </c>
      <c r="G24" s="10">
        <v>2.9728508724306302</v>
      </c>
      <c r="H24" s="13">
        <v>51191228.272185497</v>
      </c>
      <c r="I24" s="11">
        <v>841.09407618963803</v>
      </c>
      <c r="J24">
        <v>21.525781578428937</v>
      </c>
      <c r="K24">
        <v>0.18275073975594169</v>
      </c>
      <c r="L24">
        <f t="shared" si="0"/>
        <v>-5.0712855244860204</v>
      </c>
      <c r="M24">
        <f t="shared" si="1"/>
        <v>0.76447205534826246</v>
      </c>
      <c r="N24">
        <f t="shared" si="2"/>
        <v>-0.63628527156621129</v>
      </c>
      <c r="O24">
        <f t="shared" si="3"/>
        <v>258236313.7592119</v>
      </c>
      <c r="P24">
        <v>238712074.17533267</v>
      </c>
      <c r="Q24">
        <f t="shared" si="4"/>
        <v>55378154.337119676</v>
      </c>
      <c r="R24" s="35">
        <f t="shared" si="5"/>
        <v>-4186926.0649341792</v>
      </c>
      <c r="S24">
        <v>-2640704.37439495</v>
      </c>
      <c r="T24">
        <v>23</v>
      </c>
    </row>
    <row r="25" spans="1:20" ht="15.6" x14ac:dyDescent="0.25">
      <c r="A25" s="10">
        <v>9</v>
      </c>
      <c r="B25" s="11">
        <v>4.9892675697926299</v>
      </c>
      <c r="C25" s="11">
        <v>853.40676153385004</v>
      </c>
      <c r="D25" s="12">
        <v>3.9013038834793401E-2</v>
      </c>
      <c r="E25" s="12">
        <v>3.3300092375292099E-2</v>
      </c>
      <c r="F25" s="10">
        <v>0.14606245461089801</v>
      </c>
      <c r="G25" s="10">
        <v>3.9756413836854598</v>
      </c>
      <c r="H25" s="13">
        <v>53570392.993019097</v>
      </c>
      <c r="I25" s="11">
        <v>853.40676153385004</v>
      </c>
      <c r="J25">
        <v>13.58007321320812</v>
      </c>
      <c r="K25">
        <v>0.15789721973071047</v>
      </c>
      <c r="L25">
        <f t="shared" si="0"/>
        <v>-5.1190309140332193</v>
      </c>
      <c r="M25">
        <f t="shared" si="1"/>
        <v>0.39518662068148058</v>
      </c>
      <c r="N25">
        <f t="shared" si="2"/>
        <v>-0.65500017830776613</v>
      </c>
      <c r="O25">
        <f t="shared" si="3"/>
        <v>209856257.94664985</v>
      </c>
      <c r="P25">
        <v>199168483.00953913</v>
      </c>
      <c r="Q25">
        <f t="shared" si="4"/>
        <v>56445086.292633869</v>
      </c>
      <c r="R25" s="35">
        <f t="shared" si="5"/>
        <v>-2874693.2996147722</v>
      </c>
      <c r="S25">
        <v>-66197.200904238998</v>
      </c>
      <c r="T25">
        <v>24</v>
      </c>
    </row>
    <row r="26" spans="1:20" ht="15.6" x14ac:dyDescent="0.25">
      <c r="A26" s="10">
        <v>10</v>
      </c>
      <c r="B26" s="11">
        <v>5.3161201598885004</v>
      </c>
      <c r="C26" s="11">
        <v>854.55040397072196</v>
      </c>
      <c r="D26" s="12">
        <v>3.3300092375292099E-2</v>
      </c>
      <c r="E26" s="12">
        <v>2.9084387085126898E-2</v>
      </c>
      <c r="F26" s="10">
        <v>0.12621837217683199</v>
      </c>
      <c r="G26" s="10">
        <v>3.9758347850931299</v>
      </c>
      <c r="H26" s="13">
        <v>44971410.656287298</v>
      </c>
      <c r="I26" s="11">
        <v>854.55040397072196</v>
      </c>
      <c r="J26">
        <v>14.345100878483615</v>
      </c>
      <c r="K26">
        <v>0.13492478829448534</v>
      </c>
      <c r="L26">
        <f t="shared" si="0"/>
        <v>-5.1234268616953837</v>
      </c>
      <c r="M26">
        <f t="shared" si="1"/>
        <v>0.4413280488528919</v>
      </c>
      <c r="N26">
        <f t="shared" si="2"/>
        <v>-0.72181487505420239</v>
      </c>
      <c r="O26">
        <f t="shared" si="3"/>
        <v>213619696.90844268</v>
      </c>
      <c r="P26">
        <v>193228296.22530115</v>
      </c>
      <c r="Q26">
        <f t="shared" si="4"/>
        <v>49717247.947680749</v>
      </c>
      <c r="R26" s="35">
        <f t="shared" si="5"/>
        <v>-4745837.2913934514</v>
      </c>
      <c r="S26">
        <v>-573669.45930723904</v>
      </c>
      <c r="T26">
        <v>25</v>
      </c>
    </row>
    <row r="27" spans="1:20" ht="15.6" x14ac:dyDescent="0.25">
      <c r="A27" s="10">
        <v>11</v>
      </c>
      <c r="B27" s="11">
        <v>5.5949582347296296</v>
      </c>
      <c r="C27" s="11">
        <v>851.48176714337797</v>
      </c>
      <c r="D27" s="12">
        <v>2.9084387085126898E-2</v>
      </c>
      <c r="E27" s="12">
        <v>2.5995608502384703E-2</v>
      </c>
      <c r="F27" s="10">
        <v>0.105836678143442</v>
      </c>
      <c r="G27" s="10">
        <v>3.9759684265785502</v>
      </c>
      <c r="H27" s="13">
        <v>43173766.507520102</v>
      </c>
      <c r="I27" s="11">
        <v>851.48176714337797</v>
      </c>
      <c r="J27">
        <v>14.498867696913985</v>
      </c>
      <c r="K27">
        <v>0.1118668338533499</v>
      </c>
      <c r="L27">
        <f t="shared" si="0"/>
        <v>-5.1116167022792318</v>
      </c>
      <c r="M27">
        <f t="shared" si="1"/>
        <v>0.45044559214419033</v>
      </c>
      <c r="N27">
        <f t="shared" si="2"/>
        <v>-0.80161945926117228</v>
      </c>
      <c r="O27">
        <f t="shared" si="3"/>
        <v>217161521.54843196</v>
      </c>
      <c r="P27">
        <v>215587307.96691108</v>
      </c>
      <c r="Q27">
        <f t="shared" si="4"/>
        <v>43489020.36101681</v>
      </c>
      <c r="R27" s="35">
        <f t="shared" si="5"/>
        <v>-315253.85349670798</v>
      </c>
      <c r="S27">
        <v>-1199833.8375590199</v>
      </c>
      <c r="T27">
        <v>26</v>
      </c>
    </row>
    <row r="28" spans="1:20" ht="15.6" x14ac:dyDescent="0.25">
      <c r="A28" s="10">
        <v>12</v>
      </c>
      <c r="B28" s="11">
        <v>5.8592250730630502</v>
      </c>
      <c r="C28" s="11">
        <v>854.36097066929801</v>
      </c>
      <c r="D28" s="12">
        <v>2.5995608502384703E-2</v>
      </c>
      <c r="E28" s="12">
        <v>2.35876995021943E-2</v>
      </c>
      <c r="F28" s="10">
        <v>9.22725752867712E-2</v>
      </c>
      <c r="G28" s="10">
        <v>3.9760621159220699</v>
      </c>
      <c r="H28" s="13">
        <v>41325691.703633599</v>
      </c>
      <c r="I28" s="11">
        <v>854.36097066929801</v>
      </c>
      <c r="J28">
        <v>14.762229337816448</v>
      </c>
      <c r="K28">
        <v>9.6811138494900764E-2</v>
      </c>
      <c r="L28">
        <f t="shared" si="0"/>
        <v>-5.1226991712480014</v>
      </c>
      <c r="M28">
        <f t="shared" si="1"/>
        <v>0.46592009024324987</v>
      </c>
      <c r="N28">
        <f t="shared" si="2"/>
        <v>-0.8357517877118501</v>
      </c>
      <c r="O28">
        <f t="shared" si="3"/>
        <v>216593333.73344311</v>
      </c>
      <c r="P28">
        <v>232022625.94707063</v>
      </c>
      <c r="Q28">
        <f t="shared" si="4"/>
        <v>38577571.038146853</v>
      </c>
      <c r="R28" s="35">
        <f t="shared" si="5"/>
        <v>2748120.6654867455</v>
      </c>
      <c r="S28">
        <v>-1356775.3838585599</v>
      </c>
      <c r="T28">
        <v>27</v>
      </c>
    </row>
    <row r="29" spans="1:20" ht="15.6" x14ac:dyDescent="0.25">
      <c r="A29" s="10">
        <v>10</v>
      </c>
      <c r="B29" s="11">
        <v>6.71429837177274</v>
      </c>
      <c r="C29" s="11">
        <v>866.77300942047395</v>
      </c>
      <c r="D29" s="12">
        <v>3.3269214794103802E-2</v>
      </c>
      <c r="E29" s="12">
        <v>2.8175743796560699E-2</v>
      </c>
      <c r="F29" s="10">
        <v>0.15263982173302701</v>
      </c>
      <c r="G29" s="10">
        <v>3.1518161964107501</v>
      </c>
      <c r="H29" s="13">
        <v>47397979.013099901</v>
      </c>
      <c r="I29" s="11">
        <v>866.77300942047395</v>
      </c>
      <c r="J29">
        <v>20.177703777985215</v>
      </c>
      <c r="K29">
        <v>0.16562943473436148</v>
      </c>
      <c r="L29">
        <f t="shared" si="0"/>
        <v>-5.1699963738177779</v>
      </c>
      <c r="M29">
        <f t="shared" si="1"/>
        <v>0.72349096621118103</v>
      </c>
      <c r="N29">
        <f t="shared" si="2"/>
        <v>-0.64211399874626807</v>
      </c>
      <c r="O29">
        <f t="shared" si="3"/>
        <v>231659287.74387091</v>
      </c>
      <c r="P29">
        <v>224893499.93016568</v>
      </c>
      <c r="Q29">
        <f t="shared" si="4"/>
        <v>48823919.153213635</v>
      </c>
      <c r="R29" s="35">
        <f t="shared" si="5"/>
        <v>-1425940.1401137337</v>
      </c>
      <c r="S29">
        <v>-747309.07082389505</v>
      </c>
      <c r="T29">
        <v>28</v>
      </c>
    </row>
    <row r="30" spans="1:20" ht="15.6" x14ac:dyDescent="0.25">
      <c r="A30" s="10">
        <v>11</v>
      </c>
      <c r="B30" s="11">
        <v>7</v>
      </c>
      <c r="C30" s="11">
        <v>856.48367197340201</v>
      </c>
      <c r="D30" s="12">
        <v>2.8175743796560699E-2</v>
      </c>
      <c r="E30" s="12">
        <v>2.4615930626147101E-2</v>
      </c>
      <c r="F30" s="10">
        <v>0.12589635823643999</v>
      </c>
      <c r="G30" s="10">
        <v>3.1519939720312702</v>
      </c>
      <c r="H30" s="13">
        <v>43092420.677960098</v>
      </c>
      <c r="I30" s="11">
        <v>856.48367197340201</v>
      </c>
      <c r="J30">
        <v>20.257299572874413</v>
      </c>
      <c r="K30">
        <v>0.13455632710353865</v>
      </c>
      <c r="L30">
        <f t="shared" si="0"/>
        <v>-5.1308429847330324</v>
      </c>
      <c r="M30">
        <f t="shared" si="1"/>
        <v>0.72619519613040429</v>
      </c>
      <c r="N30">
        <f t="shared" si="2"/>
        <v>-0.72311238695695179</v>
      </c>
      <c r="O30">
        <f t="shared" si="3"/>
        <v>240798419.54309052</v>
      </c>
      <c r="P30">
        <v>242759801.92647582</v>
      </c>
      <c r="Q30">
        <f t="shared" si="4"/>
        <v>42744254.654984109</v>
      </c>
      <c r="R30" s="35">
        <f t="shared" si="5"/>
        <v>348166.02297598869</v>
      </c>
      <c r="S30">
        <v>-1828343.81299158</v>
      </c>
      <c r="T30">
        <v>29</v>
      </c>
    </row>
    <row r="31" spans="1:20" ht="15.6" x14ac:dyDescent="0.25">
      <c r="A31" s="10">
        <v>12</v>
      </c>
      <c r="B31" s="11">
        <v>7</v>
      </c>
      <c r="C31" s="11">
        <v>841.046254529321</v>
      </c>
      <c r="D31" s="12">
        <v>2.4615930626147101E-2</v>
      </c>
      <c r="E31" s="12">
        <v>2.1802402562673802E-2</v>
      </c>
      <c r="F31" s="10">
        <v>0.11383459947475601</v>
      </c>
      <c r="G31" s="10">
        <v>3.1521116465985801</v>
      </c>
      <c r="H31" s="13">
        <v>38575175.7689711</v>
      </c>
      <c r="I31" s="11">
        <v>841.046254529321</v>
      </c>
      <c r="J31">
        <v>20.360418271394547</v>
      </c>
      <c r="K31">
        <v>0.12085166349162815</v>
      </c>
      <c r="L31">
        <f t="shared" si="0"/>
        <v>-5.071098594221489</v>
      </c>
      <c r="M31">
        <f t="shared" si="1"/>
        <v>0.72964599952775044</v>
      </c>
      <c r="N31">
        <f t="shared" si="2"/>
        <v>-0.77211386799672077</v>
      </c>
      <c r="O31">
        <f t="shared" si="3"/>
        <v>254993749.23407528</v>
      </c>
      <c r="P31">
        <v>241150871.7093831</v>
      </c>
      <c r="Q31">
        <f t="shared" si="4"/>
        <v>40789521.625895336</v>
      </c>
      <c r="R31" s="35">
        <f t="shared" si="5"/>
        <v>-2214345.8569242358</v>
      </c>
      <c r="S31">
        <v>-2867781.341186</v>
      </c>
      <c r="T31">
        <v>30</v>
      </c>
    </row>
    <row r="32" spans="1:20" ht="15.6" x14ac:dyDescent="0.25">
      <c r="A32" s="14">
        <v>13</v>
      </c>
      <c r="B32" s="11">
        <v>7</v>
      </c>
      <c r="C32" s="11">
        <v>863.58620235164199</v>
      </c>
      <c r="D32" s="12">
        <v>2.2395920403590099E-2</v>
      </c>
      <c r="E32" s="12">
        <v>1.97032380908118E-2</v>
      </c>
      <c r="F32" s="10">
        <v>0.119696472270082</v>
      </c>
      <c r="G32" s="10">
        <v>3.1622270995638102</v>
      </c>
      <c r="H32" s="13">
        <v>39056080.512002803</v>
      </c>
      <c r="I32" s="11">
        <v>863.58620235164199</v>
      </c>
      <c r="J32">
        <v>21.903154325228964</v>
      </c>
      <c r="K32">
        <v>0.12748851310547377</v>
      </c>
      <c r="L32">
        <f t="shared" si="0"/>
        <v>-5.1579268779465961</v>
      </c>
      <c r="M32">
        <f t="shared" si="1"/>
        <v>0.77409338322650578</v>
      </c>
      <c r="N32">
        <f t="shared" si="2"/>
        <v>-0.74844444603556415</v>
      </c>
      <c r="O32">
        <f t="shared" si="3"/>
        <v>240061971.12775573</v>
      </c>
      <c r="P32">
        <v>241155267.50273395</v>
      </c>
      <c r="Q32">
        <f t="shared" si="4"/>
        <v>38879016.698772408</v>
      </c>
      <c r="R32" s="35">
        <f t="shared" si="5"/>
        <v>177063.81323039532</v>
      </c>
      <c r="S32">
        <v>-1345982.6071003501</v>
      </c>
      <c r="T32">
        <v>31</v>
      </c>
    </row>
    <row r="33" spans="1:20" ht="15.6" x14ac:dyDescent="0.25">
      <c r="A33" s="10">
        <v>12</v>
      </c>
      <c r="B33" s="11">
        <v>7</v>
      </c>
      <c r="C33" s="11">
        <v>870.86464546426998</v>
      </c>
      <c r="D33" s="12">
        <v>2.6262974429925697E-2</v>
      </c>
      <c r="E33" s="12">
        <v>2.2478660793254699E-2</v>
      </c>
      <c r="F33" s="10">
        <v>0.14354653518820201</v>
      </c>
      <c r="G33" s="10">
        <v>3.16243592430855</v>
      </c>
      <c r="H33" s="13">
        <v>44464752.883386903</v>
      </c>
      <c r="I33" s="11">
        <v>870.86464546426998</v>
      </c>
      <c r="J33">
        <v>22.654559730540303</v>
      </c>
      <c r="K33">
        <v>0.15495529449574189</v>
      </c>
      <c r="L33">
        <f t="shared" si="0"/>
        <v>-5.1854176725819867</v>
      </c>
      <c r="M33">
        <f t="shared" si="1"/>
        <v>0.79083537178694963</v>
      </c>
      <c r="N33">
        <f t="shared" si="2"/>
        <v>-0.66141307219154122</v>
      </c>
      <c r="O33">
        <f t="shared" si="3"/>
        <v>235431269.29995948</v>
      </c>
      <c r="P33">
        <v>233241705.42615792</v>
      </c>
      <c r="Q33">
        <f t="shared" si="4"/>
        <v>44882167.154960223</v>
      </c>
      <c r="R33" s="35">
        <f t="shared" si="5"/>
        <v>-417414.27157332003</v>
      </c>
      <c r="S33">
        <v>-840489.90302977501</v>
      </c>
      <c r="T33">
        <v>32</v>
      </c>
    </row>
    <row r="34" spans="1:20" ht="15.6" x14ac:dyDescent="0.25">
      <c r="A34" s="10">
        <v>13</v>
      </c>
      <c r="B34" s="11">
        <v>7</v>
      </c>
      <c r="C34" s="11">
        <v>851.69779478089799</v>
      </c>
      <c r="D34" s="12">
        <v>2.2478660793254699E-2</v>
      </c>
      <c r="E34" s="12">
        <v>1.9728459218072199E-2</v>
      </c>
      <c r="F34" s="10">
        <v>0.121805345337581</v>
      </c>
      <c r="G34" s="10">
        <v>3.16255713245569</v>
      </c>
      <c r="H34" s="13">
        <v>38760526.630269699</v>
      </c>
      <c r="I34" s="11">
        <v>851.69779478089799</v>
      </c>
      <c r="J34">
        <v>22.109459203845542</v>
      </c>
      <c r="K34">
        <v>0.12988700757035793</v>
      </c>
      <c r="L34">
        <f t="shared" si="0"/>
        <v>-5.1124496742879693</v>
      </c>
      <c r="M34">
        <f t="shared" si="1"/>
        <v>0.77900981079433818</v>
      </c>
      <c r="N34">
        <f t="shared" si="2"/>
        <v>-0.73979123189329599</v>
      </c>
      <c r="O34">
        <f t="shared" si="3"/>
        <v>250789507.7927351</v>
      </c>
      <c r="P34">
        <v>236565728.69521198</v>
      </c>
      <c r="Q34">
        <f t="shared" si="4"/>
        <v>41091046.65755114</v>
      </c>
      <c r="R34" s="35">
        <f t="shared" si="5"/>
        <v>-2330520.0272814408</v>
      </c>
      <c r="S34">
        <v>-2133085.7852579402</v>
      </c>
      <c r="T34">
        <v>33</v>
      </c>
    </row>
    <row r="35" spans="1:20" ht="15.6" x14ac:dyDescent="0.25">
      <c r="A35" s="10">
        <v>13</v>
      </c>
      <c r="B35" s="11">
        <v>7</v>
      </c>
      <c r="C35" s="11">
        <v>867.54685215658901</v>
      </c>
      <c r="D35" s="12">
        <v>2.24158089958231E-2</v>
      </c>
      <c r="E35" s="12">
        <v>1.9705150500893703E-2</v>
      </c>
      <c r="F35" s="10">
        <v>0.120389122835082</v>
      </c>
      <c r="G35" s="10">
        <v>3.1633371767467602</v>
      </c>
      <c r="H35" s="13">
        <v>37690275.144111499</v>
      </c>
      <c r="I35" s="11">
        <v>867.54685215658901</v>
      </c>
      <c r="J35">
        <v>22.007297287672458</v>
      </c>
      <c r="K35">
        <v>0.12827565434238483</v>
      </c>
      <c r="L35">
        <f t="shared" si="0"/>
        <v>-5.1729194456195886</v>
      </c>
      <c r="M35">
        <f t="shared" si="1"/>
        <v>0.77660552429851548</v>
      </c>
      <c r="N35">
        <f t="shared" si="2"/>
        <v>-0.74560367315817744</v>
      </c>
      <c r="O35">
        <f t="shared" si="3"/>
        <v>237035313.56105831</v>
      </c>
      <c r="P35">
        <v>232259992.71094644</v>
      </c>
      <c r="Q35">
        <f t="shared" si="4"/>
        <v>38465196.191173285</v>
      </c>
      <c r="R35" s="35">
        <f t="shared" si="5"/>
        <v>-774921.04706178606</v>
      </c>
      <c r="S35">
        <v>-1097201.3986277699</v>
      </c>
      <c r="T35">
        <v>34</v>
      </c>
    </row>
    <row r="36" spans="1:20" ht="15.6" x14ac:dyDescent="0.25">
      <c r="A36" s="10">
        <v>9</v>
      </c>
      <c r="B36" s="11">
        <v>5.0725468054169802</v>
      </c>
      <c r="C36" s="11">
        <v>853.21194721977895</v>
      </c>
      <c r="D36" s="12">
        <v>4.8129562521615904E-2</v>
      </c>
      <c r="E36" s="12">
        <v>3.9889212759591203E-2</v>
      </c>
      <c r="F36" s="10">
        <v>0.170856821650237</v>
      </c>
      <c r="G36" s="10">
        <v>3.0320184784125699</v>
      </c>
      <c r="H36" s="13">
        <v>53302370.047080703</v>
      </c>
      <c r="I36" s="11">
        <v>853.21194721977895</v>
      </c>
      <c r="J36">
        <v>13.673572079544043</v>
      </c>
      <c r="K36">
        <v>0.18736242663710972</v>
      </c>
      <c r="L36">
        <f t="shared" si="0"/>
        <v>-5.1182814268236108</v>
      </c>
      <c r="M36">
        <f t="shared" si="1"/>
        <v>0.40088736283995197</v>
      </c>
      <c r="N36">
        <f t="shared" si="2"/>
        <v>-0.64022382034686576</v>
      </c>
      <c r="O36">
        <f t="shared" si="3"/>
        <v>210472024.32125551</v>
      </c>
      <c r="P36">
        <v>219198532.80933809</v>
      </c>
      <c r="Q36">
        <f t="shared" si="4"/>
        <v>51180350.439151317</v>
      </c>
      <c r="R36" s="35">
        <f t="shared" si="5"/>
        <v>2122019.6079293862</v>
      </c>
      <c r="S36">
        <v>1149420.87088289</v>
      </c>
      <c r="T36">
        <v>35</v>
      </c>
    </row>
    <row r="37" spans="1:20" ht="15.6" x14ac:dyDescent="0.25">
      <c r="A37" s="10">
        <v>10</v>
      </c>
      <c r="B37" s="11">
        <v>5.5540483974678896</v>
      </c>
      <c r="C37" s="11">
        <v>841.03891791471699</v>
      </c>
      <c r="D37" s="12">
        <v>3.9889212759591203E-2</v>
      </c>
      <c r="E37" s="12">
        <v>3.2802089951380703E-2</v>
      </c>
      <c r="F37" s="10">
        <v>0.17722586465547999</v>
      </c>
      <c r="G37" s="10">
        <v>3.0323570525238299</v>
      </c>
      <c r="H37" s="13">
        <v>53328878.053889997</v>
      </c>
      <c r="I37" s="11">
        <v>841.03891791471699</v>
      </c>
      <c r="J37">
        <v>16.746986962500252</v>
      </c>
      <c r="K37">
        <v>0.1950735566214381</v>
      </c>
      <c r="L37">
        <f t="shared" si="0"/>
        <v>-5.0710699150812957</v>
      </c>
      <c r="M37">
        <f t="shared" si="1"/>
        <v>0.57535035457756145</v>
      </c>
      <c r="N37">
        <f t="shared" si="2"/>
        <v>-0.65175376360795223</v>
      </c>
      <c r="O37">
        <f t="shared" si="3"/>
        <v>237547629.18115333</v>
      </c>
      <c r="P37">
        <v>225756815.48470357</v>
      </c>
      <c r="Q37">
        <f t="shared" si="4"/>
        <v>56114135.563941598</v>
      </c>
      <c r="R37" s="35">
        <f t="shared" si="5"/>
        <v>-2785257.5100516006</v>
      </c>
      <c r="S37">
        <v>-470338.156386605</v>
      </c>
      <c r="T37">
        <v>36</v>
      </c>
    </row>
    <row r="38" spans="1:20" ht="15.6" x14ac:dyDescent="0.25">
      <c r="A38" s="10">
        <v>7</v>
      </c>
      <c r="B38" s="11">
        <v>2.6831253604854601</v>
      </c>
      <c r="C38" s="11">
        <v>854.76416211786795</v>
      </c>
      <c r="D38" s="12">
        <v>0.12613391870822499</v>
      </c>
      <c r="E38" s="12">
        <v>0.116326251748698</v>
      </c>
      <c r="F38" s="10">
        <v>7.7694387212966703E-2</v>
      </c>
      <c r="G38" s="10">
        <v>3.49808406456637</v>
      </c>
      <c r="H38" s="13">
        <v>49411780.955868401</v>
      </c>
      <c r="I38" s="11">
        <v>854.76416211786795</v>
      </c>
      <c r="J38">
        <v>2.8828652287203633</v>
      </c>
      <c r="K38">
        <v>8.0878643117613877E-2</v>
      </c>
      <c r="L38">
        <f t="shared" si="0"/>
        <v>-5.124247776485098</v>
      </c>
      <c r="M38">
        <f t="shared" si="1"/>
        <v>-8.429252582146067E-2</v>
      </c>
      <c r="N38">
        <f t="shared" si="2"/>
        <v>-0.83537182946319899</v>
      </c>
      <c r="O38">
        <f t="shared" si="3"/>
        <v>169387602.53883824</v>
      </c>
      <c r="P38">
        <v>200653888.77574584</v>
      </c>
      <c r="Q38">
        <f t="shared" si="4"/>
        <v>41712339.413680337</v>
      </c>
      <c r="R38" s="35">
        <f t="shared" si="5"/>
        <v>7699441.5421880633</v>
      </c>
      <c r="S38">
        <v>2736927.5493547502</v>
      </c>
      <c r="T38">
        <v>37</v>
      </c>
    </row>
    <row r="39" spans="1:20" ht="15.6" x14ac:dyDescent="0.25">
      <c r="A39" s="10">
        <v>6</v>
      </c>
      <c r="B39" s="11">
        <v>2.5883937007464</v>
      </c>
      <c r="C39" s="11">
        <v>861.51709667692103</v>
      </c>
      <c r="D39" s="12">
        <v>0.139991390366691</v>
      </c>
      <c r="E39" s="12">
        <v>0.12869488192317602</v>
      </c>
      <c r="F39" s="10">
        <v>8.06367073233141E-2</v>
      </c>
      <c r="G39" s="10">
        <v>3.5169690428067799</v>
      </c>
      <c r="H39" s="13">
        <v>50460326.078095302</v>
      </c>
      <c r="I39" s="11">
        <v>861.51709667692103</v>
      </c>
      <c r="J39">
        <v>2.6986165038576764</v>
      </c>
      <c r="K39">
        <v>8.4073921709758179E-2</v>
      </c>
      <c r="L39">
        <f t="shared" si="0"/>
        <v>-5.1500630694581613</v>
      </c>
      <c r="M39">
        <f t="shared" si="1"/>
        <v>-8.348650122440382E-2</v>
      </c>
      <c r="N39">
        <f t="shared" si="2"/>
        <v>-0.83930443540493027</v>
      </c>
      <c r="O39">
        <f t="shared" si="3"/>
        <v>165496837.61126125</v>
      </c>
      <c r="P39">
        <v>191505878.58561334</v>
      </c>
      <c r="Q39">
        <f t="shared" si="4"/>
        <v>43607143.824697144</v>
      </c>
      <c r="R39" s="35">
        <f t="shared" si="5"/>
        <v>6853182.2533981577</v>
      </c>
      <c r="S39">
        <v>2643725.4294541599</v>
      </c>
      <c r="T39">
        <v>38</v>
      </c>
    </row>
    <row r="40" spans="1:20" ht="15.6" x14ac:dyDescent="0.25">
      <c r="A40" s="10">
        <v>10</v>
      </c>
      <c r="B40" s="11">
        <v>5.7280672179466299</v>
      </c>
      <c r="C40" s="11">
        <v>858.09389423803202</v>
      </c>
      <c r="D40" s="12">
        <v>3.9311936161859996E-2</v>
      </c>
      <c r="E40" s="12">
        <v>3.1651268761387401E-2</v>
      </c>
      <c r="F40" s="10">
        <v>0.194374297395875</v>
      </c>
      <c r="G40" s="10">
        <v>3.14669954947458</v>
      </c>
      <c r="H40" s="13">
        <v>61935792.868832</v>
      </c>
      <c r="I40" s="11">
        <v>858.09389423803202</v>
      </c>
      <c r="J40">
        <v>18.389419688328992</v>
      </c>
      <c r="K40">
        <v>0.21613603316602428</v>
      </c>
      <c r="L40">
        <f t="shared" si="0"/>
        <v>-5.1370055006777502</v>
      </c>
      <c r="M40">
        <f t="shared" si="1"/>
        <v>0.65366197083528865</v>
      </c>
      <c r="N40">
        <f t="shared" si="2"/>
        <v>-0.70883267656367632</v>
      </c>
      <c r="O40">
        <f t="shared" si="3"/>
        <v>231784945.31698298</v>
      </c>
      <c r="P40">
        <v>237543160.32189694</v>
      </c>
      <c r="Q40">
        <f t="shared" si="4"/>
        <v>60434425.237975925</v>
      </c>
      <c r="R40" s="35">
        <f t="shared" si="5"/>
        <v>1501367.6308560744</v>
      </c>
      <c r="S40">
        <v>556363.67107713502</v>
      </c>
      <c r="T40">
        <v>39</v>
      </c>
    </row>
    <row r="41" spans="1:20" ht="15.6" x14ac:dyDescent="0.25">
      <c r="A41" s="14">
        <v>11</v>
      </c>
      <c r="B41" s="11">
        <v>6.2365486707488103</v>
      </c>
      <c r="C41" s="11">
        <v>849.93526189718</v>
      </c>
      <c r="D41" s="12">
        <v>3.1651268761387401E-2</v>
      </c>
      <c r="E41" s="12">
        <v>2.6370144047657001E-2</v>
      </c>
      <c r="F41" s="10">
        <v>0.16632799002201601</v>
      </c>
      <c r="G41" s="10">
        <v>3.1469834624741901</v>
      </c>
      <c r="H41" s="13">
        <v>54207167.382636003</v>
      </c>
      <c r="I41" s="11">
        <v>849.93526189718</v>
      </c>
      <c r="J41">
        <v>20.15153684361696</v>
      </c>
      <c r="K41">
        <v>0.18191522738335103</v>
      </c>
      <c r="L41">
        <f t="shared" si="0"/>
        <v>-5.105646724496351</v>
      </c>
      <c r="M41">
        <f t="shared" si="1"/>
        <v>0.72259424687854223</v>
      </c>
      <c r="N41">
        <f t="shared" si="2"/>
        <v>-0.63581845785989977</v>
      </c>
      <c r="O41">
        <f t="shared" si="3"/>
        <v>245612383.89399096</v>
      </c>
      <c r="P41">
        <v>245172931.08285636</v>
      </c>
      <c r="Q41">
        <f t="shared" si="4"/>
        <v>54304329.381657392</v>
      </c>
      <c r="R41" s="35">
        <f t="shared" si="5"/>
        <v>-97161.99902138859</v>
      </c>
      <c r="S41">
        <v>-1068546.7315690301</v>
      </c>
      <c r="T41">
        <v>40</v>
      </c>
    </row>
    <row r="42" spans="1:20" ht="15.6" x14ac:dyDescent="0.25">
      <c r="A42" s="10">
        <v>10</v>
      </c>
      <c r="B42" s="11">
        <v>5.7492409297725002</v>
      </c>
      <c r="C42" s="11">
        <v>871.10422643464801</v>
      </c>
      <c r="D42" s="12">
        <v>3.9089003257066601E-2</v>
      </c>
      <c r="E42" s="12">
        <v>3.1419923159574398E-2</v>
      </c>
      <c r="F42" s="10">
        <v>0.19569469647353999</v>
      </c>
      <c r="G42" s="10">
        <v>3.1479614992942699</v>
      </c>
      <c r="H42" s="13">
        <v>61943170.817441002</v>
      </c>
      <c r="I42" s="11">
        <v>871.10422643464801</v>
      </c>
      <c r="J42">
        <v>18.587956596706661</v>
      </c>
      <c r="K42">
        <v>0.21777635112834337</v>
      </c>
      <c r="L42">
        <f t="shared" si="0"/>
        <v>-5.1863180324787272</v>
      </c>
      <c r="M42">
        <f t="shared" si="1"/>
        <v>0.66224667902627843</v>
      </c>
      <c r="N42">
        <f t="shared" si="2"/>
        <v>-0.71438265168849169</v>
      </c>
      <c r="O42">
        <f t="shared" si="3"/>
        <v>222407769.63205945</v>
      </c>
      <c r="P42">
        <v>236749649.27242458</v>
      </c>
      <c r="Q42">
        <f t="shared" si="4"/>
        <v>58190761.877717219</v>
      </c>
      <c r="R42" s="35">
        <f t="shared" si="5"/>
        <v>3752408.9397237822</v>
      </c>
      <c r="S42">
        <v>1411623.59540261</v>
      </c>
      <c r="T42">
        <v>41</v>
      </c>
    </row>
    <row r="43" spans="1:20" ht="15.6" x14ac:dyDescent="0.25">
      <c r="A43" s="10">
        <v>11</v>
      </c>
      <c r="B43" s="11">
        <v>6.25301606594671</v>
      </c>
      <c r="C43" s="11">
        <v>861.16930021242797</v>
      </c>
      <c r="D43" s="12">
        <v>3.1419923159574398E-2</v>
      </c>
      <c r="E43" s="12">
        <v>2.6233466284061802E-2</v>
      </c>
      <c r="F43" s="10">
        <v>0.164545352768006</v>
      </c>
      <c r="G43" s="10">
        <v>3.1482449237327002</v>
      </c>
      <c r="H43" s="13">
        <v>53471179.408420399</v>
      </c>
      <c r="I43" s="11">
        <v>861.16930021242797</v>
      </c>
      <c r="J43">
        <v>20.146199924587968</v>
      </c>
      <c r="K43">
        <v>0.17977921460793855</v>
      </c>
      <c r="L43">
        <f t="shared" si="0"/>
        <v>-5.1487391206832775</v>
      </c>
      <c r="M43">
        <f t="shared" si="1"/>
        <v>0.72241088721638524</v>
      </c>
      <c r="N43">
        <f t="shared" si="2"/>
        <v>-0.63497417346774565</v>
      </c>
      <c r="O43">
        <f t="shared" si="3"/>
        <v>236072956.36289847</v>
      </c>
      <c r="P43">
        <v>244083686.51400903</v>
      </c>
      <c r="Q43">
        <f t="shared" si="4"/>
        <v>51716276.42731563</v>
      </c>
      <c r="R43" s="35">
        <f t="shared" si="5"/>
        <v>1754902.9811047688</v>
      </c>
      <c r="S43">
        <v>-307423.563539672</v>
      </c>
      <c r="T43">
        <v>42</v>
      </c>
    </row>
    <row r="44" spans="1:20" ht="15.6" x14ac:dyDescent="0.25">
      <c r="A44" s="10">
        <v>12</v>
      </c>
      <c r="B44" s="11">
        <v>7</v>
      </c>
      <c r="C44" s="11">
        <v>849.45790537186701</v>
      </c>
      <c r="D44" s="12">
        <v>2.6233466284061802E-2</v>
      </c>
      <c r="E44" s="12">
        <v>2.2368092505768503E-2</v>
      </c>
      <c r="F44" s="10">
        <v>0.14678560492557699</v>
      </c>
      <c r="G44" s="10">
        <v>3.1484214025272501</v>
      </c>
      <c r="H44" s="13">
        <v>48709940.760605402</v>
      </c>
      <c r="I44" s="11">
        <v>849.45790537186701</v>
      </c>
      <c r="J44">
        <v>22.897140387366857</v>
      </c>
      <c r="K44">
        <v>0.15874442066320163</v>
      </c>
      <c r="L44">
        <f t="shared" si="0"/>
        <v>-5.103801548207592</v>
      </c>
      <c r="M44">
        <f t="shared" si="1"/>
        <v>0.79555743371848853</v>
      </c>
      <c r="N44">
        <f t="shared" si="2"/>
        <v>-0.65330140461676711</v>
      </c>
      <c r="O44">
        <f t="shared" si="3"/>
        <v>254219879.03298402</v>
      </c>
      <c r="P44">
        <v>251684608.20484096</v>
      </c>
      <c r="Q44">
        <f t="shared" si="4"/>
        <v>49200606.01316797</v>
      </c>
      <c r="R44" s="35">
        <f t="shared" si="5"/>
        <v>-490665.25256256759</v>
      </c>
      <c r="S44">
        <v>-2247179.6624344601</v>
      </c>
      <c r="T44">
        <v>43</v>
      </c>
    </row>
    <row r="45" spans="1:20" ht="15.6" x14ac:dyDescent="0.25">
      <c r="A45" s="10">
        <v>10</v>
      </c>
      <c r="B45" s="11">
        <v>5.7399993015113404</v>
      </c>
      <c r="C45" s="11">
        <v>859.495211359785</v>
      </c>
      <c r="D45" s="12">
        <v>3.9038465767319896E-2</v>
      </c>
      <c r="E45" s="12">
        <v>3.1522481239798603E-2</v>
      </c>
      <c r="F45" s="10">
        <v>0.19203574744611099</v>
      </c>
      <c r="G45" s="10">
        <v>3.1465350648086798</v>
      </c>
      <c r="H45" s="13">
        <v>60529826.148531698</v>
      </c>
      <c r="I45" s="11">
        <v>859.495211359785</v>
      </c>
      <c r="J45">
        <v>18.356632597046111</v>
      </c>
      <c r="K45">
        <v>0.21323746332849408</v>
      </c>
      <c r="L45">
        <f t="shared" si="0"/>
        <v>-5.1423578713162978</v>
      </c>
      <c r="M45">
        <f t="shared" si="1"/>
        <v>0.65222505434297395</v>
      </c>
      <c r="N45">
        <f t="shared" si="2"/>
        <v>-0.69929843042035333</v>
      </c>
      <c r="O45">
        <f t="shared" si="3"/>
        <v>230459861.01907656</v>
      </c>
      <c r="P45">
        <v>234686446.29740626</v>
      </c>
      <c r="Q45">
        <f t="shared" si="4"/>
        <v>59439714.315762997</v>
      </c>
      <c r="R45" s="35">
        <f t="shared" si="5"/>
        <v>1090111.832768701</v>
      </c>
      <c r="S45">
        <v>609850.36693674803</v>
      </c>
      <c r="T45">
        <v>44</v>
      </c>
    </row>
    <row r="46" spans="1:20" ht="15.6" x14ac:dyDescent="0.25">
      <c r="A46" s="14">
        <v>11</v>
      </c>
      <c r="B46" s="11">
        <v>6.2659032993313097</v>
      </c>
      <c r="C46" s="11">
        <v>850.500257167472</v>
      </c>
      <c r="D46" s="12">
        <v>3.1522481239798603E-2</v>
      </c>
      <c r="E46" s="12">
        <v>2.6114980658290002E-2</v>
      </c>
      <c r="F46" s="10">
        <v>0.171001780047006</v>
      </c>
      <c r="G46" s="10">
        <v>3.1468128912597102</v>
      </c>
      <c r="H46" s="13">
        <v>56047762.707098097</v>
      </c>
      <c r="I46" s="11">
        <v>850.500257167472</v>
      </c>
      <c r="J46">
        <v>20.619964654451564</v>
      </c>
      <c r="K46">
        <v>0.18753727107110882</v>
      </c>
      <c r="L46">
        <f t="shared" si="0"/>
        <v>-5.1078291752019149</v>
      </c>
      <c r="M46">
        <f t="shared" si="1"/>
        <v>0.7380676177048624</v>
      </c>
      <c r="N46">
        <f t="shared" si="2"/>
        <v>-0.64041787723788701</v>
      </c>
      <c r="O46">
        <f t="shared" si="3"/>
        <v>246834169.02035567</v>
      </c>
      <c r="P46">
        <v>248758607.55954948</v>
      </c>
      <c r="Q46">
        <f t="shared" si="4"/>
        <v>55614167.762797289</v>
      </c>
      <c r="R46" s="35">
        <f t="shared" si="5"/>
        <v>433594.94430080801</v>
      </c>
      <c r="S46">
        <v>-1022710.03310288</v>
      </c>
      <c r="T46">
        <v>45</v>
      </c>
    </row>
    <row r="47" spans="1:20" ht="15.6" x14ac:dyDescent="0.25">
      <c r="A47" s="10">
        <v>12</v>
      </c>
      <c r="B47" s="11">
        <v>7</v>
      </c>
      <c r="C47" s="11">
        <v>837.29226512177297</v>
      </c>
      <c r="D47" s="12">
        <v>2.6114980658290002E-2</v>
      </c>
      <c r="E47" s="12">
        <v>2.24287606506492E-2</v>
      </c>
      <c r="F47" s="10">
        <v>0.140615019163674</v>
      </c>
      <c r="G47" s="10">
        <v>3.1469970479423202</v>
      </c>
      <c r="H47" s="13">
        <v>47448504.109650999</v>
      </c>
      <c r="I47" s="11">
        <v>837.29226512177297</v>
      </c>
      <c r="J47">
        <v>22.362770588206153</v>
      </c>
      <c r="K47">
        <v>0.15153828413055517</v>
      </c>
      <c r="L47">
        <f t="shared" si="0"/>
        <v>-5.0563886279943802</v>
      </c>
      <c r="M47">
        <f t="shared" si="1"/>
        <v>0.78471498653456639</v>
      </c>
      <c r="N47">
        <f t="shared" si="2"/>
        <v>-0.66980914775004674</v>
      </c>
      <c r="O47">
        <f t="shared" si="3"/>
        <v>264326357.56973338</v>
      </c>
      <c r="P47">
        <v>252859672.63494134</v>
      </c>
      <c r="Q47">
        <f t="shared" si="4"/>
        <v>49600199.71845632</v>
      </c>
      <c r="R47" s="35">
        <f t="shared" si="5"/>
        <v>-2151695.6088053212</v>
      </c>
      <c r="S47">
        <v>-3125820.46784436</v>
      </c>
      <c r="T47">
        <v>46</v>
      </c>
    </row>
    <row r="48" spans="1:20" ht="15.6" x14ac:dyDescent="0.25">
      <c r="A48" s="10">
        <v>12</v>
      </c>
      <c r="B48" s="11">
        <v>7</v>
      </c>
      <c r="C48" s="11">
        <v>870.83631365399197</v>
      </c>
      <c r="D48" s="12">
        <v>2.6025287170655199E-2</v>
      </c>
      <c r="E48" s="12">
        <v>2.2388128225909999E-2</v>
      </c>
      <c r="F48" s="10">
        <v>0.13921986468461001</v>
      </c>
      <c r="G48" s="10">
        <v>3.1480128493544002</v>
      </c>
      <c r="H48" s="13">
        <v>42905664.775247797</v>
      </c>
      <c r="I48" s="11">
        <v>870.83631365399197</v>
      </c>
      <c r="J48">
        <v>22.349582681250315</v>
      </c>
      <c r="K48">
        <v>0.14991616684439193</v>
      </c>
      <c r="L48">
        <f t="shared" si="0"/>
        <v>-5.1853111807738062</v>
      </c>
      <c r="M48">
        <f t="shared" si="1"/>
        <v>0.7844269643844437</v>
      </c>
      <c r="N48">
        <f t="shared" si="2"/>
        <v>-0.67412661617553904</v>
      </c>
      <c r="O48">
        <f t="shared" si="3"/>
        <v>234843478.81392744</v>
      </c>
      <c r="P48">
        <v>231542531.31048015</v>
      </c>
      <c r="Q48">
        <f t="shared" si="4"/>
        <v>43517342.233475491</v>
      </c>
      <c r="R48" s="35">
        <f t="shared" si="5"/>
        <v>-611677.45822769403</v>
      </c>
      <c r="S48">
        <v>-848463.16636388504</v>
      </c>
      <c r="T48">
        <v>47</v>
      </c>
    </row>
    <row r="49" spans="1:20" ht="15.6" x14ac:dyDescent="0.25">
      <c r="A49" s="10">
        <v>13</v>
      </c>
      <c r="B49" s="11">
        <v>7</v>
      </c>
      <c r="C49" s="11">
        <v>852.01729475070294</v>
      </c>
      <c r="D49" s="12">
        <v>2.2388128225909999E-2</v>
      </c>
      <c r="E49" s="12">
        <v>1.96793497502405E-2</v>
      </c>
      <c r="F49" s="10">
        <v>0.120453709995683</v>
      </c>
      <c r="G49" s="10">
        <v>3.1481291184687801</v>
      </c>
      <c r="H49" s="13">
        <v>40144902.463170998</v>
      </c>
      <c r="I49" s="11">
        <v>852.01729475070294</v>
      </c>
      <c r="J49">
        <v>21.958892705946827</v>
      </c>
      <c r="K49">
        <v>0.12834908400726691</v>
      </c>
      <c r="L49">
        <f t="shared" si="0"/>
        <v>-5.1136811895831835</v>
      </c>
      <c r="M49">
        <f t="shared" si="1"/>
        <v>0.77544559874318209</v>
      </c>
      <c r="N49">
        <f t="shared" si="2"/>
        <v>-0.74533864645032644</v>
      </c>
      <c r="O49">
        <f t="shared" si="3"/>
        <v>250137353.1856555</v>
      </c>
      <c r="P49">
        <v>247502039.45087636</v>
      </c>
      <c r="Q49">
        <f t="shared" si="4"/>
        <v>40572351.114007518</v>
      </c>
      <c r="R49" s="35">
        <f t="shared" si="5"/>
        <v>-427448.6508365199</v>
      </c>
      <c r="S49">
        <v>-2099994.31081898</v>
      </c>
      <c r="T49">
        <v>48</v>
      </c>
    </row>
    <row r="50" spans="1:20" ht="15.6" x14ac:dyDescent="0.25">
      <c r="A50" s="10">
        <v>13</v>
      </c>
      <c r="B50" s="11">
        <v>7</v>
      </c>
      <c r="C50" s="11">
        <v>859.45154373313801</v>
      </c>
      <c r="D50" s="12">
        <v>2.25401064046282E-2</v>
      </c>
      <c r="E50" s="12">
        <v>1.9712404323941703E-2</v>
      </c>
      <c r="F50" s="10">
        <v>0.124897914795509</v>
      </c>
      <c r="G50" s="10">
        <v>3.1469427721191399</v>
      </c>
      <c r="H50" s="13">
        <v>40131289.501415499</v>
      </c>
      <c r="I50" s="11">
        <v>859.45154373313801</v>
      </c>
      <c r="J50">
        <v>22.38460278952379</v>
      </c>
      <c r="K50">
        <v>0.1334147306246658</v>
      </c>
      <c r="L50">
        <f t="shared" si="0"/>
        <v>-5.1421912310463513</v>
      </c>
      <c r="M50">
        <f t="shared" si="1"/>
        <v>0.78518962845967621</v>
      </c>
      <c r="N50">
        <f t="shared" si="2"/>
        <v>-0.7271537268686139</v>
      </c>
      <c r="O50">
        <f t="shared" si="3"/>
        <v>244652379.8572585</v>
      </c>
      <c r="P50">
        <v>241475917.65054858</v>
      </c>
      <c r="Q50">
        <f t="shared" si="4"/>
        <v>40659191.106047794</v>
      </c>
      <c r="R50" s="35">
        <f t="shared" si="5"/>
        <v>-527901.60463229567</v>
      </c>
      <c r="S50">
        <v>-1592465.89186568</v>
      </c>
      <c r="T50">
        <v>49</v>
      </c>
    </row>
    <row r="51" spans="1:20" ht="15.6" x14ac:dyDescent="0.25">
      <c r="A51" s="10">
        <v>12</v>
      </c>
      <c r="B51" s="11">
        <v>7</v>
      </c>
      <c r="C51" s="11">
        <v>871.682573911698</v>
      </c>
      <c r="D51" s="12">
        <v>2.6243948987002198E-2</v>
      </c>
      <c r="E51" s="12">
        <v>2.2434632262547102E-2</v>
      </c>
      <c r="F51" s="10">
        <v>0.144599305378802</v>
      </c>
      <c r="G51" s="10">
        <v>3.1471128560695298</v>
      </c>
      <c r="H51" s="13">
        <v>44459610.407911099</v>
      </c>
      <c r="I51" s="11">
        <v>871.682573911698</v>
      </c>
      <c r="J51">
        <v>22.760905244057103</v>
      </c>
      <c r="K51">
        <v>0.15618527114710762</v>
      </c>
      <c r="L51">
        <f t="shared" si="0"/>
        <v>-5.1884903048967281</v>
      </c>
      <c r="M51">
        <f t="shared" si="1"/>
        <v>0.79294629478523548</v>
      </c>
      <c r="N51">
        <f t="shared" si="2"/>
        <v>-0.65863662949997925</v>
      </c>
      <c r="O51">
        <f t="shared" si="3"/>
        <v>234976302.97140703</v>
      </c>
      <c r="P51">
        <v>233217322.48239034</v>
      </c>
      <c r="Q51">
        <f t="shared" si="4"/>
        <v>44794935.359009884</v>
      </c>
      <c r="R51" s="35">
        <f t="shared" si="5"/>
        <v>-335324.9510987848</v>
      </c>
      <c r="S51">
        <v>-769181.19803779002</v>
      </c>
      <c r="T51">
        <v>50</v>
      </c>
    </row>
    <row r="52" spans="1:20" ht="15.6" x14ac:dyDescent="0.25">
      <c r="A52" s="10">
        <v>13</v>
      </c>
      <c r="B52" s="11">
        <v>7</v>
      </c>
      <c r="C52" s="11">
        <v>851.27226067060701</v>
      </c>
      <c r="D52" s="12">
        <v>2.2434632262547102E-2</v>
      </c>
      <c r="E52" s="12">
        <v>1.9725852956694902E-2</v>
      </c>
      <c r="F52" s="10">
        <v>0.120205170170637</v>
      </c>
      <c r="G52" s="10">
        <v>3.1472350815479402</v>
      </c>
      <c r="H52" s="13">
        <v>39026387.2112417</v>
      </c>
      <c r="I52" s="11">
        <v>851.27226067060701</v>
      </c>
      <c r="J52">
        <v>21.93896828123291</v>
      </c>
      <c r="K52">
        <v>0.12806654661426514</v>
      </c>
      <c r="L52">
        <f t="shared" si="0"/>
        <v>-5.1108086501843522</v>
      </c>
      <c r="M52">
        <f t="shared" si="1"/>
        <v>0.77496426598216628</v>
      </c>
      <c r="N52">
        <f t="shared" si="2"/>
        <v>-0.74635840175538881</v>
      </c>
      <c r="O52">
        <f t="shared" si="3"/>
        <v>250748508.22026226</v>
      </c>
      <c r="P52">
        <v>241307697.68932137</v>
      </c>
      <c r="Q52">
        <f t="shared" si="4"/>
        <v>40553237.497811623</v>
      </c>
      <c r="R52" s="35">
        <f t="shared" si="5"/>
        <v>-1526850.2865699232</v>
      </c>
      <c r="S52">
        <v>-2150747.8912916398</v>
      </c>
      <c r="T52">
        <v>51</v>
      </c>
    </row>
    <row r="53" spans="1:20" ht="15.6" x14ac:dyDescent="0.25">
      <c r="A53" s="10">
        <v>9</v>
      </c>
      <c r="B53" s="11">
        <v>5.5365924919202101</v>
      </c>
      <c r="C53" s="11">
        <v>851.34756436588896</v>
      </c>
      <c r="D53" s="12">
        <v>4.9000000000000002E-2</v>
      </c>
      <c r="E53" s="12">
        <v>3.9469310407265298E-2</v>
      </c>
      <c r="F53" s="10">
        <v>0.194107731012927</v>
      </c>
      <c r="G53" s="10">
        <v>2.97256910211859</v>
      </c>
      <c r="H53" s="13">
        <v>62367198.037767097</v>
      </c>
      <c r="I53" s="11">
        <v>851.34756436588896</v>
      </c>
      <c r="J53">
        <v>15.972702171377303</v>
      </c>
      <c r="K53">
        <v>0.21580520671533834</v>
      </c>
      <c r="L53">
        <f t="shared" si="0"/>
        <v>-5.1110991168514408</v>
      </c>
      <c r="M53">
        <f t="shared" si="1"/>
        <v>0.53434479945008717</v>
      </c>
      <c r="N53">
        <f t="shared" si="2"/>
        <v>-0.70772595204623689</v>
      </c>
      <c r="O53">
        <f t="shared" si="3"/>
        <v>225099776.84924141</v>
      </c>
      <c r="P53">
        <v>238229194.34135944</v>
      </c>
      <c r="Q53">
        <f t="shared" si="4"/>
        <v>58929982.951197468</v>
      </c>
      <c r="R53" s="35">
        <f t="shared" si="5"/>
        <v>3437215.0865696296</v>
      </c>
      <c r="S53">
        <v>470188.460633385</v>
      </c>
      <c r="T53">
        <v>52</v>
      </c>
    </row>
    <row r="54" spans="1:20" ht="15.6" x14ac:dyDescent="0.25">
      <c r="A54" s="10">
        <v>9</v>
      </c>
      <c r="B54" s="11">
        <v>5.5357691188817197</v>
      </c>
      <c r="C54" s="11">
        <v>854.03467542206602</v>
      </c>
      <c r="D54" s="12">
        <v>4.9000000000000002E-2</v>
      </c>
      <c r="E54" s="12">
        <v>3.9488205738302397E-2</v>
      </c>
      <c r="F54" s="10">
        <v>0.193722897386916</v>
      </c>
      <c r="G54" s="10">
        <v>2.971779490436</v>
      </c>
      <c r="H54" s="13">
        <v>58721444.600820698</v>
      </c>
      <c r="I54" s="11">
        <v>854.03467542206602</v>
      </c>
      <c r="J54">
        <v>15.971611711551036</v>
      </c>
      <c r="K54">
        <v>0.21532779579301284</v>
      </c>
      <c r="L54">
        <f t="shared" si="0"/>
        <v>-5.1214453140616589</v>
      </c>
      <c r="M54">
        <f t="shared" si="1"/>
        <v>0.53428540786106538</v>
      </c>
      <c r="N54">
        <f t="shared" si="2"/>
        <v>-0.70613683979134034</v>
      </c>
      <c r="O54">
        <f t="shared" si="3"/>
        <v>222961422.98255938</v>
      </c>
      <c r="P54">
        <v>225071716.70649558</v>
      </c>
      <c r="Q54">
        <f t="shared" si="4"/>
        <v>58170866.776939005</v>
      </c>
      <c r="R54" s="35">
        <f t="shared" si="5"/>
        <v>550577.82388169318</v>
      </c>
      <c r="S54">
        <v>668668.70232780697</v>
      </c>
      <c r="T54">
        <v>53</v>
      </c>
    </row>
    <row r="55" spans="1:20" ht="15.6" x14ac:dyDescent="0.25">
      <c r="A55" s="14">
        <v>10</v>
      </c>
      <c r="B55" s="11">
        <v>6.04931357668878</v>
      </c>
      <c r="C55" s="11">
        <v>855.43004115847202</v>
      </c>
      <c r="D55" s="12">
        <v>3.9488205738302397E-2</v>
      </c>
      <c r="E55" s="12">
        <v>3.2631330323010306E-2</v>
      </c>
      <c r="F55" s="10">
        <v>0.17320500607224901</v>
      </c>
      <c r="G55" s="10">
        <v>2.97217511854454</v>
      </c>
      <c r="H55" s="13">
        <v>53586264.640577003</v>
      </c>
      <c r="I55" s="11">
        <v>855.43004115847202</v>
      </c>
      <c r="J55">
        <v>18.052808367383701</v>
      </c>
      <c r="K55">
        <v>0.19019850594883964</v>
      </c>
      <c r="L55">
        <f t="shared" si="0"/>
        <v>-5.1268035353501098</v>
      </c>
      <c r="M55">
        <f t="shared" si="1"/>
        <v>0.6386544862423591</v>
      </c>
      <c r="N55">
        <f t="shared" si="2"/>
        <v>-0.64376545798729445</v>
      </c>
      <c r="O55">
        <f t="shared" si="3"/>
        <v>232112818.93932509</v>
      </c>
      <c r="P55">
        <v>235388028.21409819</v>
      </c>
      <c r="Q55">
        <f t="shared" si="4"/>
        <v>52840660.744394012</v>
      </c>
      <c r="R55" s="35">
        <f t="shared" si="5"/>
        <v>745603.89618299156</v>
      </c>
      <c r="S55">
        <v>-207131.33451563999</v>
      </c>
      <c r="T55">
        <v>54</v>
      </c>
    </row>
    <row r="56" spans="1:20" ht="15.6" x14ac:dyDescent="0.25">
      <c r="A56" s="10">
        <v>11</v>
      </c>
      <c r="B56" s="11">
        <v>6.5148063617356398</v>
      </c>
      <c r="C56" s="11">
        <v>847.50242657983995</v>
      </c>
      <c r="D56" s="12">
        <v>3.2631330323010306E-2</v>
      </c>
      <c r="E56" s="12">
        <v>2.7860434821573399E-2</v>
      </c>
      <c r="F56" s="10">
        <v>0.14575929100208099</v>
      </c>
      <c r="G56" s="10">
        <v>2.9724369056484101</v>
      </c>
      <c r="H56" s="13">
        <v>47279568.653242402</v>
      </c>
      <c r="I56" s="11">
        <v>847.50242657983995</v>
      </c>
      <c r="J56">
        <v>19.166133639747525</v>
      </c>
      <c r="K56">
        <v>0.15754226425551759</v>
      </c>
      <c r="L56">
        <f t="shared" si="0"/>
        <v>-5.0962308362639046</v>
      </c>
      <c r="M56">
        <f t="shared" si="1"/>
        <v>0.6860869964445806</v>
      </c>
      <c r="N56">
        <f t="shared" si="2"/>
        <v>-0.65573194605526508</v>
      </c>
      <c r="O56">
        <f t="shared" si="3"/>
        <v>243852313.92847225</v>
      </c>
      <c r="P56">
        <v>245712546.00280342</v>
      </c>
      <c r="Q56">
        <f t="shared" si="4"/>
        <v>46921626.124462038</v>
      </c>
      <c r="R56" s="35">
        <f t="shared" si="5"/>
        <v>357942.5287803635</v>
      </c>
      <c r="S56">
        <v>-1626224.6306511799</v>
      </c>
      <c r="T56">
        <v>55</v>
      </c>
    </row>
    <row r="57" spans="1:20" ht="15.6" x14ac:dyDescent="0.25">
      <c r="A57" s="10">
        <v>9</v>
      </c>
      <c r="B57" s="11">
        <v>5.5269148748550503</v>
      </c>
      <c r="C57" s="11">
        <v>865.37385077463205</v>
      </c>
      <c r="D57" s="12">
        <v>4.9000000000000002E-2</v>
      </c>
      <c r="E57" s="12">
        <v>3.9452632806546498E-2</v>
      </c>
      <c r="F57" s="10">
        <v>0.194447397015346</v>
      </c>
      <c r="G57" s="10">
        <v>2.98276186424083</v>
      </c>
      <c r="H57" s="13">
        <v>55047925.908713304</v>
      </c>
      <c r="I57" s="11">
        <v>865.37385077463205</v>
      </c>
      <c r="J57">
        <v>16.007106315871539</v>
      </c>
      <c r="K57">
        <v>0.21622677373678256</v>
      </c>
      <c r="L57">
        <f t="shared" si="0"/>
        <v>-5.1647036018928674</v>
      </c>
      <c r="M57">
        <f t="shared" si="1"/>
        <v>0.53621634230197246</v>
      </c>
      <c r="N57">
        <f t="shared" si="2"/>
        <v>-0.70913700688398773</v>
      </c>
      <c r="O57">
        <f t="shared" si="3"/>
        <v>214486637.37302026</v>
      </c>
      <c r="P57">
        <v>210112805.38607928</v>
      </c>
      <c r="Q57">
        <f t="shared" si="4"/>
        <v>56193835.976935349</v>
      </c>
      <c r="R57" s="35">
        <f t="shared" si="5"/>
        <v>-1145910.0682220459</v>
      </c>
      <c r="S57">
        <v>1478041.11004621</v>
      </c>
      <c r="T57">
        <v>56</v>
      </c>
    </row>
    <row r="58" spans="1:20" ht="15.6" x14ac:dyDescent="0.25">
      <c r="A58" s="10">
        <v>10</v>
      </c>
      <c r="B58" s="11">
        <v>6.0309106560775003</v>
      </c>
      <c r="C58" s="11">
        <v>867.72791391551596</v>
      </c>
      <c r="D58" s="12">
        <v>3.9452632806546498E-2</v>
      </c>
      <c r="E58" s="12">
        <v>3.2719501213147997E-2</v>
      </c>
      <c r="F58" s="10">
        <v>0.170232197343993</v>
      </c>
      <c r="G58" s="10">
        <v>2.9831582928830298</v>
      </c>
      <c r="H58" s="13">
        <v>48520296.140272103</v>
      </c>
      <c r="I58" s="11">
        <v>867.72791391551596</v>
      </c>
      <c r="J58">
        <v>17.859526619999272</v>
      </c>
      <c r="K58">
        <v>0.18660937316659312</v>
      </c>
      <c r="L58">
        <f t="shared" si="0"/>
        <v>-5.173602942623523</v>
      </c>
      <c r="M58">
        <f t="shared" si="1"/>
        <v>0.62978523487214177</v>
      </c>
      <c r="N58">
        <f t="shared" si="2"/>
        <v>-0.63942495123372733</v>
      </c>
      <c r="O58">
        <f t="shared" si="3"/>
        <v>221469235.93102255</v>
      </c>
      <c r="P58">
        <v>215629693.15733105</v>
      </c>
      <c r="Q58">
        <f t="shared" si="4"/>
        <v>49834291.168297142</v>
      </c>
      <c r="R58" s="35">
        <f t="shared" si="5"/>
        <v>-1313995.0280250385</v>
      </c>
      <c r="S58">
        <v>646653.91177864303</v>
      </c>
      <c r="T58">
        <v>57</v>
      </c>
    </row>
    <row r="59" spans="1:20" ht="15.6" x14ac:dyDescent="0.25">
      <c r="A59" s="10">
        <v>11</v>
      </c>
      <c r="B59" s="11">
        <v>6.4998277937875697</v>
      </c>
      <c r="C59" s="11">
        <v>868.23132214989596</v>
      </c>
      <c r="D59" s="12">
        <v>3.2719501213147997E-2</v>
      </c>
      <c r="E59" s="12">
        <v>2.7918285495796401E-2</v>
      </c>
      <c r="F59" s="10">
        <v>0.14629155044648101</v>
      </c>
      <c r="G59" s="10">
        <v>2.98341496879394</v>
      </c>
      <c r="H59" s="13">
        <v>43146706.351015501</v>
      </c>
      <c r="I59" s="11">
        <v>868.23132214989596</v>
      </c>
      <c r="J59">
        <v>19.200425443826592</v>
      </c>
      <c r="K59">
        <v>0.15816553744718789</v>
      </c>
      <c r="L59">
        <f t="shared" si="0"/>
        <v>-5.1755024090050643</v>
      </c>
      <c r="M59">
        <f t="shared" si="1"/>
        <v>0.68744573005989928</v>
      </c>
      <c r="N59">
        <f t="shared" si="2"/>
        <v>-0.65445483918590819</v>
      </c>
      <c r="O59">
        <f t="shared" si="3"/>
        <v>226886355.87989509</v>
      </c>
      <c r="P59">
        <v>223677073.96516851</v>
      </c>
      <c r="Q59">
        <f t="shared" si="4"/>
        <v>43765768.206205435</v>
      </c>
      <c r="R59" s="35">
        <f t="shared" si="5"/>
        <v>-619061.85518993437</v>
      </c>
      <c r="S59">
        <v>-162843.80229423099</v>
      </c>
      <c r="T59">
        <v>58</v>
      </c>
    </row>
    <row r="60" spans="1:20" ht="15.6" x14ac:dyDescent="0.25">
      <c r="A60" s="10">
        <v>12</v>
      </c>
      <c r="B60" s="11">
        <v>7</v>
      </c>
      <c r="C60" s="11">
        <v>861.15287534786899</v>
      </c>
      <c r="D60" s="12">
        <v>2.7918285495796401E-2</v>
      </c>
      <c r="E60" s="12">
        <v>2.4428218615051598E-2</v>
      </c>
      <c r="F60" s="10">
        <v>0.124563898860564</v>
      </c>
      <c r="G60" s="10">
        <v>2.9835854392832299</v>
      </c>
      <c r="H60" s="13">
        <v>37992271.903549701</v>
      </c>
      <c r="I60" s="11">
        <v>861.15287534786899</v>
      </c>
      <c r="J60">
        <v>20.266606545849392</v>
      </c>
      <c r="K60">
        <v>0.13303311548298608</v>
      </c>
      <c r="L60">
        <f t="shared" si="0"/>
        <v>-5.1486765814475781</v>
      </c>
      <c r="M60">
        <f t="shared" si="1"/>
        <v>0.72650908822664717</v>
      </c>
      <c r="N60">
        <f t="shared" si="2"/>
        <v>-0.72851114071145928</v>
      </c>
      <c r="O60">
        <f t="shared" si="3"/>
        <v>236950672.91425869</v>
      </c>
      <c r="P60">
        <v>229029244.09528959</v>
      </c>
      <c r="Q60">
        <f t="shared" si="4"/>
        <v>39306309.675205074</v>
      </c>
      <c r="R60" s="35">
        <f t="shared" si="5"/>
        <v>-1314037.7716553733</v>
      </c>
      <c r="S60">
        <v>-1342541.5791070201</v>
      </c>
      <c r="T60">
        <v>59</v>
      </c>
    </row>
    <row r="61" spans="1:20" ht="15.6" x14ac:dyDescent="0.25">
      <c r="A61" s="10">
        <v>13</v>
      </c>
      <c r="B61" s="11">
        <v>7</v>
      </c>
      <c r="C61" s="11">
        <v>841.53407146569202</v>
      </c>
      <c r="D61" s="12">
        <v>2.4428218615051598E-2</v>
      </c>
      <c r="E61" s="12">
        <v>2.18070134961433E-2</v>
      </c>
      <c r="F61" s="10">
        <v>0.106864879184492</v>
      </c>
      <c r="G61" s="10">
        <v>2.9837030936951399</v>
      </c>
      <c r="H61" s="13">
        <v>35283809.821836703</v>
      </c>
      <c r="I61" s="11">
        <v>841.53407146569202</v>
      </c>
      <c r="J61">
        <v>19.694732838645134</v>
      </c>
      <c r="K61">
        <v>0.11301739844841603</v>
      </c>
      <c r="L61">
        <f t="shared" si="0"/>
        <v>-5.0730048824907792</v>
      </c>
      <c r="M61">
        <f t="shared" si="1"/>
        <v>0.70632939515406701</v>
      </c>
      <c r="N61">
        <f t="shared" si="2"/>
        <v>-0.79810522028024322</v>
      </c>
      <c r="O61">
        <f t="shared" si="3"/>
        <v>252053952.18023324</v>
      </c>
      <c r="P61">
        <v>243358619.41122848</v>
      </c>
      <c r="Q61">
        <f t="shared" si="4"/>
        <v>36544519.093205094</v>
      </c>
      <c r="R61" s="35">
        <f t="shared" si="5"/>
        <v>-1260709.2713683918</v>
      </c>
      <c r="S61">
        <v>-2675956.8849934801</v>
      </c>
      <c r="T61">
        <v>60</v>
      </c>
    </row>
    <row r="62" spans="1:20" ht="15.6" x14ac:dyDescent="0.25">
      <c r="A62" s="10">
        <v>9</v>
      </c>
      <c r="B62" s="11">
        <v>5.5351672178321998</v>
      </c>
      <c r="C62" s="11">
        <v>851.54053500666896</v>
      </c>
      <c r="D62" s="12">
        <v>4.9000000000000002E-2</v>
      </c>
      <c r="E62" s="12">
        <v>3.94704992025239E-2</v>
      </c>
      <c r="F62" s="10">
        <v>0.19408351929686599</v>
      </c>
      <c r="G62" s="10">
        <v>2.9717138194382402</v>
      </c>
      <c r="H62" s="13">
        <v>58299707.945395999</v>
      </c>
      <c r="I62" s="11">
        <v>851.54053500666896</v>
      </c>
      <c r="J62">
        <v>15.991327059198795</v>
      </c>
      <c r="K62">
        <v>0.21577516380104397</v>
      </c>
      <c r="L62">
        <f t="shared" si="0"/>
        <v>-5.1118433261471035</v>
      </c>
      <c r="M62">
        <f t="shared" si="1"/>
        <v>0.53535851707581039</v>
      </c>
      <c r="N62">
        <f t="shared" si="2"/>
        <v>-0.70762567024526346</v>
      </c>
      <c r="O62">
        <f t="shared" si="3"/>
        <v>225047084.44091398</v>
      </c>
      <c r="P62">
        <v>223234380.66086134</v>
      </c>
      <c r="Q62">
        <f t="shared" si="4"/>
        <v>58773112.179348357</v>
      </c>
      <c r="R62" s="35">
        <f t="shared" si="5"/>
        <v>-473404.23395235837</v>
      </c>
      <c r="S62">
        <v>488531.05273929599</v>
      </c>
      <c r="T62">
        <v>61</v>
      </c>
    </row>
    <row r="63" spans="1:20" ht="15.6" x14ac:dyDescent="0.25">
      <c r="A63" s="10">
        <v>10</v>
      </c>
      <c r="B63" s="11">
        <v>6.0493648635971704</v>
      </c>
      <c r="C63" s="11">
        <v>855.42100530811797</v>
      </c>
      <c r="D63" s="12">
        <v>3.94704992025239E-2</v>
      </c>
      <c r="E63" s="12">
        <v>3.2620324087752998E-2</v>
      </c>
      <c r="F63" s="10">
        <v>0.173113184135266</v>
      </c>
      <c r="G63" s="10">
        <v>2.9721101622699102</v>
      </c>
      <c r="H63" s="13">
        <v>52683456.943623498</v>
      </c>
      <c r="I63" s="11">
        <v>855.42100530811797</v>
      </c>
      <c r="J63">
        <v>18.059077537103676</v>
      </c>
      <c r="K63">
        <v>0.19008745443151187</v>
      </c>
      <c r="L63">
        <f t="shared" si="0"/>
        <v>-5.1267688691584334</v>
      </c>
      <c r="M63">
        <f t="shared" si="1"/>
        <v>0.63893911643608847</v>
      </c>
      <c r="N63">
        <f t="shared" si="2"/>
        <v>-0.6436111375893323</v>
      </c>
      <c r="O63">
        <f t="shared" si="3"/>
        <v>232148844.93637559</v>
      </c>
      <c r="P63">
        <v>231683064.07318372</v>
      </c>
      <c r="Q63">
        <f t="shared" si="4"/>
        <v>52789372.955004379</v>
      </c>
      <c r="R63" s="35">
        <f t="shared" si="5"/>
        <v>-105916.01138088107</v>
      </c>
      <c r="S63">
        <v>-208334.25989738599</v>
      </c>
      <c r="T63">
        <v>62</v>
      </c>
    </row>
    <row r="64" spans="1:20" ht="15.6" x14ac:dyDescent="0.25">
      <c r="A64" s="10">
        <v>11</v>
      </c>
      <c r="B64" s="11">
        <v>6.5141646738444603</v>
      </c>
      <c r="C64" s="11">
        <v>849.53625862386104</v>
      </c>
      <c r="D64" s="12">
        <v>3.2620324087752998E-2</v>
      </c>
      <c r="E64" s="12">
        <v>2.7870029295754002E-2</v>
      </c>
      <c r="F64" s="10">
        <v>0.14517872070151699</v>
      </c>
      <c r="G64" s="10">
        <v>2.9723716494418899</v>
      </c>
      <c r="H64" s="13">
        <v>45586717.233098701</v>
      </c>
      <c r="I64" s="11">
        <v>849.53625862386104</v>
      </c>
      <c r="J64">
        <v>19.143612904538177</v>
      </c>
      <c r="K64">
        <v>0.15686286195545857</v>
      </c>
      <c r="L64">
        <f t="shared" si="0"/>
        <v>-5.1041044940801692</v>
      </c>
      <c r="M64">
        <f t="shared" si="1"/>
        <v>0.68519126047094003</v>
      </c>
      <c r="N64">
        <f t="shared" si="2"/>
        <v>-0.65716514973618079</v>
      </c>
      <c r="O64">
        <f t="shared" si="3"/>
        <v>242008495.74217179</v>
      </c>
      <c r="P64">
        <v>237950413.8515597</v>
      </c>
      <c r="Q64">
        <f t="shared" si="4"/>
        <v>46364167.579419583</v>
      </c>
      <c r="R64" s="35">
        <f t="shared" si="5"/>
        <v>-777450.34632088244</v>
      </c>
      <c r="S64">
        <v>-1477239.76591514</v>
      </c>
      <c r="T64">
        <v>63</v>
      </c>
    </row>
    <row r="65" spans="1:20" ht="15.6" x14ac:dyDescent="0.25">
      <c r="A65" s="10">
        <v>12</v>
      </c>
      <c r="B65" s="11">
        <v>7</v>
      </c>
      <c r="C65" s="11">
        <v>838.1235089045</v>
      </c>
      <c r="D65" s="12">
        <v>2.7870029295754002E-2</v>
      </c>
      <c r="E65" s="12">
        <v>2.43184641396441E-2</v>
      </c>
      <c r="F65" s="10">
        <v>0.126977527215141</v>
      </c>
      <c r="G65" s="10">
        <v>2.9725403820002301</v>
      </c>
      <c r="H65" s="13">
        <v>42260684.040776499</v>
      </c>
      <c r="I65" s="11">
        <v>838.1235089045</v>
      </c>
      <c r="J65">
        <v>20.433694614188568</v>
      </c>
      <c r="K65">
        <v>0.13579398145225238</v>
      </c>
      <c r="L65">
        <f t="shared" si="0"/>
        <v>-5.0596519730319045</v>
      </c>
      <c r="M65">
        <f t="shared" si="1"/>
        <v>0.73206196504683874</v>
      </c>
      <c r="N65">
        <f t="shared" si="2"/>
        <v>-0.71876898188210014</v>
      </c>
      <c r="O65">
        <f t="shared" si="3"/>
        <v>257691516.17599463</v>
      </c>
      <c r="P65">
        <v>251254863.43336377</v>
      </c>
      <c r="Q65">
        <f t="shared" si="4"/>
        <v>43343319.19505547</v>
      </c>
      <c r="R65" s="35">
        <f t="shared" si="5"/>
        <v>-1082635.1542789713</v>
      </c>
      <c r="S65">
        <v>-2951160.0057743099</v>
      </c>
      <c r="T65">
        <v>64</v>
      </c>
    </row>
    <row r="66" spans="1:20" ht="15.6" x14ac:dyDescent="0.25">
      <c r="A66" s="14">
        <v>8</v>
      </c>
      <c r="B66" s="11">
        <v>4.4353402858549398</v>
      </c>
      <c r="C66" s="11">
        <v>860.07877520084605</v>
      </c>
      <c r="D66" s="12">
        <v>6.1016600437272597E-2</v>
      </c>
      <c r="E66" s="12">
        <v>4.8118577782421602E-2</v>
      </c>
      <c r="F66" s="10">
        <v>0.21103959583106999</v>
      </c>
      <c r="G66" s="10">
        <v>3.1519323704643099</v>
      </c>
      <c r="H66" s="13">
        <v>67743728.394611299</v>
      </c>
      <c r="I66" s="11">
        <v>860.07877520084605</v>
      </c>
      <c r="J66">
        <v>12.149916027082964</v>
      </c>
      <c r="K66">
        <v>0.23703914422581707</v>
      </c>
      <c r="L66">
        <f t="shared" si="0"/>
        <v>-5.1445838896439673</v>
      </c>
      <c r="M66">
        <f t="shared" si="1"/>
        <v>0.30666011276798544</v>
      </c>
      <c r="N66">
        <f t="shared" si="2"/>
        <v>-0.78230731752329064</v>
      </c>
      <c r="O66">
        <f t="shared" si="3"/>
        <v>197583736.5188666</v>
      </c>
      <c r="P66">
        <v>216708142.4275609</v>
      </c>
      <c r="Q66">
        <f t="shared" si="4"/>
        <v>61765371.766779691</v>
      </c>
      <c r="R66" s="35">
        <f t="shared" si="5"/>
        <v>5978356.6278316081</v>
      </c>
      <c r="S66">
        <v>2719581.5040298598</v>
      </c>
      <c r="T66">
        <v>65</v>
      </c>
    </row>
    <row r="67" spans="1:20" ht="15.6" x14ac:dyDescent="0.25">
      <c r="A67" s="10">
        <v>9</v>
      </c>
      <c r="B67" s="11">
        <v>5.0986350912170399</v>
      </c>
      <c r="C67" s="11">
        <v>850.91505319588703</v>
      </c>
      <c r="D67" s="12">
        <v>4.8118577782421602E-2</v>
      </c>
      <c r="E67" s="12">
        <v>3.9032465684552202E-2</v>
      </c>
      <c r="F67" s="10">
        <v>0.188435920670846</v>
      </c>
      <c r="G67" s="10">
        <v>3.1525029119681198</v>
      </c>
      <c r="H67" s="13">
        <v>56864137.8628131</v>
      </c>
      <c r="I67" s="11">
        <v>850.91505319588703</v>
      </c>
      <c r="J67">
        <v>14.608379913075595</v>
      </c>
      <c r="K67">
        <v>0.20879193109180988</v>
      </c>
      <c r="L67">
        <f t="shared" ref="L67:L130" si="6">2.52125*10^(-6)*I67^2-0.00815*I67</f>
        <v>-5.109430415068279</v>
      </c>
      <c r="M67">
        <f t="shared" ref="M67:M130" si="7">5.11549*10^(-6)*J67^4-4.43569*10^(-4)*J67^3+0.01157*J67^2-0.05903*J67</f>
        <v>0.45690260430776419</v>
      </c>
      <c r="N67">
        <f t="shared" ref="N67:N130" si="8">-66538.82632*K67^6+68596.56918*K67^5-25259.909*K67^4+3778.81796*K67^3-138.15946*K67^2-13.21417*K67</f>
        <v>-0.68550816855868302</v>
      </c>
      <c r="O67">
        <f t="shared" ref="O67:O130" si="9">1.9*10^10*EXP(0.917*L67)*EXP(0.4442*M67)*EXP(-0.0196*N67)</f>
        <v>217726277.15452003</v>
      </c>
      <c r="P67">
        <v>210879215.35975465</v>
      </c>
      <c r="Q67">
        <f t="shared" ref="Q67:Q130" si="10">H67/P67*O67</f>
        <v>58710466.175390109</v>
      </c>
      <c r="R67" s="35">
        <f t="shared" ref="R67:R130" si="11">H67-Q67</f>
        <v>-1846328.3125770092</v>
      </c>
      <c r="S67">
        <v>912250.20901426603</v>
      </c>
      <c r="T67">
        <v>66</v>
      </c>
    </row>
    <row r="68" spans="1:20" ht="15.6" x14ac:dyDescent="0.25">
      <c r="A68" s="10">
        <v>10</v>
      </c>
      <c r="B68" s="11">
        <v>5.5504815056878698</v>
      </c>
      <c r="C68" s="11">
        <v>845.99905528459897</v>
      </c>
      <c r="D68" s="12">
        <v>3.9032465684552202E-2</v>
      </c>
      <c r="E68" s="12">
        <v>3.2426109902114197E-2</v>
      </c>
      <c r="F68" s="10">
        <v>0.16882033030302801</v>
      </c>
      <c r="G68" s="10">
        <v>3.15286887146303</v>
      </c>
      <c r="H68" s="13">
        <v>51585789.9876334</v>
      </c>
      <c r="I68" s="11">
        <v>845.99905528459897</v>
      </c>
      <c r="J68">
        <v>16.432135580438388</v>
      </c>
      <c r="K68">
        <v>0.18490929847486395</v>
      </c>
      <c r="L68">
        <f t="shared" si="6"/>
        <v>-5.0903973656806194</v>
      </c>
      <c r="M68">
        <f t="shared" si="7"/>
        <v>0.55896426837636903</v>
      </c>
      <c r="N68">
        <f t="shared" si="8"/>
        <v>-0.63784366387513503</v>
      </c>
      <c r="O68">
        <f t="shared" si="9"/>
        <v>231618943.78925601</v>
      </c>
      <c r="P68">
        <v>218698479.68398991</v>
      </c>
      <c r="Q68">
        <f t="shared" si="10"/>
        <v>54633421.360471904</v>
      </c>
      <c r="R68" s="35">
        <f t="shared" si="11"/>
        <v>-3047631.3728385046</v>
      </c>
      <c r="S68">
        <v>-328888.96041150502</v>
      </c>
      <c r="T68">
        <v>67</v>
      </c>
    </row>
    <row r="69" spans="1:20" ht="15.6" x14ac:dyDescent="0.25">
      <c r="A69" s="10">
        <v>9</v>
      </c>
      <c r="B69" s="11">
        <v>6.0365439204428304</v>
      </c>
      <c r="C69" s="11">
        <v>851.27969957433299</v>
      </c>
      <c r="D69" s="12">
        <v>4.9000000000000002E-2</v>
      </c>
      <c r="E69" s="12">
        <v>3.97399413212162E-2</v>
      </c>
      <c r="F69" s="10">
        <v>0.18859589977156399</v>
      </c>
      <c r="G69" s="10">
        <v>3.05263026824609</v>
      </c>
      <c r="H69" s="13">
        <v>56374302.7784568</v>
      </c>
      <c r="I69" s="11">
        <v>851.27969957433299</v>
      </c>
      <c r="J69">
        <v>17.146948468303602</v>
      </c>
      <c r="K69">
        <v>0.20898907494620109</v>
      </c>
      <c r="L69">
        <f t="shared" si="6"/>
        <v>-5.1108373453156153</v>
      </c>
      <c r="M69">
        <f t="shared" si="7"/>
        <v>0.59556121415869279</v>
      </c>
      <c r="N69">
        <f t="shared" si="8"/>
        <v>-0.68609533504172404</v>
      </c>
      <c r="O69">
        <f t="shared" si="9"/>
        <v>231262209.39677641</v>
      </c>
      <c r="P69">
        <v>214519966.28489384</v>
      </c>
      <c r="Q69">
        <f t="shared" si="10"/>
        <v>60774043.738355801</v>
      </c>
      <c r="R69" s="35">
        <f t="shared" si="11"/>
        <v>-4399740.9598990008</v>
      </c>
      <c r="S69">
        <v>-609229.28729010397</v>
      </c>
      <c r="T69">
        <v>68</v>
      </c>
    </row>
    <row r="70" spans="1:20" ht="15.6" x14ac:dyDescent="0.25">
      <c r="A70" s="10">
        <v>10</v>
      </c>
      <c r="B70" s="11">
        <v>6.5726828812340301</v>
      </c>
      <c r="C70" s="11">
        <v>858.91410504008195</v>
      </c>
      <c r="D70" s="12">
        <v>3.97399413212162E-2</v>
      </c>
      <c r="E70" s="12">
        <v>3.2885209521911894E-2</v>
      </c>
      <c r="F70" s="10">
        <v>0.17205677448259499</v>
      </c>
      <c r="G70" s="10">
        <v>3.0530113647839401</v>
      </c>
      <c r="H70" s="13">
        <v>51568817.488429099</v>
      </c>
      <c r="I70" s="11">
        <v>858.91410504008195</v>
      </c>
      <c r="J70">
        <v>19.508153320419794</v>
      </c>
      <c r="K70">
        <v>0.18881069516347931</v>
      </c>
      <c r="L70">
        <f t="shared" si="6"/>
        <v>-5.1401395208881224</v>
      </c>
      <c r="M70">
        <f t="shared" si="7"/>
        <v>0.69935683637133206</v>
      </c>
      <c r="N70">
        <f t="shared" si="8"/>
        <v>-0.64192797974056903</v>
      </c>
      <c r="O70">
        <f t="shared" si="9"/>
        <v>235549813.31896815</v>
      </c>
      <c r="P70">
        <v>221636193.24576899</v>
      </c>
      <c r="Q70">
        <f t="shared" si="10"/>
        <v>54806144.946776643</v>
      </c>
      <c r="R70" s="35">
        <f t="shared" si="11"/>
        <v>-3237327.4583475441</v>
      </c>
      <c r="S70">
        <v>-921643.39569988404</v>
      </c>
      <c r="T70">
        <v>69</v>
      </c>
    </row>
    <row r="71" spans="1:20" ht="15.6" x14ac:dyDescent="0.25">
      <c r="A71" s="10">
        <v>11</v>
      </c>
      <c r="B71" s="11">
        <v>7</v>
      </c>
      <c r="C71" s="11">
        <v>859.740841362899</v>
      </c>
      <c r="D71" s="12">
        <v>3.2885209521911894E-2</v>
      </c>
      <c r="E71" s="12">
        <v>2.8041101357535597E-2</v>
      </c>
      <c r="F71" s="10">
        <v>0.14685697725092201</v>
      </c>
      <c r="G71" s="10">
        <v>3.0532708277357501</v>
      </c>
      <c r="H71" s="13">
        <v>45442150.875584602</v>
      </c>
      <c r="I71" s="11">
        <v>859.740841362899</v>
      </c>
      <c r="J71">
        <v>20.659580715678015</v>
      </c>
      <c r="K71">
        <v>0.15882807526526943</v>
      </c>
      <c r="L71">
        <f t="shared" si="6"/>
        <v>-5.1432950421601307</v>
      </c>
      <c r="M71">
        <f t="shared" si="7"/>
        <v>0.73931970786050449</v>
      </c>
      <c r="N71">
        <f t="shared" si="8"/>
        <v>-0.65313734872738038</v>
      </c>
      <c r="O71">
        <f t="shared" si="9"/>
        <v>239128248.05550253</v>
      </c>
      <c r="P71">
        <v>229020857.37650055</v>
      </c>
      <c r="Q71">
        <f t="shared" si="10"/>
        <v>47447651.935423069</v>
      </c>
      <c r="R71" s="35">
        <f t="shared" si="11"/>
        <v>-2005501.0598384663</v>
      </c>
      <c r="S71">
        <v>-1514772.1001065599</v>
      </c>
      <c r="T71">
        <v>70</v>
      </c>
    </row>
    <row r="72" spans="1:20" ht="15.6" x14ac:dyDescent="0.25">
      <c r="A72" s="10">
        <v>12</v>
      </c>
      <c r="B72" s="11">
        <v>7</v>
      </c>
      <c r="C72" s="11">
        <v>857.27534332567802</v>
      </c>
      <c r="D72" s="12">
        <v>2.8041101357535597E-2</v>
      </c>
      <c r="E72" s="12">
        <v>2.4328007481331401E-2</v>
      </c>
      <c r="F72" s="10">
        <v>0.13194557771669799</v>
      </c>
      <c r="G72" s="10">
        <v>3.05344148055458</v>
      </c>
      <c r="H72" s="13">
        <v>41439377.2319538</v>
      </c>
      <c r="I72" s="11">
        <v>857.27534332567802</v>
      </c>
      <c r="J72">
        <v>20.897813836615757</v>
      </c>
      <c r="K72">
        <v>0.14150086780418786</v>
      </c>
      <c r="L72">
        <f t="shared" si="6"/>
        <v>-5.1338744408655508</v>
      </c>
      <c r="M72">
        <f t="shared" si="7"/>
        <v>0.74666218996262579</v>
      </c>
      <c r="N72">
        <f t="shared" si="8"/>
        <v>-0.69945078052375864</v>
      </c>
      <c r="O72">
        <f t="shared" si="9"/>
        <v>242210692.11516684</v>
      </c>
      <c r="P72">
        <v>234277241.43205941</v>
      </c>
      <c r="Q72">
        <f t="shared" si="10"/>
        <v>42842660.169719353</v>
      </c>
      <c r="R72" s="35">
        <f t="shared" si="11"/>
        <v>-1403282.9377655536</v>
      </c>
      <c r="S72">
        <v>-1676438.5974135499</v>
      </c>
      <c r="T72">
        <v>71</v>
      </c>
    </row>
    <row r="73" spans="1:20" ht="15.6" x14ac:dyDescent="0.25">
      <c r="A73" s="10">
        <v>13</v>
      </c>
      <c r="B73" s="11">
        <v>7</v>
      </c>
      <c r="C73" s="11">
        <v>840.77701158160005</v>
      </c>
      <c r="D73" s="12">
        <v>2.4328007481331401E-2</v>
      </c>
      <c r="E73" s="12">
        <v>2.1706602549828102E-2</v>
      </c>
      <c r="F73" s="10">
        <v>0.10731145114912299</v>
      </c>
      <c r="G73" s="10">
        <v>3.05356565081494</v>
      </c>
      <c r="H73" s="13">
        <v>36172326.903911099</v>
      </c>
      <c r="I73" s="11">
        <v>840.77701158160005</v>
      </c>
      <c r="J73">
        <v>19.779659192345793</v>
      </c>
      <c r="K73">
        <v>0.11351752842375988</v>
      </c>
      <c r="L73">
        <f t="shared" si="6"/>
        <v>-5.0700459342367372</v>
      </c>
      <c r="M73">
        <f t="shared" si="7"/>
        <v>0.70944021880804442</v>
      </c>
      <c r="N73">
        <f t="shared" si="8"/>
        <v>-0.79654864980827678</v>
      </c>
      <c r="O73">
        <f t="shared" si="9"/>
        <v>253080554.47499189</v>
      </c>
      <c r="P73">
        <v>243376517.84143069</v>
      </c>
      <c r="Q73">
        <f t="shared" si="10"/>
        <v>37614608.963453941</v>
      </c>
      <c r="R73" s="35">
        <f t="shared" si="11"/>
        <v>-1442282.0595428422</v>
      </c>
      <c r="S73">
        <v>-2795488.30597491</v>
      </c>
      <c r="T73">
        <v>72</v>
      </c>
    </row>
    <row r="74" spans="1:20" ht="15.6" x14ac:dyDescent="0.25">
      <c r="A74" s="10">
        <v>9</v>
      </c>
      <c r="B74" s="11">
        <v>5.94840663959544</v>
      </c>
      <c r="C74" s="11">
        <v>853.34504978498603</v>
      </c>
      <c r="D74" s="12">
        <v>4.9025051022628705E-2</v>
      </c>
      <c r="E74" s="12">
        <v>3.96646239363816E-2</v>
      </c>
      <c r="F74" s="10">
        <v>0.19054284710941799</v>
      </c>
      <c r="G74" s="10">
        <v>3.1618443945569799</v>
      </c>
      <c r="H74" s="13">
        <v>59544248.537103496</v>
      </c>
      <c r="I74" s="11">
        <v>853.34504978498603</v>
      </c>
      <c r="J74">
        <v>16.99579790380578</v>
      </c>
      <c r="K74">
        <v>0.21139143760430384</v>
      </c>
      <c r="L74">
        <f t="shared" si="6"/>
        <v>-5.1187935180689434</v>
      </c>
      <c r="M74">
        <f t="shared" si="7"/>
        <v>0.58800491711957581</v>
      </c>
      <c r="N74">
        <f t="shared" si="8"/>
        <v>-0.69343795182332846</v>
      </c>
      <c r="O74">
        <f t="shared" si="9"/>
        <v>228844737.20163178</v>
      </c>
      <c r="P74">
        <v>217131290.89932415</v>
      </c>
      <c r="Q74">
        <f t="shared" si="10"/>
        <v>62756444.968865201</v>
      </c>
      <c r="R74" s="35">
        <f t="shared" si="11"/>
        <v>-3212196.4317617044</v>
      </c>
      <c r="S74">
        <v>-418879.22668878501</v>
      </c>
      <c r="T74">
        <v>73</v>
      </c>
    </row>
    <row r="75" spans="1:20" ht="15.6" x14ac:dyDescent="0.25">
      <c r="A75" s="10">
        <v>10</v>
      </c>
      <c r="B75" s="11">
        <v>6.4667051942313201</v>
      </c>
      <c r="C75" s="11">
        <v>856.40256759376405</v>
      </c>
      <c r="D75" s="12">
        <v>3.96646239363816E-2</v>
      </c>
      <c r="E75" s="12">
        <v>3.2915768003328898E-2</v>
      </c>
      <c r="F75" s="10">
        <v>0.169720099550043</v>
      </c>
      <c r="G75" s="10">
        <v>3.1622238087719099</v>
      </c>
      <c r="H75" s="13">
        <v>53821318.773856401</v>
      </c>
      <c r="I75" s="11">
        <v>856.40256759376405</v>
      </c>
      <c r="J75">
        <v>19.043365806837357</v>
      </c>
      <c r="K75">
        <v>0.18599240558278715</v>
      </c>
      <c r="L75">
        <f t="shared" si="6"/>
        <v>-5.1305322425833468</v>
      </c>
      <c r="M75">
        <f t="shared" si="7"/>
        <v>0.68117140837097434</v>
      </c>
      <c r="N75">
        <f t="shared" si="8"/>
        <v>-0.63881534196421752</v>
      </c>
      <c r="O75">
        <f t="shared" si="9"/>
        <v>235707896.56745109</v>
      </c>
      <c r="P75">
        <v>225393494.49692702</v>
      </c>
      <c r="Q75">
        <f t="shared" si="10"/>
        <v>56284276.824346937</v>
      </c>
      <c r="R75" s="35">
        <f t="shared" si="11"/>
        <v>-2462958.0504905358</v>
      </c>
      <c r="S75">
        <v>-1064908.5474809599</v>
      </c>
      <c r="T75">
        <v>74</v>
      </c>
    </row>
    <row r="76" spans="1:20" ht="15.6" x14ac:dyDescent="0.25">
      <c r="A76" s="14">
        <v>11</v>
      </c>
      <c r="B76" s="11">
        <v>6.9740851360487701</v>
      </c>
      <c r="C76" s="11">
        <v>865.14365186955001</v>
      </c>
      <c r="D76" s="12">
        <v>3.2915768003328898E-2</v>
      </c>
      <c r="E76" s="12">
        <v>2.7927834311228798E-2</v>
      </c>
      <c r="F76" s="10">
        <v>0.15107731831642299</v>
      </c>
      <c r="G76" s="10">
        <v>3.16247532866474</v>
      </c>
      <c r="H76" s="13">
        <v>48403676.487038597</v>
      </c>
      <c r="I76" s="11">
        <v>865.14365186955001</v>
      </c>
      <c r="J76">
        <v>20.918342074266754</v>
      </c>
      <c r="K76">
        <v>0.16378716668412452</v>
      </c>
      <c r="L76">
        <f t="shared" si="6"/>
        <v>-5.1638318541210122</v>
      </c>
      <c r="M76">
        <f t="shared" si="7"/>
        <v>0.74727984433097094</v>
      </c>
      <c r="N76">
        <f t="shared" si="8"/>
        <v>-0.64463676716425189</v>
      </c>
      <c r="O76">
        <f t="shared" si="9"/>
        <v>235459055.27934563</v>
      </c>
      <c r="P76">
        <v>230905841.640315</v>
      </c>
      <c r="Q76">
        <f t="shared" si="10"/>
        <v>49358144.673700236</v>
      </c>
      <c r="R76" s="35">
        <f t="shared" si="11"/>
        <v>-954468.18666163832</v>
      </c>
      <c r="S76">
        <v>-1207808.45964875</v>
      </c>
      <c r="T76">
        <v>75</v>
      </c>
    </row>
    <row r="77" spans="1:20" ht="15.6" x14ac:dyDescent="0.25">
      <c r="A77" s="10">
        <v>12</v>
      </c>
      <c r="B77" s="11">
        <v>7</v>
      </c>
      <c r="C77" s="11">
        <v>854.44863200853899</v>
      </c>
      <c r="D77" s="12">
        <v>2.7927834311228798E-2</v>
      </c>
      <c r="E77" s="12">
        <v>2.43909915356725E-2</v>
      </c>
      <c r="F77" s="10">
        <v>0.126190369768931</v>
      </c>
      <c r="G77" s="10">
        <v>3.16264840503541</v>
      </c>
      <c r="H77" s="13">
        <v>42701683.148098998</v>
      </c>
      <c r="I77" s="11">
        <v>854.44863200853899</v>
      </c>
      <c r="J77">
        <v>20.378542612807365</v>
      </c>
      <c r="K77">
        <v>0.13489274143252702</v>
      </c>
      <c r="L77">
        <f t="shared" si="6"/>
        <v>-5.1230359366406812</v>
      </c>
      <c r="M77">
        <f t="shared" si="7"/>
        <v>0.73024637145547278</v>
      </c>
      <c r="N77">
        <f t="shared" si="8"/>
        <v>-0.72192758267148571</v>
      </c>
      <c r="O77">
        <f t="shared" si="9"/>
        <v>242959684.71889937</v>
      </c>
      <c r="P77">
        <v>240102113.01540223</v>
      </c>
      <c r="Q77">
        <f t="shared" si="10"/>
        <v>43209896.590801522</v>
      </c>
      <c r="R77" s="35">
        <f t="shared" si="11"/>
        <v>-508213.44270252436</v>
      </c>
      <c r="S77">
        <v>-1972096.6573992299</v>
      </c>
      <c r="T77">
        <v>76</v>
      </c>
    </row>
    <row r="78" spans="1:20" ht="15.6" x14ac:dyDescent="0.25">
      <c r="A78" s="10">
        <v>13</v>
      </c>
      <c r="B78" s="11">
        <v>7</v>
      </c>
      <c r="C78" s="11">
        <v>837.43920575125503</v>
      </c>
      <c r="D78" s="12">
        <v>2.43909915356725E-2</v>
      </c>
      <c r="E78" s="12">
        <v>2.17240965766494E-2</v>
      </c>
      <c r="F78" s="10">
        <v>0.10889289456242</v>
      </c>
      <c r="G78" s="10">
        <v>3.1627647094368201</v>
      </c>
      <c r="H78" s="13">
        <v>38040622.757536903</v>
      </c>
      <c r="I78" s="11">
        <v>837.43920575125503</v>
      </c>
      <c r="J78">
        <v>19.918330215112185</v>
      </c>
      <c r="K78">
        <v>0.11529065061275974</v>
      </c>
      <c r="L78">
        <f t="shared" si="6"/>
        <v>-5.0569657495537479</v>
      </c>
      <c r="M78">
        <f t="shared" si="7"/>
        <v>0.71443458516489788</v>
      </c>
      <c r="N78">
        <f t="shared" si="8"/>
        <v>-0.79089956499904379</v>
      </c>
      <c r="O78">
        <f t="shared" si="9"/>
        <v>256674858.01435718</v>
      </c>
      <c r="P78">
        <v>244485645.4842546</v>
      </c>
      <c r="Q78">
        <f t="shared" si="10"/>
        <v>39937197.235971615</v>
      </c>
      <c r="R78" s="35">
        <f t="shared" si="11"/>
        <v>-1896574.4784347117</v>
      </c>
      <c r="S78">
        <v>-3117650.5505467001</v>
      </c>
      <c r="T78">
        <v>77</v>
      </c>
    </row>
    <row r="79" spans="1:20" ht="15.6" x14ac:dyDescent="0.25">
      <c r="A79" s="10">
        <v>9</v>
      </c>
      <c r="B79" s="11">
        <v>5.9496067295455397</v>
      </c>
      <c r="C79" s="11">
        <v>865.83640764696304</v>
      </c>
      <c r="D79" s="12">
        <v>4.90178251674886E-2</v>
      </c>
      <c r="E79" s="12">
        <v>3.96837400155967E-2</v>
      </c>
      <c r="F79" s="10">
        <v>0.19003457746883701</v>
      </c>
      <c r="G79" s="10">
        <v>3.1616120597481099</v>
      </c>
      <c r="H79" s="13">
        <v>57813526.531645998</v>
      </c>
      <c r="I79" s="11">
        <v>865.83640764696304</v>
      </c>
      <c r="J79">
        <v>16.982098807843489</v>
      </c>
      <c r="K79">
        <v>0.2107637204599532</v>
      </c>
      <c r="L79">
        <f t="shared" si="6"/>
        <v>-5.1664544657531044</v>
      </c>
      <c r="M79">
        <f t="shared" si="7"/>
        <v>0.58731512008920084</v>
      </c>
      <c r="N79">
        <f t="shared" si="8"/>
        <v>-0.69148701099174037</v>
      </c>
      <c r="O79">
        <f t="shared" si="9"/>
        <v>218982985.45500451</v>
      </c>
      <c r="P79">
        <v>211393048.045636</v>
      </c>
      <c r="Q79">
        <f t="shared" si="10"/>
        <v>59889285.653560594</v>
      </c>
      <c r="R79" s="35">
        <f t="shared" si="11"/>
        <v>-2075759.1219145954</v>
      </c>
      <c r="S79">
        <v>421577.99206285598</v>
      </c>
      <c r="T79">
        <v>78</v>
      </c>
    </row>
    <row r="80" spans="1:20" ht="15.6" x14ac:dyDescent="0.25">
      <c r="A80" s="10">
        <v>10</v>
      </c>
      <c r="B80" s="11">
        <v>6.4705366955300203</v>
      </c>
      <c r="C80" s="11">
        <v>867.45234712156798</v>
      </c>
      <c r="D80" s="12">
        <v>3.96837400155967E-2</v>
      </c>
      <c r="E80" s="12">
        <v>3.2901546106163304E-2</v>
      </c>
      <c r="F80" s="10">
        <v>0.170476529023529</v>
      </c>
      <c r="G80" s="10">
        <v>3.1619904284751401</v>
      </c>
      <c r="H80" s="13">
        <v>53518018.8737083</v>
      </c>
      <c r="I80" s="11">
        <v>867.45234712156798</v>
      </c>
      <c r="J80">
        <v>19.106156793403994</v>
      </c>
      <c r="K80">
        <v>0.18690387442165882</v>
      </c>
      <c r="L80">
        <f t="shared" si="6"/>
        <v>-5.1725626292652924</v>
      </c>
      <c r="M80">
        <f t="shared" si="7"/>
        <v>0.68369552181789772</v>
      </c>
      <c r="N80">
        <f t="shared" si="8"/>
        <v>-0.63973021758001325</v>
      </c>
      <c r="O80">
        <f t="shared" si="9"/>
        <v>227054616.56930849</v>
      </c>
      <c r="P80">
        <v>223503907.38140404</v>
      </c>
      <c r="Q80">
        <f t="shared" si="10"/>
        <v>54368236.31983573</v>
      </c>
      <c r="R80" s="35">
        <f t="shared" si="11"/>
        <v>-850217.4461274296</v>
      </c>
      <c r="S80">
        <v>-324683.88943321002</v>
      </c>
      <c r="T80">
        <v>79</v>
      </c>
    </row>
    <row r="81" spans="1:20" ht="15.6" x14ac:dyDescent="0.25">
      <c r="A81" s="10">
        <v>11</v>
      </c>
      <c r="B81" s="11">
        <v>6.95576126920378</v>
      </c>
      <c r="C81" s="11">
        <v>860.44418669440097</v>
      </c>
      <c r="D81" s="12">
        <v>3.2901546106163304E-2</v>
      </c>
      <c r="E81" s="12">
        <v>2.80523469535125E-2</v>
      </c>
      <c r="F81" s="10">
        <v>0.146938544547317</v>
      </c>
      <c r="G81" s="10">
        <v>3.16224322132694</v>
      </c>
      <c r="H81" s="13">
        <v>47105563.003931299</v>
      </c>
      <c r="I81" s="11">
        <v>860.44418669440097</v>
      </c>
      <c r="J81">
        <v>20.530697452319465</v>
      </c>
      <c r="K81">
        <v>0.15892368783398458</v>
      </c>
      <c r="L81">
        <f t="shared" si="6"/>
        <v>-5.1459768863025497</v>
      </c>
      <c r="M81">
        <f t="shared" si="7"/>
        <v>0.73521385227703617</v>
      </c>
      <c r="N81">
        <f t="shared" si="8"/>
        <v>-0.65295065834510302</v>
      </c>
      <c r="O81">
        <f t="shared" si="9"/>
        <v>238105363.50132933</v>
      </c>
      <c r="P81">
        <v>229101786.33859289</v>
      </c>
      <c r="Q81">
        <f t="shared" si="10"/>
        <v>48956786.331684962</v>
      </c>
      <c r="R81" s="35">
        <f t="shared" si="11"/>
        <v>-1851223.3277536631</v>
      </c>
      <c r="S81">
        <v>-1509102.76611456</v>
      </c>
      <c r="T81">
        <v>80</v>
      </c>
    </row>
    <row r="82" spans="1:20" ht="15.6" x14ac:dyDescent="0.25">
      <c r="A82" s="10">
        <v>12</v>
      </c>
      <c r="B82" s="11">
        <v>7</v>
      </c>
      <c r="C82" s="11">
        <v>850.43005488143297</v>
      </c>
      <c r="D82" s="12">
        <v>2.80523469535125E-2</v>
      </c>
      <c r="E82" s="12">
        <v>2.4418378402834902E-2</v>
      </c>
      <c r="F82" s="10">
        <v>0.129082259346914</v>
      </c>
      <c r="G82" s="10">
        <v>3.1624115373603399</v>
      </c>
      <c r="H82" s="13">
        <v>43165564.5518592</v>
      </c>
      <c r="I82" s="11">
        <v>850.43005488143297</v>
      </c>
      <c r="J82">
        <v>20.611278856093993</v>
      </c>
      <c r="K82">
        <v>0.13820774900856014</v>
      </c>
      <c r="L82">
        <f t="shared" si="6"/>
        <v>-5.1075580870068649</v>
      </c>
      <c r="M82">
        <f t="shared" si="7"/>
        <v>0.73779191469829697</v>
      </c>
      <c r="N82">
        <f t="shared" si="8"/>
        <v>-0.71043838208177057</v>
      </c>
      <c r="O82">
        <f t="shared" si="9"/>
        <v>247204332.85513812</v>
      </c>
      <c r="P82">
        <v>238851087.89109904</v>
      </c>
      <c r="Q82">
        <f t="shared" si="10"/>
        <v>44675176.82909999</v>
      </c>
      <c r="R82" s="35">
        <f t="shared" si="11"/>
        <v>-1509612.2772407904</v>
      </c>
      <c r="S82">
        <v>-2243275.68647609</v>
      </c>
      <c r="T82">
        <v>81</v>
      </c>
    </row>
    <row r="83" spans="1:20" ht="15.6" x14ac:dyDescent="0.25">
      <c r="A83" s="10">
        <v>9</v>
      </c>
      <c r="B83" s="11">
        <v>5.9800042386087302</v>
      </c>
      <c r="C83" s="11">
        <v>865.16053191784204</v>
      </c>
      <c r="D83" s="12">
        <v>4.9032567962057502E-2</v>
      </c>
      <c r="E83" s="12">
        <v>3.9689094002112901E-2</v>
      </c>
      <c r="F83" s="10">
        <v>0.190168646734689</v>
      </c>
      <c r="G83" s="10">
        <v>3.1608036380171698</v>
      </c>
      <c r="H83" s="13">
        <v>55474398.669078901</v>
      </c>
      <c r="I83" s="11">
        <v>865.16053191784204</v>
      </c>
      <c r="J83">
        <v>17.088228261076004</v>
      </c>
      <c r="K83">
        <v>0.21092925883879365</v>
      </c>
      <c r="L83">
        <f t="shared" si="6"/>
        <v>-5.1638957868072506</v>
      </c>
      <c r="M83">
        <f t="shared" si="7"/>
        <v>0.59263764250468487</v>
      </c>
      <c r="N83">
        <f t="shared" si="8"/>
        <v>-0.69199935271296598</v>
      </c>
      <c r="O83">
        <f t="shared" si="9"/>
        <v>220019163.58429354</v>
      </c>
      <c r="P83">
        <v>203011019.58204928</v>
      </c>
      <c r="Q83">
        <f t="shared" si="10"/>
        <v>60122011.212201312</v>
      </c>
      <c r="R83" s="35">
        <f t="shared" si="11"/>
        <v>-4647612.5431224108</v>
      </c>
      <c r="S83">
        <v>330246.74460793799</v>
      </c>
      <c r="T83">
        <v>82</v>
      </c>
    </row>
    <row r="84" spans="1:20" ht="15.6" x14ac:dyDescent="0.25">
      <c r="A84" s="10">
        <v>10</v>
      </c>
      <c r="B84" s="11">
        <v>6.5087393304007799</v>
      </c>
      <c r="C84" s="11">
        <v>868.38778238366899</v>
      </c>
      <c r="D84" s="12">
        <v>3.9689094002112901E-2</v>
      </c>
      <c r="E84" s="12">
        <v>3.2852645210559105E-2</v>
      </c>
      <c r="F84" s="10">
        <v>0.17181715148353899</v>
      </c>
      <c r="G84" s="10">
        <v>3.1611824687016301</v>
      </c>
      <c r="H84" s="13">
        <v>50957046.634135701</v>
      </c>
      <c r="I84" s="11">
        <v>868.38778238366899</v>
      </c>
      <c r="J84">
        <v>19.335983241234796</v>
      </c>
      <c r="K84">
        <v>0.1885213174349534</v>
      </c>
      <c r="L84">
        <f t="shared" si="6"/>
        <v>-5.1760925064562286</v>
      </c>
      <c r="M84">
        <f t="shared" si="7"/>
        <v>0.69275541859379652</v>
      </c>
      <c r="N84">
        <f t="shared" si="8"/>
        <v>-0.64156994117606292</v>
      </c>
      <c r="O84">
        <f t="shared" si="9"/>
        <v>227241688.35986522</v>
      </c>
      <c r="P84">
        <v>212124596.05060276</v>
      </c>
      <c r="Q84">
        <f t="shared" si="10"/>
        <v>54588508.483057074</v>
      </c>
      <c r="R84" s="35">
        <f t="shared" si="11"/>
        <v>-3631461.8489213735</v>
      </c>
      <c r="S84">
        <v>-307300.23430264101</v>
      </c>
      <c r="T84">
        <v>83</v>
      </c>
    </row>
    <row r="85" spans="1:20" ht="15.6" x14ac:dyDescent="0.25">
      <c r="A85" s="10">
        <v>11</v>
      </c>
      <c r="B85" s="11">
        <v>6.9979439171945703</v>
      </c>
      <c r="C85" s="11">
        <v>870.15187696236899</v>
      </c>
      <c r="D85" s="12">
        <v>3.2852645210559105E-2</v>
      </c>
      <c r="E85" s="12">
        <v>2.8022913037064501E-2</v>
      </c>
      <c r="F85" s="10">
        <v>0.14656584145624199</v>
      </c>
      <c r="G85" s="10">
        <v>3.16143727329694</v>
      </c>
      <c r="H85" s="13">
        <v>44869069.232188098</v>
      </c>
      <c r="I85" s="11">
        <v>870.15187696236899</v>
      </c>
      <c r="J85">
        <v>20.66831197712775</v>
      </c>
      <c r="K85">
        <v>0.15848688261287047</v>
      </c>
      <c r="L85">
        <f t="shared" si="6"/>
        <v>-5.182737333649623</v>
      </c>
      <c r="M85">
        <f t="shared" si="7"/>
        <v>0.73959447399584399</v>
      </c>
      <c r="N85">
        <f t="shared" si="8"/>
        <v>-0.65381063896519898</v>
      </c>
      <c r="O85">
        <f t="shared" si="9"/>
        <v>230665054.33882475</v>
      </c>
      <c r="P85">
        <v>219177212.8270143</v>
      </c>
      <c r="Q85">
        <f t="shared" si="10"/>
        <v>47220813.510132931</v>
      </c>
      <c r="R85" s="35">
        <f t="shared" si="11"/>
        <v>-2351744.277944833</v>
      </c>
      <c r="S85">
        <v>-942754.06508732203</v>
      </c>
      <c r="T85">
        <v>84</v>
      </c>
    </row>
    <row r="86" spans="1:20" ht="15.6" x14ac:dyDescent="0.25">
      <c r="A86" s="14">
        <v>12</v>
      </c>
      <c r="B86" s="11">
        <v>7</v>
      </c>
      <c r="C86" s="11">
        <v>870.02412820230404</v>
      </c>
      <c r="D86" s="12">
        <v>2.8022913037064501E-2</v>
      </c>
      <c r="E86" s="12">
        <v>2.4386865303671398E-2</v>
      </c>
      <c r="F86" s="10">
        <v>0.12929129100534401</v>
      </c>
      <c r="G86" s="10">
        <v>3.1616048321393699</v>
      </c>
      <c r="H86" s="13">
        <v>40092961.879432797</v>
      </c>
      <c r="I86" s="11">
        <v>870.02412820230404</v>
      </c>
      <c r="J86">
        <v>20.697708841787325</v>
      </c>
      <c r="K86">
        <v>0.13844779090672493</v>
      </c>
      <c r="L86">
        <f t="shared" si="6"/>
        <v>-5.1822566685606777</v>
      </c>
      <c r="M86">
        <f t="shared" si="7"/>
        <v>0.74051640729480028</v>
      </c>
      <c r="N86">
        <f t="shared" si="8"/>
        <v>-0.70962158597230185</v>
      </c>
      <c r="O86">
        <f t="shared" si="9"/>
        <v>231113946.61332476</v>
      </c>
      <c r="P86">
        <v>222566314.19331104</v>
      </c>
      <c r="Q86">
        <f t="shared" si="10"/>
        <v>41632727.238881394</v>
      </c>
      <c r="R86" s="35">
        <f t="shared" si="11"/>
        <v>-1539765.3594485968</v>
      </c>
      <c r="S86">
        <v>-968178.76448459004</v>
      </c>
      <c r="T86">
        <v>85</v>
      </c>
    </row>
    <row r="87" spans="1:20" ht="15.6" x14ac:dyDescent="0.25">
      <c r="A87" s="10">
        <v>13</v>
      </c>
      <c r="B87" s="11">
        <v>7</v>
      </c>
      <c r="C87" s="11">
        <v>852.05731495704902</v>
      </c>
      <c r="D87" s="12">
        <v>2.4386865303671398E-2</v>
      </c>
      <c r="E87" s="12">
        <v>2.17556186078267E-2</v>
      </c>
      <c r="F87" s="10">
        <v>0.107455432257807</v>
      </c>
      <c r="G87" s="10">
        <v>3.1617245902667999</v>
      </c>
      <c r="H87" s="13">
        <v>35989799.798260301</v>
      </c>
      <c r="I87" s="11">
        <v>852.05731495704902</v>
      </c>
      <c r="J87">
        <v>19.808945492163183</v>
      </c>
      <c r="K87">
        <v>0.11367883072950125</v>
      </c>
      <c r="L87">
        <f t="shared" si="6"/>
        <v>-5.1138354115260087</v>
      </c>
      <c r="M87">
        <f t="shared" si="7"/>
        <v>0.71050379916797035</v>
      </c>
      <c r="N87">
        <f t="shared" si="8"/>
        <v>-0.7960430311780895</v>
      </c>
      <c r="O87">
        <f t="shared" si="9"/>
        <v>243231926.15407065</v>
      </c>
      <c r="P87">
        <v>234090752.95499825</v>
      </c>
      <c r="Q87">
        <f t="shared" si="10"/>
        <v>37395190.610169403</v>
      </c>
      <c r="R87" s="35">
        <f t="shared" si="11"/>
        <v>-1405390.8119091019</v>
      </c>
      <c r="S87">
        <v>-2113222.1733958502</v>
      </c>
      <c r="T87">
        <v>86</v>
      </c>
    </row>
    <row r="88" spans="1:20" ht="15.6" x14ac:dyDescent="0.25">
      <c r="A88" s="10">
        <v>9</v>
      </c>
      <c r="B88" s="11">
        <v>5.9879718283589396</v>
      </c>
      <c r="C88" s="11">
        <v>854.63944956911598</v>
      </c>
      <c r="D88" s="12">
        <v>4.9000000000000002E-2</v>
      </c>
      <c r="E88" s="12">
        <v>3.95879699446645E-2</v>
      </c>
      <c r="F88" s="10">
        <v>0.191691039823534</v>
      </c>
      <c r="G88" s="10">
        <v>3.1620016892618299</v>
      </c>
      <c r="H88" s="13">
        <v>59821329.841025002</v>
      </c>
      <c r="I88" s="11">
        <v>854.63944956911598</v>
      </c>
      <c r="J88">
        <v>17.176776820029481</v>
      </c>
      <c r="K88">
        <v>0.21281091709226585</v>
      </c>
      <c r="L88">
        <f t="shared" si="6"/>
        <v>-5.1237688595776447</v>
      </c>
      <c r="M88">
        <f t="shared" si="7"/>
        <v>0.59704044802408229</v>
      </c>
      <c r="N88">
        <f t="shared" si="8"/>
        <v>-0.69792861419712038</v>
      </c>
      <c r="O88">
        <f t="shared" si="9"/>
        <v>228739312.50314677</v>
      </c>
      <c r="P88">
        <v>217273379.69254237</v>
      </c>
      <c r="Q88">
        <f t="shared" si="10"/>
        <v>62978216.108310968</v>
      </c>
      <c r="R88" s="35">
        <f t="shared" si="11"/>
        <v>-3156886.2672859654</v>
      </c>
      <c r="S88">
        <v>-379283.16484084103</v>
      </c>
      <c r="T88">
        <v>87</v>
      </c>
    </row>
    <row r="89" spans="1:20" ht="15.6" x14ac:dyDescent="0.25">
      <c r="A89" s="10">
        <v>10</v>
      </c>
      <c r="B89" s="11">
        <v>6.5093562053033001</v>
      </c>
      <c r="C89" s="11">
        <v>860.10808738427295</v>
      </c>
      <c r="D89" s="12">
        <v>3.95879699446645E-2</v>
      </c>
      <c r="E89" s="12">
        <v>3.2850460042021704E-2</v>
      </c>
      <c r="F89" s="10">
        <v>0.16976201886961401</v>
      </c>
      <c r="G89" s="10">
        <v>3.1623830253353198</v>
      </c>
      <c r="H89" s="13">
        <v>54016204.960312001</v>
      </c>
      <c r="I89" s="11">
        <v>860.10808738427295</v>
      </c>
      <c r="J89">
        <v>19.18765474403148</v>
      </c>
      <c r="K89">
        <v>0.1860428950355596</v>
      </c>
      <c r="L89">
        <f t="shared" si="6"/>
        <v>-5.1446956563800867</v>
      </c>
      <c r="M89">
        <f t="shared" si="7"/>
        <v>0.68694045233383028</v>
      </c>
      <c r="N89">
        <f t="shared" si="8"/>
        <v>-0.63886370404078052</v>
      </c>
      <c r="O89">
        <f t="shared" si="9"/>
        <v>233263570.65734956</v>
      </c>
      <c r="P89">
        <v>226252628.83947948</v>
      </c>
      <c r="Q89">
        <f t="shared" si="10"/>
        <v>55690017.424464956</v>
      </c>
      <c r="R89" s="35">
        <f t="shared" si="11"/>
        <v>-1673812.4641529545</v>
      </c>
      <c r="S89">
        <v>-871550.81276873802</v>
      </c>
      <c r="T89">
        <v>88</v>
      </c>
    </row>
    <row r="90" spans="1:20" ht="15.6" x14ac:dyDescent="0.25">
      <c r="A90" s="10">
        <v>11</v>
      </c>
      <c r="B90" s="11">
        <v>7</v>
      </c>
      <c r="C90" s="11">
        <v>856.87923092627102</v>
      </c>
      <c r="D90" s="12">
        <v>3.2850460042021704E-2</v>
      </c>
      <c r="E90" s="12">
        <v>2.7913536083254899E-2</v>
      </c>
      <c r="F90" s="10">
        <v>0.14982868076715</v>
      </c>
      <c r="G90" s="10">
        <v>3.1626339070371099</v>
      </c>
      <c r="H90" s="13">
        <v>48611507.379977301</v>
      </c>
      <c r="I90" s="11">
        <v>856.87923092627102</v>
      </c>
      <c r="J90">
        <v>20.905218487395668</v>
      </c>
      <c r="K90">
        <v>0.16231739776801127</v>
      </c>
      <c r="L90">
        <f t="shared" si="6"/>
        <v>-5.1323580482187667</v>
      </c>
      <c r="M90">
        <f t="shared" si="7"/>
        <v>0.74688525687274288</v>
      </c>
      <c r="N90">
        <f t="shared" si="8"/>
        <v>-0.64690017686328405</v>
      </c>
      <c r="O90">
        <f t="shared" si="9"/>
        <v>242322044.16740811</v>
      </c>
      <c r="P90">
        <v>233215126.01570266</v>
      </c>
      <c r="Q90">
        <f t="shared" si="10"/>
        <v>50509759.120778494</v>
      </c>
      <c r="R90" s="35">
        <f t="shared" si="11"/>
        <v>-1898251.7408011928</v>
      </c>
      <c r="S90">
        <v>-1792216.8935070001</v>
      </c>
      <c r="T90">
        <v>89</v>
      </c>
    </row>
    <row r="91" spans="1:20" ht="15.6" x14ac:dyDescent="0.25">
      <c r="A91" s="10">
        <v>12</v>
      </c>
      <c r="B91" s="11">
        <v>7</v>
      </c>
      <c r="C91" s="11">
        <v>847.33316954424197</v>
      </c>
      <c r="D91" s="12">
        <v>2.7913536083254899E-2</v>
      </c>
      <c r="E91" s="12">
        <v>2.4353821041684501E-2</v>
      </c>
      <c r="F91" s="10">
        <v>0.12707124980549001</v>
      </c>
      <c r="G91" s="10">
        <v>3.1628050882637901</v>
      </c>
      <c r="H91" s="13">
        <v>43203839.020146899</v>
      </c>
      <c r="I91" s="11">
        <v>847.33316954424197</v>
      </c>
      <c r="J91">
        <v>20.460720657975621</v>
      </c>
      <c r="K91">
        <v>0.13590134137068041</v>
      </c>
      <c r="L91">
        <f t="shared" si="6"/>
        <v>-5.095574644381383</v>
      </c>
      <c r="M91">
        <f t="shared" si="7"/>
        <v>0.73294542731926393</v>
      </c>
      <c r="N91">
        <f t="shared" si="8"/>
        <v>-0.71839430542570093</v>
      </c>
      <c r="O91">
        <f t="shared" si="9"/>
        <v>249437204.07836547</v>
      </c>
      <c r="P91">
        <v>241727158.43700293</v>
      </c>
      <c r="Q91">
        <f t="shared" si="10"/>
        <v>44581853.691238247</v>
      </c>
      <c r="R91" s="35">
        <f t="shared" si="11"/>
        <v>-1378014.6710913479</v>
      </c>
      <c r="S91">
        <v>-2457101.0312635801</v>
      </c>
      <c r="T91">
        <v>90</v>
      </c>
    </row>
    <row r="92" spans="1:20" ht="15.6" x14ac:dyDescent="0.25">
      <c r="A92" s="10">
        <v>9</v>
      </c>
      <c r="B92" s="11">
        <v>5.9715143511267703</v>
      </c>
      <c r="C92" s="11">
        <v>851.71520568436802</v>
      </c>
      <c r="D92" s="12">
        <v>4.9000000000000002E-2</v>
      </c>
      <c r="E92" s="12">
        <v>3.9772116368095606E-2</v>
      </c>
      <c r="F92" s="10">
        <v>0.187940603501108</v>
      </c>
      <c r="G92" s="10">
        <v>3.1614380959072599</v>
      </c>
      <c r="H92" s="13">
        <v>55440244.2554361</v>
      </c>
      <c r="I92" s="11">
        <v>851.71520568436802</v>
      </c>
      <c r="J92">
        <v>16.942920784974483</v>
      </c>
      <c r="K92">
        <v>0.20818179309802246</v>
      </c>
      <c r="L92">
        <f t="shared" si="6"/>
        <v>-5.1125167980213133</v>
      </c>
      <c r="M92">
        <f t="shared" si="7"/>
        <v>0.5853378666280753</v>
      </c>
      <c r="N92">
        <f t="shared" si="8"/>
        <v>-0.68370650187487092</v>
      </c>
      <c r="O92">
        <f t="shared" si="9"/>
        <v>229849347.20480031</v>
      </c>
      <c r="P92">
        <v>204467356.87126106</v>
      </c>
      <c r="Q92">
        <f t="shared" si="10"/>
        <v>62322436.920872368</v>
      </c>
      <c r="R92" s="35">
        <f t="shared" si="11"/>
        <v>-6882192.6654362679</v>
      </c>
      <c r="S92">
        <v>-600762.92473179195</v>
      </c>
      <c r="T92">
        <v>91</v>
      </c>
    </row>
    <row r="93" spans="1:20" ht="15.6" x14ac:dyDescent="0.25">
      <c r="A93" s="10">
        <v>10</v>
      </c>
      <c r="B93" s="11">
        <v>6.5060225384584403</v>
      </c>
      <c r="C93" s="11">
        <v>850.91119334813698</v>
      </c>
      <c r="D93" s="12">
        <v>3.9772116368095606E-2</v>
      </c>
      <c r="E93" s="12">
        <v>3.2853168139134699E-2</v>
      </c>
      <c r="F93" s="10">
        <v>0.17352849206914001</v>
      </c>
      <c r="G93" s="10">
        <v>3.1618122495069998</v>
      </c>
      <c r="H93" s="13">
        <v>52931658.164277703</v>
      </c>
      <c r="I93" s="11">
        <v>850.91119334813698</v>
      </c>
      <c r="J93">
        <v>19.410623853238615</v>
      </c>
      <c r="K93">
        <v>0.19058983547817507</v>
      </c>
      <c r="L93">
        <f t="shared" si="6"/>
        <v>-5.1094155188714296</v>
      </c>
      <c r="M93">
        <f t="shared" si="7"/>
        <v>0.695636950923048</v>
      </c>
      <c r="N93">
        <f t="shared" si="8"/>
        <v>-0.64431928912619618</v>
      </c>
      <c r="O93">
        <f t="shared" si="9"/>
        <v>241891872.63383698</v>
      </c>
      <c r="P93">
        <v>218459711.69844019</v>
      </c>
      <c r="Q93">
        <f t="shared" si="10"/>
        <v>58609149.556351259</v>
      </c>
      <c r="R93" s="35">
        <f t="shared" si="11"/>
        <v>-5677491.3920735568</v>
      </c>
      <c r="S93">
        <v>-1479735.96707854</v>
      </c>
      <c r="T93">
        <v>92</v>
      </c>
    </row>
    <row r="94" spans="1:20" ht="15.6" x14ac:dyDescent="0.25">
      <c r="A94" s="10">
        <v>11</v>
      </c>
      <c r="B94" s="11">
        <v>7</v>
      </c>
      <c r="C94" s="11">
        <v>851.59756802608399</v>
      </c>
      <c r="D94" s="12">
        <v>3.2853168139134699E-2</v>
      </c>
      <c r="E94" s="12">
        <v>2.79755842591181E-2</v>
      </c>
      <c r="F94" s="10">
        <v>0.14801562810053601</v>
      </c>
      <c r="G94" s="10">
        <v>3.16207026940253</v>
      </c>
      <c r="H94" s="13">
        <v>45281485.553266197</v>
      </c>
      <c r="I94" s="11">
        <v>851.59756802608399</v>
      </c>
      <c r="J94">
        <v>20.793994909753977</v>
      </c>
      <c r="K94">
        <v>0.16018709516205806</v>
      </c>
      <c r="L94">
        <f t="shared" si="6"/>
        <v>-5.1120632433630382</v>
      </c>
      <c r="M94">
        <f t="shared" si="7"/>
        <v>0.74350190537091598</v>
      </c>
      <c r="N94">
        <f t="shared" si="8"/>
        <v>-0.6505662676858357</v>
      </c>
      <c r="O94">
        <f t="shared" si="9"/>
        <v>246520932.61232361</v>
      </c>
      <c r="P94">
        <v>219659725.98875362</v>
      </c>
      <c r="Q94">
        <f t="shared" si="10"/>
        <v>50818756.139366984</v>
      </c>
      <c r="R94" s="35">
        <f t="shared" si="11"/>
        <v>-5537270.5861007869</v>
      </c>
      <c r="S94">
        <v>-2159416.7778281299</v>
      </c>
      <c r="T94">
        <v>93</v>
      </c>
    </row>
    <row r="95" spans="1:20" ht="15.6" x14ac:dyDescent="0.25">
      <c r="A95" s="10">
        <v>12</v>
      </c>
      <c r="B95" s="11">
        <v>7</v>
      </c>
      <c r="C95" s="11">
        <v>862.88353252171703</v>
      </c>
      <c r="D95" s="12">
        <v>2.79755842591181E-2</v>
      </c>
      <c r="E95" s="12">
        <v>2.4289166966639599E-2</v>
      </c>
      <c r="F95" s="10">
        <v>0.13130331530968101</v>
      </c>
      <c r="G95" s="10">
        <v>3.1622394470150499</v>
      </c>
      <c r="H95" s="13">
        <v>41969865.100894503</v>
      </c>
      <c r="I95" s="11">
        <v>862.88353252171703</v>
      </c>
      <c r="J95">
        <v>20.87529511278948</v>
      </c>
      <c r="K95">
        <v>0.14076125412699922</v>
      </c>
      <c r="L95">
        <f t="shared" si="6"/>
        <v>-5.1552587435067858</v>
      </c>
      <c r="M95">
        <f t="shared" si="7"/>
        <v>0.74598189796496617</v>
      </c>
      <c r="N95">
        <f t="shared" si="8"/>
        <v>-0.70187506178334469</v>
      </c>
      <c r="O95">
        <f t="shared" si="9"/>
        <v>237446871.76994404</v>
      </c>
      <c r="P95">
        <v>230228664.87635851</v>
      </c>
      <c r="Q95">
        <f t="shared" si="10"/>
        <v>43285718.492811732</v>
      </c>
      <c r="R95" s="35">
        <f t="shared" si="11"/>
        <v>-1315853.3919172287</v>
      </c>
      <c r="S95">
        <v>-1409040.5996382099</v>
      </c>
      <c r="T95">
        <v>94</v>
      </c>
    </row>
    <row r="96" spans="1:20" ht="15.6" x14ac:dyDescent="0.25">
      <c r="A96" s="10">
        <v>13</v>
      </c>
      <c r="B96" s="11">
        <v>7</v>
      </c>
      <c r="C96" s="11">
        <v>855.31958274961096</v>
      </c>
      <c r="D96" s="12">
        <v>2.4289166966639599E-2</v>
      </c>
      <c r="E96" s="12">
        <v>2.1718748217157198E-2</v>
      </c>
      <c r="F96" s="10">
        <v>0.105391822238058</v>
      </c>
      <c r="G96" s="10">
        <v>3.1623607657508699</v>
      </c>
      <c r="H96" s="13">
        <v>34999130.612394102</v>
      </c>
      <c r="I96" s="11">
        <v>855.31958274961096</v>
      </c>
      <c r="J96">
        <v>19.638830837665534</v>
      </c>
      <c r="K96">
        <v>0.11136944677551458</v>
      </c>
      <c r="L96">
        <f t="shared" si="6"/>
        <v>-5.1263797315634134</v>
      </c>
      <c r="M96">
        <f t="shared" si="7"/>
        <v>0.704260201552944</v>
      </c>
      <c r="N96">
        <f t="shared" si="8"/>
        <v>-0.8031084614590247</v>
      </c>
      <c r="O96">
        <f t="shared" si="9"/>
        <v>239817292.38226688</v>
      </c>
      <c r="P96">
        <v>230983396.60385504</v>
      </c>
      <c r="Q96">
        <f t="shared" si="10"/>
        <v>36337662.63119182</v>
      </c>
      <c r="R96" s="35">
        <f t="shared" si="11"/>
        <v>-1338532.018797718</v>
      </c>
      <c r="S96">
        <v>-1894134.37406588</v>
      </c>
      <c r="T96">
        <v>95</v>
      </c>
    </row>
    <row r="97" spans="1:20" ht="15.6" x14ac:dyDescent="0.25">
      <c r="A97" s="10">
        <v>10</v>
      </c>
      <c r="B97" s="11">
        <v>4.4304276039799797</v>
      </c>
      <c r="C97" s="11">
        <v>867.42063965179204</v>
      </c>
      <c r="D97" s="12">
        <v>7.2030674531148309E-2</v>
      </c>
      <c r="E97" s="12">
        <v>5.8295695759442601E-2</v>
      </c>
      <c r="F97" s="10">
        <v>0.190417999845191</v>
      </c>
      <c r="G97" s="10">
        <v>3.1318058151970498</v>
      </c>
      <c r="H97" s="13">
        <v>58590970.841732197</v>
      </c>
      <c r="I97" s="11">
        <v>867.42063965179204</v>
      </c>
      <c r="J97">
        <v>10.514692944442476</v>
      </c>
      <c r="K97">
        <v>0.21123721370645743</v>
      </c>
      <c r="L97">
        <f t="shared" si="6"/>
        <v>-5.1724429033977977</v>
      </c>
      <c r="M97">
        <f t="shared" si="7"/>
        <v>0.20536529579518836</v>
      </c>
      <c r="N97">
        <f t="shared" si="8"/>
        <v>-0.69295658361196333</v>
      </c>
      <c r="O97">
        <f t="shared" si="9"/>
        <v>183803881.7577112</v>
      </c>
      <c r="P97">
        <v>192136527.59716159</v>
      </c>
      <c r="Q97">
        <f t="shared" si="10"/>
        <v>56049976.604356736</v>
      </c>
      <c r="R97" s="35">
        <f t="shared" si="11"/>
        <v>2540994.2373754606</v>
      </c>
      <c r="S97">
        <v>2665288.3223030199</v>
      </c>
      <c r="T97">
        <v>96</v>
      </c>
    </row>
    <row r="98" spans="1:20" ht="15.6" x14ac:dyDescent="0.25">
      <c r="A98" s="10">
        <v>11</v>
      </c>
      <c r="B98" s="11">
        <v>4.8527081584224598</v>
      </c>
      <c r="C98" s="11">
        <v>872.41329092761396</v>
      </c>
      <c r="D98" s="12">
        <v>5.8295695759442601E-2</v>
      </c>
      <c r="E98" s="12">
        <v>4.6628788395142402E-2</v>
      </c>
      <c r="F98" s="10">
        <v>0.19979053614433001</v>
      </c>
      <c r="G98" s="10">
        <v>3.1324627113700099</v>
      </c>
      <c r="H98" s="13">
        <v>61577520.298108101</v>
      </c>
      <c r="I98" s="11">
        <v>872.41329092761396</v>
      </c>
      <c r="J98">
        <v>13.13962939743613</v>
      </c>
      <c r="K98">
        <v>0.22288175576606728</v>
      </c>
      <c r="L98">
        <f t="shared" si="6"/>
        <v>-5.1912324654007023</v>
      </c>
      <c r="M98">
        <f t="shared" si="7"/>
        <v>0.36814820503804058</v>
      </c>
      <c r="N98">
        <f t="shared" si="8"/>
        <v>-0.73218519159663087</v>
      </c>
      <c r="O98">
        <f t="shared" si="9"/>
        <v>194360824.1409398</v>
      </c>
      <c r="P98">
        <v>208683248.74820495</v>
      </c>
      <c r="Q98">
        <f t="shared" si="10"/>
        <v>57351309.534846827</v>
      </c>
      <c r="R98" s="35">
        <f t="shared" si="11"/>
        <v>4226210.7632612735</v>
      </c>
      <c r="S98">
        <v>2701770.8170888899</v>
      </c>
      <c r="T98">
        <v>97</v>
      </c>
    </row>
    <row r="99" spans="1:20" ht="15.6" x14ac:dyDescent="0.25">
      <c r="A99" s="10">
        <v>13</v>
      </c>
      <c r="B99" s="11">
        <v>5.9576857080918897</v>
      </c>
      <c r="C99" s="11">
        <v>873.884120102005</v>
      </c>
      <c r="D99" s="12">
        <v>3.8206399777351602E-2</v>
      </c>
      <c r="E99" s="12">
        <v>3.2045501115356201E-2</v>
      </c>
      <c r="F99" s="10">
        <v>0.160832098495406</v>
      </c>
      <c r="G99" s="10">
        <v>3.1333081541265999</v>
      </c>
      <c r="H99" s="13">
        <v>56385303.831342101</v>
      </c>
      <c r="I99" s="11">
        <v>873.884120102005</v>
      </c>
      <c r="J99">
        <v>17.239700982016544</v>
      </c>
      <c r="K99">
        <v>0.17534447155363406</v>
      </c>
      <c r="L99">
        <f t="shared" si="6"/>
        <v>-5.1967438794886647</v>
      </c>
      <c r="M99">
        <f t="shared" si="7"/>
        <v>0.60014791212523644</v>
      </c>
      <c r="N99">
        <f t="shared" si="8"/>
        <v>-0.63483602238226799</v>
      </c>
      <c r="O99">
        <f t="shared" si="9"/>
        <v>213964178.16590777</v>
      </c>
      <c r="P99">
        <v>248786515.45921576</v>
      </c>
      <c r="Q99">
        <f t="shared" si="10"/>
        <v>48493123.401962996</v>
      </c>
      <c r="R99" s="35">
        <f t="shared" si="11"/>
        <v>7892180.4293791056</v>
      </c>
      <c r="S99">
        <v>835893.95981756004</v>
      </c>
      <c r="T99">
        <v>98</v>
      </c>
    </row>
    <row r="100" spans="1:20" ht="15.6" x14ac:dyDescent="0.25">
      <c r="A100" s="10">
        <v>14</v>
      </c>
      <c r="B100" s="11">
        <v>6.3738591487787</v>
      </c>
      <c r="C100" s="11">
        <v>862.38988088903898</v>
      </c>
      <c r="D100" s="12">
        <v>3.2045501115356201E-2</v>
      </c>
      <c r="E100" s="12">
        <v>2.7565607727429099E-2</v>
      </c>
      <c r="F100" s="10">
        <v>0.13936299738649899</v>
      </c>
      <c r="G100" s="10">
        <v>3.13353530691758</v>
      </c>
      <c r="H100" s="13">
        <v>50277056.266389102</v>
      </c>
      <c r="I100" s="11">
        <v>862.38988088903898</v>
      </c>
      <c r="J100">
        <v>18.388038427747869</v>
      </c>
      <c r="K100">
        <v>0.15008246320460009</v>
      </c>
      <c r="L100">
        <f t="shared" si="6"/>
        <v>-5.1533827910796193</v>
      </c>
      <c r="M100">
        <f t="shared" si="7"/>
        <v>0.65360154543504345</v>
      </c>
      <c r="N100">
        <f t="shared" si="8"/>
        <v>-0.67367465680149952</v>
      </c>
      <c r="O100">
        <f t="shared" si="9"/>
        <v>228166601.05135682</v>
      </c>
      <c r="P100">
        <v>256178229.8140181</v>
      </c>
      <c r="Q100">
        <f t="shared" si="10"/>
        <v>44779546.831508696</v>
      </c>
      <c r="R100" s="35">
        <f t="shared" si="11"/>
        <v>5497509.4348804057</v>
      </c>
      <c r="S100">
        <v>-597726.004163426</v>
      </c>
      <c r="T100">
        <v>99</v>
      </c>
    </row>
    <row r="101" spans="1:20" ht="15.6" x14ac:dyDescent="0.25">
      <c r="A101" s="10">
        <v>9</v>
      </c>
      <c r="B101" s="11">
        <v>4.78975224573544</v>
      </c>
      <c r="C101" s="11">
        <v>867.65039800145598</v>
      </c>
      <c r="D101" s="12">
        <v>5.9433013822163094E-2</v>
      </c>
      <c r="E101" s="12">
        <v>4.8070665841444503E-2</v>
      </c>
      <c r="F101" s="10">
        <v>0.190857933291605</v>
      </c>
      <c r="G101" s="10">
        <v>3.1346209825110298</v>
      </c>
      <c r="H101" s="13">
        <v>59585470.393884197</v>
      </c>
      <c r="I101" s="11">
        <v>867.65039800145598</v>
      </c>
      <c r="J101">
        <v>12.488863495771826</v>
      </c>
      <c r="K101">
        <v>0.21178076954312092</v>
      </c>
      <c r="L101">
        <f t="shared" si="6"/>
        <v>-5.1733103450521707</v>
      </c>
      <c r="M101">
        <f t="shared" si="7"/>
        <v>0.32778827770246566</v>
      </c>
      <c r="N101">
        <f t="shared" si="8"/>
        <v>-0.69465895414265733</v>
      </c>
      <c r="O101">
        <f t="shared" si="9"/>
        <v>193928113.26114759</v>
      </c>
      <c r="P101">
        <v>206842674.44769371</v>
      </c>
      <c r="Q101">
        <f t="shared" si="10"/>
        <v>55865153.949099757</v>
      </c>
      <c r="R101" s="35">
        <f t="shared" si="11"/>
        <v>3720316.4447844401</v>
      </c>
      <c r="S101">
        <v>2386391.4500338798</v>
      </c>
      <c r="T101">
        <v>100</v>
      </c>
    </row>
    <row r="102" spans="1:20" ht="15.6" x14ac:dyDescent="0.25">
      <c r="A102" s="10">
        <v>10</v>
      </c>
      <c r="B102" s="11">
        <v>5.4637372780781703</v>
      </c>
      <c r="C102" s="11">
        <v>872.57467141642599</v>
      </c>
      <c r="D102" s="12">
        <v>4.8070665841444503E-2</v>
      </c>
      <c r="E102" s="12">
        <v>3.9037156190687296E-2</v>
      </c>
      <c r="F102" s="10">
        <v>0.18753134284029499</v>
      </c>
      <c r="G102" s="10">
        <v>3.1351219019443701</v>
      </c>
      <c r="H102" s="13">
        <v>61059279.060009897</v>
      </c>
      <c r="I102" s="11">
        <v>872.57467141642599</v>
      </c>
      <c r="J102">
        <v>15.588171357860212</v>
      </c>
      <c r="K102">
        <v>0.2076779413257499</v>
      </c>
      <c r="L102">
        <f t="shared" si="6"/>
        <v>-5.191837714709715</v>
      </c>
      <c r="M102">
        <f t="shared" si="7"/>
        <v>0.51313476688362902</v>
      </c>
      <c r="N102">
        <f t="shared" si="8"/>
        <v>-0.68223674837332293</v>
      </c>
      <c r="O102">
        <f t="shared" si="9"/>
        <v>206972384.77412501</v>
      </c>
      <c r="P102">
        <v>227955559.68502006</v>
      </c>
      <c r="Q102">
        <f t="shared" si="10"/>
        <v>55438808.411170825</v>
      </c>
      <c r="R102" s="35">
        <f t="shared" si="11"/>
        <v>5620470.6488390714</v>
      </c>
      <c r="S102">
        <v>1703831.31134414</v>
      </c>
      <c r="T102">
        <v>101</v>
      </c>
    </row>
    <row r="103" spans="1:20" ht="15.6" x14ac:dyDescent="0.25">
      <c r="A103" s="10">
        <v>8</v>
      </c>
      <c r="B103" s="11">
        <v>4.3806662620891004</v>
      </c>
      <c r="C103" s="11">
        <v>867.07520499499697</v>
      </c>
      <c r="D103" s="12">
        <v>7.2020423315904913E-2</v>
      </c>
      <c r="E103" s="12">
        <v>5.99392065934111E-2</v>
      </c>
      <c r="F103" s="10">
        <v>0.167514500983655</v>
      </c>
      <c r="G103" s="10">
        <v>3.1333607200414302</v>
      </c>
      <c r="H103" s="13">
        <v>56914040.974973902</v>
      </c>
      <c r="I103" s="11">
        <v>867.07520499499697</v>
      </c>
      <c r="J103">
        <v>9.6068395519125183</v>
      </c>
      <c r="K103">
        <v>0.18333947587822869</v>
      </c>
      <c r="L103">
        <f t="shared" si="6"/>
        <v>-5.1711382304301958</v>
      </c>
      <c r="M103">
        <f t="shared" si="7"/>
        <v>0.15101070880690193</v>
      </c>
      <c r="N103">
        <f t="shared" si="8"/>
        <v>-0.63666006841152178</v>
      </c>
      <c r="O103">
        <f t="shared" si="9"/>
        <v>179435891.73683265</v>
      </c>
      <c r="P103">
        <v>202248558.22694597</v>
      </c>
      <c r="Q103">
        <f t="shared" si="10"/>
        <v>50494410.364258677</v>
      </c>
      <c r="R103" s="35">
        <f t="shared" si="11"/>
        <v>6419630.6107152253</v>
      </c>
      <c r="S103">
        <v>2501175.5095345401</v>
      </c>
      <c r="T103">
        <v>102</v>
      </c>
    </row>
    <row r="104" spans="1:20" ht="15.6" x14ac:dyDescent="0.25">
      <c r="A104" s="10">
        <v>9</v>
      </c>
      <c r="B104" s="11">
        <v>4.7869528429781596</v>
      </c>
      <c r="C104" s="11">
        <v>871.97013696263195</v>
      </c>
      <c r="D104" s="12">
        <v>5.99392065934111E-2</v>
      </c>
      <c r="E104" s="12">
        <v>4.81695094105263E-2</v>
      </c>
      <c r="F104" s="10">
        <v>0.19603352293760101</v>
      </c>
      <c r="G104" s="10">
        <v>3.1339409888329</v>
      </c>
      <c r="H104" s="13">
        <v>63409986.059307098</v>
      </c>
      <c r="I104" s="11">
        <v>871.97013696263195</v>
      </c>
      <c r="J104">
        <v>12.629076788760376</v>
      </c>
      <c r="K104">
        <v>0.21819770586846071</v>
      </c>
      <c r="L104">
        <f t="shared" si="6"/>
        <v>-5.1895697635640854</v>
      </c>
      <c r="M104">
        <f t="shared" si="7"/>
        <v>0.33651337362701372</v>
      </c>
      <c r="N104">
        <f t="shared" si="8"/>
        <v>-0.71582394880123523</v>
      </c>
      <c r="O104">
        <f t="shared" si="9"/>
        <v>191879615.91189957</v>
      </c>
      <c r="P104">
        <v>215513186.37584928</v>
      </c>
      <c r="Q104">
        <f t="shared" si="10"/>
        <v>56456330.931044199</v>
      </c>
      <c r="R104" s="35">
        <f t="shared" si="11"/>
        <v>6953655.1282628998</v>
      </c>
      <c r="S104">
        <v>2698851.6237318902</v>
      </c>
      <c r="T104">
        <v>103</v>
      </c>
    </row>
    <row r="105" spans="1:20" ht="15.6" x14ac:dyDescent="0.25">
      <c r="A105" s="10">
        <v>13</v>
      </c>
      <c r="B105" s="11">
        <v>7</v>
      </c>
      <c r="C105" s="11">
        <v>857.72892045977301</v>
      </c>
      <c r="D105" s="12">
        <v>1.5441850297355699E-2</v>
      </c>
      <c r="E105" s="12">
        <v>1.37389937338775E-2</v>
      </c>
      <c r="F105" s="10">
        <v>0.109565883784631</v>
      </c>
      <c r="G105" s="10">
        <v>3.0665716549667201</v>
      </c>
      <c r="H105" s="13">
        <v>33022427.665938199</v>
      </c>
      <c r="I105" s="11">
        <v>857.72892045977301</v>
      </c>
      <c r="J105">
        <v>24.646790678538963</v>
      </c>
      <c r="K105">
        <v>0.11604616414906571</v>
      </c>
      <c r="L105">
        <f t="shared" si="6"/>
        <v>-5.1356098476183272</v>
      </c>
      <c r="M105">
        <f t="shared" si="7"/>
        <v>0.82000828298345518</v>
      </c>
      <c r="N105">
        <f t="shared" si="8"/>
        <v>-0.788435261737922</v>
      </c>
      <c r="O105">
        <f t="shared" si="9"/>
        <v>250270175.99795318</v>
      </c>
      <c r="P105">
        <v>243562994.86994359</v>
      </c>
      <c r="Q105">
        <f t="shared" si="10"/>
        <v>33931791.601786956</v>
      </c>
      <c r="R105" s="35">
        <f t="shared" si="11"/>
        <v>-909363.93584875762</v>
      </c>
      <c r="S105">
        <v>-1603658.1907078801</v>
      </c>
      <c r="T105">
        <v>104</v>
      </c>
    </row>
    <row r="106" spans="1:20" ht="15.6" x14ac:dyDescent="0.25">
      <c r="A106" s="10">
        <v>12</v>
      </c>
      <c r="B106" s="11">
        <v>7</v>
      </c>
      <c r="C106" s="11">
        <v>872.86700576498299</v>
      </c>
      <c r="D106" s="12">
        <v>1.7858045022861799E-2</v>
      </c>
      <c r="E106" s="12">
        <v>1.5479153229546001E-2</v>
      </c>
      <c r="F106" s="10">
        <v>0.132469419153773</v>
      </c>
      <c r="G106" s="10">
        <v>3.0669110001712498</v>
      </c>
      <c r="H106" s="13">
        <v>37845764.959248498</v>
      </c>
      <c r="I106" s="11">
        <v>872.86700576498299</v>
      </c>
      <c r="J106">
        <v>25.820131941551782</v>
      </c>
      <c r="K106">
        <v>0.1421045160865102</v>
      </c>
      <c r="L106">
        <f t="shared" si="6"/>
        <v>-5.1929337653945389</v>
      </c>
      <c r="M106">
        <f t="shared" si="7"/>
        <v>0.8274690319270892</v>
      </c>
      <c r="N106">
        <f t="shared" si="8"/>
        <v>-0.69749260894546117</v>
      </c>
      <c r="O106">
        <f t="shared" si="9"/>
        <v>237818218.58972955</v>
      </c>
      <c r="P106">
        <v>237266464.39956599</v>
      </c>
      <c r="Q106">
        <f t="shared" si="10"/>
        <v>37933773.854433298</v>
      </c>
      <c r="R106" s="35">
        <f t="shared" si="11"/>
        <v>-88008.895184800029</v>
      </c>
      <c r="S106">
        <v>-574368.71707590495</v>
      </c>
      <c r="T106">
        <v>105</v>
      </c>
    </row>
    <row r="107" spans="1:20" ht="15.6" x14ac:dyDescent="0.25">
      <c r="A107" s="10">
        <v>13</v>
      </c>
      <c r="B107" s="11">
        <v>7</v>
      </c>
      <c r="C107" s="11">
        <v>845.96874826066596</v>
      </c>
      <c r="D107" s="12">
        <v>1.5479153229546001E-2</v>
      </c>
      <c r="E107" s="12">
        <v>1.37351626694741E-2</v>
      </c>
      <c r="F107" s="10">
        <v>0.11194386077186801</v>
      </c>
      <c r="G107" s="10">
        <v>3.0669764305544498</v>
      </c>
      <c r="H107" s="13">
        <v>34446625.417173304</v>
      </c>
      <c r="I107" s="11">
        <v>845.96874826066596</v>
      </c>
      <c r="J107">
        <v>24.887680863174424</v>
      </c>
      <c r="K107">
        <v>0.11872031813675753</v>
      </c>
      <c r="L107">
        <f t="shared" si="6"/>
        <v>-5.090279649375665</v>
      </c>
      <c r="M107">
        <f t="shared" si="7"/>
        <v>0.82209886540781896</v>
      </c>
      <c r="N107">
        <f t="shared" si="8"/>
        <v>-0.77947551064448883</v>
      </c>
      <c r="O107">
        <f t="shared" si="9"/>
        <v>261089133.24121317</v>
      </c>
      <c r="P107">
        <v>249553954.71424553</v>
      </c>
      <c r="Q107">
        <f t="shared" si="10"/>
        <v>36038858.144134745</v>
      </c>
      <c r="R107" s="35">
        <f t="shared" si="11"/>
        <v>-1592232.7269614413</v>
      </c>
      <c r="S107">
        <v>-2423523.5106978798</v>
      </c>
      <c r="T107">
        <v>106</v>
      </c>
    </row>
    <row r="108" spans="1:20" ht="15.6" x14ac:dyDescent="0.25">
      <c r="A108" s="10">
        <v>12</v>
      </c>
      <c r="B108" s="11">
        <v>7</v>
      </c>
      <c r="C108" s="11">
        <v>873.23704800213397</v>
      </c>
      <c r="D108" s="12">
        <v>1.7850509789599803E-2</v>
      </c>
      <c r="E108" s="12">
        <v>1.54865224433277E-2</v>
      </c>
      <c r="F108" s="10">
        <v>0.13169471920188899</v>
      </c>
      <c r="G108" s="10">
        <v>3.0667342324108802</v>
      </c>
      <c r="H108" s="13">
        <v>38206192.751236498</v>
      </c>
      <c r="I108" s="11">
        <v>873.23704800213397</v>
      </c>
      <c r="J108">
        <v>25.717709851510559</v>
      </c>
      <c r="K108">
        <v>0.14121192016723313</v>
      </c>
      <c r="L108">
        <f t="shared" si="6"/>
        <v>-5.1943205486911141</v>
      </c>
      <c r="M108">
        <f t="shared" si="7"/>
        <v>0.82708399538742716</v>
      </c>
      <c r="N108">
        <f t="shared" si="8"/>
        <v>-0.70039466445496812</v>
      </c>
      <c r="O108">
        <f t="shared" si="9"/>
        <v>237488870.46418366</v>
      </c>
      <c r="P108">
        <v>240313225.80988282</v>
      </c>
      <c r="Q108">
        <f t="shared" si="10"/>
        <v>37757162.680702075</v>
      </c>
      <c r="R108" s="35">
        <f t="shared" si="11"/>
        <v>449030.07053442299</v>
      </c>
      <c r="S108">
        <v>-555168.57809769304</v>
      </c>
      <c r="T108">
        <v>107</v>
      </c>
    </row>
    <row r="109" spans="1:20" ht="15.6" x14ac:dyDescent="0.25">
      <c r="A109" s="10">
        <v>13</v>
      </c>
      <c r="B109" s="11">
        <v>7</v>
      </c>
      <c r="C109" s="11">
        <v>845.43465432254504</v>
      </c>
      <c r="D109" s="12">
        <v>1.54865224433277E-2</v>
      </c>
      <c r="E109" s="12">
        <v>1.37683103614826E-2</v>
      </c>
      <c r="F109" s="10">
        <v>0.110237038960582</v>
      </c>
      <c r="G109" s="10">
        <v>3.0667992426834498</v>
      </c>
      <c r="H109" s="13">
        <v>34627733.278107598</v>
      </c>
      <c r="I109" s="11">
        <v>845.43465432254504</v>
      </c>
      <c r="J109">
        <v>24.636987107973681</v>
      </c>
      <c r="K109">
        <v>0.11680018764042525</v>
      </c>
      <c r="L109">
        <f t="shared" si="6"/>
        <v>-5.0882044011170366</v>
      </c>
      <c r="M109">
        <f t="shared" si="7"/>
        <v>0.81991688949929498</v>
      </c>
      <c r="N109">
        <f t="shared" si="8"/>
        <v>-0.7859446515575168</v>
      </c>
      <c r="O109">
        <f t="shared" si="9"/>
        <v>261366181.89509651</v>
      </c>
      <c r="P109">
        <v>253190506.54837388</v>
      </c>
      <c r="Q109">
        <f t="shared" si="10"/>
        <v>35745883.832542472</v>
      </c>
      <c r="R109" s="35">
        <f t="shared" si="11"/>
        <v>-1118150.5544348732</v>
      </c>
      <c r="S109">
        <v>-2460905.6460861298</v>
      </c>
      <c r="T109">
        <v>108</v>
      </c>
    </row>
    <row r="110" spans="1:20" ht="15.6" x14ac:dyDescent="0.25">
      <c r="A110" s="10">
        <v>12</v>
      </c>
      <c r="B110" s="11">
        <v>7</v>
      </c>
      <c r="C110" s="11">
        <v>870.19317583820703</v>
      </c>
      <c r="D110" s="12">
        <v>1.77590519848322E-2</v>
      </c>
      <c r="E110" s="12">
        <v>1.53654946827081E-2</v>
      </c>
      <c r="F110" s="10">
        <v>0.13402488016480199</v>
      </c>
      <c r="G110" s="10">
        <v>3.0667460284826298</v>
      </c>
      <c r="H110" s="13">
        <v>40367853.2734119</v>
      </c>
      <c r="I110" s="11">
        <v>870.19317583820703</v>
      </c>
      <c r="J110">
        <v>25.986034621502721</v>
      </c>
      <c r="K110">
        <v>0.14389910081486615</v>
      </c>
      <c r="L110">
        <f t="shared" si="6"/>
        <v>-5.1828927064233223</v>
      </c>
      <c r="M110">
        <f t="shared" si="7"/>
        <v>0.82798938184120763</v>
      </c>
      <c r="N110">
        <f t="shared" si="8"/>
        <v>-0.69178707138452378</v>
      </c>
      <c r="O110">
        <f t="shared" si="9"/>
        <v>240046716.47319311</v>
      </c>
      <c r="P110">
        <v>250219027.88382363</v>
      </c>
      <c r="Q110">
        <f t="shared" si="10"/>
        <v>38726753.561896585</v>
      </c>
      <c r="R110" s="35">
        <f t="shared" si="11"/>
        <v>1641099.7115153149</v>
      </c>
      <c r="S110">
        <v>-733469.84804212104</v>
      </c>
      <c r="T110">
        <v>109</v>
      </c>
    </row>
    <row r="111" spans="1:20" ht="15.6" x14ac:dyDescent="0.25">
      <c r="A111" s="10">
        <v>12</v>
      </c>
      <c r="B111" s="11">
        <v>6.4777356168256501</v>
      </c>
      <c r="C111" s="11">
        <v>868.74810044333503</v>
      </c>
      <c r="D111" s="12">
        <v>2.8035307946570002E-2</v>
      </c>
      <c r="E111" s="12">
        <v>2.31034832481508E-2</v>
      </c>
      <c r="F111" s="10">
        <v>0.17528952260927499</v>
      </c>
      <c r="G111" s="10">
        <v>3.0923506581003899</v>
      </c>
      <c r="H111" s="13">
        <v>53882244.446486302</v>
      </c>
      <c r="I111" s="11">
        <v>868.74810044333503</v>
      </c>
      <c r="J111">
        <v>22.882543995299564</v>
      </c>
      <c r="K111">
        <v>0.19272289073616963</v>
      </c>
      <c r="L111">
        <f t="shared" si="6"/>
        <v>-5.1774509942354143</v>
      </c>
      <c r="M111">
        <f t="shared" si="7"/>
        <v>0.79528266481268051</v>
      </c>
      <c r="N111">
        <f t="shared" si="8"/>
        <v>-0.64760950149910279</v>
      </c>
      <c r="O111">
        <f t="shared" si="9"/>
        <v>237562180.62698859</v>
      </c>
      <c r="P111">
        <v>246474445.08122152</v>
      </c>
      <c r="Q111">
        <f t="shared" si="10"/>
        <v>51933917.46379865</v>
      </c>
      <c r="R111" s="35">
        <f t="shared" si="11"/>
        <v>1948326.9826876521</v>
      </c>
      <c r="S111">
        <v>106951.456858868</v>
      </c>
      <c r="T111">
        <v>110</v>
      </c>
    </row>
    <row r="112" spans="1:20" ht="15.6" x14ac:dyDescent="0.25">
      <c r="A112" s="10">
        <v>11</v>
      </c>
      <c r="B112" s="11">
        <v>7</v>
      </c>
      <c r="C112" s="11">
        <v>841.93430925540395</v>
      </c>
      <c r="D112" s="12">
        <v>2.49833475403895E-2</v>
      </c>
      <c r="E112" s="12">
        <v>2.1931440426606399E-2</v>
      </c>
      <c r="F112" s="10">
        <v>0.12167064658610199</v>
      </c>
      <c r="G112" s="10">
        <v>3.1436149902374901</v>
      </c>
      <c r="H112" s="13">
        <v>36379156.385824703</v>
      </c>
      <c r="I112" s="11">
        <v>841.93430925540395</v>
      </c>
      <c r="J112">
        <v>21.104368985801518</v>
      </c>
      <c r="K112">
        <v>0.12973363790262346</v>
      </c>
      <c r="L112">
        <f t="shared" si="6"/>
        <v>-5.0745680333297019</v>
      </c>
      <c r="M112">
        <f t="shared" si="7"/>
        <v>0.75276797653778504</v>
      </c>
      <c r="N112">
        <f t="shared" si="8"/>
        <v>-0.74034394600084319</v>
      </c>
      <c r="O112">
        <f t="shared" si="9"/>
        <v>256648038.97015524</v>
      </c>
      <c r="P112">
        <v>218506616.55295482</v>
      </c>
      <c r="Q112">
        <f t="shared" si="10"/>
        <v>42729320.022891782</v>
      </c>
      <c r="R112" s="35">
        <f t="shared" si="11"/>
        <v>-6350163.6370670795</v>
      </c>
      <c r="S112">
        <v>-2806643.28300985</v>
      </c>
      <c r="T112">
        <v>111</v>
      </c>
    </row>
    <row r="113" spans="1:20" ht="15.6" x14ac:dyDescent="0.25">
      <c r="A113" s="10">
        <v>9</v>
      </c>
      <c r="B113" s="11">
        <v>5.0121693869364803</v>
      </c>
      <c r="C113" s="11">
        <v>872.07090741928596</v>
      </c>
      <c r="D113" s="12">
        <v>5.3999999999999999E-2</v>
      </c>
      <c r="E113" s="12">
        <v>4.2105348344033303E-2</v>
      </c>
      <c r="F113" s="10">
        <v>0.21986417108995701</v>
      </c>
      <c r="G113" s="10">
        <v>3.50402874151726</v>
      </c>
      <c r="H113" s="13">
        <v>78443929.320441604</v>
      </c>
      <c r="I113" s="11">
        <v>872.07090741928596</v>
      </c>
      <c r="J113">
        <v>14.941707452846723</v>
      </c>
      <c r="K113">
        <v>0.24828723483078444</v>
      </c>
      <c r="L113">
        <f t="shared" si="6"/>
        <v>-5.1899479386136367</v>
      </c>
      <c r="M113">
        <f t="shared" si="7"/>
        <v>0.47635664020138258</v>
      </c>
      <c r="N113">
        <f t="shared" si="8"/>
        <v>-0.81739958756672682</v>
      </c>
      <c r="O113">
        <f t="shared" si="9"/>
        <v>204512817.32683933</v>
      </c>
      <c r="P113">
        <v>227278294.38974267</v>
      </c>
      <c r="Q113">
        <f t="shared" si="10"/>
        <v>70586542.505464166</v>
      </c>
      <c r="R113" s="35">
        <f t="shared" si="11"/>
        <v>7857386.8149774373</v>
      </c>
      <c r="S113">
        <v>2146962.28986522</v>
      </c>
      <c r="T113">
        <v>112</v>
      </c>
    </row>
    <row r="114" spans="1:20" ht="15.6" x14ac:dyDescent="0.25">
      <c r="A114" s="10">
        <v>10</v>
      </c>
      <c r="B114" s="11">
        <v>5.6430437729105698</v>
      </c>
      <c r="C114" s="11">
        <v>857.55432710048399</v>
      </c>
      <c r="D114" s="12">
        <v>4.2105348344033303E-2</v>
      </c>
      <c r="E114" s="12">
        <v>3.26671094965785E-2</v>
      </c>
      <c r="F114" s="10">
        <v>0.22362660700060599</v>
      </c>
      <c r="G114" s="10">
        <v>3.5045058470070498</v>
      </c>
      <c r="H114" s="13">
        <v>78647861.243426293</v>
      </c>
      <c r="I114" s="11">
        <v>857.55432710048399</v>
      </c>
      <c r="J114">
        <v>19.152755876181129</v>
      </c>
      <c r="K114">
        <v>0.25312169798161915</v>
      </c>
      <c r="L114">
        <f t="shared" si="6"/>
        <v>-5.1349419682885475</v>
      </c>
      <c r="M114">
        <f t="shared" si="7"/>
        <v>0.68555523659676965</v>
      </c>
      <c r="N114">
        <f t="shared" si="8"/>
        <v>-0.82969935089556213</v>
      </c>
      <c r="O114">
        <f t="shared" si="9"/>
        <v>236095932.62472904</v>
      </c>
      <c r="P114">
        <v>240703074.20481607</v>
      </c>
      <c r="Q114">
        <f t="shared" si="10"/>
        <v>77142513.491152942</v>
      </c>
      <c r="R114" s="35">
        <f t="shared" si="11"/>
        <v>1505347.752273351</v>
      </c>
      <c r="S114">
        <v>633184.81029229006</v>
      </c>
      <c r="T114">
        <v>113</v>
      </c>
    </row>
    <row r="115" spans="1:20" ht="15.6" x14ac:dyDescent="0.25">
      <c r="A115" s="10">
        <v>12</v>
      </c>
      <c r="B115" s="11">
        <v>6.9753971545964104</v>
      </c>
      <c r="C115" s="11">
        <v>837.86278708912903</v>
      </c>
      <c r="D115" s="12">
        <v>2.5793759117757501E-2</v>
      </c>
      <c r="E115" s="12">
        <v>2.2671997473680001E-2</v>
      </c>
      <c r="F115" s="10">
        <v>0.12056038792516</v>
      </c>
      <c r="G115" s="10">
        <v>3.5050708378868598</v>
      </c>
      <c r="H115" s="13">
        <v>46896401.685412198</v>
      </c>
      <c r="I115" s="11">
        <v>837.86278708912903</v>
      </c>
      <c r="J115">
        <v>20.48857927764719</v>
      </c>
      <c r="K115">
        <v>0.12847037881637449</v>
      </c>
      <c r="L115">
        <f t="shared" si="6"/>
        <v>-5.0586287912422314</v>
      </c>
      <c r="M115">
        <f t="shared" si="7"/>
        <v>0.73385181257580556</v>
      </c>
      <c r="N115">
        <f t="shared" si="8"/>
        <v>-0.74490087055658893</v>
      </c>
      <c r="O115">
        <f t="shared" si="9"/>
        <v>258270810.82716882</v>
      </c>
      <c r="P115">
        <v>250016720.88169348</v>
      </c>
      <c r="Q115">
        <f t="shared" si="10"/>
        <v>48444646.603853874</v>
      </c>
      <c r="R115" s="35">
        <f t="shared" si="11"/>
        <v>-1548244.9184416756</v>
      </c>
      <c r="S115">
        <v>-3256356.5404353901</v>
      </c>
      <c r="T115">
        <v>114</v>
      </c>
    </row>
    <row r="116" spans="1:20" ht="15.6" x14ac:dyDescent="0.25">
      <c r="A116" s="10">
        <v>10</v>
      </c>
      <c r="B116" s="11">
        <v>5.5569548826605502</v>
      </c>
      <c r="C116" s="11">
        <v>865.32036057151902</v>
      </c>
      <c r="D116" s="12">
        <v>4.2397774495676603E-2</v>
      </c>
      <c r="E116" s="12">
        <v>3.3607925297833505E-2</v>
      </c>
      <c r="F116" s="10">
        <v>0.20683081178138699</v>
      </c>
      <c r="G116" s="10">
        <v>3.5032855296185401</v>
      </c>
      <c r="H116" s="13">
        <v>72275677.797794104</v>
      </c>
      <c r="I116" s="11">
        <v>865.32036057151902</v>
      </c>
      <c r="J116">
        <v>17.897007844225598</v>
      </c>
      <c r="K116">
        <v>0.23171872799943471</v>
      </c>
      <c r="L116">
        <f t="shared" si="6"/>
        <v>-5.1645010619224028</v>
      </c>
      <c r="M116">
        <f t="shared" si="7"/>
        <v>0.63151931472745537</v>
      </c>
      <c r="N116">
        <f t="shared" si="8"/>
        <v>-0.76374926336101057</v>
      </c>
      <c r="O116">
        <f t="shared" si="9"/>
        <v>224042809.96940172</v>
      </c>
      <c r="P116">
        <v>233683785.05399048</v>
      </c>
      <c r="Q116">
        <f t="shared" si="10"/>
        <v>69293836.294716313</v>
      </c>
      <c r="R116" s="35">
        <f t="shared" si="11"/>
        <v>2981841.5030777901</v>
      </c>
      <c r="S116">
        <v>1023834.07508522</v>
      </c>
      <c r="T116">
        <v>115</v>
      </c>
    </row>
    <row r="117" spans="1:20" ht="15.6" x14ac:dyDescent="0.25">
      <c r="A117" s="10">
        <v>11</v>
      </c>
      <c r="B117" s="11">
        <v>6.0437250854141196</v>
      </c>
      <c r="C117" s="11">
        <v>856.23120214729397</v>
      </c>
      <c r="D117" s="12">
        <v>3.3607925297833505E-2</v>
      </c>
      <c r="E117" s="12">
        <v>2.8042992334438299E-2</v>
      </c>
      <c r="F117" s="10">
        <v>0.165092716749105</v>
      </c>
      <c r="G117" s="10">
        <v>3.5036049571813801</v>
      </c>
      <c r="H117" s="13">
        <v>60530342.2310706</v>
      </c>
      <c r="I117" s="11">
        <v>856.23120214729397</v>
      </c>
      <c r="J117">
        <v>18.899656927287182</v>
      </c>
      <c r="K117">
        <v>0.18043459831933939</v>
      </c>
      <c r="L117">
        <f t="shared" si="6"/>
        <v>-5.1298755664039195</v>
      </c>
      <c r="M117">
        <f t="shared" si="7"/>
        <v>0.67531628122129295</v>
      </c>
      <c r="N117">
        <f t="shared" si="8"/>
        <v>-0.63517967344079551</v>
      </c>
      <c r="O117">
        <f t="shared" si="9"/>
        <v>235220501.26640451</v>
      </c>
      <c r="P117">
        <v>243341879.80478439</v>
      </c>
      <c r="Q117">
        <f t="shared" si="10"/>
        <v>58510181.037647694</v>
      </c>
      <c r="R117" s="35">
        <f t="shared" si="11"/>
        <v>2020161.1934229061</v>
      </c>
      <c r="S117">
        <v>-678324.40845771797</v>
      </c>
      <c r="T117">
        <v>116</v>
      </c>
    </row>
    <row r="118" spans="1:20" ht="15.6" x14ac:dyDescent="0.25">
      <c r="A118" s="14">
        <v>12</v>
      </c>
      <c r="B118" s="11">
        <v>6.4950814470169398</v>
      </c>
      <c r="C118" s="11">
        <v>844.71621902362097</v>
      </c>
      <c r="D118" s="12">
        <v>2.8042992334438299E-2</v>
      </c>
      <c r="E118" s="12">
        <v>2.40729436359618E-2</v>
      </c>
      <c r="F118" s="10">
        <v>0.14106704259796801</v>
      </c>
      <c r="G118" s="10">
        <v>3.5037911119132601</v>
      </c>
      <c r="H118" s="13">
        <v>52469929.139436297</v>
      </c>
      <c r="I118" s="11">
        <v>844.71621902362097</v>
      </c>
      <c r="J118">
        <v>20.128390164977713</v>
      </c>
      <c r="K118">
        <v>0.15206440730562301</v>
      </c>
      <c r="L118">
        <f t="shared" si="6"/>
        <v>-5.0854106166616218</v>
      </c>
      <c r="M118">
        <f t="shared" si="7"/>
        <v>0.72179785377248118</v>
      </c>
      <c r="N118">
        <f t="shared" si="8"/>
        <v>-0.66845335512689763</v>
      </c>
      <c r="O118">
        <f t="shared" si="9"/>
        <v>250284185.70418814</v>
      </c>
      <c r="P118">
        <v>246374213.77156362</v>
      </c>
      <c r="Q118">
        <f t="shared" si="10"/>
        <v>53302629.717558533</v>
      </c>
      <c r="R118" s="35">
        <f t="shared" si="11"/>
        <v>-832700.57812223583</v>
      </c>
      <c r="S118">
        <v>-2204496.4101136602</v>
      </c>
      <c r="T118">
        <v>117</v>
      </c>
    </row>
    <row r="119" spans="1:20" ht="15.6" x14ac:dyDescent="0.25">
      <c r="A119" s="10">
        <v>9</v>
      </c>
      <c r="B119" s="11">
        <v>5.5820285850079303</v>
      </c>
      <c r="C119" s="11">
        <v>868.52612682671804</v>
      </c>
      <c r="D119" s="12">
        <v>4.1657883054801802E-2</v>
      </c>
      <c r="E119" s="12">
        <v>3.3241023470898801E-2</v>
      </c>
      <c r="F119" s="10">
        <v>0.20156336883402301</v>
      </c>
      <c r="G119" s="10">
        <v>3.50747390280902</v>
      </c>
      <c r="H119" s="13">
        <v>65488168.961404003</v>
      </c>
      <c r="I119" s="11">
        <v>868.52612682671804</v>
      </c>
      <c r="J119">
        <v>17.87108976547464</v>
      </c>
      <c r="K119">
        <v>0.22509967431846173</v>
      </c>
      <c r="L119">
        <f t="shared" si="6"/>
        <v>-5.1766141764853622</v>
      </c>
      <c r="M119">
        <f t="shared" si="7"/>
        <v>0.63032092937486861</v>
      </c>
      <c r="N119">
        <f t="shared" si="8"/>
        <v>-0.74008334910921558</v>
      </c>
      <c r="O119">
        <f t="shared" si="9"/>
        <v>221347363.64959127</v>
      </c>
      <c r="P119">
        <v>216942078.0946528</v>
      </c>
      <c r="Q119">
        <f t="shared" si="10"/>
        <v>66817989.747112393</v>
      </c>
      <c r="R119" s="35">
        <f t="shared" si="11"/>
        <v>-1329820.7857083902</v>
      </c>
      <c r="S119">
        <v>1113882.1309627399</v>
      </c>
      <c r="T119">
        <v>118</v>
      </c>
    </row>
    <row r="120" spans="1:20" ht="15.6" x14ac:dyDescent="0.25">
      <c r="A120" s="10">
        <v>10</v>
      </c>
      <c r="B120" s="11">
        <v>6.1436245088775596</v>
      </c>
      <c r="C120" s="11">
        <v>869.12316316014301</v>
      </c>
      <c r="D120" s="12">
        <v>3.3241023470898801E-2</v>
      </c>
      <c r="E120" s="12">
        <v>2.7121216874286803E-2</v>
      </c>
      <c r="F120" s="10">
        <v>0.18355185172865399</v>
      </c>
      <c r="G120" s="10">
        <v>3.5077776059171799</v>
      </c>
      <c r="H120" s="13">
        <v>59064293.586772002</v>
      </c>
      <c r="I120" s="11">
        <v>869.12316316014301</v>
      </c>
      <c r="J120">
        <v>20.665725803432547</v>
      </c>
      <c r="K120">
        <v>0.20279187346095268</v>
      </c>
      <c r="L120">
        <f t="shared" si="6"/>
        <v>-5.1788643776056773</v>
      </c>
      <c r="M120">
        <f t="shared" si="7"/>
        <v>0.73951313392864959</v>
      </c>
      <c r="N120">
        <f t="shared" si="8"/>
        <v>-0.66890267806558068</v>
      </c>
      <c r="O120">
        <f t="shared" si="9"/>
        <v>231545836.19850117</v>
      </c>
      <c r="P120">
        <v>221852528.56308731</v>
      </c>
      <c r="Q120">
        <f t="shared" si="10"/>
        <v>61644964.502326496</v>
      </c>
      <c r="R120" s="35">
        <f t="shared" si="11"/>
        <v>-2580670.9155544937</v>
      </c>
      <c r="S120">
        <v>262325.41510117397</v>
      </c>
      <c r="T120">
        <v>119</v>
      </c>
    </row>
    <row r="121" spans="1:20" ht="15.6" x14ac:dyDescent="0.25">
      <c r="A121" s="10">
        <v>11</v>
      </c>
      <c r="B121" s="11">
        <v>6.9306551020506699</v>
      </c>
      <c r="C121" s="11">
        <v>867.44457740987104</v>
      </c>
      <c r="D121" s="12">
        <v>2.7121216874286803E-2</v>
      </c>
      <c r="E121" s="12">
        <v>2.3001746974387002E-2</v>
      </c>
      <c r="F121" s="10">
        <v>0.15133305461414001</v>
      </c>
      <c r="G121" s="10">
        <v>3.5079793991920698</v>
      </c>
      <c r="H121" s="13">
        <v>53126306.315007202</v>
      </c>
      <c r="I121" s="11">
        <v>867.44457740987104</v>
      </c>
      <c r="J121">
        <v>22.774516998460879</v>
      </c>
      <c r="K121">
        <v>0.16408846011284675</v>
      </c>
      <c r="L121">
        <f t="shared" si="6"/>
        <v>-5.1725332916798203</v>
      </c>
      <c r="M121">
        <f t="shared" si="7"/>
        <v>0.79321188005405552</v>
      </c>
      <c r="N121">
        <f t="shared" si="8"/>
        <v>-0.64420009236538345</v>
      </c>
      <c r="O121">
        <f t="shared" si="9"/>
        <v>238400556.28734764</v>
      </c>
      <c r="P121">
        <v>239849736.48327866</v>
      </c>
      <c r="Q121">
        <f t="shared" si="10"/>
        <v>52805315.380751826</v>
      </c>
      <c r="R121" s="35">
        <f t="shared" si="11"/>
        <v>320990.93425537646</v>
      </c>
      <c r="S121">
        <v>-1155292.94677098</v>
      </c>
      <c r="T121">
        <v>120</v>
      </c>
    </row>
    <row r="122" spans="1:20" ht="15.6" x14ac:dyDescent="0.25">
      <c r="A122" s="10">
        <v>12</v>
      </c>
      <c r="B122" s="11">
        <v>7</v>
      </c>
      <c r="C122" s="11">
        <v>848.58747438047806</v>
      </c>
      <c r="D122" s="12">
        <v>2.3001746974387002E-2</v>
      </c>
      <c r="E122" s="12">
        <v>1.9837048058779901E-2</v>
      </c>
      <c r="F122" s="10">
        <v>0.13698959299986299</v>
      </c>
      <c r="G122" s="10">
        <v>3.5081052208747301</v>
      </c>
      <c r="H122" s="13">
        <v>50011428.021216698</v>
      </c>
      <c r="I122" s="11">
        <v>848.58747438047806</v>
      </c>
      <c r="J122">
        <v>23.367135524571282</v>
      </c>
      <c r="K122">
        <v>0.14732852887508452</v>
      </c>
      <c r="L122">
        <f t="shared" si="6"/>
        <v>-5.1004340221016964</v>
      </c>
      <c r="M122">
        <f t="shared" si="7"/>
        <v>0.80376819240049135</v>
      </c>
      <c r="N122">
        <f t="shared" si="8"/>
        <v>-0.68142107875676827</v>
      </c>
      <c r="O122">
        <f t="shared" si="9"/>
        <v>256078988.08335081</v>
      </c>
      <c r="P122">
        <v>251371388.22069725</v>
      </c>
      <c r="Q122">
        <f t="shared" si="10"/>
        <v>50948025.433317885</v>
      </c>
      <c r="R122" s="35">
        <f t="shared" si="11"/>
        <v>-936597.41210118681</v>
      </c>
      <c r="S122">
        <v>-2500058.4450467001</v>
      </c>
      <c r="T122">
        <v>121</v>
      </c>
    </row>
    <row r="123" spans="1:20" ht="15.6" x14ac:dyDescent="0.25">
      <c r="A123" s="10">
        <v>11</v>
      </c>
      <c r="B123" s="11">
        <v>7</v>
      </c>
      <c r="C123" s="11">
        <v>870.52710619652498</v>
      </c>
      <c r="D123" s="12">
        <v>3.0582264712274099E-2</v>
      </c>
      <c r="E123" s="12">
        <v>2.58427109414461E-2</v>
      </c>
      <c r="F123" s="10">
        <v>0.154472097000454</v>
      </c>
      <c r="G123" s="10">
        <v>3.0476858520013699</v>
      </c>
      <c r="H123" s="13">
        <v>47877068.620630696</v>
      </c>
      <c r="I123" s="11">
        <v>870.52710619652498</v>
      </c>
      <c r="J123">
        <v>22.010427499158418</v>
      </c>
      <c r="K123">
        <v>0.16779410941448739</v>
      </c>
      <c r="L123">
        <f t="shared" si="6"/>
        <v>-5.1841486882887011</v>
      </c>
      <c r="M123">
        <f t="shared" si="7"/>
        <v>0.7766800741821378</v>
      </c>
      <c r="N123">
        <f t="shared" si="8"/>
        <v>-0.63960586505795103</v>
      </c>
      <c r="O123">
        <f t="shared" si="9"/>
        <v>234127883.06353745</v>
      </c>
      <c r="P123">
        <v>237811739.3662585</v>
      </c>
      <c r="Q123">
        <f t="shared" si="10"/>
        <v>47135422.133943662</v>
      </c>
      <c r="R123" s="35">
        <f t="shared" si="11"/>
        <v>741646.48668703437</v>
      </c>
      <c r="S123">
        <v>-740058.41808019695</v>
      </c>
      <c r="T123">
        <v>122</v>
      </c>
    </row>
    <row r="124" spans="1:20" ht="15.6" x14ac:dyDescent="0.25">
      <c r="A124" s="10">
        <v>12</v>
      </c>
      <c r="B124" s="11">
        <v>7</v>
      </c>
      <c r="C124" s="11">
        <v>858.44645683109798</v>
      </c>
      <c r="D124" s="12">
        <v>2.58427109414461E-2</v>
      </c>
      <c r="E124" s="12">
        <v>2.2238509112730998E-2</v>
      </c>
      <c r="F124" s="10">
        <v>0.13892926752527701</v>
      </c>
      <c r="G124" s="10">
        <v>3.0478476875152798</v>
      </c>
      <c r="H124" s="13">
        <v>44815241.5381236</v>
      </c>
      <c r="I124" s="11">
        <v>858.44645683109798</v>
      </c>
      <c r="J124">
        <v>22.325700749947021</v>
      </c>
      <c r="K124">
        <v>0.14957862639007266</v>
      </c>
      <c r="L124">
        <f t="shared" si="6"/>
        <v>-5.1383530557748074</v>
      </c>
      <c r="M124">
        <f t="shared" si="7"/>
        <v>0.78390287221206001</v>
      </c>
      <c r="N124">
        <f t="shared" si="8"/>
        <v>-0.67505040008307038</v>
      </c>
      <c r="O124">
        <f t="shared" si="9"/>
        <v>245124231.57472444</v>
      </c>
      <c r="P124">
        <v>249514751.48484191</v>
      </c>
      <c r="Q124">
        <f t="shared" si="10"/>
        <v>44026662.069058388</v>
      </c>
      <c r="R124" s="35">
        <f t="shared" si="11"/>
        <v>788579.46906521171</v>
      </c>
      <c r="S124">
        <v>-1560557.2546127201</v>
      </c>
      <c r="T124">
        <v>123</v>
      </c>
    </row>
    <row r="125" spans="1:20" ht="15.6" x14ac:dyDescent="0.25">
      <c r="A125" s="10">
        <v>13</v>
      </c>
      <c r="B125" s="11">
        <v>7</v>
      </c>
      <c r="C125" s="11">
        <v>839.33459313028197</v>
      </c>
      <c r="D125" s="12">
        <v>2.2238509112730998E-2</v>
      </c>
      <c r="E125" s="12">
        <v>1.9736037979882E-2</v>
      </c>
      <c r="F125" s="10">
        <v>0.112024984309396</v>
      </c>
      <c r="G125" s="10">
        <v>3.04796416006725</v>
      </c>
      <c r="H125" s="13">
        <v>37897135.264669903</v>
      </c>
      <c r="I125" s="11">
        <v>839.33459313028197</v>
      </c>
      <c r="J125">
        <v>21.093692590242199</v>
      </c>
      <c r="K125">
        <v>0.11881167186933123</v>
      </c>
      <c r="L125">
        <f t="shared" si="6"/>
        <v>-5.0644002815653222</v>
      </c>
      <c r="M125">
        <f t="shared" si="7"/>
        <v>0.75245832169539129</v>
      </c>
      <c r="N125">
        <f t="shared" si="8"/>
        <v>-0.7791635895610689</v>
      </c>
      <c r="O125">
        <f t="shared" si="9"/>
        <v>259213693.4641985</v>
      </c>
      <c r="P125">
        <v>253435655.81247786</v>
      </c>
      <c r="Q125">
        <f t="shared" si="10"/>
        <v>38761145.791324578</v>
      </c>
      <c r="R125" s="35">
        <f t="shared" si="11"/>
        <v>-864010.5266546756</v>
      </c>
      <c r="S125">
        <v>-2898152.5203819601</v>
      </c>
      <c r="T125">
        <v>124</v>
      </c>
    </row>
    <row r="126" spans="1:20" ht="15.6" x14ac:dyDescent="0.25">
      <c r="A126" s="10">
        <v>12</v>
      </c>
      <c r="B126" s="11">
        <v>7</v>
      </c>
      <c r="C126" s="11">
        <v>866.42271027769698</v>
      </c>
      <c r="D126" s="12">
        <v>2.5517098362705201E-2</v>
      </c>
      <c r="E126" s="12">
        <v>2.2163691024075099E-2</v>
      </c>
      <c r="F126" s="10">
        <v>0.13090504206019599</v>
      </c>
      <c r="G126" s="10">
        <v>3.0475959834653601</v>
      </c>
      <c r="H126" s="13">
        <v>41131696.768503398</v>
      </c>
      <c r="I126" s="11">
        <v>866.42271027769698</v>
      </c>
      <c r="J126">
        <v>21.722241040113119</v>
      </c>
      <c r="K126">
        <v>0.14030288702856486</v>
      </c>
      <c r="L126">
        <f t="shared" si="6"/>
        <v>-5.1686721799020496</v>
      </c>
      <c r="M126">
        <f t="shared" si="7"/>
        <v>0.769582304761526</v>
      </c>
      <c r="N126">
        <f t="shared" si="8"/>
        <v>-0.70339077655629523</v>
      </c>
      <c r="O126">
        <f t="shared" si="9"/>
        <v>237022906.45510781</v>
      </c>
      <c r="P126">
        <v>239870961.20398927</v>
      </c>
      <c r="Q126">
        <f t="shared" si="10"/>
        <v>40643328.673744872</v>
      </c>
      <c r="R126" s="35">
        <f t="shared" si="11"/>
        <v>488368.09475852549</v>
      </c>
      <c r="S126">
        <v>-1046311.7003896401</v>
      </c>
      <c r="T126">
        <v>125</v>
      </c>
    </row>
    <row r="127" spans="1:20" ht="15.6" x14ac:dyDescent="0.25">
      <c r="A127" s="10">
        <v>13</v>
      </c>
      <c r="B127" s="11">
        <v>7</v>
      </c>
      <c r="C127" s="11">
        <v>846.85684642126296</v>
      </c>
      <c r="D127" s="12">
        <v>2.2163691024075099E-2</v>
      </c>
      <c r="E127" s="12">
        <v>1.9761640058739802E-2</v>
      </c>
      <c r="F127" s="10">
        <v>0.107890958544916</v>
      </c>
      <c r="G127" s="10">
        <v>3.0477037671590299</v>
      </c>
      <c r="H127" s="13">
        <v>34936265.9002202</v>
      </c>
      <c r="I127" s="11">
        <v>846.85684642126296</v>
      </c>
      <c r="J127">
        <v>20.728800345055244</v>
      </c>
      <c r="K127">
        <v>0.11416691008956376</v>
      </c>
      <c r="L127">
        <f t="shared" si="6"/>
        <v>-5.0937272139923504</v>
      </c>
      <c r="M127">
        <f t="shared" si="7"/>
        <v>0.74148617635343927</v>
      </c>
      <c r="N127">
        <f t="shared" si="8"/>
        <v>-0.79450271518107751</v>
      </c>
      <c r="O127">
        <f t="shared" si="9"/>
        <v>251184270.61910012</v>
      </c>
      <c r="P127">
        <v>240706958.01465967</v>
      </c>
      <c r="Q127">
        <f t="shared" si="10"/>
        <v>36456945.576817535</v>
      </c>
      <c r="R127" s="35">
        <f t="shared" si="11"/>
        <v>-1520679.6765973344</v>
      </c>
      <c r="S127">
        <v>-2360435.303086</v>
      </c>
      <c r="T127">
        <v>126</v>
      </c>
    </row>
    <row r="128" spans="1:20" ht="15.6" x14ac:dyDescent="0.25">
      <c r="A128" s="14">
        <v>10</v>
      </c>
      <c r="B128" s="11">
        <v>6.5771618581195401</v>
      </c>
      <c r="C128" s="11">
        <v>866.87400542463604</v>
      </c>
      <c r="D128" s="12">
        <v>3.7210386681835093E-2</v>
      </c>
      <c r="E128" s="12">
        <v>2.71508965224114E-2</v>
      </c>
      <c r="F128" s="10">
        <v>0.269616346922538</v>
      </c>
      <c r="G128" s="10">
        <v>3.0473939496513802</v>
      </c>
      <c r="H128" s="13">
        <v>80091311.9585706</v>
      </c>
      <c r="I128" s="11">
        <v>866.87400542463604</v>
      </c>
      <c r="J128">
        <v>26.773596489471942</v>
      </c>
      <c r="K128">
        <v>0.31418533073296262</v>
      </c>
      <c r="L128">
        <f t="shared" si="6"/>
        <v>-5.1703780420061829</v>
      </c>
      <c r="M128">
        <f t="shared" si="7"/>
        <v>0.82878786624953493</v>
      </c>
      <c r="N128">
        <f t="shared" si="8"/>
        <v>-0.72511637997050649</v>
      </c>
      <c r="O128">
        <f t="shared" si="9"/>
        <v>243062216.33368766</v>
      </c>
      <c r="P128">
        <v>252549528.67613101</v>
      </c>
      <c r="Q128">
        <f t="shared" si="10"/>
        <v>77082590.079538867</v>
      </c>
      <c r="R128" s="35">
        <f t="shared" si="11"/>
        <v>3008721.8790317327</v>
      </c>
      <c r="S128">
        <v>609418.55358962296</v>
      </c>
      <c r="T128">
        <v>127</v>
      </c>
    </row>
    <row r="129" spans="1:20" ht="15.6" x14ac:dyDescent="0.25">
      <c r="A129" s="10">
        <v>11</v>
      </c>
      <c r="B129" s="11">
        <v>7</v>
      </c>
      <c r="C129" s="11">
        <v>852.94872275065302</v>
      </c>
      <c r="D129" s="12">
        <v>2.71508965224114E-2</v>
      </c>
      <c r="E129" s="12">
        <v>2.3876612254764597E-2</v>
      </c>
      <c r="F129" s="10">
        <v>0.12015326779997899</v>
      </c>
      <c r="G129" s="10">
        <v>3.0477555258504299</v>
      </c>
      <c r="H129" s="13">
        <v>41562532.652836703</v>
      </c>
      <c r="I129" s="11">
        <v>852.94872275065302</v>
      </c>
      <c r="J129">
        <v>20.0283007834682</v>
      </c>
      <c r="K129">
        <v>0.12800755463340599</v>
      </c>
      <c r="L129">
        <f t="shared" si="6"/>
        <v>-5.1172684489355031</v>
      </c>
      <c r="M129">
        <f t="shared" si="7"/>
        <v>0.71831988613729458</v>
      </c>
      <c r="N129">
        <f t="shared" si="8"/>
        <v>-0.74657131782030373</v>
      </c>
      <c r="O129">
        <f t="shared" si="9"/>
        <v>243074889.16523036</v>
      </c>
      <c r="P129">
        <v>251797373.36228508</v>
      </c>
      <c r="Q129">
        <f t="shared" si="10"/>
        <v>40122769.682266183</v>
      </c>
      <c r="R129" s="35">
        <f t="shared" si="11"/>
        <v>1439762.9705705196</v>
      </c>
      <c r="S129">
        <v>-1965594.4432866699</v>
      </c>
      <c r="T129">
        <v>128</v>
      </c>
    </row>
    <row r="130" spans="1:20" ht="15.6" x14ac:dyDescent="0.25">
      <c r="A130" s="10">
        <v>9</v>
      </c>
      <c r="B130" s="11">
        <v>6.00708514169221</v>
      </c>
      <c r="C130" s="11">
        <v>871.62306846689</v>
      </c>
      <c r="D130" s="12">
        <v>4.6853906894020705E-2</v>
      </c>
      <c r="E130" s="12">
        <v>3.7283990054615503E-2</v>
      </c>
      <c r="F130" s="10">
        <v>0.20381513429767201</v>
      </c>
      <c r="G130" s="10">
        <v>3.0477251011656601</v>
      </c>
      <c r="H130" s="13">
        <v>62850163.965758197</v>
      </c>
      <c r="I130" s="11">
        <v>871.62306846689</v>
      </c>
      <c r="J130">
        <v>18.274593230442761</v>
      </c>
      <c r="K130">
        <v>0.22792387675743153</v>
      </c>
      <c r="L130">
        <f t="shared" si="6"/>
        <v>-5.1882668803595333</v>
      </c>
      <c r="M130">
        <f t="shared" si="7"/>
        <v>0.6486059649209146</v>
      </c>
      <c r="N130">
        <f t="shared" si="8"/>
        <v>-0.7501973128857613</v>
      </c>
      <c r="O130">
        <f t="shared" si="9"/>
        <v>220824477.34717703</v>
      </c>
      <c r="P130">
        <v>229657129.17109448</v>
      </c>
      <c r="Q130">
        <f t="shared" si="10"/>
        <v>60432936.086139046</v>
      </c>
      <c r="R130" s="35">
        <f t="shared" si="11"/>
        <v>2417227.8796191514</v>
      </c>
      <c r="S130">
        <v>1077220.64076527</v>
      </c>
      <c r="T130">
        <v>129</v>
      </c>
    </row>
    <row r="131" spans="1:20" ht="15.6" x14ac:dyDescent="0.25">
      <c r="A131" s="10">
        <v>10</v>
      </c>
      <c r="B131" s="11">
        <v>6.5672534002901104</v>
      </c>
      <c r="C131" s="11">
        <v>862.53675816274097</v>
      </c>
      <c r="D131" s="12">
        <v>3.7283990054615503E-2</v>
      </c>
      <c r="E131" s="12">
        <v>3.0576580704179498E-2</v>
      </c>
      <c r="F131" s="10">
        <v>0.179419300632087</v>
      </c>
      <c r="G131" s="10">
        <v>3.0481106715894302</v>
      </c>
      <c r="H131" s="13">
        <v>54324948.018108197</v>
      </c>
      <c r="I131" s="11">
        <v>862.53675816274097</v>
      </c>
      <c r="J131">
        <v>20.595716633129619</v>
      </c>
      <c r="K131">
        <v>0.19774301939699485</v>
      </c>
      <c r="L131">
        <f t="shared" ref="L131:L194" si="12">2.52125*10^(-6)*I131^2-0.00815*I131</f>
        <v>-5.1539410758139965</v>
      </c>
      <c r="M131">
        <f t="shared" ref="M131:M194" si="13">5.11549*10^(-6)*J131^4-4.43569*10^(-4)*J131^3+0.01157*J131^2-0.05903*J131</f>
        <v>0.73729687799835597</v>
      </c>
      <c r="N131">
        <f t="shared" ref="N131:N194" si="14">-66538.82632*K131^6+68596.56918*K131^5-25259.909*K131^4+3778.81796*K131^3-138.15946*K131^2-13.21417*K131</f>
        <v>-0.65709254230238123</v>
      </c>
      <c r="O131">
        <f t="shared" ref="O131:O194" si="15">1.9*10^10*EXP(0.917*L131)*EXP(0.4442*M131)*EXP(-0.0196*N131)</f>
        <v>236610795.62260523</v>
      </c>
      <c r="P131">
        <v>230956647.67646247</v>
      </c>
      <c r="Q131">
        <f t="shared" ref="Q131:Q194" si="16">H131/P131*O131</f>
        <v>55654900.181646645</v>
      </c>
      <c r="R131" s="35">
        <f t="shared" ref="R131:R194" si="17">H131-Q131</f>
        <v>-1329952.1635384485</v>
      </c>
      <c r="S131">
        <v>-549348.52954600204</v>
      </c>
      <c r="T131">
        <v>130</v>
      </c>
    </row>
    <row r="132" spans="1:20" ht="15.6" x14ac:dyDescent="0.25">
      <c r="A132" s="10">
        <v>11</v>
      </c>
      <c r="B132" s="11">
        <v>7</v>
      </c>
      <c r="C132" s="11">
        <v>855.45209605364801</v>
      </c>
      <c r="D132" s="12">
        <v>3.0576580704179498E-2</v>
      </c>
      <c r="E132" s="12">
        <v>2.5665714245899997E-2</v>
      </c>
      <c r="F132" s="10">
        <v>0.160085196770657</v>
      </c>
      <c r="G132" s="10">
        <v>3.0483575906754998</v>
      </c>
      <c r="H132" s="13">
        <v>50409551.266886599</v>
      </c>
      <c r="I132" s="11">
        <v>855.45209605364801</v>
      </c>
      <c r="J132">
        <v>22.469284994670375</v>
      </c>
      <c r="K132">
        <v>0.17445481701558588</v>
      </c>
      <c r="L132">
        <f t="shared" si="12"/>
        <v>-5.1268881475971266</v>
      </c>
      <c r="M132">
        <f t="shared" si="13"/>
        <v>0.78700506773554624</v>
      </c>
      <c r="N132">
        <f t="shared" si="14"/>
        <v>-0.63507151981282961</v>
      </c>
      <c r="O132">
        <f t="shared" si="15"/>
        <v>247862183.41870388</v>
      </c>
      <c r="P132">
        <v>243956889.03525043</v>
      </c>
      <c r="Q132">
        <f t="shared" si="16"/>
        <v>51216514.079920903</v>
      </c>
      <c r="R132" s="35">
        <f t="shared" si="17"/>
        <v>-806962.81303430349</v>
      </c>
      <c r="S132">
        <v>-1731440.3567510699</v>
      </c>
      <c r="T132">
        <v>131</v>
      </c>
    </row>
    <row r="133" spans="1:20" ht="15.6" x14ac:dyDescent="0.25">
      <c r="A133" s="10">
        <v>12</v>
      </c>
      <c r="B133" s="11">
        <v>7</v>
      </c>
      <c r="C133" s="11">
        <v>844.31818427200994</v>
      </c>
      <c r="D133" s="12">
        <v>2.5665714245899997E-2</v>
      </c>
      <c r="E133" s="12">
        <v>2.22689430299087E-2</v>
      </c>
      <c r="F133" s="10">
        <v>0.131832992618546</v>
      </c>
      <c r="G133" s="10">
        <v>3.0485251387535399</v>
      </c>
      <c r="H133" s="13">
        <v>43839355.922573097</v>
      </c>
      <c r="I133" s="11">
        <v>844.31818427200994</v>
      </c>
      <c r="J133">
        <v>21.70171694947015</v>
      </c>
      <c r="K133">
        <v>0.14137117801187649</v>
      </c>
      <c r="L133">
        <f t="shared" si="12"/>
        <v>-5.0838616556647072</v>
      </c>
      <c r="M133">
        <f t="shared" si="13"/>
        <v>0.76905874069782709</v>
      </c>
      <c r="N133">
        <f t="shared" si="14"/>
        <v>-0.69987391099412899</v>
      </c>
      <c r="O133">
        <f t="shared" si="15"/>
        <v>256114994.57458118</v>
      </c>
      <c r="P133">
        <v>253137967.4947058</v>
      </c>
      <c r="Q133">
        <f t="shared" si="16"/>
        <v>44354928.32381127</v>
      </c>
      <c r="R133" s="35">
        <f t="shared" si="17"/>
        <v>-515572.40123817325</v>
      </c>
      <c r="S133">
        <v>-2566580.22608301</v>
      </c>
      <c r="T133">
        <v>132</v>
      </c>
    </row>
    <row r="134" spans="1:20" ht="15.6" x14ac:dyDescent="0.25">
      <c r="A134" s="10">
        <v>10</v>
      </c>
      <c r="B134" s="11">
        <v>6.5819945230056502</v>
      </c>
      <c r="C134" s="11">
        <v>863.58589373078303</v>
      </c>
      <c r="D134" s="12">
        <v>3.7217018633281598E-2</v>
      </c>
      <c r="E134" s="12">
        <v>3.0418672483436202E-2</v>
      </c>
      <c r="F134" s="10">
        <v>0.18217816960817501</v>
      </c>
      <c r="G134" s="10">
        <v>3.0475527373451201</v>
      </c>
      <c r="H134" s="13">
        <v>55853210.921661697</v>
      </c>
      <c r="I134" s="11">
        <v>863.58589373078303</v>
      </c>
      <c r="J134">
        <v>20.844236865217528</v>
      </c>
      <c r="K134">
        <v>0.20111077736064442</v>
      </c>
      <c r="L134">
        <f t="shared" si="12"/>
        <v>-5.1579257066170641</v>
      </c>
      <c r="M134">
        <f t="shared" si="13"/>
        <v>0.74503891156113133</v>
      </c>
      <c r="N134">
        <f t="shared" si="14"/>
        <v>-0.66473350288228383</v>
      </c>
      <c r="O134">
        <f t="shared" si="15"/>
        <v>236595385.1166724</v>
      </c>
      <c r="P134">
        <v>234954954.25590843</v>
      </c>
      <c r="Q134">
        <f t="shared" si="16"/>
        <v>56243172.18533805</v>
      </c>
      <c r="R134" s="35">
        <f t="shared" si="17"/>
        <v>-389961.2636763528</v>
      </c>
      <c r="S134">
        <v>-469306.38602773199</v>
      </c>
      <c r="T134">
        <v>133</v>
      </c>
    </row>
    <row r="135" spans="1:20" ht="15.6" x14ac:dyDescent="0.25">
      <c r="A135" s="10">
        <v>11</v>
      </c>
      <c r="B135" s="11">
        <v>7</v>
      </c>
      <c r="C135" s="11">
        <v>856.61834631002296</v>
      </c>
      <c r="D135" s="12">
        <v>3.0418672483436202E-2</v>
      </c>
      <c r="E135" s="12">
        <v>2.5750313926801598E-2</v>
      </c>
      <c r="F135" s="10">
        <v>0.15296728778646301</v>
      </c>
      <c r="G135" s="10">
        <v>3.0478027228182301</v>
      </c>
      <c r="H135" s="13">
        <v>49225565.404665999</v>
      </c>
      <c r="I135" s="11">
        <v>856.61834631002296</v>
      </c>
      <c r="J135">
        <v>21.910016896549667</v>
      </c>
      <c r="K135">
        <v>0.16601596380840647</v>
      </c>
      <c r="L135">
        <f t="shared" si="12"/>
        <v>-5.1313589007756484</v>
      </c>
      <c r="M135">
        <f t="shared" si="13"/>
        <v>0.77426082593191126</v>
      </c>
      <c r="N135">
        <f t="shared" si="14"/>
        <v>-0.64162971839425831</v>
      </c>
      <c r="O135">
        <f t="shared" si="15"/>
        <v>245486203.35206142</v>
      </c>
      <c r="P135">
        <v>246073288.33524433</v>
      </c>
      <c r="Q135">
        <f t="shared" si="16"/>
        <v>49108122.384201318</v>
      </c>
      <c r="R135" s="35">
        <f t="shared" si="17"/>
        <v>117443.02046468109</v>
      </c>
      <c r="S135">
        <v>-1680878.7534310599</v>
      </c>
      <c r="T135">
        <v>134</v>
      </c>
    </row>
    <row r="136" spans="1:20" ht="15.6" x14ac:dyDescent="0.25">
      <c r="A136" s="14">
        <v>11</v>
      </c>
      <c r="B136" s="11">
        <v>6.1774782681557001</v>
      </c>
      <c r="C136" s="11">
        <v>871.34092723990705</v>
      </c>
      <c r="D136" s="12">
        <v>3.5400307241098702E-2</v>
      </c>
      <c r="E136" s="12">
        <v>2.82486687536459E-2</v>
      </c>
      <c r="F136" s="10">
        <v>0.201452861770541</v>
      </c>
      <c r="G136" s="10">
        <v>3.0822860535976702</v>
      </c>
      <c r="H136" s="13">
        <v>62274704.610643297</v>
      </c>
      <c r="I136" s="11">
        <v>871.34092723990705</v>
      </c>
      <c r="J136">
        <v>21.307321176017513</v>
      </c>
      <c r="K136">
        <v>0.22496127959488837</v>
      </c>
      <c r="L136">
        <f t="shared" si="12"/>
        <v>-5.1872072843029686</v>
      </c>
      <c r="M136">
        <f t="shared" si="13"/>
        <v>0.75853097550818482</v>
      </c>
      <c r="N136">
        <f t="shared" si="14"/>
        <v>-0.73958884444013595</v>
      </c>
      <c r="O136">
        <f t="shared" si="15"/>
        <v>232051789.90771583</v>
      </c>
      <c r="P136">
        <v>244158183.30006841</v>
      </c>
      <c r="Q136">
        <f t="shared" si="16"/>
        <v>59186861.875991076</v>
      </c>
      <c r="R136" s="35">
        <f t="shared" si="17"/>
        <v>3087842.7346522212</v>
      </c>
      <c r="S136">
        <v>951373.71038630896</v>
      </c>
      <c r="T136">
        <v>135</v>
      </c>
    </row>
    <row r="137" spans="1:20" ht="15.6" x14ac:dyDescent="0.25">
      <c r="A137" s="10">
        <v>12</v>
      </c>
      <c r="B137" s="11">
        <v>7</v>
      </c>
      <c r="C137" s="11">
        <v>862.41163370818094</v>
      </c>
      <c r="D137" s="12">
        <v>2.82486687536459E-2</v>
      </c>
      <c r="E137" s="12">
        <v>2.3150519441425901E-2</v>
      </c>
      <c r="F137" s="10">
        <v>0.179837344621847</v>
      </c>
      <c r="G137" s="10">
        <v>3.08254142024211</v>
      </c>
      <c r="H137" s="13">
        <v>56070928.422599897</v>
      </c>
      <c r="I137" s="11">
        <v>862.41163370818094</v>
      </c>
      <c r="J137">
        <v>25.009653875626846</v>
      </c>
      <c r="K137">
        <v>0.19825259817736518</v>
      </c>
      <c r="L137">
        <f t="shared" si="12"/>
        <v>-5.1534654810320912</v>
      </c>
      <c r="M137">
        <f t="shared" si="13"/>
        <v>0.82304478982357154</v>
      </c>
      <c r="N137">
        <f t="shared" si="14"/>
        <v>-0.65818538533447679</v>
      </c>
      <c r="O137">
        <f t="shared" si="15"/>
        <v>245909440.77702141</v>
      </c>
      <c r="P137">
        <v>251879170.95175344</v>
      </c>
      <c r="Q137">
        <f t="shared" si="16"/>
        <v>54742004.271925479</v>
      </c>
      <c r="R137" s="35">
        <f t="shared" si="17"/>
        <v>1328924.1506744176</v>
      </c>
      <c r="S137">
        <v>-1066929.6329638299</v>
      </c>
      <c r="T137">
        <v>136</v>
      </c>
    </row>
    <row r="138" spans="1:20" ht="15.6" x14ac:dyDescent="0.25">
      <c r="A138" s="10">
        <v>11</v>
      </c>
      <c r="B138" s="11">
        <v>7</v>
      </c>
      <c r="C138" s="11">
        <v>868.69790207886604</v>
      </c>
      <c r="D138" s="12">
        <v>3.05333704104883E-2</v>
      </c>
      <c r="E138" s="12">
        <v>2.5795013766603699E-2</v>
      </c>
      <c r="F138" s="10">
        <v>0.154679572648731</v>
      </c>
      <c r="G138" s="10">
        <v>3.0521614595145201</v>
      </c>
      <c r="H138" s="13">
        <v>46836927.6803587</v>
      </c>
      <c r="I138" s="11">
        <v>868.69790207886604</v>
      </c>
      <c r="J138">
        <v>22.062588652360596</v>
      </c>
      <c r="K138">
        <v>0.16803951953861757</v>
      </c>
      <c r="L138">
        <f t="shared" si="12"/>
        <v>-5.1772617732943296</v>
      </c>
      <c r="M138">
        <f t="shared" si="13"/>
        <v>0.77791413852272595</v>
      </c>
      <c r="N138">
        <f t="shared" si="14"/>
        <v>-0.63935305657168184</v>
      </c>
      <c r="O138">
        <f t="shared" si="15"/>
        <v>235739172.43143335</v>
      </c>
      <c r="P138">
        <v>232449526.4731192</v>
      </c>
      <c r="Q138">
        <f t="shared" si="16"/>
        <v>47499767.963069975</v>
      </c>
      <c r="R138" s="35">
        <f t="shared" si="17"/>
        <v>-662840.28271127492</v>
      </c>
      <c r="S138">
        <v>-860672.97076215805</v>
      </c>
      <c r="T138">
        <v>137</v>
      </c>
    </row>
    <row r="139" spans="1:20" ht="15.6" x14ac:dyDescent="0.25">
      <c r="A139" s="10">
        <v>12</v>
      </c>
      <c r="B139" s="11">
        <v>7</v>
      </c>
      <c r="C139" s="11">
        <v>856.84702471118999</v>
      </c>
      <c r="D139" s="12">
        <v>2.5795013766603699E-2</v>
      </c>
      <c r="E139" s="12">
        <v>2.2175601474439501E-2</v>
      </c>
      <c r="F139" s="10">
        <v>0.13977255717207199</v>
      </c>
      <c r="G139" s="10">
        <v>3.05232303755648</v>
      </c>
      <c r="H139" s="13">
        <v>43483448.200465202</v>
      </c>
      <c r="I139" s="11">
        <v>856.84702471118999</v>
      </c>
      <c r="J139">
        <v>22.457266162635673</v>
      </c>
      <c r="K139">
        <v>0.15055845629562012</v>
      </c>
      <c r="L139">
        <f t="shared" si="12"/>
        <v>-5.1322347220003266</v>
      </c>
      <c r="M139">
        <f t="shared" si="13"/>
        <v>0.78674988132541479</v>
      </c>
      <c r="N139">
        <f t="shared" si="14"/>
        <v>-0.67239267323638741</v>
      </c>
      <c r="O139">
        <f t="shared" si="15"/>
        <v>246802448.19983536</v>
      </c>
      <c r="P139">
        <v>241339296.43467268</v>
      </c>
      <c r="Q139">
        <f t="shared" si="16"/>
        <v>44467774.749440767</v>
      </c>
      <c r="R139" s="35">
        <f t="shared" si="17"/>
        <v>-984326.54897556454</v>
      </c>
      <c r="S139">
        <v>-1672430.9950778501</v>
      </c>
      <c r="T139">
        <v>138</v>
      </c>
    </row>
    <row r="140" spans="1:20" ht="15.6" x14ac:dyDescent="0.25">
      <c r="A140" s="10">
        <v>13</v>
      </c>
      <c r="B140" s="11">
        <v>7</v>
      </c>
      <c r="C140" s="11">
        <v>838.11495375511902</v>
      </c>
      <c r="D140" s="12">
        <v>2.2175601474439501E-2</v>
      </c>
      <c r="E140" s="12">
        <v>1.9742367708573901E-2</v>
      </c>
      <c r="F140" s="10">
        <v>0.10923313422794199</v>
      </c>
      <c r="G140" s="10">
        <v>3.0524398354854698</v>
      </c>
      <c r="H140" s="13">
        <v>36230294.336240001</v>
      </c>
      <c r="I140" s="11">
        <v>838.11495375511902</v>
      </c>
      <c r="J140">
        <v>20.845227424325266</v>
      </c>
      <c r="K140">
        <v>0.11567254032567378</v>
      </c>
      <c r="L140">
        <f t="shared" si="12"/>
        <v>-5.0596184044755619</v>
      </c>
      <c r="M140">
        <f t="shared" si="13"/>
        <v>0.74506907115068244</v>
      </c>
      <c r="N140">
        <f t="shared" si="14"/>
        <v>-0.78965796658653797</v>
      </c>
      <c r="O140">
        <f t="shared" si="15"/>
        <v>259553061.80520889</v>
      </c>
      <c r="P140">
        <v>246717735.53190306</v>
      </c>
      <c r="Q140">
        <f t="shared" si="16"/>
        <v>38115151.327898845</v>
      </c>
      <c r="R140" s="35">
        <f t="shared" si="17"/>
        <v>-1884856.9916588441</v>
      </c>
      <c r="S140">
        <v>-2983191.0448986301</v>
      </c>
      <c r="T140">
        <v>139</v>
      </c>
    </row>
    <row r="141" spans="1:20" ht="15.6" x14ac:dyDescent="0.25">
      <c r="A141" s="10">
        <v>11</v>
      </c>
      <c r="B141" s="11">
        <v>7</v>
      </c>
      <c r="C141" s="11">
        <v>872.24547203459599</v>
      </c>
      <c r="D141" s="12">
        <v>3.05384569640712E-2</v>
      </c>
      <c r="E141" s="12">
        <v>2.5831040403268599E-2</v>
      </c>
      <c r="F141" s="10">
        <v>0.15364404827315101</v>
      </c>
      <c r="G141" s="10">
        <v>3.0523828374778699</v>
      </c>
      <c r="H141" s="13">
        <v>46895098.472344898</v>
      </c>
      <c r="I141" s="11">
        <v>872.24547203459599</v>
      </c>
      <c r="J141">
        <v>21.968048493678925</v>
      </c>
      <c r="K141">
        <v>0.16681526114295195</v>
      </c>
      <c r="L141">
        <f t="shared" si="12"/>
        <v>-5.1906029298957659</v>
      </c>
      <c r="M141">
        <f t="shared" si="13"/>
        <v>0.77566602449470246</v>
      </c>
      <c r="N141">
        <f t="shared" si="14"/>
        <v>-0.64067835414849217</v>
      </c>
      <c r="O141">
        <f t="shared" si="15"/>
        <v>232646356.02352878</v>
      </c>
      <c r="P141">
        <v>233724229.72850001</v>
      </c>
      <c r="Q141">
        <f t="shared" si="16"/>
        <v>46678830.806839727</v>
      </c>
      <c r="R141" s="35">
        <f t="shared" si="17"/>
        <v>216267.66550517082</v>
      </c>
      <c r="S141">
        <v>-640453.71703099995</v>
      </c>
      <c r="T141">
        <v>140</v>
      </c>
    </row>
    <row r="142" spans="1:20" ht="15.6" x14ac:dyDescent="0.25">
      <c r="A142" s="10">
        <v>12</v>
      </c>
      <c r="B142" s="11">
        <v>7</v>
      </c>
      <c r="C142" s="11">
        <v>860.30411827809701</v>
      </c>
      <c r="D142" s="12">
        <v>2.5831040403268599E-2</v>
      </c>
      <c r="E142" s="12">
        <v>2.2221505793687299E-2</v>
      </c>
      <c r="F142" s="10">
        <v>0.139197446513805</v>
      </c>
      <c r="G142" s="10">
        <v>3.0525433859659401</v>
      </c>
      <c r="H142" s="13">
        <v>43493190.099653997</v>
      </c>
      <c r="I142" s="11">
        <v>860.30411827809701</v>
      </c>
      <c r="J142">
        <v>22.385571612783039</v>
      </c>
      <c r="K142">
        <v>0.14989012316847447</v>
      </c>
      <c r="L142">
        <f t="shared" si="12"/>
        <v>-5.1454430066624219</v>
      </c>
      <c r="M142">
        <f t="shared" si="13"/>
        <v>0.78521062841625833</v>
      </c>
      <c r="N142">
        <f t="shared" si="14"/>
        <v>-0.67419758726970835</v>
      </c>
      <c r="O142">
        <f t="shared" si="15"/>
        <v>243673168.70856372</v>
      </c>
      <c r="P142">
        <v>241937758.63869488</v>
      </c>
      <c r="Q142">
        <f t="shared" si="16"/>
        <v>43805165.049303658</v>
      </c>
      <c r="R142" s="35">
        <f t="shared" si="17"/>
        <v>-311974.94964966178</v>
      </c>
      <c r="S142">
        <v>-1437095.8700508601</v>
      </c>
      <c r="T142">
        <v>141</v>
      </c>
    </row>
    <row r="143" spans="1:20" ht="15.6" x14ac:dyDescent="0.25">
      <c r="A143" s="10">
        <v>13</v>
      </c>
      <c r="B143" s="11">
        <v>7</v>
      </c>
      <c r="C143" s="11">
        <v>841.22111806201701</v>
      </c>
      <c r="D143" s="12">
        <v>2.2221505793687299E-2</v>
      </c>
      <c r="E143" s="12">
        <v>1.97414290447201E-2</v>
      </c>
      <c r="F143" s="10">
        <v>0.111107053972523</v>
      </c>
      <c r="G143" s="10">
        <v>3.05265993127174</v>
      </c>
      <c r="H143" s="13">
        <v>37245842.785020798</v>
      </c>
      <c r="I143" s="11">
        <v>841.22111806201701</v>
      </c>
      <c r="J143">
        <v>21.01464099624809</v>
      </c>
      <c r="K143">
        <v>0.11777847138588816</v>
      </c>
      <c r="L143">
        <f t="shared" si="12"/>
        <v>-5.0717820629203505</v>
      </c>
      <c r="M143">
        <f t="shared" si="13"/>
        <v>0.75014537493738098</v>
      </c>
      <c r="N143">
        <f t="shared" si="14"/>
        <v>-0.78267020026054923</v>
      </c>
      <c r="O143">
        <f t="shared" si="15"/>
        <v>257218268.42264345</v>
      </c>
      <c r="P143">
        <v>250345679.63525259</v>
      </c>
      <c r="Q143">
        <f t="shared" si="16"/>
        <v>38268330.418417171</v>
      </c>
      <c r="R143" s="35">
        <f t="shared" si="17"/>
        <v>-1022487.6333963722</v>
      </c>
      <c r="S143">
        <v>-2767263.6695070402</v>
      </c>
      <c r="T143">
        <v>142</v>
      </c>
    </row>
    <row r="144" spans="1:20" ht="15.6" x14ac:dyDescent="0.25">
      <c r="A144" s="10">
        <v>10</v>
      </c>
      <c r="B144" s="11">
        <v>6.6231626352562403</v>
      </c>
      <c r="C144" s="11">
        <v>860.95294011295005</v>
      </c>
      <c r="D144" s="12">
        <v>3.76192269288253E-2</v>
      </c>
      <c r="E144" s="12">
        <v>3.0768438087484001E-2</v>
      </c>
      <c r="F144" s="10">
        <v>0.18162590803540199</v>
      </c>
      <c r="G144" s="10">
        <v>3.0515313171883398</v>
      </c>
      <c r="H144" s="13">
        <v>56312756.219163798</v>
      </c>
      <c r="I144" s="11">
        <v>860.95294011295005</v>
      </c>
      <c r="J144">
        <v>20.824505148232301</v>
      </c>
      <c r="K144">
        <v>0.2004357217805649</v>
      </c>
      <c r="L144">
        <f t="shared" si="12"/>
        <v>-5.1479151999395656</v>
      </c>
      <c r="M144">
        <f t="shared" si="13"/>
        <v>0.74443698140061243</v>
      </c>
      <c r="N144">
        <f t="shared" si="14"/>
        <v>-0.66312428305594384</v>
      </c>
      <c r="O144">
        <f t="shared" si="15"/>
        <v>238705879.14485365</v>
      </c>
      <c r="P144">
        <v>236327403.89774257</v>
      </c>
      <c r="Q144">
        <f t="shared" si="16"/>
        <v>56879505.967838041</v>
      </c>
      <c r="R144" s="35">
        <f t="shared" si="17"/>
        <v>-566749.74867424369</v>
      </c>
      <c r="S144">
        <v>-734708.77319255995</v>
      </c>
      <c r="T144">
        <v>143</v>
      </c>
    </row>
    <row r="145" spans="1:20" ht="15.6" x14ac:dyDescent="0.25">
      <c r="A145" s="10">
        <v>11</v>
      </c>
      <c r="B145" s="11">
        <v>7</v>
      </c>
      <c r="C145" s="11">
        <v>853.21743935275003</v>
      </c>
      <c r="D145" s="12">
        <v>3.0768438087484001E-2</v>
      </c>
      <c r="E145" s="12">
        <v>2.58413332043851E-2</v>
      </c>
      <c r="F145" s="10">
        <v>0.15961626788939001</v>
      </c>
      <c r="G145" s="10">
        <v>3.0517842757064</v>
      </c>
      <c r="H145" s="13">
        <v>52411864.063354298</v>
      </c>
      <c r="I145" s="11">
        <v>853.21743935275003</v>
      </c>
      <c r="J145">
        <v>22.333417537102239</v>
      </c>
      <c r="K145">
        <v>0.17389666751586499</v>
      </c>
      <c r="L145">
        <f t="shared" si="12"/>
        <v>-5.1183025587109192</v>
      </c>
      <c r="M145">
        <f t="shared" si="13"/>
        <v>0.78407257241306927</v>
      </c>
      <c r="N145">
        <f t="shared" si="14"/>
        <v>-0.63526410675050071</v>
      </c>
      <c r="O145">
        <f t="shared" si="15"/>
        <v>249497033.40706968</v>
      </c>
      <c r="P145">
        <v>252984949.76608163</v>
      </c>
      <c r="Q145">
        <f t="shared" si="16"/>
        <v>51689259.029964313</v>
      </c>
      <c r="R145" s="35">
        <f t="shared" si="17"/>
        <v>722605.03338998556</v>
      </c>
      <c r="S145">
        <v>-1898014.08745998</v>
      </c>
      <c r="T145">
        <v>144</v>
      </c>
    </row>
    <row r="146" spans="1:20" ht="15.6" x14ac:dyDescent="0.25">
      <c r="A146" s="14">
        <v>9</v>
      </c>
      <c r="B146" s="11">
        <v>5.3010175312891503</v>
      </c>
      <c r="C146" s="11">
        <v>850.95644798950002</v>
      </c>
      <c r="D146" s="12">
        <v>5.26181349424256E-2</v>
      </c>
      <c r="E146" s="12">
        <v>4.1894689551156397E-2</v>
      </c>
      <c r="F146" s="10">
        <v>0.203410940143851</v>
      </c>
      <c r="G146" s="10">
        <v>3.1177520159287702</v>
      </c>
      <c r="H146" s="13">
        <v>64732960.544067502</v>
      </c>
      <c r="I146" s="11">
        <v>850.95644798950002</v>
      </c>
      <c r="J146">
        <v>15.23567244469791</v>
      </c>
      <c r="K146">
        <v>0.22741634187628926</v>
      </c>
      <c r="L146">
        <f t="shared" si="12"/>
        <v>-5.1095901640541914</v>
      </c>
      <c r="M146">
        <f t="shared" si="13"/>
        <v>0.49324509430173114</v>
      </c>
      <c r="N146">
        <f t="shared" si="14"/>
        <v>-0.74837834653769653</v>
      </c>
      <c r="O146">
        <f t="shared" si="15"/>
        <v>221510006.42354247</v>
      </c>
      <c r="P146">
        <v>224095928.94355792</v>
      </c>
      <c r="Q146">
        <f t="shared" si="16"/>
        <v>63985983.920050666</v>
      </c>
      <c r="R146" s="35">
        <f t="shared" si="17"/>
        <v>746976.62401683629</v>
      </c>
      <c r="S146">
        <v>691619.53514208202</v>
      </c>
      <c r="T146">
        <v>145</v>
      </c>
    </row>
    <row r="147" spans="1:20" ht="15.6" x14ac:dyDescent="0.25">
      <c r="A147" s="10">
        <v>10</v>
      </c>
      <c r="B147" s="11">
        <v>5.8319332320802699</v>
      </c>
      <c r="C147" s="11">
        <v>846.11607670420403</v>
      </c>
      <c r="D147" s="12">
        <v>4.1894689551156397E-2</v>
      </c>
      <c r="E147" s="12">
        <v>3.4135431014863798E-2</v>
      </c>
      <c r="F147" s="10">
        <v>0.184767612744001</v>
      </c>
      <c r="G147" s="10">
        <v>3.1182006634001702</v>
      </c>
      <c r="H147" s="13">
        <v>58637121.968950897</v>
      </c>
      <c r="I147" s="11">
        <v>846.11607670420403</v>
      </c>
      <c r="J147">
        <v>17.609984898851778</v>
      </c>
      <c r="K147">
        <v>0.20428206864789095</v>
      </c>
      <c r="L147">
        <f t="shared" si="12"/>
        <v>-5.0908518481717575</v>
      </c>
      <c r="M147">
        <f t="shared" si="13"/>
        <v>0.61806900010492183</v>
      </c>
      <c r="N147">
        <f t="shared" si="14"/>
        <v>-0.67278423878329097</v>
      </c>
      <c r="O147">
        <f t="shared" si="15"/>
        <v>237844223.03224745</v>
      </c>
      <c r="P147">
        <v>231182228.820517</v>
      </c>
      <c r="Q147">
        <f t="shared" si="16"/>
        <v>60326871.951649457</v>
      </c>
      <c r="R147" s="35">
        <f t="shared" si="17"/>
        <v>-1689749.9826985598</v>
      </c>
      <c r="S147">
        <v>-639406.47375084402</v>
      </c>
      <c r="T147">
        <v>146</v>
      </c>
    </row>
    <row r="148" spans="1:20" ht="15.6" x14ac:dyDescent="0.25">
      <c r="A148" s="10">
        <v>11</v>
      </c>
      <c r="B148" s="11">
        <v>6.3212076823262304</v>
      </c>
      <c r="C148" s="11">
        <v>840.09928713884904</v>
      </c>
      <c r="D148" s="12">
        <v>3.4135431014863798E-2</v>
      </c>
      <c r="E148" s="12">
        <v>2.86935746147731E-2</v>
      </c>
      <c r="F148" s="10">
        <v>0.158953932775902</v>
      </c>
      <c r="G148" s="10">
        <v>3.1184977921077599</v>
      </c>
      <c r="H148" s="13">
        <v>53998579.374361701</v>
      </c>
      <c r="I148" s="11">
        <v>840.09928713884904</v>
      </c>
      <c r="J148">
        <v>19.162819151499285</v>
      </c>
      <c r="K148">
        <v>0.17310884378631353</v>
      </c>
      <c r="L148">
        <f t="shared" si="12"/>
        <v>-5.0673946147932751</v>
      </c>
      <c r="M148">
        <f t="shared" si="13"/>
        <v>0.68595533577222234</v>
      </c>
      <c r="N148">
        <f t="shared" si="14"/>
        <v>-0.63559468577958755</v>
      </c>
      <c r="O148">
        <f t="shared" si="15"/>
        <v>250273022.60228014</v>
      </c>
      <c r="P148">
        <v>248973235.83939517</v>
      </c>
      <c r="Q148">
        <f t="shared" si="16"/>
        <v>54280483.726244181</v>
      </c>
      <c r="R148" s="35">
        <f t="shared" si="17"/>
        <v>-281904.35188248008</v>
      </c>
      <c r="S148">
        <v>-1996359.49938442</v>
      </c>
      <c r="T148">
        <v>147</v>
      </c>
    </row>
    <row r="149" spans="1:20" ht="15.6" x14ac:dyDescent="0.25">
      <c r="A149" s="10">
        <v>9</v>
      </c>
      <c r="B149" s="11">
        <v>5.3237200315366602</v>
      </c>
      <c r="C149" s="11">
        <v>848.34666014423999</v>
      </c>
      <c r="D149" s="12">
        <v>5.2334319006262196E-2</v>
      </c>
      <c r="E149" s="12">
        <v>4.1664475275030803E-2</v>
      </c>
      <c r="F149" s="10">
        <v>0.203489697843832</v>
      </c>
      <c r="G149" s="10">
        <v>3.1012387524216001</v>
      </c>
      <c r="H149" s="13">
        <v>61139714.558846802</v>
      </c>
      <c r="I149" s="11">
        <v>848.34666014423999</v>
      </c>
      <c r="J149">
        <v>15.360325469691853</v>
      </c>
      <c r="K149">
        <v>0.22751521543298403</v>
      </c>
      <c r="L149">
        <f t="shared" si="12"/>
        <v>-5.0995016845455581</v>
      </c>
      <c r="M149">
        <f t="shared" si="13"/>
        <v>0.50032523628656844</v>
      </c>
      <c r="N149">
        <f t="shared" si="14"/>
        <v>-0.74873271476114533</v>
      </c>
      <c r="O149">
        <f t="shared" si="15"/>
        <v>224274521.65395391</v>
      </c>
      <c r="P149">
        <v>213360368.62365225</v>
      </c>
      <c r="Q149">
        <f t="shared" si="16"/>
        <v>64267231.656931922</v>
      </c>
      <c r="R149" s="35">
        <f t="shared" si="17"/>
        <v>-3127517.0980851203</v>
      </c>
      <c r="S149">
        <v>491246.84833612898</v>
      </c>
      <c r="T149">
        <v>148</v>
      </c>
    </row>
    <row r="150" spans="1:20" ht="15.6" x14ac:dyDescent="0.25">
      <c r="A150" s="10">
        <v>10</v>
      </c>
      <c r="B150" s="11">
        <v>5.8566109270995703</v>
      </c>
      <c r="C150" s="11">
        <v>855.17738869339405</v>
      </c>
      <c r="D150" s="12">
        <v>4.1664475275030803E-2</v>
      </c>
      <c r="E150" s="12">
        <v>3.3947351437336799E-2</v>
      </c>
      <c r="F150" s="10">
        <v>0.18477722482743</v>
      </c>
      <c r="G150" s="10">
        <v>3.1016851316266001</v>
      </c>
      <c r="H150" s="13">
        <v>56225589.741885297</v>
      </c>
      <c r="I150" s="11">
        <v>855.17738869339405</v>
      </c>
      <c r="J150">
        <v>17.747557704247644</v>
      </c>
      <c r="K150">
        <v>0.2042938593228516</v>
      </c>
      <c r="L150">
        <f t="shared" si="12"/>
        <v>-5.1258340747397151</v>
      </c>
      <c r="M150">
        <f t="shared" si="13"/>
        <v>0.62456479860968717</v>
      </c>
      <c r="N150">
        <f t="shared" si="14"/>
        <v>-0.67281562388769389</v>
      </c>
      <c r="O150">
        <f t="shared" si="15"/>
        <v>231001286.87249559</v>
      </c>
      <c r="P150">
        <v>223464476.70386031</v>
      </c>
      <c r="Q150">
        <f t="shared" si="16"/>
        <v>58121916.186046414</v>
      </c>
      <c r="R150" s="35">
        <f t="shared" si="17"/>
        <v>-1896326.4441611171</v>
      </c>
      <c r="S150">
        <v>12229.141251773601</v>
      </c>
      <c r="T150">
        <v>149</v>
      </c>
    </row>
    <row r="151" spans="1:20" ht="15.6" x14ac:dyDescent="0.25">
      <c r="A151" s="10">
        <v>11</v>
      </c>
      <c r="B151" s="11">
        <v>6.3455320079453701</v>
      </c>
      <c r="C151" s="11">
        <v>850.40741637085705</v>
      </c>
      <c r="D151" s="12">
        <v>3.3947351437336799E-2</v>
      </c>
      <c r="E151" s="12">
        <v>2.8597690795819398E-2</v>
      </c>
      <c r="F151" s="10">
        <v>0.157124134937876</v>
      </c>
      <c r="G151" s="10">
        <v>3.1019806209877201</v>
      </c>
      <c r="H151" s="13">
        <v>50246173.146138802</v>
      </c>
      <c r="I151" s="11">
        <v>850.40741637085705</v>
      </c>
      <c r="J151">
        <v>19.188450857966963</v>
      </c>
      <c r="K151">
        <v>0.17093558560476896</v>
      </c>
      <c r="L151">
        <f t="shared" si="12"/>
        <v>-5.1074706624324495</v>
      </c>
      <c r="M151">
        <f t="shared" si="13"/>
        <v>0.68697197628644147</v>
      </c>
      <c r="N151">
        <f t="shared" si="14"/>
        <v>-0.63686176065622924</v>
      </c>
      <c r="O151">
        <f t="shared" si="15"/>
        <v>241357467.71787032</v>
      </c>
      <c r="P151">
        <v>235701200.58838734</v>
      </c>
      <c r="Q151">
        <f t="shared" si="16"/>
        <v>51451961.563165717</v>
      </c>
      <c r="R151" s="35">
        <f t="shared" si="17"/>
        <v>-1205788.4170269147</v>
      </c>
      <c r="S151">
        <v>-1266531.05728374</v>
      </c>
      <c r="T151">
        <v>150</v>
      </c>
    </row>
    <row r="152" spans="1:20" ht="15.6" x14ac:dyDescent="0.25">
      <c r="A152" s="10">
        <v>12</v>
      </c>
      <c r="B152" s="11">
        <v>7</v>
      </c>
      <c r="C152" s="11">
        <v>840.66300330691001</v>
      </c>
      <c r="D152" s="12">
        <v>2.8597690795819398E-2</v>
      </c>
      <c r="E152" s="12">
        <v>2.4518624560652503E-2</v>
      </c>
      <c r="F152" s="10">
        <v>0.142139179914822</v>
      </c>
      <c r="G152" s="10">
        <v>3.1021701563044002</v>
      </c>
      <c r="H152" s="13">
        <v>46539483.385369599</v>
      </c>
      <c r="I152" s="11">
        <v>840.66300330691001</v>
      </c>
      <c r="J152">
        <v>21.597745983615244</v>
      </c>
      <c r="K152">
        <v>0.15331340700528526</v>
      </c>
      <c r="L152">
        <f t="shared" si="12"/>
        <v>-5.0696000855698404</v>
      </c>
      <c r="M152">
        <f t="shared" si="13"/>
        <v>0.76636953595754109</v>
      </c>
      <c r="N152">
        <f t="shared" si="14"/>
        <v>-0.66532521501889397</v>
      </c>
      <c r="O152">
        <f t="shared" si="15"/>
        <v>259001201.78045338</v>
      </c>
      <c r="P152">
        <v>244388597.78833583</v>
      </c>
      <c r="Q152">
        <f t="shared" si="16"/>
        <v>49322195.209335871</v>
      </c>
      <c r="R152" s="35">
        <f t="shared" si="17"/>
        <v>-2782711.8239662722</v>
      </c>
      <c r="S152">
        <v>-2870729.9919178202</v>
      </c>
      <c r="T152">
        <v>151</v>
      </c>
    </row>
    <row r="153" spans="1:20" ht="15.6" x14ac:dyDescent="0.25">
      <c r="A153" s="10">
        <v>9</v>
      </c>
      <c r="B153" s="11">
        <v>5.31718408010651</v>
      </c>
      <c r="C153" s="11">
        <v>849.62536878622404</v>
      </c>
      <c r="D153" s="12">
        <v>5.24522124885227E-2</v>
      </c>
      <c r="E153" s="12">
        <v>4.16007391609481E-2</v>
      </c>
      <c r="F153" s="10">
        <v>0.20648937149781399</v>
      </c>
      <c r="G153" s="10">
        <v>3.1175600056243402</v>
      </c>
      <c r="H153" s="13">
        <v>63606129.625558302</v>
      </c>
      <c r="I153" s="11">
        <v>849.62536878622404</v>
      </c>
      <c r="J153">
        <v>15.459515677005067</v>
      </c>
      <c r="K153">
        <v>0.23128834464767695</v>
      </c>
      <c r="L153">
        <f t="shared" si="12"/>
        <v>-5.1044489929650982</v>
      </c>
      <c r="M153">
        <f t="shared" si="13"/>
        <v>0.50592303965400331</v>
      </c>
      <c r="N153">
        <f t="shared" si="14"/>
        <v>-0.76222016107290402</v>
      </c>
      <c r="O153">
        <f t="shared" si="15"/>
        <v>223874373.28297326</v>
      </c>
      <c r="P153">
        <v>218329381.06313184</v>
      </c>
      <c r="Q153">
        <f t="shared" si="16"/>
        <v>65221558.07678429</v>
      </c>
      <c r="R153" s="35">
        <f t="shared" si="17"/>
        <v>-1615428.4512259886</v>
      </c>
      <c r="S153">
        <v>607507.89093657595</v>
      </c>
      <c r="T153">
        <v>152</v>
      </c>
    </row>
    <row r="154" spans="1:20" ht="15.6" x14ac:dyDescent="0.25">
      <c r="A154" s="10">
        <v>10</v>
      </c>
      <c r="B154" s="11">
        <v>5.8476926950883197</v>
      </c>
      <c r="C154" s="11">
        <v>857.67457376143</v>
      </c>
      <c r="D154" s="12">
        <v>4.16007391609481E-2</v>
      </c>
      <c r="E154" s="12">
        <v>3.3898477086876801E-2</v>
      </c>
      <c r="F154" s="10">
        <v>0.18470325056694201</v>
      </c>
      <c r="G154" s="10">
        <v>3.1180131382132199</v>
      </c>
      <c r="H154" s="13">
        <v>57559304.5307879</v>
      </c>
      <c r="I154" s="11">
        <v>857.67457376143</v>
      </c>
      <c r="J154">
        <v>17.720895160641241</v>
      </c>
      <c r="K154">
        <v>0.20420312227932369</v>
      </c>
      <c r="L154">
        <f t="shared" si="12"/>
        <v>-5.1354019693808937</v>
      </c>
      <c r="M154">
        <f t="shared" si="13"/>
        <v>0.62331286519789453</v>
      </c>
      <c r="N154">
        <f t="shared" si="14"/>
        <v>-0.6725743629999017</v>
      </c>
      <c r="O154">
        <f t="shared" si="15"/>
        <v>228855015.84334052</v>
      </c>
      <c r="P154">
        <v>227580457.5110594</v>
      </c>
      <c r="Q154">
        <f t="shared" si="16"/>
        <v>57881663.893240876</v>
      </c>
      <c r="R154" s="35">
        <f t="shared" si="17"/>
        <v>-322359.36245297641</v>
      </c>
      <c r="S154">
        <v>185228.16571920601</v>
      </c>
      <c r="T154">
        <v>153</v>
      </c>
    </row>
    <row r="155" spans="1:20" ht="15.6" x14ac:dyDescent="0.25">
      <c r="A155" s="10">
        <v>11</v>
      </c>
      <c r="B155" s="11">
        <v>6.3340391696733098</v>
      </c>
      <c r="C155" s="11">
        <v>855.94587889764398</v>
      </c>
      <c r="D155" s="12">
        <v>3.3898477086876801E-2</v>
      </c>
      <c r="E155" s="12">
        <v>2.8579407224420698E-2</v>
      </c>
      <c r="F155" s="10">
        <v>0.156450238899354</v>
      </c>
      <c r="G155" s="10">
        <v>3.1183072052986001</v>
      </c>
      <c r="H155" s="13">
        <v>50322644.747372501</v>
      </c>
      <c r="I155" s="11">
        <v>855.94587889764398</v>
      </c>
      <c r="J155">
        <v>19.117688299156171</v>
      </c>
      <c r="K155">
        <v>0.17013638513729901</v>
      </c>
      <c r="L155">
        <f t="shared" si="12"/>
        <v>-5.1287818728746073</v>
      </c>
      <c r="M155">
        <f t="shared" si="13"/>
        <v>0.68415680369646115</v>
      </c>
      <c r="N155">
        <f t="shared" si="14"/>
        <v>-0.63745813178262578</v>
      </c>
      <c r="O155">
        <f t="shared" si="15"/>
        <v>236393529.05830011</v>
      </c>
      <c r="P155">
        <v>235609370.19877478</v>
      </c>
      <c r="Q155">
        <f t="shared" si="16"/>
        <v>50490129.375339992</v>
      </c>
      <c r="R155" s="35">
        <f t="shared" si="17"/>
        <v>-167484.62796749175</v>
      </c>
      <c r="S155">
        <v>-875526.14460289304</v>
      </c>
      <c r="T155">
        <v>154</v>
      </c>
    </row>
    <row r="156" spans="1:20" ht="15.6" x14ac:dyDescent="0.25">
      <c r="A156" s="10">
        <v>12</v>
      </c>
      <c r="B156" s="11">
        <v>7</v>
      </c>
      <c r="C156" s="11">
        <v>845.29925122908105</v>
      </c>
      <c r="D156" s="12">
        <v>2.8579407224420698E-2</v>
      </c>
      <c r="E156" s="12">
        <v>2.45637487687628E-2</v>
      </c>
      <c r="F156" s="10">
        <v>0.140018879199098</v>
      </c>
      <c r="G156" s="10">
        <v>3.1184951312673999</v>
      </c>
      <c r="H156" s="13">
        <v>46570690.463001102</v>
      </c>
      <c r="I156" s="11">
        <v>845.29925122908105</v>
      </c>
      <c r="J156">
        <v>21.408172087744958</v>
      </c>
      <c r="K156">
        <v>0.15084484253263525</v>
      </c>
      <c r="L156">
        <f t="shared" si="12"/>
        <v>-5.087678057183167</v>
      </c>
      <c r="M156">
        <f t="shared" si="13"/>
        <v>0.76130745642550823</v>
      </c>
      <c r="N156">
        <f t="shared" si="14"/>
        <v>-0.67162977408215663</v>
      </c>
      <c r="O156">
        <f t="shared" si="15"/>
        <v>254202246.29206932</v>
      </c>
      <c r="P156">
        <v>245738306.88317218</v>
      </c>
      <c r="Q156">
        <f t="shared" si="16"/>
        <v>48174719.998765506</v>
      </c>
      <c r="R156" s="35">
        <f t="shared" si="17"/>
        <v>-1604029.5357644036</v>
      </c>
      <c r="S156">
        <v>-2557189.05112044</v>
      </c>
      <c r="T156">
        <v>155</v>
      </c>
    </row>
    <row r="157" spans="1:20" ht="15.6" x14ac:dyDescent="0.25">
      <c r="A157" s="14">
        <v>9</v>
      </c>
      <c r="B157" s="11">
        <v>5.3079799805785397</v>
      </c>
      <c r="C157" s="11">
        <v>851.58043138418702</v>
      </c>
      <c r="D157" s="12">
        <v>5.2324826363908603E-2</v>
      </c>
      <c r="E157" s="12">
        <v>4.1765550050176702E-2</v>
      </c>
      <c r="F157" s="10">
        <v>0.20141747805580401</v>
      </c>
      <c r="G157" s="10">
        <v>3.1177286717099202</v>
      </c>
      <c r="H157" s="13">
        <v>65867713.510069802</v>
      </c>
      <c r="I157" s="11">
        <v>851.58043138418702</v>
      </c>
      <c r="J157">
        <v>15.194505672585036</v>
      </c>
      <c r="K157">
        <v>0.2249169704625428</v>
      </c>
      <c r="L157">
        <f t="shared" si="12"/>
        <v>-5.1119971668287034</v>
      </c>
      <c r="M157">
        <f t="shared" si="13"/>
        <v>0.49089601369119673</v>
      </c>
      <c r="N157">
        <f t="shared" si="14"/>
        <v>-0.73943055837004934</v>
      </c>
      <c r="O157">
        <f t="shared" si="15"/>
        <v>220752398.44152987</v>
      </c>
      <c r="P157">
        <v>229765311.65514588</v>
      </c>
      <c r="Q157">
        <f t="shared" si="16"/>
        <v>63283946.703979395</v>
      </c>
      <c r="R157" s="35">
        <f t="shared" si="17"/>
        <v>2583766.8060904071</v>
      </c>
      <c r="S157">
        <v>704716.93274026201</v>
      </c>
      <c r="T157">
        <v>156</v>
      </c>
    </row>
    <row r="158" spans="1:20" ht="15.6" x14ac:dyDescent="0.25">
      <c r="A158" s="10">
        <v>10</v>
      </c>
      <c r="B158" s="11">
        <v>5.8336888015989503</v>
      </c>
      <c r="C158" s="11">
        <v>846.14163850834495</v>
      </c>
      <c r="D158" s="12">
        <v>4.1765550050176702E-2</v>
      </c>
      <c r="E158" s="12">
        <v>3.4090332111553504E-2</v>
      </c>
      <c r="F158" s="10">
        <v>0.18333015879223599</v>
      </c>
      <c r="G158" s="10">
        <v>3.1181695628804902</v>
      </c>
      <c r="H158" s="13">
        <v>59071726.051961198</v>
      </c>
      <c r="I158" s="11">
        <v>846.14163850834495</v>
      </c>
      <c r="J158">
        <v>17.550528516435911</v>
      </c>
      <c r="K158">
        <v>0.20252037692584887</v>
      </c>
      <c r="L158">
        <f t="shared" si="12"/>
        <v>-5.0909511147601698</v>
      </c>
      <c r="M158">
        <f t="shared" si="13"/>
        <v>0.61523408606248897</v>
      </c>
      <c r="N158">
        <f t="shared" si="14"/>
        <v>-0.66821404016706021</v>
      </c>
      <c r="O158">
        <f t="shared" si="15"/>
        <v>237502004.18902791</v>
      </c>
      <c r="P158">
        <v>234238510.01138312</v>
      </c>
      <c r="Q158">
        <f t="shared" si="16"/>
        <v>59894734.33537554</v>
      </c>
      <c r="R158" s="35">
        <f t="shared" si="17"/>
        <v>-823008.28341434151</v>
      </c>
      <c r="S158">
        <v>-654354.83740788104</v>
      </c>
      <c r="T158">
        <v>157</v>
      </c>
    </row>
    <row r="159" spans="1:20" ht="15.6" x14ac:dyDescent="0.25">
      <c r="A159" s="10">
        <v>11</v>
      </c>
      <c r="B159" s="11">
        <v>6.3193226033557304</v>
      </c>
      <c r="C159" s="11">
        <v>839.58366291236098</v>
      </c>
      <c r="D159" s="12">
        <v>3.4090332111553504E-2</v>
      </c>
      <c r="E159" s="12">
        <v>2.8700114401758601E-2</v>
      </c>
      <c r="F159" s="10">
        <v>0.15765327146305899</v>
      </c>
      <c r="G159" s="10">
        <v>3.1184631517496402</v>
      </c>
      <c r="H159" s="13">
        <v>54221795.268809497</v>
      </c>
      <c r="I159" s="11">
        <v>839.58366291236098</v>
      </c>
      <c r="J159">
        <v>19.068238913529235</v>
      </c>
      <c r="K159">
        <v>0.17156355789113817</v>
      </c>
      <c r="L159">
        <f t="shared" si="12"/>
        <v>-5.0653758947130259</v>
      </c>
      <c r="M159">
        <f t="shared" si="13"/>
        <v>0.68217376853810419</v>
      </c>
      <c r="N159">
        <f t="shared" si="14"/>
        <v>-0.63644224075020617</v>
      </c>
      <c r="O159">
        <f t="shared" si="15"/>
        <v>250320079.91202828</v>
      </c>
      <c r="P159">
        <v>251382411.45276782</v>
      </c>
      <c r="Q159">
        <f t="shared" si="16"/>
        <v>53992656.233279154</v>
      </c>
      <c r="R159" s="35">
        <f t="shared" si="17"/>
        <v>229139.03553034365</v>
      </c>
      <c r="S159">
        <v>-2039459.9678790199</v>
      </c>
      <c r="T159">
        <v>158</v>
      </c>
    </row>
    <row r="160" spans="1:20" ht="15.6" x14ac:dyDescent="0.25">
      <c r="A160" s="10">
        <v>9</v>
      </c>
      <c r="B160" s="11">
        <v>5.3336611521696504</v>
      </c>
      <c r="C160" s="11">
        <v>855.80588810300901</v>
      </c>
      <c r="D160" s="12">
        <v>5.2358584639979999E-2</v>
      </c>
      <c r="E160" s="12">
        <v>4.1517142711947404E-2</v>
      </c>
      <c r="F160" s="10">
        <v>0.20666668768204</v>
      </c>
      <c r="G160" s="10">
        <v>3.1012119064439898</v>
      </c>
      <c r="H160" s="13">
        <v>66729111.029501103</v>
      </c>
      <c r="I160" s="11">
        <v>855.80588810300901</v>
      </c>
      <c r="J160">
        <v>15.512464442389343</v>
      </c>
      <c r="K160">
        <v>0.23151182747469309</v>
      </c>
      <c r="L160">
        <f t="shared" si="12"/>
        <v>-5.1282451137501974</v>
      </c>
      <c r="M160">
        <f t="shared" si="13"/>
        <v>0.50889782784742987</v>
      </c>
      <c r="N160">
        <f t="shared" si="14"/>
        <v>-0.76301452640033052</v>
      </c>
      <c r="O160">
        <f t="shared" si="15"/>
        <v>219335163.90348944</v>
      </c>
      <c r="P160">
        <v>229898928.71262869</v>
      </c>
      <c r="Q160">
        <f t="shared" si="16"/>
        <v>63662934.78072127</v>
      </c>
      <c r="R160" s="35">
        <f t="shared" si="17"/>
        <v>3066176.2487798333</v>
      </c>
      <c r="S160">
        <v>1047685.04138748</v>
      </c>
      <c r="T160">
        <v>159</v>
      </c>
    </row>
    <row r="161" spans="1:20" ht="15.6" x14ac:dyDescent="0.25">
      <c r="A161" s="10">
        <v>10</v>
      </c>
      <c r="B161" s="11">
        <v>5.8549048531336796</v>
      </c>
      <c r="C161" s="11">
        <v>845.50071070431704</v>
      </c>
      <c r="D161" s="12">
        <v>4.1517142711947404E-2</v>
      </c>
      <c r="E161" s="12">
        <v>3.3960688120584399E-2</v>
      </c>
      <c r="F161" s="10">
        <v>0.181570720596196</v>
      </c>
      <c r="G161" s="10">
        <v>3.1016652790850201</v>
      </c>
      <c r="H161" s="13">
        <v>57850276.160858303</v>
      </c>
      <c r="I161" s="11">
        <v>845.50071070431704</v>
      </c>
      <c r="J161">
        <v>17.563589648985435</v>
      </c>
      <c r="K161">
        <v>0.20036828858707043</v>
      </c>
      <c r="L161">
        <f t="shared" si="12"/>
        <v>-5.0884611443856382</v>
      </c>
      <c r="M161">
        <f t="shared" si="13"/>
        <v>0.6158582642165864</v>
      </c>
      <c r="N161">
        <f t="shared" si="14"/>
        <v>-0.66296562386358726</v>
      </c>
      <c r="O161">
        <f t="shared" si="15"/>
        <v>238086429.26935118</v>
      </c>
      <c r="P161">
        <v>232593478.86597601</v>
      </c>
      <c r="Q161">
        <f t="shared" si="16"/>
        <v>59216473.955063254</v>
      </c>
      <c r="R161" s="35">
        <f t="shared" si="17"/>
        <v>-1366197.7942049503</v>
      </c>
      <c r="S161">
        <v>-734976.67692873406</v>
      </c>
      <c r="T161">
        <v>160</v>
      </c>
    </row>
    <row r="162" spans="1:20" ht="15.6" x14ac:dyDescent="0.25">
      <c r="A162" s="10">
        <v>11</v>
      </c>
      <c r="B162" s="11">
        <v>6.3590572886874197</v>
      </c>
      <c r="C162" s="11">
        <v>838.62942354153301</v>
      </c>
      <c r="D162" s="12">
        <v>3.3960688120584399E-2</v>
      </c>
      <c r="E162" s="12">
        <v>2.8471272124651201E-2</v>
      </c>
      <c r="F162" s="10">
        <v>0.16116573970846201</v>
      </c>
      <c r="G162" s="10">
        <v>3.1019543229392399</v>
      </c>
      <c r="H162" s="13">
        <v>53862847.1295515</v>
      </c>
      <c r="I162" s="11">
        <v>838.62942354153301</v>
      </c>
      <c r="J162">
        <v>19.489592983297676</v>
      </c>
      <c r="K162">
        <v>0.17574213637796984</v>
      </c>
      <c r="L162">
        <f t="shared" si="12"/>
        <v>-5.0616364164513543</v>
      </c>
      <c r="M162">
        <f t="shared" si="13"/>
        <v>0.6986528866340973</v>
      </c>
      <c r="N162">
        <f t="shared" si="14"/>
        <v>-0.63475919273065484</v>
      </c>
      <c r="O162">
        <f t="shared" si="15"/>
        <v>253016968.7617783</v>
      </c>
      <c r="P162">
        <v>247734259.9403654</v>
      </c>
      <c r="Q162">
        <f t="shared" si="16"/>
        <v>55011423.582990721</v>
      </c>
      <c r="R162" s="35">
        <f t="shared" si="17"/>
        <v>-1148576.4534392208</v>
      </c>
      <c r="S162">
        <v>-2131201.60101332</v>
      </c>
      <c r="T162">
        <v>161</v>
      </c>
    </row>
    <row r="163" spans="1:20" ht="15.6" x14ac:dyDescent="0.25">
      <c r="A163" s="10">
        <v>12</v>
      </c>
      <c r="B163" s="11">
        <v>7</v>
      </c>
      <c r="C163" s="11">
        <v>868.70337613071297</v>
      </c>
      <c r="D163" s="12">
        <v>2.5137294320968302E-2</v>
      </c>
      <c r="E163" s="12">
        <v>2.0702864247223E-2</v>
      </c>
      <c r="F163" s="10">
        <v>0.17570940915250899</v>
      </c>
      <c r="G163" s="10">
        <v>3.4990706398381999</v>
      </c>
      <c r="H163" s="13">
        <v>59464687.246358201</v>
      </c>
      <c r="I163" s="11">
        <v>868.70337613071297</v>
      </c>
      <c r="J163">
        <v>26.066775189725075</v>
      </c>
      <c r="K163">
        <v>0.19323215244666361</v>
      </c>
      <c r="L163">
        <f t="shared" si="12"/>
        <v>-5.1772824081544186</v>
      </c>
      <c r="M163">
        <f t="shared" si="13"/>
        <v>0.82819699841097627</v>
      </c>
      <c r="N163">
        <f t="shared" si="14"/>
        <v>-0.6484618625849321</v>
      </c>
      <c r="O163">
        <f t="shared" si="15"/>
        <v>241102281.75339112</v>
      </c>
      <c r="P163">
        <v>246370866.13921762</v>
      </c>
      <c r="Q163">
        <f t="shared" si="16"/>
        <v>58193048.567468368</v>
      </c>
      <c r="R163" s="35">
        <f t="shared" si="17"/>
        <v>1271638.6788898334</v>
      </c>
      <c r="S163">
        <v>-835936.39846170903</v>
      </c>
      <c r="T163">
        <v>162</v>
      </c>
    </row>
    <row r="164" spans="1:20" ht="15.6" x14ac:dyDescent="0.25">
      <c r="A164" s="10">
        <v>1</v>
      </c>
      <c r="B164" s="11">
        <v>2.27135083490196</v>
      </c>
      <c r="C164" s="11">
        <v>1017.8691472437</v>
      </c>
      <c r="D164" s="12">
        <v>0.23538989984735201</v>
      </c>
      <c r="E164" s="12">
        <v>0.195460997570895</v>
      </c>
      <c r="F164" s="10">
        <v>0.16955675085147801</v>
      </c>
      <c r="G164" s="10">
        <v>2.1238539708847401</v>
      </c>
      <c r="H164" s="13">
        <v>27977184.282290701</v>
      </c>
      <c r="I164" s="11">
        <v>1017.8691472437</v>
      </c>
      <c r="J164">
        <v>2.8119771843878869</v>
      </c>
      <c r="K164">
        <v>0.18579568561879889</v>
      </c>
      <c r="L164">
        <f t="shared" si="12"/>
        <v>-5.6834733237402606</v>
      </c>
      <c r="M164">
        <f t="shared" si="13"/>
        <v>-8.4047403347827926E-2</v>
      </c>
      <c r="N164">
        <f t="shared" si="14"/>
        <v>-0.63862951030038984</v>
      </c>
      <c r="O164">
        <f t="shared" si="15"/>
        <v>101051723.75227028</v>
      </c>
      <c r="P164">
        <v>94707421.649736717</v>
      </c>
      <c r="Q164">
        <f t="shared" si="16"/>
        <v>29851332.115409326</v>
      </c>
      <c r="R164" s="35">
        <f t="shared" si="17"/>
        <v>-1874147.833118625</v>
      </c>
      <c r="S164">
        <v>-3130435.8468439099</v>
      </c>
      <c r="T164">
        <v>163</v>
      </c>
    </row>
    <row r="165" spans="1:20" ht="15.6" x14ac:dyDescent="0.25">
      <c r="A165" s="14">
        <v>1</v>
      </c>
      <c r="B165" s="11">
        <v>2.27109064744486</v>
      </c>
      <c r="C165" s="11">
        <v>1019.41019901348</v>
      </c>
      <c r="D165" s="12">
        <v>0.23547148222980299</v>
      </c>
      <c r="E165" s="12">
        <v>0.19554951965890199</v>
      </c>
      <c r="F165" s="10">
        <v>0.169468571462978</v>
      </c>
      <c r="G165" s="10">
        <v>2.1231047915765799</v>
      </c>
      <c r="H165" s="13">
        <v>27405723.728152402</v>
      </c>
      <c r="I165" s="11">
        <v>1019.41019901348</v>
      </c>
      <c r="J165">
        <v>2.8104941094691216</v>
      </c>
      <c r="K165">
        <v>0.18568950773449089</v>
      </c>
      <c r="L165">
        <f t="shared" si="12"/>
        <v>-5.6881172978087342</v>
      </c>
      <c r="M165">
        <f t="shared" si="13"/>
        <v>-8.4041411672072533E-2</v>
      </c>
      <c r="N165">
        <f t="shared" si="14"/>
        <v>-0.63853093012345408</v>
      </c>
      <c r="O165">
        <f t="shared" si="15"/>
        <v>100622380.91475625</v>
      </c>
      <c r="P165">
        <v>92827733.858813643</v>
      </c>
      <c r="Q165">
        <f t="shared" si="16"/>
        <v>29706953.488845706</v>
      </c>
      <c r="R165" s="35">
        <f t="shared" si="17"/>
        <v>-2301229.7606933042</v>
      </c>
      <c r="S165">
        <v>-3055785.0307421898</v>
      </c>
      <c r="T165">
        <v>164</v>
      </c>
    </row>
    <row r="166" spans="1:20" ht="15.6" x14ac:dyDescent="0.25">
      <c r="A166" s="10">
        <v>1</v>
      </c>
      <c r="B166" s="11">
        <v>2.0739895576160499</v>
      </c>
      <c r="C166" s="11">
        <v>1009.56301769084</v>
      </c>
      <c r="D166" s="12">
        <v>0.226320991643717</v>
      </c>
      <c r="E166" s="12">
        <v>0.206619925484401</v>
      </c>
      <c r="F166" s="10">
        <v>8.7010775883874097E-2</v>
      </c>
      <c r="G166" s="10">
        <v>4.0517590461171498</v>
      </c>
      <c r="H166" s="13">
        <v>35908651.948469102</v>
      </c>
      <c r="I166" s="11">
        <v>1009.56301769084</v>
      </c>
      <c r="J166">
        <v>1.7886258112251616</v>
      </c>
      <c r="K166">
        <v>9.1031201177384238E-2</v>
      </c>
      <c r="L166">
        <f t="shared" si="12"/>
        <v>-5.6582365058656139</v>
      </c>
      <c r="M166">
        <f t="shared" si="13"/>
        <v>-7.1053850589480688E-2</v>
      </c>
      <c r="N166">
        <f t="shared" si="14"/>
        <v>-0.84088555878706761</v>
      </c>
      <c r="O166">
        <f t="shared" si="15"/>
        <v>104429334.60535635</v>
      </c>
      <c r="P166">
        <v>93431929.205119625</v>
      </c>
      <c r="Q166">
        <f t="shared" si="16"/>
        <v>40135279.892609596</v>
      </c>
      <c r="R166" s="35">
        <f t="shared" si="17"/>
        <v>-4226627.9441404939</v>
      </c>
      <c r="S166">
        <v>-2009611.1758173599</v>
      </c>
      <c r="T166">
        <v>165</v>
      </c>
    </row>
    <row r="167" spans="1:20" ht="15.6" x14ac:dyDescent="0.25">
      <c r="A167" s="14">
        <v>3</v>
      </c>
      <c r="B167" s="11">
        <v>2.85753910882109</v>
      </c>
      <c r="C167" s="11">
        <v>1008.27690078608</v>
      </c>
      <c r="D167" s="12">
        <v>0.19072730476806099</v>
      </c>
      <c r="E167" s="12">
        <v>0.15607090819241901</v>
      </c>
      <c r="F167" s="10">
        <v>0.181611308810156</v>
      </c>
      <c r="G167" s="10">
        <v>3.1426155801579498</v>
      </c>
      <c r="H167" s="13">
        <v>36992685.991015203</v>
      </c>
      <c r="I167" s="11">
        <v>1008.27690078608</v>
      </c>
      <c r="J167">
        <v>4.0956830808139211</v>
      </c>
      <c r="K167">
        <v>0.20041788263442026</v>
      </c>
      <c r="L167">
        <f t="shared" si="12"/>
        <v>-5.6542977457005952</v>
      </c>
      <c r="M167">
        <f t="shared" si="13"/>
        <v>-7.6721137911914122E-2</v>
      </c>
      <c r="N167">
        <f t="shared" si="14"/>
        <v>-0.66308227332147629</v>
      </c>
      <c r="O167">
        <f t="shared" si="15"/>
        <v>104179993.34505631</v>
      </c>
      <c r="P167">
        <v>88462736.33043085</v>
      </c>
      <c r="Q167">
        <f t="shared" si="16"/>
        <v>43565211.073331848</v>
      </c>
      <c r="R167" s="35">
        <f t="shared" si="17"/>
        <v>-6572525.0823166445</v>
      </c>
      <c r="S167">
        <v>-4128358.9543260601</v>
      </c>
      <c r="T167">
        <v>166</v>
      </c>
    </row>
    <row r="168" spans="1:20" ht="15.6" x14ac:dyDescent="0.25">
      <c r="A168" s="10">
        <v>4</v>
      </c>
      <c r="B168" s="11">
        <v>3.33958664839788</v>
      </c>
      <c r="C168" s="11">
        <v>1011.60750226903</v>
      </c>
      <c r="D168" s="12">
        <v>0.15607090819241901</v>
      </c>
      <c r="E168" s="12">
        <v>0.12541047316305001</v>
      </c>
      <c r="F168" s="10">
        <v>0.19632616205056699</v>
      </c>
      <c r="G168" s="10">
        <v>3.1451212525812702</v>
      </c>
      <c r="H168" s="13">
        <v>38686097.305399299</v>
      </c>
      <c r="I168" s="11">
        <v>1011.60750226903</v>
      </c>
      <c r="J168">
        <v>5.5459457065140665</v>
      </c>
      <c r="K168">
        <v>0.2185617663034542</v>
      </c>
      <c r="L168">
        <f t="shared" si="12"/>
        <v>-5.6644806149288804</v>
      </c>
      <c r="M168">
        <f t="shared" si="13"/>
        <v>-4.2337139864728757E-2</v>
      </c>
      <c r="N168">
        <f t="shared" si="14"/>
        <v>-0.71707402624857819</v>
      </c>
      <c r="O168">
        <f t="shared" si="15"/>
        <v>104911173.72936037</v>
      </c>
      <c r="P168">
        <v>95289643.271669611</v>
      </c>
      <c r="Q168">
        <f t="shared" si="16"/>
        <v>42592287.42988003</v>
      </c>
      <c r="R168" s="35">
        <f t="shared" si="17"/>
        <v>-3906190.1244807318</v>
      </c>
      <c r="S168">
        <v>-3174564.91003328</v>
      </c>
      <c r="T168">
        <v>167</v>
      </c>
    </row>
    <row r="169" spans="1:20" ht="15.6" x14ac:dyDescent="0.25">
      <c r="A169" s="10">
        <v>5</v>
      </c>
      <c r="B169" s="11">
        <v>3.8017302097443801</v>
      </c>
      <c r="C169" s="11">
        <v>1016.50209302244</v>
      </c>
      <c r="D169" s="12">
        <v>0.12541047316305001</v>
      </c>
      <c r="E169" s="12">
        <v>9.7609537089531406E-2</v>
      </c>
      <c r="F169" s="10">
        <v>0.221502918225816</v>
      </c>
      <c r="G169" s="10">
        <v>3.1471486379226299</v>
      </c>
      <c r="H169" s="13">
        <v>41595696.9680553</v>
      </c>
      <c r="I169" s="11">
        <v>1016.50209302244</v>
      </c>
      <c r="J169">
        <v>7.5895363194477721</v>
      </c>
      <c r="K169">
        <v>0.25039003623895817</v>
      </c>
      <c r="L169">
        <f t="shared" si="12"/>
        <v>-5.6793436696016038</v>
      </c>
      <c r="M169">
        <f t="shared" si="13"/>
        <v>4.1493550284649405E-2</v>
      </c>
      <c r="N169">
        <f t="shared" si="14"/>
        <v>-0.8230022623064186</v>
      </c>
      <c r="O169">
        <f t="shared" si="15"/>
        <v>107640653.01541704</v>
      </c>
      <c r="P169">
        <v>102965941.12107551</v>
      </c>
      <c r="Q169">
        <f t="shared" si="16"/>
        <v>43484165.108615942</v>
      </c>
      <c r="R169" s="35">
        <f t="shared" si="17"/>
        <v>-1888468.1405606419</v>
      </c>
      <c r="S169">
        <v>-1022153.0163210999</v>
      </c>
      <c r="T169">
        <v>168</v>
      </c>
    </row>
    <row r="170" spans="1:20" ht="15.6" x14ac:dyDescent="0.25">
      <c r="A170" s="10">
        <v>6</v>
      </c>
      <c r="B170" s="11">
        <v>4.3543461063167301</v>
      </c>
      <c r="C170" s="11">
        <v>1027.28536607453</v>
      </c>
      <c r="D170" s="12">
        <v>9.7609537089531406E-2</v>
      </c>
      <c r="E170" s="12">
        <v>7.6413588970369109E-2</v>
      </c>
      <c r="F170" s="10">
        <v>0.216928139775551</v>
      </c>
      <c r="G170" s="10">
        <v>3.1488132361546599</v>
      </c>
      <c r="H170" s="13">
        <v>39645361.432566702</v>
      </c>
      <c r="I170" s="11">
        <v>1027.28536607453</v>
      </c>
      <c r="J170">
        <v>9.7099447667135905</v>
      </c>
      <c r="K170">
        <v>0.24453081169229654</v>
      </c>
      <c r="L170">
        <f t="shared" si="12"/>
        <v>-5.7116622266340089</v>
      </c>
      <c r="M170">
        <f t="shared" si="13"/>
        <v>0.15706978378573488</v>
      </c>
      <c r="N170">
        <f t="shared" si="14"/>
        <v>-0.80653681964433499</v>
      </c>
      <c r="O170">
        <f t="shared" si="15"/>
        <v>109966801.52782589</v>
      </c>
      <c r="P170">
        <v>108324324.28921339</v>
      </c>
      <c r="Q170">
        <f t="shared" si="16"/>
        <v>40246487.764965534</v>
      </c>
      <c r="R170" s="35">
        <f t="shared" si="17"/>
        <v>-601126.33239883184</v>
      </c>
      <c r="S170">
        <v>470695.83254572301</v>
      </c>
      <c r="T170">
        <v>169</v>
      </c>
    </row>
    <row r="171" spans="1:20" ht="15.6" x14ac:dyDescent="0.25">
      <c r="A171" s="10">
        <v>1</v>
      </c>
      <c r="B171" s="11">
        <v>2.0739874176510198</v>
      </c>
      <c r="C171" s="11">
        <v>1029.59966526281</v>
      </c>
      <c r="D171" s="12">
        <v>0.22635126039036099</v>
      </c>
      <c r="E171" s="12">
        <v>0.20664192083566399</v>
      </c>
      <c r="F171" s="10">
        <v>8.7035680528877002E-2</v>
      </c>
      <c r="G171" s="10">
        <v>4.0517568414361698</v>
      </c>
      <c r="H171" s="13">
        <v>35042817.010251202</v>
      </c>
      <c r="I171" s="11">
        <v>1029.59966526281</v>
      </c>
      <c r="J171">
        <v>1.7889993507344177</v>
      </c>
      <c r="K171">
        <v>9.105847968629481E-2</v>
      </c>
      <c r="L171">
        <f t="shared" si="12"/>
        <v>-5.7185219913661021</v>
      </c>
      <c r="M171">
        <f t="shared" si="13"/>
        <v>-7.1061985464704991E-2</v>
      </c>
      <c r="N171">
        <f t="shared" si="14"/>
        <v>-0.84087426758508954</v>
      </c>
      <c r="O171">
        <f t="shared" si="15"/>
        <v>98812586.836207911</v>
      </c>
      <c r="P171">
        <v>91172129.679690346</v>
      </c>
      <c r="Q171">
        <f t="shared" si="16"/>
        <v>37979494.511930227</v>
      </c>
      <c r="R171" s="35">
        <f t="shared" si="17"/>
        <v>-2936677.5016790256</v>
      </c>
      <c r="S171">
        <v>-808407.71960795997</v>
      </c>
      <c r="T171">
        <v>170</v>
      </c>
    </row>
    <row r="172" spans="1:20" ht="15.6" x14ac:dyDescent="0.25">
      <c r="A172" s="10">
        <v>2</v>
      </c>
      <c r="B172" s="11">
        <v>1.93530813249119</v>
      </c>
      <c r="C172" s="11">
        <v>1025.40434964529</v>
      </c>
      <c r="D172" s="12">
        <v>0.20664192083566399</v>
      </c>
      <c r="E172" s="12">
        <v>0.19043453189206899</v>
      </c>
      <c r="F172" s="10">
        <v>7.8394303768116805E-2</v>
      </c>
      <c r="G172" s="10">
        <v>4.0533190778227901</v>
      </c>
      <c r="H172" s="13">
        <v>33014171.533611301</v>
      </c>
      <c r="I172" s="11">
        <v>1025.40434964529</v>
      </c>
      <c r="J172">
        <v>1.6493138482650964</v>
      </c>
      <c r="K172">
        <v>8.1637808252446584E-2</v>
      </c>
      <c r="L172">
        <f t="shared" si="12"/>
        <v>-5.7060668497246443</v>
      </c>
      <c r="M172">
        <f t="shared" si="13"/>
        <v>-6.7838093564599397E-2</v>
      </c>
      <c r="N172">
        <f t="shared" si="14"/>
        <v>-0.83650046777356002</v>
      </c>
      <c r="O172">
        <f t="shared" si="15"/>
        <v>100082283.73149878</v>
      </c>
      <c r="P172">
        <v>94468076.703785405</v>
      </c>
      <c r="Q172">
        <f t="shared" si="16"/>
        <v>34976192.994250484</v>
      </c>
      <c r="R172" s="35">
        <f t="shared" si="17"/>
        <v>-1962021.4606391825</v>
      </c>
      <c r="S172">
        <v>-1603966.3697054801</v>
      </c>
      <c r="T172">
        <v>171</v>
      </c>
    </row>
    <row r="173" spans="1:20" ht="15.6" x14ac:dyDescent="0.25">
      <c r="A173" s="10">
        <v>4</v>
      </c>
      <c r="B173" s="11">
        <v>3.36655261968526</v>
      </c>
      <c r="C173" s="11">
        <v>1014.68700189355</v>
      </c>
      <c r="D173" s="12">
        <v>0.154302944867175</v>
      </c>
      <c r="E173" s="12">
        <v>0.122424698160953</v>
      </c>
      <c r="F173" s="10">
        <v>0.20646139057545301</v>
      </c>
      <c r="G173" s="10">
        <v>3.1444768954476801</v>
      </c>
      <c r="H173" s="13">
        <v>40105681.942909397</v>
      </c>
      <c r="I173" s="11">
        <v>1014.68700189355</v>
      </c>
      <c r="J173">
        <v>5.8013454216062428</v>
      </c>
      <c r="K173">
        <v>0.23125308307961051</v>
      </c>
      <c r="L173">
        <f t="shared" si="12"/>
        <v>-5.6738460045271299</v>
      </c>
      <c r="M173">
        <f t="shared" si="13"/>
        <v>-3.3869588537545292E-2</v>
      </c>
      <c r="N173">
        <f t="shared" si="14"/>
        <v>-0.76209475685972849</v>
      </c>
      <c r="O173">
        <f t="shared" si="15"/>
        <v>104498180.31537694</v>
      </c>
      <c r="P173">
        <v>96288267.326240107</v>
      </c>
      <c r="Q173">
        <f t="shared" si="16"/>
        <v>43525248.711160429</v>
      </c>
      <c r="R173" s="35">
        <f t="shared" si="17"/>
        <v>-3419566.7682510316</v>
      </c>
      <c r="S173">
        <v>-2988699.2450751602</v>
      </c>
      <c r="T173">
        <v>172</v>
      </c>
    </row>
    <row r="174" spans="1:20" ht="15.6" x14ac:dyDescent="0.25">
      <c r="A174" s="14">
        <v>5</v>
      </c>
      <c r="B174" s="11">
        <v>3.8360302431004198</v>
      </c>
      <c r="C174" s="11">
        <v>1019.7999908832099</v>
      </c>
      <c r="D174" s="12">
        <v>0.122424698160953</v>
      </c>
      <c r="E174" s="12">
        <v>9.52199506265798E-2</v>
      </c>
      <c r="F174" s="10">
        <v>0.22203480557557501</v>
      </c>
      <c r="G174" s="10">
        <v>3.14656989732251</v>
      </c>
      <c r="H174" s="13">
        <v>41374262.688374601</v>
      </c>
      <c r="I174" s="11">
        <v>1019.7999908832099</v>
      </c>
      <c r="J174">
        <v>7.7619297360024673</v>
      </c>
      <c r="K174">
        <v>0.25107349304815541</v>
      </c>
      <c r="L174">
        <f t="shared" si="12"/>
        <v>-5.6892900417298087</v>
      </c>
      <c r="M174">
        <f t="shared" si="13"/>
        <v>5.0016120338054804E-2</v>
      </c>
      <c r="N174">
        <f t="shared" si="14"/>
        <v>-0.8247417714887022</v>
      </c>
      <c r="O174">
        <f t="shared" si="15"/>
        <v>107071559.28113323</v>
      </c>
      <c r="P174">
        <v>103151217.4573383</v>
      </c>
      <c r="Q174">
        <f t="shared" si="16"/>
        <v>42946723.551601902</v>
      </c>
      <c r="R174" s="35">
        <f t="shared" si="17"/>
        <v>-1572460.8632273003</v>
      </c>
      <c r="S174">
        <v>-685518.60165565705</v>
      </c>
      <c r="T174">
        <v>173</v>
      </c>
    </row>
    <row r="175" spans="1:20" ht="15.6" x14ac:dyDescent="0.25">
      <c r="A175" s="10">
        <v>6</v>
      </c>
      <c r="B175" s="11">
        <v>4.5320766052284904</v>
      </c>
      <c r="C175" s="11">
        <v>1030.4773419548101</v>
      </c>
      <c r="D175" s="12">
        <v>9.52199506265798E-2</v>
      </c>
      <c r="E175" s="12">
        <v>6.9168128855087108E-2</v>
      </c>
      <c r="F175" s="10">
        <v>0.27330922435694399</v>
      </c>
      <c r="G175" s="10">
        <v>3.1481819847581698</v>
      </c>
      <c r="H175" s="13">
        <v>47015110.232521199</v>
      </c>
      <c r="I175" s="11">
        <v>1030.4773419548101</v>
      </c>
      <c r="J175">
        <v>11.904178953055858</v>
      </c>
      <c r="K175">
        <v>0.31925423492702876</v>
      </c>
      <c r="L175">
        <f t="shared" si="12"/>
        <v>-5.7211164307400768</v>
      </c>
      <c r="M175">
        <f t="shared" si="13"/>
        <v>0.29133000305231871</v>
      </c>
      <c r="N175">
        <f t="shared" si="14"/>
        <v>-0.69860267912328666</v>
      </c>
      <c r="O175">
        <f t="shared" si="15"/>
        <v>115472440.49149363</v>
      </c>
      <c r="P175">
        <v>111289802.77322185</v>
      </c>
      <c r="Q175">
        <f t="shared" si="16"/>
        <v>48782093.087077618</v>
      </c>
      <c r="R175" s="35">
        <f t="shared" si="17"/>
        <v>-1766982.854556419</v>
      </c>
      <c r="S175">
        <v>2126499.4227679502</v>
      </c>
      <c r="T175">
        <v>174</v>
      </c>
    </row>
    <row r="176" spans="1:20" ht="15.6" x14ac:dyDescent="0.25">
      <c r="A176" s="10">
        <v>1</v>
      </c>
      <c r="B176" s="11">
        <v>2.0739847854345701</v>
      </c>
      <c r="C176" s="11">
        <v>1011.50025876673</v>
      </c>
      <c r="D176" s="12">
        <v>0.226327754518823</v>
      </c>
      <c r="E176" s="12">
        <v>0.206634950300426</v>
      </c>
      <c r="F176" s="10">
        <v>8.6971688873767994E-2</v>
      </c>
      <c r="G176" s="10">
        <v>4.0517585535403802</v>
      </c>
      <c r="H176" s="13">
        <v>35987889.235977598</v>
      </c>
      <c r="I176" s="11">
        <v>1011.50025876673</v>
      </c>
      <c r="J176">
        <v>1.7881324878488691</v>
      </c>
      <c r="K176">
        <v>9.0988389967351882E-2</v>
      </c>
      <c r="L176">
        <f t="shared" si="12"/>
        <v>-5.6641536037993836</v>
      </c>
      <c r="M176">
        <f t="shared" si="13"/>
        <v>-7.1043103111073119E-2</v>
      </c>
      <c r="N176">
        <f t="shared" si="14"/>
        <v>-0.84090301882655427</v>
      </c>
      <c r="O176">
        <f t="shared" si="15"/>
        <v>103864769.13380398</v>
      </c>
      <c r="P176">
        <v>93658441.588276356</v>
      </c>
      <c r="Q176">
        <f t="shared" si="16"/>
        <v>39909630.60798578</v>
      </c>
      <c r="R176" s="35">
        <f t="shared" si="17"/>
        <v>-3921741.3720081821</v>
      </c>
      <c r="S176">
        <v>-1883844.23701292</v>
      </c>
      <c r="T176">
        <v>175</v>
      </c>
    </row>
    <row r="177" spans="1:20" ht="15.6" x14ac:dyDescent="0.25">
      <c r="A177" s="10">
        <v>2</v>
      </c>
      <c r="B177" s="11">
        <v>1.9353082778206401</v>
      </c>
      <c r="C177" s="11">
        <v>1007.41963668697</v>
      </c>
      <c r="D177" s="12">
        <v>0.206634950300426</v>
      </c>
      <c r="E177" s="12">
        <v>0.19039070842782199</v>
      </c>
      <c r="F177" s="10">
        <v>7.8575208734652596E-2</v>
      </c>
      <c r="G177" s="10">
        <v>4.0533197129673297</v>
      </c>
      <c r="H177" s="13">
        <v>33872502.631106399</v>
      </c>
      <c r="I177" s="11">
        <v>1007.41963668697</v>
      </c>
      <c r="J177">
        <v>1.6511899066530167</v>
      </c>
      <c r="K177">
        <v>8.1834120758771223E-2</v>
      </c>
      <c r="L177">
        <f t="shared" si="12"/>
        <v>-5.6516677236494104</v>
      </c>
      <c r="M177">
        <f t="shared" si="13"/>
        <v>-6.7883822803175814E-2</v>
      </c>
      <c r="N177">
        <f t="shared" si="14"/>
        <v>-0.83677235239047543</v>
      </c>
      <c r="O177">
        <f t="shared" si="15"/>
        <v>105199831.60398486</v>
      </c>
      <c r="P177">
        <v>96789463.079028398</v>
      </c>
      <c r="Q177">
        <f t="shared" si="16"/>
        <v>36815800.598960176</v>
      </c>
      <c r="R177" s="35">
        <f t="shared" si="17"/>
        <v>-2943297.9678537771</v>
      </c>
      <c r="S177">
        <v>-2561677.4854473602</v>
      </c>
      <c r="T177">
        <v>176</v>
      </c>
    </row>
    <row r="178" spans="1:20" ht="15.6" x14ac:dyDescent="0.25">
      <c r="A178" s="10">
        <v>3</v>
      </c>
      <c r="B178" s="11">
        <v>2.8568365115362</v>
      </c>
      <c r="C178" s="11">
        <v>1010.64746965202</v>
      </c>
      <c r="D178" s="12">
        <v>0.19069160663179999</v>
      </c>
      <c r="E178" s="12">
        <v>0.15622483816367302</v>
      </c>
      <c r="F178" s="10">
        <v>0.18065138753531701</v>
      </c>
      <c r="G178" s="10">
        <v>3.1432093399662202</v>
      </c>
      <c r="H178" s="13">
        <v>36988668.7459407</v>
      </c>
      <c r="I178" s="11">
        <v>1010.64746965202</v>
      </c>
      <c r="J178">
        <v>4.0818300882984166</v>
      </c>
      <c r="K178">
        <v>0.199245629449954</v>
      </c>
      <c r="L178">
        <f t="shared" si="12"/>
        <v>-5.661551181335712</v>
      </c>
      <c r="M178">
        <f t="shared" si="13"/>
        <v>-7.6925273276366668E-2</v>
      </c>
      <c r="N178">
        <f t="shared" si="14"/>
        <v>-0.66038088605364464</v>
      </c>
      <c r="O178">
        <f t="shared" si="15"/>
        <v>103474487.40745853</v>
      </c>
      <c r="P178">
        <v>88711461.161093041</v>
      </c>
      <c r="Q178">
        <f t="shared" si="16"/>
        <v>43144183.268724069</v>
      </c>
      <c r="R178" s="35">
        <f t="shared" si="17"/>
        <v>-6155514.5227833688</v>
      </c>
      <c r="S178">
        <v>-3979211.32151626</v>
      </c>
      <c r="T178">
        <v>177</v>
      </c>
    </row>
    <row r="179" spans="1:20" ht="15.6" x14ac:dyDescent="0.25">
      <c r="A179" s="10">
        <v>4</v>
      </c>
      <c r="B179" s="11">
        <v>3.3396101061052099</v>
      </c>
      <c r="C179" s="11">
        <v>1011.68335797856</v>
      </c>
      <c r="D179" s="12">
        <v>0.15622483816367302</v>
      </c>
      <c r="E179" s="12">
        <v>0.12541307595238499</v>
      </c>
      <c r="F179" s="10">
        <v>0.19710087388050199</v>
      </c>
      <c r="G179" s="10">
        <v>3.1457014414746198</v>
      </c>
      <c r="H179" s="13">
        <v>39245702.502415299</v>
      </c>
      <c r="I179" s="11">
        <v>1011.68335797856</v>
      </c>
      <c r="J179">
        <v>5.5565349125566144</v>
      </c>
      <c r="K179">
        <v>0.21952619419724986</v>
      </c>
      <c r="L179">
        <f t="shared" si="12"/>
        <v>-5.6647118821410967</v>
      </c>
      <c r="M179">
        <f t="shared" si="13"/>
        <v>-4.1999146557403277E-2</v>
      </c>
      <c r="N179">
        <f t="shared" si="14"/>
        <v>-0.72040565561689718</v>
      </c>
      <c r="O179">
        <f t="shared" si="15"/>
        <v>104911526.7066543</v>
      </c>
      <c r="P179">
        <v>96383192.60919331</v>
      </c>
      <c r="Q179">
        <f t="shared" si="16"/>
        <v>42718304.454783425</v>
      </c>
      <c r="R179" s="35">
        <f t="shared" si="17"/>
        <v>-3472601.9523681253</v>
      </c>
      <c r="S179">
        <v>-3185594.3137777001</v>
      </c>
      <c r="T179">
        <v>178</v>
      </c>
    </row>
    <row r="180" spans="1:20" ht="15.6" x14ac:dyDescent="0.25">
      <c r="A180" s="10">
        <v>5</v>
      </c>
      <c r="B180" s="11">
        <v>3.8096837802851802</v>
      </c>
      <c r="C180" s="11">
        <v>1017.47553867053</v>
      </c>
      <c r="D180" s="12">
        <v>0.12541307595238499</v>
      </c>
      <c r="E180" s="12">
        <v>9.7038065933389012E-2</v>
      </c>
      <c r="F180" s="10">
        <v>0.22607214271252801</v>
      </c>
      <c r="G180" s="10">
        <v>3.1477391760406901</v>
      </c>
      <c r="H180" s="13">
        <v>42617286.551451802</v>
      </c>
      <c r="I180" s="11">
        <v>1017.47553867053</v>
      </c>
      <c r="J180">
        <v>7.7049234488551335</v>
      </c>
      <c r="K180">
        <v>0.25627661737543694</v>
      </c>
      <c r="L180">
        <f t="shared" si="12"/>
        <v>-5.6822852606570065</v>
      </c>
      <c r="M180">
        <f t="shared" si="13"/>
        <v>4.7177156244888219E-2</v>
      </c>
      <c r="N180">
        <f t="shared" si="14"/>
        <v>-0.83653066494907469</v>
      </c>
      <c r="O180">
        <f t="shared" si="15"/>
        <v>107650596.82969387</v>
      </c>
      <c r="P180">
        <v>104135460.40209109</v>
      </c>
      <c r="Q180">
        <f t="shared" si="16"/>
        <v>44055851.050270557</v>
      </c>
      <c r="R180" s="35">
        <f t="shared" si="17"/>
        <v>-1438564.4988187551</v>
      </c>
      <c r="S180">
        <v>-864630.54072033102</v>
      </c>
      <c r="T180">
        <v>179</v>
      </c>
    </row>
    <row r="181" spans="1:20" ht="15.6" x14ac:dyDescent="0.25">
      <c r="A181" s="10">
        <v>1</v>
      </c>
      <c r="B181" s="11">
        <v>2.07398200554946</v>
      </c>
      <c r="C181" s="11">
        <v>1025.3179182501699</v>
      </c>
      <c r="D181" s="12">
        <v>0.22633297621944998</v>
      </c>
      <c r="E181" s="12">
        <v>0.206643852194759</v>
      </c>
      <c r="F181" s="10">
        <v>8.69534303413875E-2</v>
      </c>
      <c r="G181" s="10">
        <v>4.0517581732117698</v>
      </c>
      <c r="H181" s="13">
        <v>35084240.934325904</v>
      </c>
      <c r="I181" s="11">
        <v>1025.3179182501699</v>
      </c>
      <c r="J181">
        <v>1.788123146606406</v>
      </c>
      <c r="K181">
        <v>9.0968392394882899E-2</v>
      </c>
      <c r="L181">
        <f t="shared" si="12"/>
        <v>-5.7058093173151754</v>
      </c>
      <c r="M181">
        <f t="shared" si="13"/>
        <v>-7.1042899560375239E-2</v>
      </c>
      <c r="N181">
        <f t="shared" si="14"/>
        <v>-0.84091106546968719</v>
      </c>
      <c r="O181">
        <f t="shared" si="15"/>
        <v>99972156.785038486</v>
      </c>
      <c r="P181">
        <v>91328953.446702525</v>
      </c>
      <c r="Q181">
        <f t="shared" si="16"/>
        <v>38404548.645324834</v>
      </c>
      <c r="R181" s="35">
        <f t="shared" si="17"/>
        <v>-3320307.71099893</v>
      </c>
      <c r="S181">
        <v>-1047871.73930738</v>
      </c>
      <c r="T181">
        <v>180</v>
      </c>
    </row>
    <row r="182" spans="1:20" ht="15.6" x14ac:dyDescent="0.25">
      <c r="A182" s="10">
        <v>2</v>
      </c>
      <c r="B182" s="11">
        <v>1.93563329219354</v>
      </c>
      <c r="C182" s="11">
        <v>1022.37218971287</v>
      </c>
      <c r="D182" s="12">
        <v>0.206643852194759</v>
      </c>
      <c r="E182" s="12">
        <v>0.19040400985886599</v>
      </c>
      <c r="F182" s="10">
        <v>7.8550545341462302E-2</v>
      </c>
      <c r="G182" s="10">
        <v>4.0533190464342104</v>
      </c>
      <c r="H182" s="13">
        <v>32236417.705474999</v>
      </c>
      <c r="I182" s="11">
        <v>1022.37218971287</v>
      </c>
      <c r="J182">
        <v>1.6515947121946486</v>
      </c>
      <c r="K182">
        <v>8.1807354533950119E-2</v>
      </c>
      <c r="L182">
        <f t="shared" si="12"/>
        <v>-5.6970096564103283</v>
      </c>
      <c r="M182">
        <f t="shared" si="13"/>
        <v>-6.7893681274561496E-2</v>
      </c>
      <c r="N182">
        <f t="shared" si="14"/>
        <v>-0.83673576282447037</v>
      </c>
      <c r="O182">
        <f t="shared" si="15"/>
        <v>100914946.77718301</v>
      </c>
      <c r="P182">
        <v>92156625.913878337</v>
      </c>
      <c r="Q182">
        <f t="shared" si="16"/>
        <v>35300081.190853834</v>
      </c>
      <c r="R182" s="35">
        <f t="shared" si="17"/>
        <v>-3063663.4853788354</v>
      </c>
      <c r="S182">
        <v>-1763639.6236199699</v>
      </c>
      <c r="T182">
        <v>181</v>
      </c>
    </row>
    <row r="183" spans="1:20" ht="15.6" x14ac:dyDescent="0.25">
      <c r="A183" s="10">
        <v>4</v>
      </c>
      <c r="B183" s="11">
        <v>3.37388875387026</v>
      </c>
      <c r="C183" s="11">
        <v>1027.24408683352</v>
      </c>
      <c r="D183" s="12">
        <v>0.154252213138658</v>
      </c>
      <c r="E183" s="12">
        <v>0.12147835804160399</v>
      </c>
      <c r="F183" s="10">
        <v>0.212331617607663</v>
      </c>
      <c r="G183" s="10">
        <v>3.1458743892001801</v>
      </c>
      <c r="H183" s="13">
        <v>39780879.635980897</v>
      </c>
      <c r="I183" s="11">
        <v>1027.24408683352</v>
      </c>
      <c r="J183">
        <v>5.9190241429119697</v>
      </c>
      <c r="K183">
        <v>0.23867811222745022</v>
      </c>
      <c r="L183">
        <f t="shared" si="12"/>
        <v>-5.7115396265609988</v>
      </c>
      <c r="M183">
        <f t="shared" si="13"/>
        <v>-2.9751694908102033E-2</v>
      </c>
      <c r="N183">
        <f t="shared" si="14"/>
        <v>-0.78784124012941303</v>
      </c>
      <c r="O183">
        <f t="shared" si="15"/>
        <v>101183773.7966913</v>
      </c>
      <c r="P183">
        <v>93899300.633642003</v>
      </c>
      <c r="Q183">
        <f t="shared" si="16"/>
        <v>42866980.897175752</v>
      </c>
      <c r="R183" s="35">
        <f t="shared" si="17"/>
        <v>-3086101.261194855</v>
      </c>
      <c r="S183">
        <v>-2430173.3320913999</v>
      </c>
      <c r="T183">
        <v>182</v>
      </c>
    </row>
    <row r="184" spans="1:20" ht="15.6" x14ac:dyDescent="0.25">
      <c r="A184" s="10">
        <v>5</v>
      </c>
      <c r="B184" s="11">
        <v>3.8744685328774202</v>
      </c>
      <c r="C184" s="11">
        <v>1030.9133376172001</v>
      </c>
      <c r="D184" s="12">
        <v>0.12147835804160399</v>
      </c>
      <c r="E184" s="12">
        <v>9.2628930163295195E-2</v>
      </c>
      <c r="F184" s="10">
        <v>0.237290816745827</v>
      </c>
      <c r="G184" s="10">
        <v>3.1480221378364801</v>
      </c>
      <c r="H184" s="13">
        <v>42755084.714729898</v>
      </c>
      <c r="I184" s="11">
        <v>1030.9133376172001</v>
      </c>
      <c r="J184">
        <v>8.2146028950976735</v>
      </c>
      <c r="K184">
        <v>0.27087846943055138</v>
      </c>
      <c r="L184">
        <f t="shared" si="12"/>
        <v>-5.7224038033069542</v>
      </c>
      <c r="M184">
        <f t="shared" si="13"/>
        <v>7.324686331773389E-2</v>
      </c>
      <c r="N184">
        <f t="shared" si="14"/>
        <v>-0.85278810667247074</v>
      </c>
      <c r="O184">
        <f t="shared" si="15"/>
        <v>105004255.09940101</v>
      </c>
      <c r="P184">
        <v>102475388.29516228</v>
      </c>
      <c r="Q184">
        <f t="shared" si="16"/>
        <v>43810186.005354621</v>
      </c>
      <c r="R184" s="35">
        <f t="shared" si="17"/>
        <v>-1055101.2906247228</v>
      </c>
      <c r="S184">
        <v>277352.92923504702</v>
      </c>
      <c r="T184">
        <v>183</v>
      </c>
    </row>
    <row r="185" spans="1:20" ht="15.6" x14ac:dyDescent="0.25">
      <c r="A185" s="10">
        <v>1</v>
      </c>
      <c r="B185" s="11">
        <v>2.0739800068349399</v>
      </c>
      <c r="C185" s="11">
        <v>1031.7469045391799</v>
      </c>
      <c r="D185" s="12">
        <v>0.22633979874472801</v>
      </c>
      <c r="E185" s="12">
        <v>0.20663800952824701</v>
      </c>
      <c r="F185" s="10">
        <v>8.7006742302802503E-2</v>
      </c>
      <c r="G185" s="10">
        <v>4.0517576762801104</v>
      </c>
      <c r="H185" s="13">
        <v>34896445.886392899</v>
      </c>
      <c r="I185" s="11">
        <v>1031.7469045391799</v>
      </c>
      <c r="J185">
        <v>1.7887453336662871</v>
      </c>
      <c r="K185">
        <v>9.1026783192971167E-2</v>
      </c>
      <c r="L185">
        <f t="shared" si="12"/>
        <v>-5.7248624238345593</v>
      </c>
      <c r="M185">
        <f t="shared" si="13"/>
        <v>-7.1056453809364872E-2</v>
      </c>
      <c r="N185">
        <f t="shared" si="14"/>
        <v>-0.84088737533900582</v>
      </c>
      <c r="O185">
        <f t="shared" si="15"/>
        <v>98240006.569110468</v>
      </c>
      <c r="P185">
        <v>90811587.023155048</v>
      </c>
      <c r="Q185">
        <f t="shared" si="16"/>
        <v>37750987.351908304</v>
      </c>
      <c r="R185" s="35">
        <f t="shared" si="17"/>
        <v>-2854541.4655154049</v>
      </c>
      <c r="S185">
        <v>-689563.59335330001</v>
      </c>
      <c r="T185">
        <v>184</v>
      </c>
    </row>
    <row r="186" spans="1:20" ht="15.6" x14ac:dyDescent="0.25">
      <c r="A186" s="10">
        <v>2</v>
      </c>
      <c r="B186" s="11">
        <v>1.9356326006331599</v>
      </c>
      <c r="C186" s="11">
        <v>1027.94078107517</v>
      </c>
      <c r="D186" s="12">
        <v>0.20663800952824701</v>
      </c>
      <c r="E186" s="12">
        <v>0.19040444490226802</v>
      </c>
      <c r="F186" s="10">
        <v>7.8522399741693297E-2</v>
      </c>
      <c r="G186" s="10">
        <v>4.0533192782021201</v>
      </c>
      <c r="H186" s="13">
        <v>32161984.883490201</v>
      </c>
      <c r="I186" s="11">
        <v>1027.94078107517</v>
      </c>
      <c r="J186">
        <v>1.6513135867424205</v>
      </c>
      <c r="K186">
        <v>8.1776810080553389E-2</v>
      </c>
      <c r="L186">
        <f t="shared" si="12"/>
        <v>-5.7136076694693632</v>
      </c>
      <c r="M186">
        <f t="shared" si="13"/>
        <v>-6.7886835187129527E-2</v>
      </c>
      <c r="N186">
        <f t="shared" si="14"/>
        <v>-0.83669382319124475</v>
      </c>
      <c r="O186">
        <f t="shared" si="15"/>
        <v>99390833.588387996</v>
      </c>
      <c r="P186">
        <v>91964012.486178771</v>
      </c>
      <c r="Q186">
        <f t="shared" si="16"/>
        <v>34759319.444740862</v>
      </c>
      <c r="R186" s="35">
        <f t="shared" si="17"/>
        <v>-2597334.5612506606</v>
      </c>
      <c r="S186">
        <v>-1483217.4620483899</v>
      </c>
      <c r="T186">
        <v>185</v>
      </c>
    </row>
    <row r="187" spans="1:20" ht="15.6" x14ac:dyDescent="0.25">
      <c r="A187" s="10">
        <v>4</v>
      </c>
      <c r="B187" s="11">
        <v>3.3752954285261301</v>
      </c>
      <c r="C187" s="11">
        <v>1024.50498830128</v>
      </c>
      <c r="D187" s="12">
        <v>0.15340183005517999</v>
      </c>
      <c r="E187" s="12">
        <v>0.12134794239796499</v>
      </c>
      <c r="F187" s="10">
        <v>0.20881762546864999</v>
      </c>
      <c r="G187" s="10">
        <v>3.1457358758953098</v>
      </c>
      <c r="H187" s="13">
        <v>39648484.374495603</v>
      </c>
      <c r="I187" s="11">
        <v>1024.50498830128</v>
      </c>
      <c r="J187">
        <v>5.8754831728325048</v>
      </c>
      <c r="K187">
        <v>0.23422677580327717</v>
      </c>
      <c r="L187">
        <f t="shared" si="12"/>
        <v>-5.7033852545100157</v>
      </c>
      <c r="M187">
        <f t="shared" si="13"/>
        <v>-3.1290872163310779E-2</v>
      </c>
      <c r="N187">
        <f t="shared" si="14"/>
        <v>-0.77259037681943399</v>
      </c>
      <c r="O187">
        <f t="shared" si="15"/>
        <v>101843095.11580977</v>
      </c>
      <c r="P187">
        <v>94720401.745898992</v>
      </c>
      <c r="Q187">
        <f t="shared" si="16"/>
        <v>42629932.84363132</v>
      </c>
      <c r="R187" s="35">
        <f t="shared" si="17"/>
        <v>-2981448.4691357166</v>
      </c>
      <c r="S187">
        <v>-2516303.50709503</v>
      </c>
      <c r="T187">
        <v>186</v>
      </c>
    </row>
    <row r="188" spans="1:20" ht="15.6" x14ac:dyDescent="0.25">
      <c r="A188" s="10">
        <v>1</v>
      </c>
      <c r="B188" s="11">
        <v>2.0773499278909902</v>
      </c>
      <c r="C188" s="11">
        <v>1013.6056073867099</v>
      </c>
      <c r="D188" s="12">
        <v>0.223695819943102</v>
      </c>
      <c r="E188" s="12">
        <v>0.20128349161388701</v>
      </c>
      <c r="F188" s="10">
        <v>0.100146322370602</v>
      </c>
      <c r="G188" s="10">
        <v>3.85199194863121</v>
      </c>
      <c r="H188" s="13">
        <v>37248041.685669601</v>
      </c>
      <c r="I188" s="11">
        <v>1013.6056073867099</v>
      </c>
      <c r="J188">
        <v>1.9474589628027843</v>
      </c>
      <c r="K188">
        <v>0.10552310928723409</v>
      </c>
      <c r="L188">
        <f t="shared" si="12"/>
        <v>-5.6705627099315592</v>
      </c>
      <c r="M188">
        <f t="shared" si="13"/>
        <v>-7.4280749722580919E-2</v>
      </c>
      <c r="N188">
        <f t="shared" si="14"/>
        <v>-0.81902013681842112</v>
      </c>
      <c r="O188">
        <f t="shared" si="15"/>
        <v>103063524.28931288</v>
      </c>
      <c r="P188">
        <v>94905078.381247774</v>
      </c>
      <c r="Q188">
        <f t="shared" si="16"/>
        <v>40450042.447453223</v>
      </c>
      <c r="R188" s="35">
        <f t="shared" si="17"/>
        <v>-3202000.7617836222</v>
      </c>
      <c r="S188">
        <v>-1656165.73247584</v>
      </c>
      <c r="T188">
        <v>187</v>
      </c>
    </row>
    <row r="189" spans="1:20" ht="15.6" x14ac:dyDescent="0.25">
      <c r="A189" s="10">
        <v>2</v>
      </c>
      <c r="B189" s="11">
        <v>2.8133666364351102</v>
      </c>
      <c r="C189" s="11">
        <v>1014.90858861154</v>
      </c>
      <c r="D189" s="12">
        <v>0.201661489298742</v>
      </c>
      <c r="E189" s="12">
        <v>0.166895973380187</v>
      </c>
      <c r="F189" s="10">
        <v>0.17230996876256599</v>
      </c>
      <c r="G189" s="10">
        <v>2.9728864956026402</v>
      </c>
      <c r="H189" s="13">
        <v>36412770.043516301</v>
      </c>
      <c r="I189" s="11">
        <v>1014.90858861154</v>
      </c>
      <c r="J189">
        <v>3.7984895582967884</v>
      </c>
      <c r="K189">
        <v>0.18911655309537556</v>
      </c>
      <c r="L189">
        <f t="shared" si="12"/>
        <v>-5.6745180509215842</v>
      </c>
      <c r="M189">
        <f t="shared" si="13"/>
        <v>-8.0532379997951653E-2</v>
      </c>
      <c r="N189">
        <f t="shared" si="14"/>
        <v>-0.6423158646399405</v>
      </c>
      <c r="O189">
        <f t="shared" si="15"/>
        <v>102051553.61587085</v>
      </c>
      <c r="P189">
        <v>92793950.525197208</v>
      </c>
      <c r="Q189">
        <f t="shared" si="16"/>
        <v>40045495.782499798</v>
      </c>
      <c r="R189" s="35">
        <f t="shared" si="17"/>
        <v>-3632725.738983497</v>
      </c>
      <c r="S189">
        <v>-3214286.6466169199</v>
      </c>
      <c r="T189">
        <v>188</v>
      </c>
    </row>
    <row r="190" spans="1:20" ht="15.6" x14ac:dyDescent="0.25">
      <c r="A190" s="10">
        <v>3</v>
      </c>
      <c r="B190" s="11">
        <v>3.1314896470661999</v>
      </c>
      <c r="C190" s="11">
        <v>1017.16984792995</v>
      </c>
      <c r="D190" s="12">
        <v>0.166895973380187</v>
      </c>
      <c r="E190" s="12">
        <v>0.133871074042517</v>
      </c>
      <c r="F190" s="10">
        <v>0.197758656506554</v>
      </c>
      <c r="G190" s="10">
        <v>2.9755284128631598</v>
      </c>
      <c r="H190" s="13">
        <v>37634712.807139903</v>
      </c>
      <c r="I190" s="11">
        <v>1017.16984792995</v>
      </c>
      <c r="J190">
        <v>5.052647725734051</v>
      </c>
      <c r="K190">
        <v>0.22034578933590085</v>
      </c>
      <c r="L190">
        <f t="shared" si="12"/>
        <v>-5.6813620286693194</v>
      </c>
      <c r="M190">
        <f t="shared" si="13"/>
        <v>-5.6766500636117462E-2</v>
      </c>
      <c r="N190">
        <f t="shared" si="14"/>
        <v>-0.72325805349725503</v>
      </c>
      <c r="O190">
        <f t="shared" si="15"/>
        <v>102652085.11571079</v>
      </c>
      <c r="P190">
        <v>95147822.061103538</v>
      </c>
      <c r="Q190">
        <f t="shared" si="16"/>
        <v>40602944.541419692</v>
      </c>
      <c r="R190" s="35">
        <f t="shared" si="17"/>
        <v>-2968231.734279789</v>
      </c>
      <c r="S190">
        <v>-3013837.5766006601</v>
      </c>
      <c r="T190">
        <v>189</v>
      </c>
    </row>
    <row r="191" spans="1:20" ht="15.6" x14ac:dyDescent="0.25">
      <c r="A191" s="10">
        <v>4</v>
      </c>
      <c r="B191" s="11">
        <v>3.55398206873741</v>
      </c>
      <c r="C191" s="11">
        <v>1016.55086162866</v>
      </c>
      <c r="D191" s="12">
        <v>0.133871074042517</v>
      </c>
      <c r="E191" s="12">
        <v>0.10440582193506999</v>
      </c>
      <c r="F191" s="10">
        <v>0.219937417969016</v>
      </c>
      <c r="G191" s="10">
        <v>2.97782870060801</v>
      </c>
      <c r="H191" s="13">
        <v>39861277.176658601</v>
      </c>
      <c r="I191" s="11">
        <v>1016.55086162866</v>
      </c>
      <c r="J191">
        <v>6.8379389054331678</v>
      </c>
      <c r="K191">
        <v>0.24838112914396815</v>
      </c>
      <c r="L191">
        <f t="shared" si="12"/>
        <v>-5.6794911539252446</v>
      </c>
      <c r="M191">
        <f t="shared" si="13"/>
        <v>6.7036601697164633E-3</v>
      </c>
      <c r="N191">
        <f t="shared" si="14"/>
        <v>-0.81765752384172119</v>
      </c>
      <c r="O191">
        <f t="shared" si="15"/>
        <v>105964562.62032779</v>
      </c>
      <c r="P191">
        <v>102353681.45136702</v>
      </c>
      <c r="Q191">
        <f t="shared" si="16"/>
        <v>41267522.00426954</v>
      </c>
      <c r="R191" s="35">
        <f t="shared" si="17"/>
        <v>-1406244.8276109397</v>
      </c>
      <c r="S191">
        <v>-1102712.7971053</v>
      </c>
      <c r="T191">
        <v>190</v>
      </c>
    </row>
    <row r="192" spans="1:20" ht="15.6" x14ac:dyDescent="0.25">
      <c r="A192" s="10">
        <v>5</v>
      </c>
      <c r="B192" s="11">
        <v>4.0492401375117701</v>
      </c>
      <c r="C192" s="11">
        <v>1028.85124415009</v>
      </c>
      <c r="D192" s="12">
        <v>0.10440582193506999</v>
      </c>
      <c r="E192" s="12">
        <v>8.2653918083210792E-2</v>
      </c>
      <c r="F192" s="10">
        <v>0.208140593979288</v>
      </c>
      <c r="G192" s="10">
        <v>2.9796866959976498</v>
      </c>
      <c r="H192" s="13">
        <v>36842960.956570201</v>
      </c>
      <c r="I192" s="11">
        <v>1028.85124415009</v>
      </c>
      <c r="J192">
        <v>8.5090251128327559</v>
      </c>
      <c r="K192">
        <v>0.23337142057645036</v>
      </c>
      <c r="L192">
        <f t="shared" si="12"/>
        <v>-5.7163065670952422</v>
      </c>
      <c r="M192">
        <f t="shared" si="13"/>
        <v>8.8962168668686892E-2</v>
      </c>
      <c r="N192">
        <f t="shared" si="14"/>
        <v>-0.76959042671766653</v>
      </c>
      <c r="O192">
        <f t="shared" si="15"/>
        <v>106159438.81685483</v>
      </c>
      <c r="P192">
        <v>106729501.69190136</v>
      </c>
      <c r="Q192">
        <f t="shared" si="16"/>
        <v>36646175.588746049</v>
      </c>
      <c r="R192" s="35">
        <f t="shared" si="17"/>
        <v>196785.36782415211</v>
      </c>
      <c r="S192">
        <v>583002.69874545699</v>
      </c>
      <c r="T192">
        <v>191</v>
      </c>
    </row>
    <row r="193" spans="1:20" ht="15.6" x14ac:dyDescent="0.25">
      <c r="A193" s="10">
        <v>1</v>
      </c>
      <c r="B193" s="11">
        <v>2.07734700621485</v>
      </c>
      <c r="C193" s="11">
        <v>1024.47277969931</v>
      </c>
      <c r="D193" s="12">
        <v>0.223848836210917</v>
      </c>
      <c r="E193" s="12">
        <v>0.20128771053623398</v>
      </c>
      <c r="F193" s="10">
        <v>0.10074232157846399</v>
      </c>
      <c r="G193" s="10">
        <v>3.85198061697238</v>
      </c>
      <c r="H193" s="13">
        <v>36851210.5574269</v>
      </c>
      <c r="I193" s="11">
        <v>1024.47277969931</v>
      </c>
      <c r="J193">
        <v>1.9533684271085396</v>
      </c>
      <c r="K193">
        <v>0.1061856577477945</v>
      </c>
      <c r="L193">
        <f t="shared" si="12"/>
        <v>-5.7032891435649695</v>
      </c>
      <c r="M193">
        <f t="shared" si="13"/>
        <v>-7.439189357831244E-2</v>
      </c>
      <c r="N193">
        <f t="shared" si="14"/>
        <v>-0.81737993604678194</v>
      </c>
      <c r="O193">
        <f t="shared" si="15"/>
        <v>100008369.86329749</v>
      </c>
      <c r="P193">
        <v>93571088.435714766</v>
      </c>
      <c r="Q193">
        <f t="shared" si="16"/>
        <v>39386412.586932421</v>
      </c>
      <c r="R193" s="35">
        <f t="shared" si="17"/>
        <v>-2535202.0295055211</v>
      </c>
      <c r="S193">
        <v>-1049058.7035759999</v>
      </c>
      <c r="T193">
        <v>192</v>
      </c>
    </row>
    <row r="194" spans="1:20" ht="15.6" x14ac:dyDescent="0.25">
      <c r="A194" s="10">
        <v>2</v>
      </c>
      <c r="B194" s="11">
        <v>2.8251115363622001</v>
      </c>
      <c r="C194" s="11">
        <v>1027.3651075125199</v>
      </c>
      <c r="D194" s="12">
        <v>0.20168302915295699</v>
      </c>
      <c r="E194" s="12">
        <v>0.16412126092813401</v>
      </c>
      <c r="F194" s="10">
        <v>0.18614929304262801</v>
      </c>
      <c r="G194" s="10">
        <v>2.9725671847515001</v>
      </c>
      <c r="H194" s="13">
        <v>36559919.869361699</v>
      </c>
      <c r="I194" s="11">
        <v>1027.3651075125199</v>
      </c>
      <c r="J194">
        <v>3.9978958892949543</v>
      </c>
      <c r="K194">
        <v>0.20597833648693503</v>
      </c>
      <c r="L194">
        <f t="shared" si="12"/>
        <v>-5.7118990357786554</v>
      </c>
      <c r="M194">
        <f t="shared" si="13"/>
        <v>-7.8107327749556033E-2</v>
      </c>
      <c r="N194">
        <f t="shared" si="14"/>
        <v>-0.67740430953828668</v>
      </c>
      <c r="O194">
        <f t="shared" si="15"/>
        <v>98786869.074807227</v>
      </c>
      <c r="P194">
        <v>89173064.215081841</v>
      </c>
      <c r="Q194">
        <f t="shared" si="16"/>
        <v>40501468.120563254</v>
      </c>
      <c r="R194" s="35">
        <f t="shared" si="17"/>
        <v>-3941548.2512015551</v>
      </c>
      <c r="S194">
        <v>-3208687.1212950898</v>
      </c>
      <c r="T194">
        <v>193</v>
      </c>
    </row>
    <row r="195" spans="1:20" ht="15.6" x14ac:dyDescent="0.25">
      <c r="A195" s="10">
        <v>3</v>
      </c>
      <c r="B195" s="11">
        <v>3.3122592891833098</v>
      </c>
      <c r="C195" s="11">
        <v>1029.3017814944301</v>
      </c>
      <c r="D195" s="12">
        <v>0.16412126092813401</v>
      </c>
      <c r="E195" s="12">
        <v>0.12935008028817099</v>
      </c>
      <c r="F195" s="10">
        <v>0.21173373315638699</v>
      </c>
      <c r="G195" s="10">
        <v>2.9754125233307498</v>
      </c>
      <c r="H195" s="13">
        <v>38973128.873044699</v>
      </c>
      <c r="I195" s="11">
        <v>1029.3017814944301</v>
      </c>
      <c r="J195">
        <v>5.6241664591952016</v>
      </c>
      <c r="K195">
        <v>0.2379193441145073</v>
      </c>
      <c r="L195">
        <f t="shared" ref="L195:L258" si="18">2.52125*10^(-6)*I195^2-0.00815*I195</f>
        <v>-5.7176405548660991</v>
      </c>
      <c r="M195">
        <f t="shared" ref="M195:M258" si="19">5.11549*10^(-6)*J195^4-4.43569*10^(-4)*J195^3+0.01157*J195^2-0.05903*J195</f>
        <v>-3.9813432961557704E-2</v>
      </c>
      <c r="N195">
        <f t="shared" ref="N195:N258" si="20">-66538.82632*K195^6+68596.56918*K195^5-25259.909*K195^4+3778.81796*K195^3-138.15946*K195^2-13.21417*K195</f>
        <v>-0.78529267333714214</v>
      </c>
      <c r="O195">
        <f t="shared" ref="O195:O258" si="21">1.9*10^10*EXP(0.917*L195)*EXP(0.4442*M195)*EXP(-0.0196*N195)</f>
        <v>100165566.19213897</v>
      </c>
      <c r="P195">
        <v>95221521.234633625</v>
      </c>
      <c r="Q195">
        <f t="shared" ref="Q195:Q258" si="22">H195/P195*O195</f>
        <v>40996672.48781421</v>
      </c>
      <c r="R195" s="35">
        <f t="shared" ref="R195:R258" si="23">H195-Q195</f>
        <v>-2023543.6147695109</v>
      </c>
      <c r="S195">
        <v>-2583475.8498153598</v>
      </c>
      <c r="T195">
        <v>194</v>
      </c>
    </row>
    <row r="196" spans="1:20" ht="15.6" x14ac:dyDescent="0.25">
      <c r="A196" s="10">
        <v>5</v>
      </c>
      <c r="B196" s="11">
        <v>4.0300039211429999</v>
      </c>
      <c r="C196" s="11">
        <v>1015.02909878786</v>
      </c>
      <c r="D196" s="12">
        <v>0.106866876026562</v>
      </c>
      <c r="E196" s="12">
        <v>8.3969127564617399E-2</v>
      </c>
      <c r="F196" s="10">
        <v>0.214063916910676</v>
      </c>
      <c r="G196" s="10">
        <v>2.9692353208706201</v>
      </c>
      <c r="H196" s="13">
        <v>38806378.182455301</v>
      </c>
      <c r="I196" s="11">
        <v>1015.02909878786</v>
      </c>
      <c r="J196">
        <v>8.5193352286165798</v>
      </c>
      <c r="K196">
        <v>0.24087980908429649</v>
      </c>
      <c r="L196">
        <f t="shared" si="18"/>
        <v>-5.6748834401388661</v>
      </c>
      <c r="M196">
        <f t="shared" si="19"/>
        <v>8.9520489137906889E-2</v>
      </c>
      <c r="N196">
        <f t="shared" si="20"/>
        <v>-0.79508950219588836</v>
      </c>
      <c r="O196">
        <f t="shared" si="21"/>
        <v>110351960.53486533</v>
      </c>
      <c r="P196">
        <v>109924417.23591772</v>
      </c>
      <c r="Q196">
        <f t="shared" si="22"/>
        <v>38957312.864353389</v>
      </c>
      <c r="R196" s="35">
        <f t="shared" si="23"/>
        <v>-150934.68189808726</v>
      </c>
      <c r="S196">
        <v>274508.620770849</v>
      </c>
      <c r="T196">
        <v>195</v>
      </c>
    </row>
    <row r="197" spans="1:20" ht="15.6" x14ac:dyDescent="0.25">
      <c r="A197" s="14">
        <v>6</v>
      </c>
      <c r="B197" s="11">
        <v>4.5972902549959302</v>
      </c>
      <c r="C197" s="11">
        <v>1028.70228341803</v>
      </c>
      <c r="D197" s="12">
        <v>8.3969127564617399E-2</v>
      </c>
      <c r="E197" s="12">
        <v>6.7231671345821295E-2</v>
      </c>
      <c r="F197" s="10">
        <v>0.19909158931061</v>
      </c>
      <c r="G197" s="10">
        <v>2.9705509232815501</v>
      </c>
      <c r="H197" s="13">
        <v>34940688.587819599</v>
      </c>
      <c r="I197" s="11">
        <v>1028.70228341803</v>
      </c>
      <c r="J197">
        <v>10.461683901598189</v>
      </c>
      <c r="K197">
        <v>0.22200868216014469</v>
      </c>
      <c r="L197">
        <f t="shared" si="18"/>
        <v>-5.7158652868401942</v>
      </c>
      <c r="M197">
        <f t="shared" si="19"/>
        <v>0.20213739560294608</v>
      </c>
      <c r="N197">
        <f t="shared" si="20"/>
        <v>-0.72909662324784597</v>
      </c>
      <c r="O197">
        <f t="shared" si="21"/>
        <v>111589338.81569736</v>
      </c>
      <c r="P197">
        <v>112441138.14092048</v>
      </c>
      <c r="Q197">
        <f t="shared" si="22"/>
        <v>34675994.940512016</v>
      </c>
      <c r="R197" s="35">
        <f t="shared" si="23"/>
        <v>264693.6473075822</v>
      </c>
      <c r="S197">
        <v>822735.91755068605</v>
      </c>
      <c r="T197">
        <v>196</v>
      </c>
    </row>
    <row r="198" spans="1:20" ht="15.6" x14ac:dyDescent="0.25">
      <c r="A198" s="10">
        <v>1</v>
      </c>
      <c r="B198" s="11">
        <v>2.07407464823739</v>
      </c>
      <c r="C198" s="11">
        <v>1025.9343587441899</v>
      </c>
      <c r="D198" s="12">
        <v>0.22625923988556201</v>
      </c>
      <c r="E198" s="12">
        <v>0.20657223695093402</v>
      </c>
      <c r="F198" s="10">
        <v>8.6972384889527604E-2</v>
      </c>
      <c r="G198" s="10">
        <v>3.7018332403001399</v>
      </c>
      <c r="H198" s="13">
        <v>33288314.915784299</v>
      </c>
      <c r="I198" s="11">
        <v>1025.9343587441899</v>
      </c>
      <c r="J198">
        <v>1.7883766376400634</v>
      </c>
      <c r="K198">
        <v>9.0989152283280667E-2</v>
      </c>
      <c r="L198">
        <f t="shared" si="18"/>
        <v>-5.7076452498309145</v>
      </c>
      <c r="M198">
        <f t="shared" si="19"/>
        <v>-7.1048422691482732E-2</v>
      </c>
      <c r="N198">
        <f t="shared" si="20"/>
        <v>-0.84090271070964051</v>
      </c>
      <c r="O198">
        <f t="shared" si="21"/>
        <v>99803729.047421575</v>
      </c>
      <c r="P198">
        <v>94827218.428951517</v>
      </c>
      <c r="Q198">
        <f t="shared" si="22"/>
        <v>35035278.028210662</v>
      </c>
      <c r="R198" s="35">
        <f t="shared" si="23"/>
        <v>-1746963.1124263629</v>
      </c>
      <c r="S198">
        <v>365938.35526855901</v>
      </c>
      <c r="T198">
        <v>197</v>
      </c>
    </row>
    <row r="199" spans="1:20" ht="15.6" x14ac:dyDescent="0.25">
      <c r="A199" s="10">
        <v>2</v>
      </c>
      <c r="B199" s="11">
        <v>1.93177303387932</v>
      </c>
      <c r="C199" s="11">
        <v>1021.35523385375</v>
      </c>
      <c r="D199" s="12">
        <v>0.20657223695093402</v>
      </c>
      <c r="E199" s="12">
        <v>0.190368511307763</v>
      </c>
      <c r="F199" s="10">
        <v>7.8403010884417507E-2</v>
      </c>
      <c r="G199" s="10">
        <v>3.7034353489207801</v>
      </c>
      <c r="H199" s="13">
        <v>30140218.459968202</v>
      </c>
      <c r="I199" s="11">
        <v>1021.35523385375</v>
      </c>
      <c r="J199">
        <v>1.6466829644513146</v>
      </c>
      <c r="K199">
        <v>8.1647256064529133E-2</v>
      </c>
      <c r="L199">
        <f t="shared" si="18"/>
        <v>-5.6939615831903811</v>
      </c>
      <c r="M199">
        <f t="shared" si="19"/>
        <v>-6.7773853171165535E-2</v>
      </c>
      <c r="N199">
        <f t="shared" si="20"/>
        <v>-0.83651373971792509</v>
      </c>
      <c r="O199">
        <f t="shared" si="21"/>
        <v>101202353.25418289</v>
      </c>
      <c r="P199">
        <v>94400785.594170719</v>
      </c>
      <c r="Q199">
        <f t="shared" si="22"/>
        <v>32311818.344997976</v>
      </c>
      <c r="R199" s="35">
        <f t="shared" si="23"/>
        <v>-2171599.8850297742</v>
      </c>
      <c r="S199">
        <v>-499048.05003585701</v>
      </c>
      <c r="T199">
        <v>198</v>
      </c>
    </row>
    <row r="200" spans="1:20" ht="15.6" x14ac:dyDescent="0.25">
      <c r="A200" s="10">
        <v>4</v>
      </c>
      <c r="B200" s="11">
        <v>3.1269841492775701</v>
      </c>
      <c r="C200" s="11">
        <v>1023.1468452161801</v>
      </c>
      <c r="D200" s="12">
        <v>0.15446614825350902</v>
      </c>
      <c r="E200" s="12">
        <v>0.122262019273625</v>
      </c>
      <c r="F200" s="10">
        <v>0.20835175970785599</v>
      </c>
      <c r="G200" s="10">
        <v>3.14519093119904</v>
      </c>
      <c r="H200" s="13">
        <v>40138500.944595702</v>
      </c>
      <c r="I200" s="11">
        <v>1023.1468452161801</v>
      </c>
      <c r="J200">
        <v>5.4166987355221607</v>
      </c>
      <c r="K200">
        <v>0.23363812687283164</v>
      </c>
      <c r="L200">
        <f t="shared" si="18"/>
        <v>-5.6993279951511999</v>
      </c>
      <c r="M200">
        <f t="shared" si="19"/>
        <v>-4.636903213363075E-2</v>
      </c>
      <c r="N200">
        <f t="shared" si="20"/>
        <v>-0.77052772294262262</v>
      </c>
      <c r="O200">
        <f t="shared" si="21"/>
        <v>101536232.56746492</v>
      </c>
      <c r="P200">
        <v>95786535.197893485</v>
      </c>
      <c r="Q200">
        <f t="shared" si="22"/>
        <v>42547860.807366453</v>
      </c>
      <c r="R200" s="35">
        <f t="shared" si="23"/>
        <v>-2409359.8627707511</v>
      </c>
      <c r="S200">
        <v>-2435409.9702352998</v>
      </c>
      <c r="T200">
        <v>199</v>
      </c>
    </row>
    <row r="201" spans="1:20" ht="15.6" x14ac:dyDescent="0.25">
      <c r="A201" s="10">
        <v>5</v>
      </c>
      <c r="B201" s="11">
        <v>3.5516324616945001</v>
      </c>
      <c r="C201" s="11">
        <v>1027.27867399507</v>
      </c>
      <c r="D201" s="12">
        <v>0.122262019273625</v>
      </c>
      <c r="E201" s="12">
        <v>9.5083435201259503E-2</v>
      </c>
      <c r="F201" s="10">
        <v>0.22211617815483201</v>
      </c>
      <c r="G201" s="10">
        <v>3.1473047255373499</v>
      </c>
      <c r="H201" s="13">
        <v>41282793.641111597</v>
      </c>
      <c r="I201" s="11">
        <v>1027.27867399507</v>
      </c>
      <c r="J201">
        <v>7.1929811920675562</v>
      </c>
      <c r="K201">
        <v>0.25117809520232365</v>
      </c>
      <c r="L201">
        <f t="shared" si="18"/>
        <v>-5.7116423516236896</v>
      </c>
      <c r="M201">
        <f t="shared" si="19"/>
        <v>2.2634538255920988E-2</v>
      </c>
      <c r="N201">
        <f t="shared" si="20"/>
        <v>-0.82500433164276554</v>
      </c>
      <c r="O201">
        <f t="shared" si="21"/>
        <v>103631627.5537456</v>
      </c>
      <c r="P201">
        <v>102925096.21014579</v>
      </c>
      <c r="Q201">
        <f t="shared" si="22"/>
        <v>41566180.188540772</v>
      </c>
      <c r="R201" s="35">
        <f t="shared" si="23"/>
        <v>-283386.54742917418</v>
      </c>
      <c r="S201">
        <v>73878.105821859994</v>
      </c>
      <c r="T201">
        <v>200</v>
      </c>
    </row>
    <row r="202" spans="1:20" ht="15.6" x14ac:dyDescent="0.25">
      <c r="A202" s="10">
        <v>1</v>
      </c>
      <c r="B202" s="11">
        <v>2.0742902053202399</v>
      </c>
      <c r="C202" s="11">
        <v>1021.4706118635399</v>
      </c>
      <c r="D202" s="12">
        <v>0.22609452104202199</v>
      </c>
      <c r="E202" s="12">
        <v>0.20617731316634899</v>
      </c>
      <c r="F202" s="10">
        <v>8.8053449676496906E-2</v>
      </c>
      <c r="G202" s="10">
        <v>4.0517755378965603</v>
      </c>
      <c r="H202" s="13">
        <v>36869090.324737601</v>
      </c>
      <c r="I202" s="11">
        <v>1021.4706118635399</v>
      </c>
      <c r="J202">
        <v>1.8013477707236862</v>
      </c>
      <c r="K202">
        <v>9.2173897726690934E-2</v>
      </c>
      <c r="L202">
        <f t="shared" si="18"/>
        <v>-5.694307662454019</v>
      </c>
      <c r="M202">
        <f t="shared" si="19"/>
        <v>-7.1329448820243405E-2</v>
      </c>
      <c r="N202">
        <f t="shared" si="20"/>
        <v>-0.84030303479522916</v>
      </c>
      <c r="O202">
        <f t="shared" si="21"/>
        <v>101018081.94685958</v>
      </c>
      <c r="P202">
        <v>95343109.349296227</v>
      </c>
      <c r="Q202">
        <f t="shared" si="22"/>
        <v>39063596.867663965</v>
      </c>
      <c r="R202" s="35">
        <f t="shared" si="23"/>
        <v>-2194506.5429263636</v>
      </c>
      <c r="S202">
        <v>-1340262.31106655</v>
      </c>
      <c r="T202">
        <v>201</v>
      </c>
    </row>
    <row r="203" spans="1:20" ht="15.6" x14ac:dyDescent="0.25">
      <c r="A203" s="10">
        <v>2</v>
      </c>
      <c r="B203" s="11">
        <v>1.9363684687945399</v>
      </c>
      <c r="C203" s="11">
        <v>1016.0624248312701</v>
      </c>
      <c r="D203" s="12">
        <v>0.20617731316634899</v>
      </c>
      <c r="E203" s="12">
        <v>0.18979700889553699</v>
      </c>
      <c r="F203" s="10">
        <v>7.9409141118695695E-2</v>
      </c>
      <c r="G203" s="10">
        <v>4.0533530754245604</v>
      </c>
      <c r="H203" s="13">
        <v>34217294.803161196</v>
      </c>
      <c r="I203" s="11">
        <v>1016.0624248312701</v>
      </c>
      <c r="J203">
        <v>1.6634056251005538</v>
      </c>
      <c r="K203">
        <v>8.2739577171100559E-2</v>
      </c>
      <c r="L203">
        <f t="shared" si="18"/>
        <v>-5.6780134989028266</v>
      </c>
      <c r="M203">
        <f t="shared" si="19"/>
        <v>-6.8179955881713619E-2</v>
      </c>
      <c r="N203">
        <f t="shared" si="20"/>
        <v>-0.83792132018104992</v>
      </c>
      <c r="O203">
        <f t="shared" si="21"/>
        <v>102677560.87836838</v>
      </c>
      <c r="P203">
        <v>97304000.181524381</v>
      </c>
      <c r="Q203">
        <f t="shared" si="22"/>
        <v>36106926.371889897</v>
      </c>
      <c r="R203" s="35">
        <f t="shared" si="23"/>
        <v>-1889631.5687287003</v>
      </c>
      <c r="S203">
        <v>-2148057.6727409898</v>
      </c>
      <c r="T203">
        <v>202</v>
      </c>
    </row>
    <row r="204" spans="1:20" ht="15.6" x14ac:dyDescent="0.25">
      <c r="A204" s="10">
        <v>3</v>
      </c>
      <c r="B204" s="11">
        <v>2.8582111682774198</v>
      </c>
      <c r="C204" s="11">
        <v>1019.92738853574</v>
      </c>
      <c r="D204" s="12">
        <v>0.190117060217489</v>
      </c>
      <c r="E204" s="12">
        <v>0.15541861760279099</v>
      </c>
      <c r="F204" s="10">
        <v>0.18241498725206201</v>
      </c>
      <c r="G204" s="10">
        <v>3.15267830222305</v>
      </c>
      <c r="H204" s="13">
        <v>37192442.330275796</v>
      </c>
      <c r="I204" s="11">
        <v>1019.92738853574</v>
      </c>
      <c r="J204">
        <v>4.1142194219452355</v>
      </c>
      <c r="K204">
        <v>0.20140039048845504</v>
      </c>
      <c r="L204">
        <f t="shared" si="18"/>
        <v>-5.6896731694478797</v>
      </c>
      <c r="M204">
        <f t="shared" si="19"/>
        <v>-7.6444007177394746E-2</v>
      </c>
      <c r="N204">
        <f t="shared" si="20"/>
        <v>-0.66543544799525689</v>
      </c>
      <c r="O204">
        <f t="shared" si="21"/>
        <v>100871766.19778296</v>
      </c>
      <c r="P204">
        <v>88541175.007713661</v>
      </c>
      <c r="Q204">
        <f t="shared" si="22"/>
        <v>42372007.675945833</v>
      </c>
      <c r="R204" s="35">
        <f t="shared" si="23"/>
        <v>-5179565.345670037</v>
      </c>
      <c r="S204">
        <v>-3603683.4422075399</v>
      </c>
      <c r="T204">
        <v>203</v>
      </c>
    </row>
    <row r="205" spans="1:20" ht="15.6" x14ac:dyDescent="0.25">
      <c r="A205" s="10">
        <v>4</v>
      </c>
      <c r="B205" s="11">
        <v>3.3401058467437901</v>
      </c>
      <c r="C205" s="11">
        <v>1019.09543520191</v>
      </c>
      <c r="D205" s="12">
        <v>0.15541861760279099</v>
      </c>
      <c r="E205" s="12">
        <v>0.124939305298733</v>
      </c>
      <c r="F205" s="10">
        <v>0.19598497449292501</v>
      </c>
      <c r="G205" s="10">
        <v>3.1551796833039498</v>
      </c>
      <c r="H205" s="13">
        <v>39438105.877395198</v>
      </c>
      <c r="I205" s="11">
        <v>1019.09543520191</v>
      </c>
      <c r="J205">
        <v>5.5519208112415352</v>
      </c>
      <c r="K205">
        <v>0.21813732153616189</v>
      </c>
      <c r="L205">
        <f t="shared" si="18"/>
        <v>-5.687169727268591</v>
      </c>
      <c r="M205">
        <f t="shared" si="19"/>
        <v>-4.2146563898500966E-2</v>
      </c>
      <c r="N205">
        <f t="shared" si="20"/>
        <v>-0.71561702826485707</v>
      </c>
      <c r="O205">
        <f t="shared" si="21"/>
        <v>102756715.43923971</v>
      </c>
      <c r="P205">
        <v>97073575.45644933</v>
      </c>
      <c r="Q205">
        <f t="shared" si="22"/>
        <v>41746996.585329391</v>
      </c>
      <c r="R205" s="35">
        <f t="shared" si="23"/>
        <v>-2308890.7079341933</v>
      </c>
      <c r="S205">
        <v>-2860680.3578411699</v>
      </c>
      <c r="T205">
        <v>204</v>
      </c>
    </row>
    <row r="206" spans="1:20" ht="15.6" x14ac:dyDescent="0.25">
      <c r="A206" s="10">
        <v>5</v>
      </c>
      <c r="B206" s="11">
        <v>3.80300842775363</v>
      </c>
      <c r="C206" s="11">
        <v>1022.72145085712</v>
      </c>
      <c r="D206" s="12">
        <v>0.124939305298733</v>
      </c>
      <c r="E206" s="12">
        <v>9.72216274618007E-2</v>
      </c>
      <c r="F206" s="10">
        <v>0.22167171971014701</v>
      </c>
      <c r="G206" s="10">
        <v>3.15718887841664</v>
      </c>
      <c r="H206" s="13">
        <v>42332544.092224903</v>
      </c>
      <c r="I206" s="11">
        <v>1022.72145085712</v>
      </c>
      <c r="J206">
        <v>7.6093770094027624</v>
      </c>
      <c r="K206">
        <v>0.2506068897012742</v>
      </c>
      <c r="L206">
        <f t="shared" si="18"/>
        <v>-5.6980552770988755</v>
      </c>
      <c r="M206">
        <f t="shared" si="19"/>
        <v>4.2464774578652498E-2</v>
      </c>
      <c r="N206">
        <f t="shared" si="20"/>
        <v>-0.82355865969235875</v>
      </c>
      <c r="O206">
        <f t="shared" si="21"/>
        <v>105856263.76019366</v>
      </c>
      <c r="P206">
        <v>104534823.1448604</v>
      </c>
      <c r="Q206">
        <f t="shared" si="22"/>
        <v>42867676.227440104</v>
      </c>
      <c r="R206" s="35">
        <f t="shared" si="23"/>
        <v>-535132.13521520048</v>
      </c>
      <c r="S206">
        <v>-774138.40878304199</v>
      </c>
      <c r="T206">
        <v>205</v>
      </c>
    </row>
    <row r="207" spans="1:20" ht="15.6" x14ac:dyDescent="0.25">
      <c r="A207" s="10">
        <v>1</v>
      </c>
      <c r="B207" s="11">
        <v>2.0742964224893998</v>
      </c>
      <c r="C207" s="11">
        <v>1021.64411920857</v>
      </c>
      <c r="D207" s="12">
        <v>0.226076941898772</v>
      </c>
      <c r="E207" s="12">
        <v>0.20618243331992098</v>
      </c>
      <c r="F207" s="10">
        <v>8.7959932660841303E-2</v>
      </c>
      <c r="G207" s="10">
        <v>4.0517768177564797</v>
      </c>
      <c r="H207" s="13">
        <v>36117573.4261638</v>
      </c>
      <c r="I207" s="11">
        <v>1021.64411920857</v>
      </c>
      <c r="J207">
        <v>1.8005480320836706</v>
      </c>
      <c r="K207">
        <v>9.2071356386933423E-2</v>
      </c>
      <c r="L207">
        <f t="shared" si="18"/>
        <v>-5.6948279757570459</v>
      </c>
      <c r="M207">
        <f t="shared" si="19"/>
        <v>-7.131221239267356E-2</v>
      </c>
      <c r="N207">
        <f t="shared" si="20"/>
        <v>-0.84036439410543973</v>
      </c>
      <c r="O207">
        <f t="shared" si="21"/>
        <v>100970789.46154456</v>
      </c>
      <c r="P207">
        <v>93467064.349362373</v>
      </c>
      <c r="Q207">
        <f t="shared" si="22"/>
        <v>39017165.326215148</v>
      </c>
      <c r="R207" s="35">
        <f t="shared" si="23"/>
        <v>-2899591.9000513479</v>
      </c>
      <c r="S207">
        <v>-1326688.9529282299</v>
      </c>
      <c r="T207">
        <v>206</v>
      </c>
    </row>
    <row r="208" spans="1:20" ht="15.6" x14ac:dyDescent="0.25">
      <c r="A208" s="10">
        <v>2</v>
      </c>
      <c r="B208" s="11">
        <v>1.93636841367518</v>
      </c>
      <c r="C208" s="11">
        <v>1018.02391000169</v>
      </c>
      <c r="D208" s="12">
        <v>0.20618243331992098</v>
      </c>
      <c r="E208" s="12">
        <v>0.18979873001192898</v>
      </c>
      <c r="F208" s="10">
        <v>7.9423647686871698E-2</v>
      </c>
      <c r="G208" s="10">
        <v>4.0533528335681304</v>
      </c>
      <c r="H208" s="13">
        <v>33519108.769738998</v>
      </c>
      <c r="I208" s="11">
        <v>1018.02391000169</v>
      </c>
      <c r="J208">
        <v>1.6637419843301438</v>
      </c>
      <c r="K208">
        <v>8.2755335183830783E-2</v>
      </c>
      <c r="L208">
        <f t="shared" si="18"/>
        <v>-5.6839402436975792</v>
      </c>
      <c r="M208">
        <f t="shared" si="19"/>
        <v>-6.8188070009739241E-2</v>
      </c>
      <c r="N208">
        <f t="shared" si="20"/>
        <v>-0.83793979771703264</v>
      </c>
      <c r="O208">
        <f t="shared" si="21"/>
        <v>102120708.88289465</v>
      </c>
      <c r="P208">
        <v>95320552.25117524</v>
      </c>
      <c r="Q208">
        <f t="shared" si="22"/>
        <v>35910357.922274768</v>
      </c>
      <c r="R208" s="35">
        <f t="shared" si="23"/>
        <v>-2391249.1525357701</v>
      </c>
      <c r="S208">
        <v>-2044851.5290393301</v>
      </c>
      <c r="T208">
        <v>207</v>
      </c>
    </row>
    <row r="209" spans="1:20" ht="15.6" x14ac:dyDescent="0.25">
      <c r="A209" s="10">
        <v>3</v>
      </c>
      <c r="B209" s="11">
        <v>2.85556162256358</v>
      </c>
      <c r="C209" s="11">
        <v>1021.63220518114</v>
      </c>
      <c r="D209" s="12">
        <v>0.19009656889966101</v>
      </c>
      <c r="E209" s="12">
        <v>0.15597439217575501</v>
      </c>
      <c r="F209" s="10">
        <v>0.17940479642357399</v>
      </c>
      <c r="G209" s="10">
        <v>3.1530130234892702</v>
      </c>
      <c r="H209" s="13">
        <v>36244360.958729699</v>
      </c>
      <c r="I209" s="11">
        <v>1021.63220518114</v>
      </c>
      <c r="J209">
        <v>4.0694720220424347</v>
      </c>
      <c r="K209">
        <v>0.19772534401133102</v>
      </c>
      <c r="L209">
        <f t="shared" si="18"/>
        <v>-5.6947922528614985</v>
      </c>
      <c r="M209">
        <f t="shared" si="19"/>
        <v>-7.7105225886939133E-2</v>
      </c>
      <c r="N209">
        <f t="shared" si="20"/>
        <v>-0.65705505170689982</v>
      </c>
      <c r="O209">
        <f t="shared" si="21"/>
        <v>100353394.36672506</v>
      </c>
      <c r="P209">
        <v>87114145.299232483</v>
      </c>
      <c r="Q209">
        <f t="shared" si="22"/>
        <v>41752629.683360741</v>
      </c>
      <c r="R209" s="35">
        <f t="shared" si="23"/>
        <v>-5508268.7246310413</v>
      </c>
      <c r="S209">
        <v>-3426391.76836367</v>
      </c>
      <c r="T209">
        <v>208</v>
      </c>
    </row>
    <row r="210" spans="1:20" ht="15.6" x14ac:dyDescent="0.25">
      <c r="A210" s="10">
        <v>4</v>
      </c>
      <c r="B210" s="11">
        <v>3.3413157628011301</v>
      </c>
      <c r="C210" s="11">
        <v>1016.7070872018299</v>
      </c>
      <c r="D210" s="12">
        <v>0.15597439217575501</v>
      </c>
      <c r="E210" s="12">
        <v>0.124801757232454</v>
      </c>
      <c r="F210" s="10">
        <v>0.199729337457214</v>
      </c>
      <c r="G210" s="10">
        <v>3.1554743115638701</v>
      </c>
      <c r="H210" s="13">
        <v>38791589.885416202</v>
      </c>
      <c r="I210" s="11">
        <v>1016.7070872018299</v>
      </c>
      <c r="J210">
        <v>5.6103037287544604</v>
      </c>
      <c r="K210">
        <v>0.22280528035579963</v>
      </c>
      <c r="L210">
        <f t="shared" si="18"/>
        <v>-5.6799635251290539</v>
      </c>
      <c r="M210">
        <f t="shared" si="19"/>
        <v>-4.0265237305008084E-2</v>
      </c>
      <c r="N210">
        <f t="shared" si="20"/>
        <v>-0.73191410650088784</v>
      </c>
      <c r="O210">
        <f t="shared" si="21"/>
        <v>103557540.35477537</v>
      </c>
      <c r="P210">
        <v>94296005.637266114</v>
      </c>
      <c r="Q210">
        <f t="shared" si="22"/>
        <v>42601609.769537129</v>
      </c>
      <c r="R210" s="35">
        <f t="shared" si="23"/>
        <v>-3810019.8841209263</v>
      </c>
      <c r="S210">
        <v>-3001859.8204354998</v>
      </c>
      <c r="T210">
        <v>209</v>
      </c>
    </row>
    <row r="211" spans="1:20" ht="15.6" x14ac:dyDescent="0.25">
      <c r="A211" s="10">
        <v>5</v>
      </c>
      <c r="B211" s="11">
        <v>3.8069227078040702</v>
      </c>
      <c r="C211" s="11">
        <v>1023.64062156764</v>
      </c>
      <c r="D211" s="12">
        <v>0.124801757232454</v>
      </c>
      <c r="E211" s="12">
        <v>9.6920635659778195E-2</v>
      </c>
      <c r="F211" s="10">
        <v>0.22322441405517099</v>
      </c>
      <c r="G211" s="10">
        <v>3.1575305312734598</v>
      </c>
      <c r="H211" s="13">
        <v>41535646.3928155</v>
      </c>
      <c r="I211" s="11">
        <v>1023.64062156764</v>
      </c>
      <c r="J211">
        <v>7.6563623560897343</v>
      </c>
      <c r="K211">
        <v>0.25260379150918499</v>
      </c>
      <c r="L211">
        <f t="shared" si="18"/>
        <v>-5.7008041578726818</v>
      </c>
      <c r="M211">
        <f t="shared" si="19"/>
        <v>4.477485066207737E-2</v>
      </c>
      <c r="N211">
        <f t="shared" si="20"/>
        <v>-0.82848299125670399</v>
      </c>
      <c r="O211">
        <f t="shared" si="21"/>
        <v>105708372.59560569</v>
      </c>
      <c r="P211">
        <v>102167184.79263812</v>
      </c>
      <c r="Q211">
        <f t="shared" si="22"/>
        <v>42975301.647025958</v>
      </c>
      <c r="R211" s="35">
        <f t="shared" si="23"/>
        <v>-1439655.2542104572</v>
      </c>
      <c r="S211">
        <v>-686318.46419286996</v>
      </c>
      <c r="T211">
        <v>210</v>
      </c>
    </row>
    <row r="212" spans="1:20" ht="15.6" x14ac:dyDescent="0.25">
      <c r="A212" s="10">
        <v>1</v>
      </c>
      <c r="B212" s="11">
        <v>2.0742975376924599</v>
      </c>
      <c r="C212" s="11">
        <v>1023.55545016944</v>
      </c>
      <c r="D212" s="12">
        <v>0.22605765161875999</v>
      </c>
      <c r="E212" s="12">
        <v>0.20618023389999499</v>
      </c>
      <c r="F212" s="10">
        <v>8.7891864708043999E-2</v>
      </c>
      <c r="G212" s="10">
        <v>4.05177822215229</v>
      </c>
      <c r="H212" s="13">
        <v>36031821.492128402</v>
      </c>
      <c r="I212" s="11">
        <v>1023.55545016944</v>
      </c>
      <c r="J212">
        <v>1.7998761360092579</v>
      </c>
      <c r="K212">
        <v>9.1996726537526718E-2</v>
      </c>
      <c r="L212">
        <f t="shared" si="18"/>
        <v>-5.7005496225611267</v>
      </c>
      <c r="M212">
        <f t="shared" si="19"/>
        <v>-7.1297722132219549E-2</v>
      </c>
      <c r="N212">
        <f t="shared" si="20"/>
        <v>-0.84040793474322628</v>
      </c>
      <c r="O212">
        <f t="shared" si="21"/>
        <v>100443140.53876637</v>
      </c>
      <c r="P212">
        <v>93288657.93498978</v>
      </c>
      <c r="Q212">
        <f t="shared" si="22"/>
        <v>38795169.639203921</v>
      </c>
      <c r="R212" s="35">
        <f t="shared" si="23"/>
        <v>-2763348.147075519</v>
      </c>
      <c r="S212">
        <v>-1212216.8921079601</v>
      </c>
      <c r="T212">
        <v>211</v>
      </c>
    </row>
    <row r="213" spans="1:20" ht="15.6" x14ac:dyDescent="0.25">
      <c r="A213" s="10">
        <v>2</v>
      </c>
      <c r="B213" s="11">
        <v>1.9363675155986699</v>
      </c>
      <c r="C213" s="11">
        <v>1022.59751647475</v>
      </c>
      <c r="D213" s="12">
        <v>0.20618023389999499</v>
      </c>
      <c r="E213" s="12">
        <v>0.189770029398456</v>
      </c>
      <c r="F213" s="10">
        <v>7.9552966327809602E-2</v>
      </c>
      <c r="G213" s="10">
        <v>4.0533528202038598</v>
      </c>
      <c r="H213" s="13">
        <v>33797637.216697998</v>
      </c>
      <c r="I213" s="11">
        <v>1022.59751647475</v>
      </c>
      <c r="J213">
        <v>1.665158263342301</v>
      </c>
      <c r="K213">
        <v>8.2895820787799862E-2</v>
      </c>
      <c r="L213">
        <f t="shared" si="18"/>
        <v>-5.6976843118035134</v>
      </c>
      <c r="M213">
        <f t="shared" si="19"/>
        <v>-6.8222212040360955E-2</v>
      </c>
      <c r="N213">
        <f t="shared" si="20"/>
        <v>-0.83810224727227933</v>
      </c>
      <c r="O213">
        <f t="shared" si="21"/>
        <v>100840518.25472134</v>
      </c>
      <c r="P213">
        <v>96023712.472796842</v>
      </c>
      <c r="Q213">
        <f t="shared" si="22"/>
        <v>35493016.932483278</v>
      </c>
      <c r="R213" s="35">
        <f t="shared" si="23"/>
        <v>-1695379.7157852799</v>
      </c>
      <c r="S213">
        <v>-1812797.9241464401</v>
      </c>
      <c r="T213">
        <v>212</v>
      </c>
    </row>
    <row r="214" spans="1:20" ht="15.6" x14ac:dyDescent="0.25">
      <c r="A214" s="10">
        <v>3</v>
      </c>
      <c r="B214" s="11">
        <v>2.8595555160744701</v>
      </c>
      <c r="C214" s="11">
        <v>1028.1549741624499</v>
      </c>
      <c r="D214" s="12">
        <v>0.19004973492504998</v>
      </c>
      <c r="E214" s="12">
        <v>0.15513957666894299</v>
      </c>
      <c r="F214" s="10">
        <v>0.18359298933478599</v>
      </c>
      <c r="G214" s="10">
        <v>3.1537953967168502</v>
      </c>
      <c r="H214" s="13">
        <v>37327037.385505103</v>
      </c>
      <c r="I214" s="11">
        <v>1028.1549741624499</v>
      </c>
      <c r="J214">
        <v>4.1330764173619707</v>
      </c>
      <c r="K214">
        <v>0.20284226079128689</v>
      </c>
      <c r="L214">
        <f t="shared" si="18"/>
        <v>-5.7142429808549764</v>
      </c>
      <c r="M214">
        <f t="shared" si="19"/>
        <v>-7.6157418320442177E-2</v>
      </c>
      <c r="N214">
        <f t="shared" si="20"/>
        <v>-0.66903112117856134</v>
      </c>
      <c r="O214">
        <f t="shared" si="21"/>
        <v>98643992.101320624</v>
      </c>
      <c r="P214">
        <v>88513920.792771086</v>
      </c>
      <c r="Q214">
        <f t="shared" si="22"/>
        <v>41598970.512694545</v>
      </c>
      <c r="R214" s="35">
        <f t="shared" si="23"/>
        <v>-4271933.1271894425</v>
      </c>
      <c r="S214">
        <v>-3255455.19861216</v>
      </c>
      <c r="T214">
        <v>213</v>
      </c>
    </row>
    <row r="215" spans="1:20" ht="15.6" x14ac:dyDescent="0.25">
      <c r="A215" s="10">
        <v>4</v>
      </c>
      <c r="B215" s="11">
        <v>3.3474909214180801</v>
      </c>
      <c r="C215" s="11">
        <v>1028.1165672106599</v>
      </c>
      <c r="D215" s="12">
        <v>0.15513957666894299</v>
      </c>
      <c r="E215" s="12">
        <v>0.124099483164494</v>
      </c>
      <c r="F215" s="10">
        <v>0.19994961446360901</v>
      </c>
      <c r="G215" s="10">
        <v>3.15631060472974</v>
      </c>
      <c r="H215" s="13">
        <v>39472666.683373697</v>
      </c>
      <c r="I215" s="11">
        <v>1028.1165672106599</v>
      </c>
      <c r="J215">
        <v>5.6390945737106453</v>
      </c>
      <c r="K215">
        <v>0.22308057137699894</v>
      </c>
      <c r="L215">
        <f t="shared" si="18"/>
        <v>-5.7141290802241222</v>
      </c>
      <c r="M215">
        <f t="shared" si="19"/>
        <v>-3.9324733170030934E-2</v>
      </c>
      <c r="N215">
        <f t="shared" si="20"/>
        <v>-0.73289039673649281</v>
      </c>
      <c r="O215">
        <f t="shared" si="21"/>
        <v>100407258.14092548</v>
      </c>
      <c r="P215">
        <v>96044779.086926639</v>
      </c>
      <c r="Q215">
        <f t="shared" si="22"/>
        <v>41265566.654082626</v>
      </c>
      <c r="R215" s="35">
        <f t="shared" si="23"/>
        <v>-1792899.970708929</v>
      </c>
      <c r="S215">
        <v>-2489369.8373965002</v>
      </c>
      <c r="T215">
        <v>214</v>
      </c>
    </row>
    <row r="216" spans="1:20" ht="15.6" x14ac:dyDescent="0.25">
      <c r="A216" s="10">
        <v>1</v>
      </c>
      <c r="B216" s="11">
        <v>2.1371388395322701</v>
      </c>
      <c r="C216" s="11">
        <v>1012.11629724912</v>
      </c>
      <c r="D216" s="12">
        <v>0.22873103689650401</v>
      </c>
      <c r="E216" s="12">
        <v>0.21109175444505801</v>
      </c>
      <c r="F216" s="10">
        <v>7.7084309413079796E-2</v>
      </c>
      <c r="G216" s="10">
        <v>3.4516961396293802</v>
      </c>
      <c r="H216" s="13">
        <v>30910413.507845499</v>
      </c>
      <c r="I216" s="11">
        <v>1012.11629724912</v>
      </c>
      <c r="J216">
        <v>1.7153586219475068</v>
      </c>
      <c r="K216">
        <v>8.0217391460697188E-2</v>
      </c>
      <c r="L216">
        <f t="shared" si="18"/>
        <v>-5.6660312624550624</v>
      </c>
      <c r="M216">
        <f t="shared" si="19"/>
        <v>-6.9407977682291344E-2</v>
      </c>
      <c r="N216">
        <f t="shared" si="20"/>
        <v>-0.83428782679345648</v>
      </c>
      <c r="O216">
        <f t="shared" si="21"/>
        <v>103747971.6124133</v>
      </c>
      <c r="P216">
        <v>100296265.56822045</v>
      </c>
      <c r="Q216">
        <f t="shared" si="22"/>
        <v>31974198.49055713</v>
      </c>
      <c r="R216" s="35">
        <f t="shared" si="23"/>
        <v>-1063784.9827116318</v>
      </c>
      <c r="S216">
        <v>1037701.54150039</v>
      </c>
      <c r="T216">
        <v>215</v>
      </c>
    </row>
    <row r="217" spans="1:20" ht="15.6" x14ac:dyDescent="0.25">
      <c r="A217" s="14">
        <v>3</v>
      </c>
      <c r="B217" s="11">
        <v>2.1838299844411599</v>
      </c>
      <c r="C217" s="11">
        <v>1007.62887469116</v>
      </c>
      <c r="D217" s="12">
        <v>0.196991754839586</v>
      </c>
      <c r="E217" s="12">
        <v>0.15947772155648701</v>
      </c>
      <c r="F217" s="10">
        <v>0.19033791298693301</v>
      </c>
      <c r="G217" s="10">
        <v>3.04259917320962</v>
      </c>
      <c r="H217" s="13">
        <v>39464011.061094098</v>
      </c>
      <c r="I217" s="11">
        <v>1007.62887469116</v>
      </c>
      <c r="J217">
        <v>3.1691986274697332</v>
      </c>
      <c r="K217">
        <v>0.21113829488506669</v>
      </c>
      <c r="L217">
        <f t="shared" si="18"/>
        <v>-5.652309992035903</v>
      </c>
      <c r="M217">
        <f t="shared" si="19"/>
        <v>-8.4473939140838672E-2</v>
      </c>
      <c r="N217">
        <f t="shared" si="20"/>
        <v>-0.69264853055419406</v>
      </c>
      <c r="O217">
        <f t="shared" si="21"/>
        <v>104071543.7061518</v>
      </c>
      <c r="P217">
        <v>93675991.276261166</v>
      </c>
      <c r="Q217">
        <f t="shared" si="22"/>
        <v>43843470.413379073</v>
      </c>
      <c r="R217" s="35">
        <f t="shared" si="23"/>
        <v>-4379459.3522849753</v>
      </c>
      <c r="S217">
        <v>-4623157.5588005902</v>
      </c>
      <c r="T217">
        <v>216</v>
      </c>
    </row>
    <row r="218" spans="1:20" ht="15.6" x14ac:dyDescent="0.25">
      <c r="A218" s="10">
        <v>5</v>
      </c>
      <c r="B218" s="11">
        <v>3.0226580464084201</v>
      </c>
      <c r="C218" s="11">
        <v>1010.62708110162</v>
      </c>
      <c r="D218" s="12">
        <v>0.125369034210633</v>
      </c>
      <c r="E218" s="12">
        <v>9.6751160440144007E-2</v>
      </c>
      <c r="F218" s="10">
        <v>0.22808714477267999</v>
      </c>
      <c r="G218" s="10">
        <v>3.04767974029413</v>
      </c>
      <c r="H218" s="13">
        <v>42510861.459494703</v>
      </c>
      <c r="I218" s="11">
        <v>1010.62708110162</v>
      </c>
      <c r="J218">
        <v>6.1484382924292476</v>
      </c>
      <c r="K218">
        <v>0.25888361715889058</v>
      </c>
      <c r="L218">
        <f t="shared" si="18"/>
        <v>-5.6614889175258103</v>
      </c>
      <c r="M218">
        <f t="shared" si="19"/>
        <v>-2.1346999355976226E-2</v>
      </c>
      <c r="N218">
        <f t="shared" si="20"/>
        <v>-0.84137397316125373</v>
      </c>
      <c r="O218">
        <f t="shared" si="21"/>
        <v>106443839.08626428</v>
      </c>
      <c r="P218">
        <v>106689241.16667742</v>
      </c>
      <c r="Q218">
        <f t="shared" si="22"/>
        <v>42413079.773841731</v>
      </c>
      <c r="R218" s="35">
        <f t="shared" si="23"/>
        <v>97781.685652971268</v>
      </c>
      <c r="S218">
        <v>204464.28823281999</v>
      </c>
      <c r="T218">
        <v>217</v>
      </c>
    </row>
    <row r="219" spans="1:20" ht="15.6" x14ac:dyDescent="0.25">
      <c r="A219" s="10">
        <v>6</v>
      </c>
      <c r="B219" s="11">
        <v>3.4877713882139498</v>
      </c>
      <c r="C219" s="11">
        <v>1023.2170348585501</v>
      </c>
      <c r="D219" s="12">
        <v>9.6751160440144007E-2</v>
      </c>
      <c r="E219" s="12">
        <v>7.6097165942487804E-2</v>
      </c>
      <c r="F219" s="10">
        <v>0.21325500287031501</v>
      </c>
      <c r="G219" s="10">
        <v>3.0494136349436798</v>
      </c>
      <c r="H219" s="13">
        <v>38277134.511603199</v>
      </c>
      <c r="I219" s="11">
        <v>1023.2170348585501</v>
      </c>
      <c r="J219">
        <v>7.7269766031234832</v>
      </c>
      <c r="K219">
        <v>0.23985110196513462</v>
      </c>
      <c r="L219">
        <f t="shared" si="18"/>
        <v>-5.699537904651347</v>
      </c>
      <c r="M219">
        <f t="shared" si="19"/>
        <v>4.8273020743061723E-2</v>
      </c>
      <c r="N219">
        <f t="shared" si="20"/>
        <v>-0.79173155835694153</v>
      </c>
      <c r="O219">
        <f t="shared" si="21"/>
        <v>105919440.92949583</v>
      </c>
      <c r="P219">
        <v>109495305.54608288</v>
      </c>
      <c r="Q219">
        <f t="shared" si="22"/>
        <v>37027091.413940169</v>
      </c>
      <c r="R219" s="35">
        <f t="shared" si="23"/>
        <v>1250043.09766303</v>
      </c>
      <c r="S219">
        <v>2062558.4090664899</v>
      </c>
      <c r="T219">
        <v>218</v>
      </c>
    </row>
    <row r="220" spans="1:20" ht="15.6" x14ac:dyDescent="0.25">
      <c r="A220" s="10">
        <v>3</v>
      </c>
      <c r="B220" s="11">
        <v>2.6173063498548501</v>
      </c>
      <c r="C220" s="11">
        <v>1029.8280407416701</v>
      </c>
      <c r="D220" s="12">
        <v>0.16129897560634299</v>
      </c>
      <c r="E220" s="12">
        <v>0.12654526160751201</v>
      </c>
      <c r="F220" s="10">
        <v>0.215327971371989</v>
      </c>
      <c r="G220" s="10">
        <v>3.0253905368766301</v>
      </c>
      <c r="H220" s="13">
        <v>40092159.048719101</v>
      </c>
      <c r="I220" s="11">
        <v>1029.8280407416701</v>
      </c>
      <c r="J220">
        <v>4.5304231817438207</v>
      </c>
      <c r="K220">
        <v>0.24248944642769998</v>
      </c>
      <c r="L220">
        <f t="shared" si="18"/>
        <v>-5.7191974501882132</v>
      </c>
      <c r="M220">
        <f t="shared" si="19"/>
        <v>-6.9050318225527207E-2</v>
      </c>
      <c r="N220">
        <f t="shared" si="20"/>
        <v>-0.80023235879154919</v>
      </c>
      <c r="O220">
        <f t="shared" si="21"/>
        <v>98760981.158368319</v>
      </c>
      <c r="P220">
        <v>95981602.003714293</v>
      </c>
      <c r="Q220">
        <f t="shared" si="22"/>
        <v>41253124.367059708</v>
      </c>
      <c r="R220" s="35">
        <f t="shared" si="23"/>
        <v>-1160965.318340607</v>
      </c>
      <c r="S220">
        <v>-2134610.9868203001</v>
      </c>
      <c r="T220">
        <v>219</v>
      </c>
    </row>
    <row r="221" spans="1:20" ht="15.6" x14ac:dyDescent="0.25">
      <c r="A221" s="10">
        <v>4</v>
      </c>
      <c r="B221" s="11">
        <v>3.0233282420006802</v>
      </c>
      <c r="C221" s="11">
        <v>1028.63061936449</v>
      </c>
      <c r="D221" s="12">
        <v>0.12654526160751201</v>
      </c>
      <c r="E221" s="12">
        <v>9.7343409572005296E-2</v>
      </c>
      <c r="F221" s="10">
        <v>0.23057990219963001</v>
      </c>
      <c r="G221" s="10">
        <v>3.02774919074007</v>
      </c>
      <c r="H221" s="13">
        <v>40650230.738392301</v>
      </c>
      <c r="I221" s="11">
        <v>1028.63061936449</v>
      </c>
      <c r="J221">
        <v>6.1659195652610279</v>
      </c>
      <c r="K221">
        <v>0.26211816761132567</v>
      </c>
      <c r="L221">
        <f t="shared" si="18"/>
        <v>-5.7156529498744071</v>
      </c>
      <c r="M221">
        <f t="shared" si="19"/>
        <v>-2.0686641301732311E-2</v>
      </c>
      <c r="N221">
        <f t="shared" si="20"/>
        <v>-0.84628620903280316</v>
      </c>
      <c r="O221">
        <f t="shared" si="21"/>
        <v>101325560.7574254</v>
      </c>
      <c r="P221">
        <v>101697361.5710851</v>
      </c>
      <c r="Q221">
        <f t="shared" si="22"/>
        <v>40501615.389572024</v>
      </c>
      <c r="R221" s="35">
        <f t="shared" si="23"/>
        <v>148615.34882027656</v>
      </c>
      <c r="S221">
        <v>890532.15881976997</v>
      </c>
      <c r="T221">
        <v>220</v>
      </c>
    </row>
    <row r="222" spans="1:20" ht="15.6" x14ac:dyDescent="0.25">
      <c r="A222" s="10">
        <v>2</v>
      </c>
      <c r="B222" s="11">
        <v>2.3488073971087</v>
      </c>
      <c r="C222" s="11">
        <v>1030.0616729712799</v>
      </c>
      <c r="D222" s="12">
        <v>0.194868797408706</v>
      </c>
      <c r="E222" s="12">
        <v>0.17026261764119702</v>
      </c>
      <c r="F222" s="10">
        <v>0.12620573186348399</v>
      </c>
      <c r="G222" s="10">
        <v>3.95418002799153</v>
      </c>
      <c r="H222" s="13">
        <v>40117451.749836102</v>
      </c>
      <c r="I222" s="11">
        <v>1030.0616729712799</v>
      </c>
      <c r="J222">
        <v>2.6872966585212819</v>
      </c>
      <c r="K222">
        <v>0.13491032218359728</v>
      </c>
      <c r="L222">
        <f t="shared" si="18"/>
        <v>-5.7198881845898075</v>
      </c>
      <c r="M222">
        <f t="shared" si="19"/>
        <v>-8.3418970474529022E-2</v>
      </c>
      <c r="N222">
        <f t="shared" si="20"/>
        <v>-0.72186574838840056</v>
      </c>
      <c r="O222">
        <f t="shared" si="21"/>
        <v>97919983.950848222</v>
      </c>
      <c r="P222">
        <v>92842261.316085905</v>
      </c>
      <c r="Q222">
        <f t="shared" si="22"/>
        <v>42311552.689553663</v>
      </c>
      <c r="R222" s="35">
        <f t="shared" si="23"/>
        <v>-2194100.939717561</v>
      </c>
      <c r="S222">
        <v>-3485164.1543324902</v>
      </c>
      <c r="T222">
        <v>221</v>
      </c>
    </row>
    <row r="223" spans="1:20" ht="15.6" x14ac:dyDescent="0.25">
      <c r="A223" s="10">
        <v>4</v>
      </c>
      <c r="B223" s="11">
        <v>2.3909547799466702</v>
      </c>
      <c r="C223" s="11">
        <v>1028.9994660997399</v>
      </c>
      <c r="D223" s="12">
        <v>0.15363058572864902</v>
      </c>
      <c r="E223" s="12">
        <v>0.13999867929349902</v>
      </c>
      <c r="F223" s="10">
        <v>8.8674003097937701E-2</v>
      </c>
      <c r="G223" s="10">
        <v>3.51686034641576</v>
      </c>
      <c r="H223" s="13">
        <v>25343534.538981799</v>
      </c>
      <c r="I223" s="11">
        <v>1028.9994660997399</v>
      </c>
      <c r="J223">
        <v>2.5263390555074468</v>
      </c>
      <c r="K223">
        <v>9.2854600615950772E-2</v>
      </c>
      <c r="L223">
        <f t="shared" si="18"/>
        <v>-5.7167455477277915</v>
      </c>
      <c r="M223">
        <f t="shared" si="19"/>
        <v>-8.222931597133884E-2</v>
      </c>
      <c r="N223">
        <f t="shared" si="20"/>
        <v>-0.83985102106921894</v>
      </c>
      <c r="O223">
        <f t="shared" si="21"/>
        <v>98481962.417166546</v>
      </c>
      <c r="P223">
        <v>88539998.396851361</v>
      </c>
      <c r="Q223">
        <f t="shared" si="22"/>
        <v>28189304.960219264</v>
      </c>
      <c r="R223" s="35">
        <f t="shared" si="23"/>
        <v>-2845770.421237465</v>
      </c>
      <c r="S223">
        <v>-1532989.10367786</v>
      </c>
      <c r="T223">
        <v>222</v>
      </c>
    </row>
    <row r="224" spans="1:20" ht="15.6" x14ac:dyDescent="0.25">
      <c r="A224" s="10">
        <v>1</v>
      </c>
      <c r="B224" s="11">
        <v>2.1398975542687699</v>
      </c>
      <c r="C224" s="11">
        <v>1016.88294172978</v>
      </c>
      <c r="D224" s="12">
        <v>0.226384759379924</v>
      </c>
      <c r="E224" s="12">
        <v>0.206793624044179</v>
      </c>
      <c r="F224" s="10">
        <v>8.6500899174770704E-2</v>
      </c>
      <c r="G224" s="10">
        <v>3.7018237368241098</v>
      </c>
      <c r="H224" s="13">
        <v>34782541.984944902</v>
      </c>
      <c r="I224" s="11">
        <v>1016.88294172978</v>
      </c>
      <c r="J224">
        <v>1.8386896065501701</v>
      </c>
      <c r="K224">
        <v>9.047288748286407E-2</v>
      </c>
      <c r="L224">
        <f t="shared" si="18"/>
        <v>-5.6804951001550812</v>
      </c>
      <c r="M224">
        <f t="shared" si="19"/>
        <v>-7.2121076078001903E-2</v>
      </c>
      <c r="N224">
        <f t="shared" si="20"/>
        <v>-0.84108814920047181</v>
      </c>
      <c r="O224">
        <f t="shared" si="21"/>
        <v>102271331.79100114</v>
      </c>
      <c r="P224">
        <v>99325811.194848269</v>
      </c>
      <c r="Q224">
        <f t="shared" si="22"/>
        <v>35814023.052864149</v>
      </c>
      <c r="R224" s="35">
        <f t="shared" si="23"/>
        <v>-1031481.0679192469</v>
      </c>
      <c r="S224">
        <v>-133481.10021548299</v>
      </c>
      <c r="T224">
        <v>223</v>
      </c>
    </row>
    <row r="225" spans="1:20" ht="15.6" x14ac:dyDescent="0.25">
      <c r="A225" s="10">
        <v>2</v>
      </c>
      <c r="B225" s="11">
        <v>2.2249572145099301</v>
      </c>
      <c r="C225" s="11">
        <v>1010.17616534297</v>
      </c>
      <c r="D225" s="12">
        <v>0.206793624044179</v>
      </c>
      <c r="E225" s="12">
        <v>0.19067485339857601</v>
      </c>
      <c r="F225" s="10">
        <v>7.7908493894239497E-2</v>
      </c>
      <c r="G225" s="10">
        <v>3.70341858736227</v>
      </c>
      <c r="H225" s="13">
        <v>32064040.699037701</v>
      </c>
      <c r="I225" s="11">
        <v>1010.17616534297</v>
      </c>
      <c r="J225">
        <v>1.8883803248608444</v>
      </c>
      <c r="K225">
        <v>8.1110812947029876E-2</v>
      </c>
      <c r="L225">
        <f t="shared" si="18"/>
        <v>-5.6601113474208109</v>
      </c>
      <c r="M225">
        <f t="shared" si="19"/>
        <v>-7.3134610638554226E-2</v>
      </c>
      <c r="N225">
        <f t="shared" si="20"/>
        <v>-0.83573007350511419</v>
      </c>
      <c r="O225">
        <f t="shared" si="21"/>
        <v>104143115.93874137</v>
      </c>
      <c r="P225">
        <v>100684102.47606777</v>
      </c>
      <c r="Q225">
        <f t="shared" si="22"/>
        <v>33165604.35921979</v>
      </c>
      <c r="R225" s="35">
        <f t="shared" si="23"/>
        <v>-1101563.6601820886</v>
      </c>
      <c r="S225">
        <v>-1357241.1334062601</v>
      </c>
      <c r="T225">
        <v>224</v>
      </c>
    </row>
    <row r="226" spans="1:20" ht="15.6" x14ac:dyDescent="0.25">
      <c r="A226" s="10">
        <v>3</v>
      </c>
      <c r="B226" s="11">
        <v>2.3443203612952401</v>
      </c>
      <c r="C226" s="11">
        <v>1016.38348148336</v>
      </c>
      <c r="D226" s="12">
        <v>0.19100767814284397</v>
      </c>
      <c r="E226" s="12">
        <v>0.15707889586969701</v>
      </c>
      <c r="F226" s="10">
        <v>0.17753751499082501</v>
      </c>
      <c r="G226" s="10">
        <v>3.1376560206110899</v>
      </c>
      <c r="H226" s="13">
        <v>38363886.519168302</v>
      </c>
      <c r="I226" s="11">
        <v>1016.38348148336</v>
      </c>
      <c r="J226">
        <v>3.3110447402255443</v>
      </c>
      <c r="K226">
        <v>0.19545240831391444</v>
      </c>
      <c r="L226">
        <f t="shared" si="18"/>
        <v>-5.6789849186533585</v>
      </c>
      <c r="M226">
        <f t="shared" si="19"/>
        <v>-8.4095171132627961E-2</v>
      </c>
      <c r="N226">
        <f t="shared" si="20"/>
        <v>-0.65247119063971493</v>
      </c>
      <c r="O226">
        <f t="shared" si="21"/>
        <v>101493874.61731119</v>
      </c>
      <c r="P226">
        <v>93016433.23063007</v>
      </c>
      <c r="Q226">
        <f t="shared" si="22"/>
        <v>41860339.651542753</v>
      </c>
      <c r="R226" s="35">
        <f t="shared" si="23"/>
        <v>-3496453.1323744506</v>
      </c>
      <c r="S226">
        <v>-3644288.6187546798</v>
      </c>
      <c r="T226">
        <v>225</v>
      </c>
    </row>
    <row r="227" spans="1:20" ht="15.6" x14ac:dyDescent="0.25">
      <c r="A227" s="10">
        <v>4</v>
      </c>
      <c r="B227" s="11">
        <v>2.6561455157804499</v>
      </c>
      <c r="C227" s="11">
        <v>1011.17546217316</v>
      </c>
      <c r="D227" s="12">
        <v>0.15707889586969701</v>
      </c>
      <c r="E227" s="12">
        <v>0.12519173915432999</v>
      </c>
      <c r="F227" s="10">
        <v>0.20287174393820501</v>
      </c>
      <c r="G227" s="10">
        <v>3.1401149420985699</v>
      </c>
      <c r="H227" s="13">
        <v>39999535.767690897</v>
      </c>
      <c r="I227" s="11">
        <v>1011.17546217316</v>
      </c>
      <c r="J227">
        <v>4.4872207170941198</v>
      </c>
      <c r="K227">
        <v>0.22673968959820542</v>
      </c>
      <c r="L227">
        <f t="shared" si="18"/>
        <v>-5.6631628673833454</v>
      </c>
      <c r="M227">
        <f t="shared" si="19"/>
        <v>-6.9919853569088752E-2</v>
      </c>
      <c r="N227">
        <f t="shared" si="20"/>
        <v>-0.74595340866655313</v>
      </c>
      <c r="O227">
        <f t="shared" si="21"/>
        <v>103817670.95040436</v>
      </c>
      <c r="P227">
        <v>96539208.620338246</v>
      </c>
      <c r="Q227">
        <f t="shared" si="22"/>
        <v>43015254.649852276</v>
      </c>
      <c r="R227" s="35">
        <f t="shared" si="23"/>
        <v>-3015718.8821613789</v>
      </c>
      <c r="S227">
        <v>-2858003.7620723099</v>
      </c>
      <c r="T227">
        <v>226</v>
      </c>
    </row>
    <row r="228" spans="1:20" ht="15.6" x14ac:dyDescent="0.25">
      <c r="A228" s="14">
        <v>5</v>
      </c>
      <c r="B228" s="11">
        <v>3.0694346496224898</v>
      </c>
      <c r="C228" s="11">
        <v>1018.39346028629</v>
      </c>
      <c r="D228" s="12">
        <v>0.12519173915432999</v>
      </c>
      <c r="E228" s="12">
        <v>9.6649794782944901E-2</v>
      </c>
      <c r="F228" s="10">
        <v>0.22780388047952699</v>
      </c>
      <c r="G228" s="10">
        <v>3.142227578225</v>
      </c>
      <c r="H228" s="13">
        <v>42920769.919446804</v>
      </c>
      <c r="I228" s="11">
        <v>1018.39346028629</v>
      </c>
      <c r="J228">
        <v>6.2436268805679918</v>
      </c>
      <c r="K228">
        <v>0.25851672039064033</v>
      </c>
      <c r="L228">
        <f t="shared" si="18"/>
        <v>-5.685054690099534</v>
      </c>
      <c r="M228">
        <f t="shared" si="19"/>
        <v>-1.7717853904160197E-2</v>
      </c>
      <c r="N228">
        <f t="shared" si="20"/>
        <v>-0.84073857101279836</v>
      </c>
      <c r="O228">
        <f t="shared" si="21"/>
        <v>104335045.53489015</v>
      </c>
      <c r="P228">
        <v>104623532.26667641</v>
      </c>
      <c r="Q228">
        <f t="shared" si="22"/>
        <v>42802421.089393437</v>
      </c>
      <c r="R228" s="35">
        <f t="shared" si="23"/>
        <v>118348.83005336672</v>
      </c>
      <c r="S228">
        <v>345033.85430426302</v>
      </c>
      <c r="T228">
        <v>227</v>
      </c>
    </row>
    <row r="229" spans="1:20" ht="15.6" x14ac:dyDescent="0.25">
      <c r="A229" s="10">
        <v>6</v>
      </c>
      <c r="B229" s="11">
        <v>3.5486143097257998</v>
      </c>
      <c r="C229" s="11">
        <v>1027.4420042957199</v>
      </c>
      <c r="D229" s="12">
        <v>9.6649794782944901E-2</v>
      </c>
      <c r="E229" s="12">
        <v>7.5872308870617397E-2</v>
      </c>
      <c r="F229" s="10">
        <v>0.21475483187267899</v>
      </c>
      <c r="G229" s="10">
        <v>3.1439334410166699</v>
      </c>
      <c r="H229" s="13">
        <v>39632188.375462398</v>
      </c>
      <c r="I229" s="11">
        <v>1027.4420042957199</v>
      </c>
      <c r="J229">
        <v>7.900821255835881</v>
      </c>
      <c r="K229">
        <v>0.24175929387448591</v>
      </c>
      <c r="L229">
        <f t="shared" si="18"/>
        <v>-5.7121273667480388</v>
      </c>
      <c r="M229">
        <f t="shared" si="19"/>
        <v>5.7016493013660685E-2</v>
      </c>
      <c r="N229">
        <f t="shared" si="20"/>
        <v>-0.79791712002842186</v>
      </c>
      <c r="O229">
        <f t="shared" si="21"/>
        <v>105123869.52302311</v>
      </c>
      <c r="P229">
        <v>109511556.24145965</v>
      </c>
      <c r="Q229">
        <f t="shared" si="22"/>
        <v>38044286.308084436</v>
      </c>
      <c r="R229" s="35">
        <f t="shared" si="23"/>
        <v>1587902.0673779622</v>
      </c>
      <c r="S229">
        <v>2037495.1458862501</v>
      </c>
      <c r="T229">
        <v>228</v>
      </c>
    </row>
    <row r="230" spans="1:20" ht="15.6" x14ac:dyDescent="0.25">
      <c r="A230" s="10">
        <v>1</v>
      </c>
      <c r="B230" s="11">
        <v>2.1398977426950601</v>
      </c>
      <c r="C230" s="11">
        <v>1021.56910623874</v>
      </c>
      <c r="D230" s="12">
        <v>0.22638230068920501</v>
      </c>
      <c r="E230" s="12">
        <v>0.20678983485472199</v>
      </c>
      <c r="F230" s="10">
        <v>8.6507712853770305E-2</v>
      </c>
      <c r="G230" s="10">
        <v>3.7018239229989698</v>
      </c>
      <c r="H230" s="13">
        <v>33945430.689120099</v>
      </c>
      <c r="I230" s="11">
        <v>1021.56910623874</v>
      </c>
      <c r="J230">
        <v>1.8390106310754997</v>
      </c>
      <c r="K230">
        <v>9.0480346389397087E-2</v>
      </c>
      <c r="L230">
        <f t="shared" si="18"/>
        <v>-5.6946030457172299</v>
      </c>
      <c r="M230">
        <f t="shared" si="19"/>
        <v>-7.2127769886104365E-2</v>
      </c>
      <c r="N230">
        <f t="shared" si="20"/>
        <v>-0.84108580267198274</v>
      </c>
      <c r="O230">
        <f t="shared" si="21"/>
        <v>100956465.73312721</v>
      </c>
      <c r="P230">
        <v>96945515.896363124</v>
      </c>
      <c r="Q230">
        <f t="shared" si="22"/>
        <v>35349863.049116656</v>
      </c>
      <c r="R230" s="35">
        <f t="shared" si="23"/>
        <v>-1404432.3599965572</v>
      </c>
      <c r="S230">
        <v>96591.957503627098</v>
      </c>
      <c r="T230">
        <v>229</v>
      </c>
    </row>
    <row r="231" spans="1:20" ht="15.6" x14ac:dyDescent="0.25">
      <c r="A231" s="10">
        <v>2</v>
      </c>
      <c r="B231" s="11">
        <v>2.2249571810623401</v>
      </c>
      <c r="C231" s="11">
        <v>1017.58911221276</v>
      </c>
      <c r="D231" s="12">
        <v>0.20678983485472199</v>
      </c>
      <c r="E231" s="12">
        <v>0.190682617424145</v>
      </c>
      <c r="F231" s="10">
        <v>7.7854078436900898E-2</v>
      </c>
      <c r="G231" s="10">
        <v>3.7034188795312399</v>
      </c>
      <c r="H231" s="13">
        <v>30975552.736180302</v>
      </c>
      <c r="I231" s="11">
        <v>1017.58911221276</v>
      </c>
      <c r="J231">
        <v>1.8880497233506344</v>
      </c>
      <c r="K231">
        <v>8.1051801610921084E-2</v>
      </c>
      <c r="L231">
        <f t="shared" si="18"/>
        <v>-5.6826281497716149</v>
      </c>
      <c r="M231">
        <f t="shared" si="19"/>
        <v>-7.3128017321933719E-2</v>
      </c>
      <c r="N231">
        <f t="shared" si="20"/>
        <v>-0.83564011363412372</v>
      </c>
      <c r="O231">
        <f t="shared" si="21"/>
        <v>102014945.3653836</v>
      </c>
      <c r="P231">
        <v>97325446.607585415</v>
      </c>
      <c r="Q231">
        <f t="shared" si="22"/>
        <v>32468069.042466722</v>
      </c>
      <c r="R231" s="35">
        <f t="shared" si="23"/>
        <v>-1492516.3062864207</v>
      </c>
      <c r="S231">
        <v>-1030483.47624322</v>
      </c>
      <c r="T231">
        <v>230</v>
      </c>
    </row>
    <row r="232" spans="1:20" ht="15.6" x14ac:dyDescent="0.25">
      <c r="A232" s="10">
        <v>3</v>
      </c>
      <c r="B232" s="11">
        <v>2.3474235521903801</v>
      </c>
      <c r="C232" s="11">
        <v>1022.27290970423</v>
      </c>
      <c r="D232" s="12">
        <v>0.19101890220359299</v>
      </c>
      <c r="E232" s="12">
        <v>0.15638668259101399</v>
      </c>
      <c r="F232" s="10">
        <v>0.18120771526662699</v>
      </c>
      <c r="G232" s="10">
        <v>3.1374793342054001</v>
      </c>
      <c r="H232" s="13">
        <v>37500017.563519299</v>
      </c>
      <c r="I232" s="11">
        <v>1022.27290970423</v>
      </c>
      <c r="J232">
        <v>3.357233601667434</v>
      </c>
      <c r="K232">
        <v>0.19992484789038162</v>
      </c>
      <c r="L232">
        <f t="shared" si="18"/>
        <v>-5.6967123188858944</v>
      </c>
      <c r="M232">
        <f t="shared" si="19"/>
        <v>-8.3906378906377713E-2</v>
      </c>
      <c r="N232">
        <f t="shared" si="20"/>
        <v>-0.66193183808660594</v>
      </c>
      <c r="O232">
        <f t="shared" si="21"/>
        <v>99884219.703006133</v>
      </c>
      <c r="P232">
        <v>89877910.910235688</v>
      </c>
      <c r="Q232">
        <f t="shared" si="22"/>
        <v>41674978.370626308</v>
      </c>
      <c r="R232" s="35">
        <f t="shared" si="23"/>
        <v>-4174960.807107009</v>
      </c>
      <c r="S232">
        <v>-3484918.1780108199</v>
      </c>
      <c r="T232">
        <v>231</v>
      </c>
    </row>
    <row r="233" spans="1:20" ht="15.6" x14ac:dyDescent="0.25">
      <c r="A233" s="10">
        <v>4</v>
      </c>
      <c r="B233" s="11">
        <v>2.66502875964051</v>
      </c>
      <c r="C233" s="11">
        <v>1018.63248018889</v>
      </c>
      <c r="D233" s="12">
        <v>0.15638668259101399</v>
      </c>
      <c r="E233" s="12">
        <v>0.12395081454162001</v>
      </c>
      <c r="F233" s="10">
        <v>0.207275580978139</v>
      </c>
      <c r="G233" s="10">
        <v>3.1399868860295701</v>
      </c>
      <c r="H233" s="13">
        <v>39739203.042157501</v>
      </c>
      <c r="I233" s="11">
        <v>1018.63248018889</v>
      </c>
      <c r="J233">
        <v>4.5735162510119656</v>
      </c>
      <c r="K233">
        <v>0.23227963474170601</v>
      </c>
      <c r="L233">
        <f t="shared" si="18"/>
        <v>-5.6857751315439931</v>
      </c>
      <c r="M233">
        <f t="shared" si="19"/>
        <v>-6.8160035051618884E-2</v>
      </c>
      <c r="N233">
        <f t="shared" si="20"/>
        <v>-0.76573753754386731</v>
      </c>
      <c r="O233">
        <f t="shared" si="21"/>
        <v>101806121.06907201</v>
      </c>
      <c r="P233">
        <v>94857886.055028945</v>
      </c>
      <c r="Q233">
        <f t="shared" si="22"/>
        <v>42650055.618478924</v>
      </c>
      <c r="R233" s="35">
        <f t="shared" si="23"/>
        <v>-2910852.5763214231</v>
      </c>
      <c r="S233">
        <v>-2465781.1421677801</v>
      </c>
      <c r="T233">
        <v>232</v>
      </c>
    </row>
    <row r="234" spans="1:20" ht="15.6" x14ac:dyDescent="0.25">
      <c r="A234" s="10">
        <v>5</v>
      </c>
      <c r="B234" s="11">
        <v>3.0964950064644601</v>
      </c>
      <c r="C234" s="11">
        <v>1026.1277654436201</v>
      </c>
      <c r="D234" s="12">
        <v>0.12395081454162001</v>
      </c>
      <c r="E234" s="12">
        <v>9.4463535860071807E-2</v>
      </c>
      <c r="F234" s="10">
        <v>0.23770322500909499</v>
      </c>
      <c r="G234" s="10">
        <v>3.1421292501623199</v>
      </c>
      <c r="H234" s="13">
        <v>43032587.559793003</v>
      </c>
      <c r="I234" s="11">
        <v>1026.1277654436201</v>
      </c>
      <c r="J234">
        <v>6.5071717546714138</v>
      </c>
      <c r="K234">
        <v>0.27141933062665607</v>
      </c>
      <c r="L234">
        <f t="shared" si="18"/>
        <v>-5.7082208742706566</v>
      </c>
      <c r="M234">
        <f t="shared" si="19"/>
        <v>-7.2535078601628222E-3</v>
      </c>
      <c r="N234">
        <f t="shared" si="20"/>
        <v>-0.85283910851206235</v>
      </c>
      <c r="O234">
        <f t="shared" si="21"/>
        <v>102642220.58605786</v>
      </c>
      <c r="P234">
        <v>102506156.05420218</v>
      </c>
      <c r="Q234">
        <f t="shared" si="22"/>
        <v>43089708.118267223</v>
      </c>
      <c r="R234" s="35">
        <f t="shared" si="23"/>
        <v>-57120.558474220335</v>
      </c>
      <c r="S234">
        <v>1090766.6454133301</v>
      </c>
      <c r="T234">
        <v>233</v>
      </c>
    </row>
    <row r="235" spans="1:20" ht="15.6" x14ac:dyDescent="0.25">
      <c r="A235" s="10">
        <v>1</v>
      </c>
      <c r="B235" s="11">
        <v>2.1398955102635902</v>
      </c>
      <c r="C235" s="11">
        <v>1027.5758176931699</v>
      </c>
      <c r="D235" s="12">
        <v>0.22638102519271899</v>
      </c>
      <c r="E235" s="12">
        <v>0.20679572168993102</v>
      </c>
      <c r="F235" s="10">
        <v>8.64765756253634E-2</v>
      </c>
      <c r="G235" s="10">
        <v>3.7018240195807102</v>
      </c>
      <c r="H235" s="13">
        <v>33845444.106918901</v>
      </c>
      <c r="I235" s="11">
        <v>1027.5758176931699</v>
      </c>
      <c r="J235">
        <v>1.8386762168042077</v>
      </c>
      <c r="K235">
        <v>9.04462610466015E-2</v>
      </c>
      <c r="L235">
        <f t="shared" si="18"/>
        <v>-5.7125246301313268</v>
      </c>
      <c r="M235">
        <f t="shared" si="19"/>
        <v>-7.2120796841849494E-2</v>
      </c>
      <c r="N235">
        <f t="shared" si="20"/>
        <v>-0.84109644580874066</v>
      </c>
      <c r="O235">
        <f t="shared" si="21"/>
        <v>99311224.87560147</v>
      </c>
      <c r="P235">
        <v>96680582.801904842</v>
      </c>
      <c r="Q235">
        <f t="shared" si="22"/>
        <v>34766365.833808348</v>
      </c>
      <c r="R235" s="35">
        <f t="shared" si="23"/>
        <v>-920921.72688944638</v>
      </c>
      <c r="S235">
        <v>380022.68189245102</v>
      </c>
      <c r="T235">
        <v>234</v>
      </c>
    </row>
    <row r="236" spans="1:20" ht="15.6" x14ac:dyDescent="0.25">
      <c r="A236" s="10">
        <v>2</v>
      </c>
      <c r="B236" s="11">
        <v>2.2249578314837799</v>
      </c>
      <c r="C236" s="11">
        <v>1020.11831353437</v>
      </c>
      <c r="D236" s="12">
        <v>0.20679572168993102</v>
      </c>
      <c r="E236" s="12">
        <v>0.19066221935369701</v>
      </c>
      <c r="F236" s="10">
        <v>7.7978907463407299E-2</v>
      </c>
      <c r="G236" s="10">
        <v>3.70341855698801</v>
      </c>
      <c r="H236" s="13">
        <v>30999471.357033901</v>
      </c>
      <c r="I236" s="11">
        <v>1020.11831353437</v>
      </c>
      <c r="J236">
        <v>1.8896717439630657</v>
      </c>
      <c r="K236">
        <v>8.1187178749480171E-2</v>
      </c>
      <c r="L236">
        <f t="shared" si="18"/>
        <v>-5.6902471920954216</v>
      </c>
      <c r="M236">
        <f t="shared" si="19"/>
        <v>-7.3160346719793518E-2</v>
      </c>
      <c r="N236">
        <f t="shared" si="20"/>
        <v>-0.83584538235584716</v>
      </c>
      <c r="O236">
        <f t="shared" si="21"/>
        <v>101303638.27749321</v>
      </c>
      <c r="P236">
        <v>97314843.019243807</v>
      </c>
      <c r="Q236">
        <f t="shared" si="22"/>
        <v>32270095.041159082</v>
      </c>
      <c r="R236" s="35">
        <f t="shared" si="23"/>
        <v>-1270623.6841251813</v>
      </c>
      <c r="S236">
        <v>-926688.11920349998</v>
      </c>
      <c r="T236">
        <v>235</v>
      </c>
    </row>
    <row r="237" spans="1:20" ht="15.6" x14ac:dyDescent="0.25">
      <c r="A237" s="10">
        <v>3</v>
      </c>
      <c r="B237" s="11">
        <v>2.34137300061917</v>
      </c>
      <c r="C237" s="11">
        <v>1025.8673086414201</v>
      </c>
      <c r="D237" s="12">
        <v>0.19102929314027198</v>
      </c>
      <c r="E237" s="12">
        <v>0.15773976110330901</v>
      </c>
      <c r="F237" s="10">
        <v>0.17417284127416</v>
      </c>
      <c r="G237" s="10">
        <v>3.1373096924525101</v>
      </c>
      <c r="H237" s="13">
        <v>36505492.798112303</v>
      </c>
      <c r="I237" s="11">
        <v>1025.8673086414201</v>
      </c>
      <c r="J237">
        <v>3.2691335821446565</v>
      </c>
      <c r="K237">
        <v>0.19136977829443053</v>
      </c>
      <c r="L237">
        <f t="shared" si="18"/>
        <v>-5.7074456487121381</v>
      </c>
      <c r="M237">
        <f t="shared" si="19"/>
        <v>-8.4238790094346705E-2</v>
      </c>
      <c r="N237">
        <f t="shared" si="20"/>
        <v>-0.64546944162273112</v>
      </c>
      <c r="O237">
        <f t="shared" si="21"/>
        <v>98859428.679491743</v>
      </c>
      <c r="P237">
        <v>89508222.051538318</v>
      </c>
      <c r="Q237">
        <f t="shared" si="22"/>
        <v>40319336.916408546</v>
      </c>
      <c r="R237" s="35">
        <f t="shared" si="23"/>
        <v>-3813844.1182962433</v>
      </c>
      <c r="S237">
        <v>-3072583.0785474302</v>
      </c>
      <c r="T237">
        <v>236</v>
      </c>
    </row>
    <row r="238" spans="1:20" ht="15.6" x14ac:dyDescent="0.25">
      <c r="A238" s="14">
        <v>4</v>
      </c>
      <c r="B238" s="11">
        <v>2.6504908228425701</v>
      </c>
      <c r="C238" s="11">
        <v>1020.48125307226</v>
      </c>
      <c r="D238" s="12">
        <v>0.15773976110330901</v>
      </c>
      <c r="E238" s="12">
        <v>0.12597008827873699</v>
      </c>
      <c r="F238" s="10">
        <v>0.20127800880145899</v>
      </c>
      <c r="G238" s="10">
        <v>3.1397243398525001</v>
      </c>
      <c r="H238" s="13">
        <v>38206186.358960599</v>
      </c>
      <c r="I238" s="11">
        <v>1020.48125307226</v>
      </c>
      <c r="J238">
        <v>4.4472205995447034</v>
      </c>
      <c r="K238">
        <v>0.22474233969733573</v>
      </c>
      <c r="L238">
        <f t="shared" si="18"/>
        <v>-5.6913378756168145</v>
      </c>
      <c r="M238">
        <f t="shared" si="19"/>
        <v>-7.0704248724715091E-2</v>
      </c>
      <c r="N238">
        <f t="shared" si="20"/>
        <v>-0.73880690565634177</v>
      </c>
      <c r="O238">
        <f t="shared" si="21"/>
        <v>101120332.06616291</v>
      </c>
      <c r="P238">
        <v>92532974.778378278</v>
      </c>
      <c r="Q238">
        <f t="shared" si="22"/>
        <v>41751843.176477522</v>
      </c>
      <c r="R238" s="35">
        <f t="shared" si="23"/>
        <v>-3545656.817516923</v>
      </c>
      <c r="S238">
        <v>-2497855.97140182</v>
      </c>
      <c r="T238">
        <v>237</v>
      </c>
    </row>
    <row r="239" spans="1:20" ht="15.6" x14ac:dyDescent="0.25">
      <c r="A239" s="10">
        <v>5</v>
      </c>
      <c r="B239" s="11">
        <v>3.0613925284700798</v>
      </c>
      <c r="C239" s="11">
        <v>1027.70360105899</v>
      </c>
      <c r="D239" s="12">
        <v>0.12597008827873699</v>
      </c>
      <c r="E239" s="12">
        <v>9.7325018111295611E-2</v>
      </c>
      <c r="F239" s="10">
        <v>0.22721543673474801</v>
      </c>
      <c r="G239" s="10">
        <v>3.1418338610104302</v>
      </c>
      <c r="H239" s="13">
        <v>41389665.491870902</v>
      </c>
      <c r="I239" s="11">
        <v>1027.70360105899</v>
      </c>
      <c r="J239">
        <v>6.1989926369621342</v>
      </c>
      <c r="K239">
        <v>0.2577549713541768</v>
      </c>
      <c r="L239">
        <f t="shared" si="18"/>
        <v>-5.7129039073595997</v>
      </c>
      <c r="M239">
        <f t="shared" si="19"/>
        <v>-1.942973143249821E-2</v>
      </c>
      <c r="N239">
        <f t="shared" si="20"/>
        <v>-0.83937034197144555</v>
      </c>
      <c r="O239">
        <f t="shared" si="21"/>
        <v>101624266.19211906</v>
      </c>
      <c r="P239">
        <v>100872566.38886368</v>
      </c>
      <c r="Q239">
        <f t="shared" si="22"/>
        <v>41698100.228101425</v>
      </c>
      <c r="R239" s="35">
        <f t="shared" si="23"/>
        <v>-308434.73623052239</v>
      </c>
      <c r="S239">
        <v>643821.817758783</v>
      </c>
      <c r="T239">
        <v>238</v>
      </c>
    </row>
    <row r="240" spans="1:20" ht="15.6" x14ac:dyDescent="0.25">
      <c r="A240" s="10">
        <v>1</v>
      </c>
      <c r="B240" s="11">
        <v>2.1398968048181302</v>
      </c>
      <c r="C240" s="11">
        <v>1022.04222408813</v>
      </c>
      <c r="D240" s="12">
        <v>0.22638044900150001</v>
      </c>
      <c r="E240" s="12">
        <v>0.20679419368408902</v>
      </c>
      <c r="F240" s="10">
        <v>8.6480998266129705E-2</v>
      </c>
      <c r="G240" s="10">
        <v>3.7018240632103598</v>
      </c>
      <c r="H240" s="13">
        <v>33190013.689024098</v>
      </c>
      <c r="I240" s="11">
        <v>1022.04222408813</v>
      </c>
      <c r="J240">
        <v>1.8389125308079479</v>
      </c>
      <c r="K240">
        <v>9.0451102358114627E-2</v>
      </c>
      <c r="L240">
        <f t="shared" si="18"/>
        <v>-5.6960212377295765</v>
      </c>
      <c r="M240">
        <f t="shared" si="19"/>
        <v>-7.2125724560786003E-2</v>
      </c>
      <c r="N240">
        <f t="shared" si="20"/>
        <v>-0.84109494657944484</v>
      </c>
      <c r="O240">
        <f t="shared" si="21"/>
        <v>100825368.66669969</v>
      </c>
      <c r="P240">
        <v>94816424.466962382</v>
      </c>
      <c r="Q240">
        <f t="shared" si="22"/>
        <v>35293414.459165506</v>
      </c>
      <c r="R240" s="35">
        <f t="shared" si="23"/>
        <v>-2103400.7701414078</v>
      </c>
      <c r="S240">
        <v>120431.50203566199</v>
      </c>
      <c r="T240">
        <v>239</v>
      </c>
    </row>
    <row r="241" spans="1:20" ht="15.6" x14ac:dyDescent="0.25">
      <c r="A241" s="10">
        <v>2</v>
      </c>
      <c r="B241" s="11">
        <v>2.2249580982021802</v>
      </c>
      <c r="C241" s="11">
        <v>1016.37374287139</v>
      </c>
      <c r="D241" s="12">
        <v>0.20679419368408902</v>
      </c>
      <c r="E241" s="12">
        <v>0.190665366434115</v>
      </c>
      <c r="F241" s="10">
        <v>7.7956886864604003E-2</v>
      </c>
      <c r="G241" s="10">
        <v>3.7034187562685701</v>
      </c>
      <c r="H241" s="13">
        <v>30412722.5014452</v>
      </c>
      <c r="I241" s="11">
        <v>1016.37374287139</v>
      </c>
      <c r="J241">
        <v>1.8895886511734825</v>
      </c>
      <c r="K241">
        <v>8.1163296068241075E-2</v>
      </c>
      <c r="L241">
        <f t="shared" si="18"/>
        <v>-5.6789554602203651</v>
      </c>
      <c r="M241">
        <f t="shared" si="19"/>
        <v>-7.3158691723093153E-2</v>
      </c>
      <c r="N241">
        <f t="shared" si="20"/>
        <v>-0.83580945474177915</v>
      </c>
      <c r="O241">
        <f t="shared" si="21"/>
        <v>102358041.2868976</v>
      </c>
      <c r="P241">
        <v>95499311.565861374</v>
      </c>
      <c r="Q241">
        <f t="shared" si="22"/>
        <v>32596954.411582407</v>
      </c>
      <c r="R241" s="35">
        <f t="shared" si="23"/>
        <v>-2184231.9101372063</v>
      </c>
      <c r="S241">
        <v>-1086178.2605600101</v>
      </c>
      <c r="T241">
        <v>240</v>
      </c>
    </row>
    <row r="242" spans="1:20" ht="15.6" x14ac:dyDescent="0.25">
      <c r="A242" s="10">
        <v>3</v>
      </c>
      <c r="B242" s="11">
        <v>2.34450771384458</v>
      </c>
      <c r="C242" s="11">
        <v>1023.00051620315</v>
      </c>
      <c r="D242" s="12">
        <v>0.19101157924721401</v>
      </c>
      <c r="E242" s="12">
        <v>0.15702875402050198</v>
      </c>
      <c r="F242" s="10">
        <v>0.177816673173703</v>
      </c>
      <c r="G242" s="10">
        <v>3.1376005962734301</v>
      </c>
      <c r="H242" s="13">
        <v>36026431.011852399</v>
      </c>
      <c r="I242" s="11">
        <v>1023.00051620315</v>
      </c>
      <c r="J242">
        <v>3.3152358171019132</v>
      </c>
      <c r="K242">
        <v>0.19579188345628248</v>
      </c>
      <c r="L242">
        <f t="shared" si="18"/>
        <v>-5.6988903029826652</v>
      </c>
      <c r="M242">
        <f t="shared" si="19"/>
        <v>-8.4079357405897961E-2</v>
      </c>
      <c r="N242">
        <f t="shared" si="20"/>
        <v>-0.65312550879145492</v>
      </c>
      <c r="O242">
        <f t="shared" si="21"/>
        <v>99660066.460568175</v>
      </c>
      <c r="P242">
        <v>87297049.590908691</v>
      </c>
      <c r="Q242">
        <f t="shared" si="22"/>
        <v>41128497.764856838</v>
      </c>
      <c r="R242" s="35">
        <f t="shared" si="23"/>
        <v>-5102066.7530044392</v>
      </c>
      <c r="S242">
        <v>-3333587.6571526998</v>
      </c>
      <c r="T242">
        <v>241</v>
      </c>
    </row>
    <row r="243" spans="1:20" ht="15.6" x14ac:dyDescent="0.25">
      <c r="A243" s="10">
        <v>4</v>
      </c>
      <c r="B243" s="11">
        <v>2.656080558457</v>
      </c>
      <c r="C243" s="11">
        <v>1017.9418242843</v>
      </c>
      <c r="D243" s="12">
        <v>0.15702875402050198</v>
      </c>
      <c r="E243" s="12">
        <v>0.125165734102962</v>
      </c>
      <c r="F243" s="10">
        <v>0.202782871385733</v>
      </c>
      <c r="G243" s="10">
        <v>3.1400633201253201</v>
      </c>
      <c r="H243" s="13">
        <v>37980011.090567499</v>
      </c>
      <c r="I243" s="11">
        <v>1017.9418242843</v>
      </c>
      <c r="J243">
        <v>4.4875757896601796</v>
      </c>
      <c r="K243">
        <v>0.22662820490559335</v>
      </c>
      <c r="L243">
        <f t="shared" si="18"/>
        <v>-5.6836926057493438</v>
      </c>
      <c r="M243">
        <f t="shared" si="19"/>
        <v>-6.9912801378495232E-2</v>
      </c>
      <c r="N243">
        <f t="shared" si="20"/>
        <v>-0.74555396344023173</v>
      </c>
      <c r="O243">
        <f t="shared" si="21"/>
        <v>101881026.94297045</v>
      </c>
      <c r="P243">
        <v>91726403.666081831</v>
      </c>
      <c r="Q243">
        <f t="shared" si="22"/>
        <v>42184609.64956864</v>
      </c>
      <c r="R243" s="35">
        <f t="shared" si="23"/>
        <v>-4204598.5590011403</v>
      </c>
      <c r="S243">
        <v>-2559244.46102079</v>
      </c>
      <c r="T243">
        <v>242</v>
      </c>
    </row>
    <row r="244" spans="1:20" ht="15.6" x14ac:dyDescent="0.25">
      <c r="A244" s="10">
        <v>5</v>
      </c>
      <c r="B244" s="11">
        <v>3.0683117145222498</v>
      </c>
      <c r="C244" s="11">
        <v>1026.6862821582199</v>
      </c>
      <c r="D244" s="12">
        <v>0.125165734102962</v>
      </c>
      <c r="E244" s="12">
        <v>9.6735907882589206E-2</v>
      </c>
      <c r="F244" s="10">
        <v>0.226956129894269</v>
      </c>
      <c r="G244" s="10">
        <v>3.1421741256259899</v>
      </c>
      <c r="H244" s="13">
        <v>40608228.778703697</v>
      </c>
      <c r="I244" s="11">
        <v>1026.6862821582199</v>
      </c>
      <c r="J244">
        <v>6.2287216341280605</v>
      </c>
      <c r="K244">
        <v>0.25741947895759099</v>
      </c>
      <c r="L244">
        <f t="shared" si="18"/>
        <v>-5.7098820943179192</v>
      </c>
      <c r="M244">
        <f t="shared" si="19"/>
        <v>-1.8291505413571441E-2</v>
      </c>
      <c r="N244">
        <f t="shared" si="20"/>
        <v>-0.83874703421642671</v>
      </c>
      <c r="O244">
        <f t="shared" si="21"/>
        <v>101956549.05060975</v>
      </c>
      <c r="P244">
        <v>99260388.071252376</v>
      </c>
      <c r="Q244">
        <f t="shared" si="22"/>
        <v>41711250.074523792</v>
      </c>
      <c r="R244" s="35">
        <f t="shared" si="23"/>
        <v>-1103021.2958200946</v>
      </c>
      <c r="S244">
        <v>658740.15080509498</v>
      </c>
      <c r="T244">
        <v>243</v>
      </c>
    </row>
    <row r="245" spans="1:20" ht="15.6" x14ac:dyDescent="0.25">
      <c r="A245" s="10">
        <v>1</v>
      </c>
      <c r="B245" s="11">
        <v>2.0684731370316598</v>
      </c>
      <c r="C245" s="11">
        <v>1008.83591583757</v>
      </c>
      <c r="D245" s="12">
        <v>0.23079034565933901</v>
      </c>
      <c r="E245" s="12">
        <v>0.21498534327918101</v>
      </c>
      <c r="F245" s="10">
        <v>6.8452417683488004E-2</v>
      </c>
      <c r="G245" s="10">
        <v>4.0514327844661704</v>
      </c>
      <c r="H245" s="13">
        <v>34097548.519553803</v>
      </c>
      <c r="I245" s="11">
        <v>1008.83591583757</v>
      </c>
      <c r="J245">
        <v>1.5499753185612006</v>
      </c>
      <c r="K245">
        <v>7.0908008853249688E-2</v>
      </c>
      <c r="L245">
        <f t="shared" si="18"/>
        <v>-5.6560107658835914</v>
      </c>
      <c r="M245">
        <f t="shared" si="19"/>
        <v>-6.5321195141149049E-2</v>
      </c>
      <c r="N245">
        <f t="shared" si="20"/>
        <v>-0.80848831516214259</v>
      </c>
      <c r="O245">
        <f t="shared" si="21"/>
        <v>104842904.47240385</v>
      </c>
      <c r="P245">
        <v>100090335.78449805</v>
      </c>
      <c r="Q245">
        <f t="shared" si="22"/>
        <v>35716595.355177253</v>
      </c>
      <c r="R245" s="35">
        <f t="shared" si="23"/>
        <v>-1619046.8356234506</v>
      </c>
      <c r="S245">
        <v>-821924.16982673295</v>
      </c>
      <c r="T245">
        <v>244</v>
      </c>
    </row>
    <row r="246" spans="1:20" ht="15.6" x14ac:dyDescent="0.25">
      <c r="A246" s="14">
        <v>5</v>
      </c>
      <c r="B246" s="11">
        <v>3.3429092783208501</v>
      </c>
      <c r="C246" s="11">
        <v>1010.62400666675</v>
      </c>
      <c r="D246" s="12">
        <v>0.13276712077765002</v>
      </c>
      <c r="E246" s="12">
        <v>0.10199054883299899</v>
      </c>
      <c r="F246" s="10">
        <v>0.23163422044912699</v>
      </c>
      <c r="G246" s="10">
        <v>2.9678929050462202</v>
      </c>
      <c r="H246" s="13">
        <v>41593735.116159901</v>
      </c>
      <c r="I246" s="11">
        <v>1010.62400666675</v>
      </c>
      <c r="J246">
        <v>6.6760412970745113</v>
      </c>
      <c r="K246">
        <v>0.26348938376075476</v>
      </c>
      <c r="L246">
        <f t="shared" si="18"/>
        <v>-5.6614795284455379</v>
      </c>
      <c r="M246">
        <f t="shared" si="19"/>
        <v>-2.3872886459752607E-4</v>
      </c>
      <c r="N246">
        <f t="shared" si="20"/>
        <v>-0.84797982152781337</v>
      </c>
      <c r="O246">
        <f t="shared" si="21"/>
        <v>107461419.16950561</v>
      </c>
      <c r="P246">
        <v>104075857.02503124</v>
      </c>
      <c r="Q246">
        <f t="shared" si="22"/>
        <v>42946769.134632573</v>
      </c>
      <c r="R246" s="35">
        <f t="shared" si="23"/>
        <v>-1353034.0184726715</v>
      </c>
      <c r="S246">
        <v>-666569.11870770005</v>
      </c>
      <c r="T246">
        <v>245</v>
      </c>
    </row>
    <row r="247" spans="1:20" ht="15.6" x14ac:dyDescent="0.25">
      <c r="A247" s="10">
        <v>6</v>
      </c>
      <c r="B247" s="11">
        <v>3.90851153105889</v>
      </c>
      <c r="C247" s="11">
        <v>1021.65798989033</v>
      </c>
      <c r="D247" s="12">
        <v>0.10199054883299899</v>
      </c>
      <c r="E247" s="12">
        <v>7.8003548243140902E-2</v>
      </c>
      <c r="F247" s="10">
        <v>0.234958092243155</v>
      </c>
      <c r="G247" s="10">
        <v>2.9698237705599002</v>
      </c>
      <c r="H247" s="13">
        <v>40825456.003515601</v>
      </c>
      <c r="I247" s="11">
        <v>1021.65798989033</v>
      </c>
      <c r="J247">
        <v>8.9755133926899351</v>
      </c>
      <c r="K247">
        <v>0.26782466527454951</v>
      </c>
      <c r="L247">
        <f t="shared" si="18"/>
        <v>-5.6948695645627971</v>
      </c>
      <c r="M247">
        <f t="shared" si="19"/>
        <v>0.11472212672534465</v>
      </c>
      <c r="N247">
        <f t="shared" si="20"/>
        <v>-0.85171349612224434</v>
      </c>
      <c r="O247">
        <f t="shared" si="21"/>
        <v>109689321.59540533</v>
      </c>
      <c r="P247">
        <v>110695021.60513674</v>
      </c>
      <c r="Q247">
        <f t="shared" si="22"/>
        <v>40454543.555018283</v>
      </c>
      <c r="R247" s="35">
        <f t="shared" si="23"/>
        <v>370912.44849731773</v>
      </c>
      <c r="S247">
        <v>1789812.2011581601</v>
      </c>
      <c r="T247">
        <v>246</v>
      </c>
    </row>
    <row r="248" spans="1:20" ht="15.6" x14ac:dyDescent="0.25">
      <c r="A248" s="10">
        <v>5</v>
      </c>
      <c r="B248" s="11">
        <v>3.37022796853226</v>
      </c>
      <c r="C248" s="11">
        <v>1008.46884631782</v>
      </c>
      <c r="D248" s="12">
        <v>0.13096495417878198</v>
      </c>
      <c r="E248" s="12">
        <v>9.99348969129292E-2</v>
      </c>
      <c r="F248" s="10">
        <v>0.236753275963654</v>
      </c>
      <c r="G248" s="10">
        <v>2.9672223004161098</v>
      </c>
      <c r="H248" s="13">
        <v>42185912.175958201</v>
      </c>
      <c r="I248" s="11">
        <v>1008.46884631782</v>
      </c>
      <c r="J248">
        <v>6.8728926578220291</v>
      </c>
      <c r="K248">
        <v>0.27017393950037544</v>
      </c>
      <c r="L248">
        <f t="shared" si="18"/>
        <v>-5.6548861124588816</v>
      </c>
      <c r="M248">
        <f t="shared" si="19"/>
        <v>8.2296652897336786E-3</v>
      </c>
      <c r="N248">
        <f t="shared" si="20"/>
        <v>-0.85265815725436989</v>
      </c>
      <c r="O248">
        <f t="shared" si="21"/>
        <v>108530518.53258906</v>
      </c>
      <c r="P248">
        <v>104648654.73410511</v>
      </c>
      <c r="Q248">
        <f t="shared" si="22"/>
        <v>43750767.125101715</v>
      </c>
      <c r="R248" s="35">
        <f t="shared" si="23"/>
        <v>-1564854.949143514</v>
      </c>
      <c r="S248">
        <v>-463817.92297631397</v>
      </c>
      <c r="T248">
        <v>247</v>
      </c>
    </row>
    <row r="249" spans="1:20" ht="15.6" x14ac:dyDescent="0.25">
      <c r="A249" s="10">
        <v>6</v>
      </c>
      <c r="B249" s="11">
        <v>3.9307669252799502</v>
      </c>
      <c r="C249" s="11">
        <v>1020.84774734717</v>
      </c>
      <c r="D249" s="12">
        <v>9.99348969129292E-2</v>
      </c>
      <c r="E249" s="12">
        <v>7.6965233854526707E-2</v>
      </c>
      <c r="F249" s="10">
        <v>0.229616501513421</v>
      </c>
      <c r="G249" s="10">
        <v>2.9691555828048699</v>
      </c>
      <c r="H249" s="13">
        <v>39912707.8785282</v>
      </c>
      <c r="I249" s="11">
        <v>1020.84774734717</v>
      </c>
      <c r="J249">
        <v>8.9835279151784171</v>
      </c>
      <c r="K249">
        <v>0.26086683813756439</v>
      </c>
      <c r="L249">
        <f t="shared" si="18"/>
        <v>-5.6924385676006013</v>
      </c>
      <c r="M249">
        <f t="shared" si="19"/>
        <v>0.11517313585676847</v>
      </c>
      <c r="N249">
        <f t="shared" si="20"/>
        <v>-0.84453557076975727</v>
      </c>
      <c r="O249">
        <f t="shared" si="21"/>
        <v>109940674.30377355</v>
      </c>
      <c r="P249">
        <v>110613112.98546237</v>
      </c>
      <c r="Q249">
        <f t="shared" si="22"/>
        <v>39670070.744972475</v>
      </c>
      <c r="R249" s="35">
        <f t="shared" si="23"/>
        <v>242637.13355572522</v>
      </c>
      <c r="S249">
        <v>1717000.38025043</v>
      </c>
      <c r="T249">
        <v>248</v>
      </c>
    </row>
    <row r="250" spans="1:20" ht="15.6" x14ac:dyDescent="0.25">
      <c r="A250" s="10">
        <v>1</v>
      </c>
      <c r="B250" s="11">
        <v>2.0687973713110699</v>
      </c>
      <c r="C250" s="11">
        <v>1017.37545747844</v>
      </c>
      <c r="D250" s="12">
        <v>0.23049028531135302</v>
      </c>
      <c r="E250" s="12">
        <v>0.214478826029879</v>
      </c>
      <c r="F250" s="10">
        <v>6.9436833645678694E-2</v>
      </c>
      <c r="G250" s="10">
        <v>4.0514548165533304</v>
      </c>
      <c r="H250" s="13">
        <v>33193116.955244701</v>
      </c>
      <c r="I250" s="11">
        <v>1017.37545747844</v>
      </c>
      <c r="J250">
        <v>1.5635110186820571</v>
      </c>
      <c r="K250">
        <v>7.1965320889712331E-2</v>
      </c>
      <c r="L250">
        <f t="shared" si="18"/>
        <v>-5.6819830522941839</v>
      </c>
      <c r="M250">
        <f t="shared" si="19"/>
        <v>-6.5675217131403368E-2</v>
      </c>
      <c r="N250">
        <f t="shared" si="20"/>
        <v>-0.81244957175705979</v>
      </c>
      <c r="O250">
        <f t="shared" si="21"/>
        <v>102367254.31165695</v>
      </c>
      <c r="P250">
        <v>96766344.913650304</v>
      </c>
      <c r="Q250">
        <f t="shared" si="22"/>
        <v>35114359.726888731</v>
      </c>
      <c r="R250" s="35">
        <f t="shared" si="23"/>
        <v>-1921242.7716440298</v>
      </c>
      <c r="S250">
        <v>-397354.61399739201</v>
      </c>
      <c r="T250">
        <v>249</v>
      </c>
    </row>
    <row r="251" spans="1:20" ht="15.6" x14ac:dyDescent="0.25">
      <c r="A251" s="10">
        <v>2</v>
      </c>
      <c r="B251" s="11">
        <v>1.75824667146029</v>
      </c>
      <c r="C251" s="11">
        <v>1011.42239539532</v>
      </c>
      <c r="D251" s="12">
        <v>0.214478826029879</v>
      </c>
      <c r="E251" s="12">
        <v>0.20128788239432099</v>
      </c>
      <c r="F251" s="10">
        <v>6.1473649938420402E-2</v>
      </c>
      <c r="G251" s="10">
        <v>4.0527433039054603</v>
      </c>
      <c r="H251" s="13">
        <v>31059466.141162802</v>
      </c>
      <c r="I251" s="11">
        <v>1011.42239539532</v>
      </c>
      <c r="J251">
        <v>1.2896826124744614</v>
      </c>
      <c r="K251">
        <v>6.3444346565936866E-2</v>
      </c>
      <c r="L251">
        <f t="shared" si="18"/>
        <v>-5.6639161433883114</v>
      </c>
      <c r="M251">
        <f t="shared" si="19"/>
        <v>-5.7823150664544125E-2</v>
      </c>
      <c r="N251">
        <f t="shared" si="20"/>
        <v>-0.77255597686988831</v>
      </c>
      <c r="O251">
        <f t="shared" si="21"/>
        <v>104359347.54482518</v>
      </c>
      <c r="P251">
        <v>99703157.381408304</v>
      </c>
      <c r="Q251">
        <f t="shared" si="22"/>
        <v>32509959.631296031</v>
      </c>
      <c r="R251" s="35">
        <f t="shared" si="23"/>
        <v>-1450493.4901332296</v>
      </c>
      <c r="S251">
        <v>-891377.323659193</v>
      </c>
      <c r="T251">
        <v>250</v>
      </c>
    </row>
    <row r="252" spans="1:20" ht="15.6" x14ac:dyDescent="0.25">
      <c r="A252" s="10">
        <v>3</v>
      </c>
      <c r="B252" s="11">
        <v>2.4151345276287102</v>
      </c>
      <c r="C252" s="11">
        <v>1011.8927385509199</v>
      </c>
      <c r="D252" s="12">
        <v>0.20165669972247902</v>
      </c>
      <c r="E252" s="12">
        <v>0.16446964162922398</v>
      </c>
      <c r="F252" s="10">
        <v>0.18431634807868399</v>
      </c>
      <c r="G252" s="10">
        <v>2.97307868608722</v>
      </c>
      <c r="H252" s="13">
        <v>36531190.368319198</v>
      </c>
      <c r="I252" s="11">
        <v>1011.8927385509199</v>
      </c>
      <c r="J252">
        <v>3.3972756919542744</v>
      </c>
      <c r="K252">
        <v>0.2037286806548943</v>
      </c>
      <c r="L252">
        <f t="shared" si="18"/>
        <v>-5.6653500864302391</v>
      </c>
      <c r="M252">
        <f t="shared" si="19"/>
        <v>-8.3716984487198748E-2</v>
      </c>
      <c r="N252">
        <f t="shared" si="20"/>
        <v>-0.67132297271048325</v>
      </c>
      <c r="O252">
        <f t="shared" si="21"/>
        <v>102826085.89238237</v>
      </c>
      <c r="P252">
        <v>89596486.077396393</v>
      </c>
      <c r="Q252">
        <f t="shared" si="22"/>
        <v>41925297.330510199</v>
      </c>
      <c r="R252" s="35">
        <f t="shared" si="23"/>
        <v>-5394106.9621910006</v>
      </c>
      <c r="S252">
        <v>-4017606.2391771399</v>
      </c>
      <c r="T252">
        <v>251</v>
      </c>
    </row>
    <row r="253" spans="1:20" ht="15.6" x14ac:dyDescent="0.25">
      <c r="A253" s="10">
        <v>4</v>
      </c>
      <c r="B253" s="11">
        <v>2.89796737073197</v>
      </c>
      <c r="C253" s="11">
        <v>1011.38084032129</v>
      </c>
      <c r="D253" s="12">
        <v>0.16446964162922398</v>
      </c>
      <c r="E253" s="12">
        <v>0.13035235510121701</v>
      </c>
      <c r="F253" s="10">
        <v>0.20731215180545501</v>
      </c>
      <c r="G253" s="10">
        <v>2.9758964508132499</v>
      </c>
      <c r="H253" s="13">
        <v>38287470.385513</v>
      </c>
      <c r="I253" s="11">
        <v>1011.38084032129</v>
      </c>
      <c r="J253">
        <v>4.8508240490047312</v>
      </c>
      <c r="K253">
        <v>0.23232576889630882</v>
      </c>
      <c r="L253">
        <f t="shared" si="18"/>
        <v>-5.6637894001074249</v>
      </c>
      <c r="M253">
        <f t="shared" si="19"/>
        <v>-6.1893942490165776E-2</v>
      </c>
      <c r="N253">
        <f t="shared" si="20"/>
        <v>-0.76590082315382269</v>
      </c>
      <c r="O253">
        <f t="shared" si="21"/>
        <v>104169329.68210246</v>
      </c>
      <c r="P253">
        <v>94641312.829042763</v>
      </c>
      <c r="Q253">
        <f t="shared" si="22"/>
        <v>42142062.552394308</v>
      </c>
      <c r="R253" s="35">
        <f t="shared" si="23"/>
        <v>-3854592.166881308</v>
      </c>
      <c r="S253">
        <v>-3169038.3675435302</v>
      </c>
      <c r="T253">
        <v>252</v>
      </c>
    </row>
    <row r="254" spans="1:20" ht="15.6" x14ac:dyDescent="0.25">
      <c r="A254" s="10">
        <v>5</v>
      </c>
      <c r="B254" s="11">
        <v>3.3664435635289802</v>
      </c>
      <c r="C254" s="11">
        <v>1019.5150102566</v>
      </c>
      <c r="D254" s="12">
        <v>0.13035235510121701</v>
      </c>
      <c r="E254" s="12">
        <v>9.9881685990861099E-2</v>
      </c>
      <c r="F254" s="10">
        <v>0.233576995116063</v>
      </c>
      <c r="G254" s="10">
        <v>2.9782522426731499</v>
      </c>
      <c r="H254" s="13">
        <v>41554563.089904003</v>
      </c>
      <c r="I254" s="11">
        <v>1019.5150102566</v>
      </c>
      <c r="J254">
        <v>6.8214348154837303</v>
      </c>
      <c r="K254">
        <v>0.26602103596499926</v>
      </c>
      <c r="L254">
        <f t="shared" si="18"/>
        <v>-5.6884327125520571</v>
      </c>
      <c r="M254">
        <f t="shared" si="19"/>
        <v>5.9864396797564834E-3</v>
      </c>
      <c r="N254">
        <f t="shared" si="20"/>
        <v>-0.85046667280370292</v>
      </c>
      <c r="O254">
        <f t="shared" si="21"/>
        <v>105133375.19430338</v>
      </c>
      <c r="P254">
        <v>103745933.02356863</v>
      </c>
      <c r="Q254">
        <f t="shared" si="22"/>
        <v>42110291.41136305</v>
      </c>
      <c r="R254" s="35">
        <f t="shared" si="23"/>
        <v>-555728.3214590475</v>
      </c>
      <c r="S254">
        <v>-96725.219951333507</v>
      </c>
      <c r="T254">
        <v>253</v>
      </c>
    </row>
    <row r="255" spans="1:20" ht="15.6" x14ac:dyDescent="0.25">
      <c r="A255" s="10">
        <v>6</v>
      </c>
      <c r="B255" s="11">
        <v>3.92661772922684</v>
      </c>
      <c r="C255" s="11">
        <v>1031.5657529003799</v>
      </c>
      <c r="D255" s="12">
        <v>9.9881685990861099E-2</v>
      </c>
      <c r="E255" s="12">
        <v>7.6894343528181003E-2</v>
      </c>
      <c r="F255" s="10">
        <v>0.22991553137822901</v>
      </c>
      <c r="G255" s="10">
        <v>2.9801452439613398</v>
      </c>
      <c r="H255" s="13">
        <v>39609767.192513801</v>
      </c>
      <c r="I255" s="11">
        <v>1031.5657529003799</v>
      </c>
      <c r="J255">
        <v>8.9846298219535097</v>
      </c>
      <c r="K255">
        <v>0.26125507064216519</v>
      </c>
      <c r="L255">
        <f t="shared" si="18"/>
        <v>-5.7243284118164413</v>
      </c>
      <c r="M255">
        <f t="shared" si="19"/>
        <v>0.11523516558299085</v>
      </c>
      <c r="N255">
        <f t="shared" si="20"/>
        <v>-0.84509931373873259</v>
      </c>
      <c r="O255">
        <f t="shared" si="21"/>
        <v>106776355.50512217</v>
      </c>
      <c r="P255">
        <v>109307512.24159107</v>
      </c>
      <c r="Q255">
        <f t="shared" si="22"/>
        <v>38692551.833722129</v>
      </c>
      <c r="R255" s="35">
        <f t="shared" si="23"/>
        <v>917215.35879167169</v>
      </c>
      <c r="S255">
        <v>2089968.3967472101</v>
      </c>
      <c r="T255">
        <v>254</v>
      </c>
    </row>
    <row r="256" spans="1:20" ht="15.6" x14ac:dyDescent="0.25">
      <c r="A256" s="10">
        <v>1</v>
      </c>
      <c r="B256" s="11">
        <v>2.0684596778306199</v>
      </c>
      <c r="C256" s="11">
        <v>1028.0813448608901</v>
      </c>
      <c r="D256" s="12">
        <v>0.23081574370254601</v>
      </c>
      <c r="E256" s="12">
        <v>0.21500097497830001</v>
      </c>
      <c r="F256" s="10">
        <v>6.8487182686936196E-2</v>
      </c>
      <c r="G256" s="10">
        <v>4.0514309191024998</v>
      </c>
      <c r="H256" s="13">
        <v>32307048.4137538</v>
      </c>
      <c r="I256" s="11">
        <v>1028.0813448608901</v>
      </c>
      <c r="J256">
        <v>1.5507788925126307</v>
      </c>
      <c r="K256">
        <v>7.0945329171430704E-2</v>
      </c>
      <c r="L256">
        <f t="shared" si="18"/>
        <v>-5.7140246173912281</v>
      </c>
      <c r="M256">
        <f t="shared" si="19"/>
        <v>-6.5342310332299397E-2</v>
      </c>
      <c r="N256">
        <f t="shared" si="20"/>
        <v>-0.80863280117240566</v>
      </c>
      <c r="O256">
        <f t="shared" si="21"/>
        <v>99410509.02326335</v>
      </c>
      <c r="P256">
        <v>94836611.12574017</v>
      </c>
      <c r="Q256">
        <f t="shared" si="22"/>
        <v>33865192.879912831</v>
      </c>
      <c r="R256" s="35">
        <f t="shared" si="23"/>
        <v>-1558144.4661590308</v>
      </c>
      <c r="S256">
        <v>239470.36051675401</v>
      </c>
      <c r="T256">
        <v>255</v>
      </c>
    </row>
    <row r="257" spans="1:20" ht="15.6" x14ac:dyDescent="0.25">
      <c r="A257" s="10">
        <v>2</v>
      </c>
      <c r="B257" s="11">
        <v>1.7576731909177199</v>
      </c>
      <c r="C257" s="11">
        <v>1022.94018131812</v>
      </c>
      <c r="D257" s="12">
        <v>0.21500097497830001</v>
      </c>
      <c r="E257" s="12">
        <v>0.20200315271923</v>
      </c>
      <c r="F257" s="10">
        <v>6.0426607830955902E-2</v>
      </c>
      <c r="G257" s="10">
        <v>4.05270447306214</v>
      </c>
      <c r="H257" s="13">
        <v>30474838.2021247</v>
      </c>
      <c r="I257" s="11">
        <v>1022.94018131812</v>
      </c>
      <c r="J257">
        <v>1.2760128396250221</v>
      </c>
      <c r="K257">
        <v>6.2329344851813892E-2</v>
      </c>
      <c r="L257">
        <f t="shared" si="18"/>
        <v>-5.698709800795509</v>
      </c>
      <c r="M257">
        <f t="shared" si="19"/>
        <v>-5.7392666737390914E-2</v>
      </c>
      <c r="N257">
        <f t="shared" si="20"/>
        <v>-0.76596039869151455</v>
      </c>
      <c r="O257">
        <f t="shared" si="21"/>
        <v>101088500.12896426</v>
      </c>
      <c r="P257">
        <v>98636835.260254204</v>
      </c>
      <c r="Q257">
        <f t="shared" si="22"/>
        <v>31232304.619235899</v>
      </c>
      <c r="R257" s="35">
        <f t="shared" si="23"/>
        <v>-757466.41711119935</v>
      </c>
      <c r="S257">
        <v>-226020.771781558</v>
      </c>
      <c r="T257">
        <v>256</v>
      </c>
    </row>
    <row r="258" spans="1:20" ht="15.6" x14ac:dyDescent="0.25">
      <c r="A258" s="14">
        <v>3</v>
      </c>
      <c r="B258" s="11">
        <v>2.5529716233594502</v>
      </c>
      <c r="C258" s="11">
        <v>1025.06804269041</v>
      </c>
      <c r="D258" s="12">
        <v>0.20241656495187399</v>
      </c>
      <c r="E258" s="12">
        <v>0.16343251350184801</v>
      </c>
      <c r="F258" s="10">
        <v>0.19249808754799999</v>
      </c>
      <c r="G258" s="10">
        <v>2.9619547218391902</v>
      </c>
      <c r="H258" s="13">
        <v>36475515.385211401</v>
      </c>
      <c r="I258" s="11">
        <v>1025.06804269041</v>
      </c>
      <c r="J258">
        <v>3.6815639204154262</v>
      </c>
      <c r="K258">
        <v>0.21380985552652018</v>
      </c>
      <c r="L258">
        <f t="shared" si="18"/>
        <v>-5.7050645721058855</v>
      </c>
      <c r="M258">
        <f t="shared" si="19"/>
        <v>-8.1698100906989285E-2</v>
      </c>
      <c r="N258">
        <f t="shared" si="20"/>
        <v>-0.70115071367088833</v>
      </c>
      <c r="O258">
        <f t="shared" si="21"/>
        <v>99295703.58466205</v>
      </c>
      <c r="P258">
        <v>87468574.323154747</v>
      </c>
      <c r="Q258">
        <f t="shared" si="22"/>
        <v>41407579.714363188</v>
      </c>
      <c r="R258" s="35">
        <f t="shared" si="23"/>
        <v>-4932064.3291517869</v>
      </c>
      <c r="S258">
        <v>-3652021.93835781</v>
      </c>
      <c r="T258">
        <v>257</v>
      </c>
    </row>
    <row r="259" spans="1:20" ht="15.6" x14ac:dyDescent="0.25">
      <c r="A259" s="10">
        <v>4</v>
      </c>
      <c r="B259" s="11">
        <v>2.91141112382636</v>
      </c>
      <c r="C259" s="11">
        <v>1017.01797277602</v>
      </c>
      <c r="D259" s="12">
        <v>0.16343251350184801</v>
      </c>
      <c r="E259" s="12">
        <v>0.129244389969179</v>
      </c>
      <c r="F259" s="10">
        <v>0.20906009942960199</v>
      </c>
      <c r="G259" s="10">
        <v>2.9649122409155599</v>
      </c>
      <c r="H259" s="13">
        <v>38479726.192079201</v>
      </c>
      <c r="I259" s="11">
        <v>1017.01797277602</v>
      </c>
      <c r="J259">
        <v>4.9143989088617692</v>
      </c>
      <c r="K259">
        <v>0.23453329315236748</v>
      </c>
      <c r="L259">
        <f t="shared" ref="L259:L322" si="24">2.52125*10^(-6)*I259^2-0.00815*I259</f>
        <v>-5.6809031676657735</v>
      </c>
      <c r="M259">
        <f t="shared" ref="M259:M322" si="25">5.11549*10^(-6)*J259^4-4.43569*10^(-4)*J259^3+0.01157*J259^2-0.05903*J259</f>
        <v>-6.0329291513632255E-2</v>
      </c>
      <c r="N259">
        <f t="shared" ref="N259:N322" si="26">-66538.82632*K259^6+68596.56918*K259^5-25259.909*K259^4+3778.81796*K259^3-138.15946*K259^2-13.21417*K259</f>
        <v>-0.77366092137980136</v>
      </c>
      <c r="O259">
        <f t="shared" ref="O259:O322" si="27">1.9*10^10*EXP(0.917*L259)*EXP(0.4442*M259)*EXP(-0.0196*N259)</f>
        <v>102634233.42190504</v>
      </c>
      <c r="P259">
        <v>95213732.289970994</v>
      </c>
      <c r="Q259">
        <f t="shared" ref="Q259:Q322" si="28">H259/P259*O259</f>
        <v>41478651.293505058</v>
      </c>
      <c r="R259" s="35">
        <f t="shared" ref="R259:R322" si="29">H259-Q259</f>
        <v>-2998925.1014258564</v>
      </c>
      <c r="S259">
        <v>-2867500.5366084599</v>
      </c>
      <c r="T259">
        <v>258</v>
      </c>
    </row>
    <row r="260" spans="1:20" ht="15.6" x14ac:dyDescent="0.25">
      <c r="A260" s="10">
        <v>5</v>
      </c>
      <c r="B260" s="11">
        <v>3.3907838286797598</v>
      </c>
      <c r="C260" s="11">
        <v>1024.2514014846099</v>
      </c>
      <c r="D260" s="12">
        <v>0.129244389969179</v>
      </c>
      <c r="E260" s="12">
        <v>9.8370963787128202E-2</v>
      </c>
      <c r="F260" s="10">
        <v>0.23869165248997301</v>
      </c>
      <c r="G260" s="10">
        <v>2.96726931648884</v>
      </c>
      <c r="H260" s="13">
        <v>41292926.844386302</v>
      </c>
      <c r="I260" s="11">
        <v>1024.2514014846099</v>
      </c>
      <c r="J260">
        <v>6.9981439035931494</v>
      </c>
      <c r="K260">
        <v>0.27271681591985475</v>
      </c>
      <c r="L260">
        <f t="shared" si="24"/>
        <v>-5.7026284061559327</v>
      </c>
      <c r="M260">
        <f t="shared" si="25"/>
        <v>1.3775051496484336E-2</v>
      </c>
      <c r="N260">
        <f t="shared" si="26"/>
        <v>-0.85278708352585797</v>
      </c>
      <c r="O260">
        <f t="shared" si="27"/>
        <v>104138059.54420455</v>
      </c>
      <c r="P260">
        <v>102394612.0348025</v>
      </c>
      <c r="Q260">
        <f t="shared" si="28"/>
        <v>41996011.206269495</v>
      </c>
      <c r="R260" s="35">
        <f t="shared" si="29"/>
        <v>-703084.36188319325</v>
      </c>
      <c r="S260">
        <v>327336.61210650398</v>
      </c>
      <c r="T260">
        <v>259</v>
      </c>
    </row>
    <row r="261" spans="1:20" ht="15.6" x14ac:dyDescent="0.25">
      <c r="A261" s="10">
        <v>5</v>
      </c>
      <c r="B261" s="11">
        <v>3.7903386310501102</v>
      </c>
      <c r="C261" s="11">
        <v>1008.61348751091</v>
      </c>
      <c r="D261" s="12">
        <v>0.128822400101891</v>
      </c>
      <c r="E261" s="12">
        <v>0.10036481090435601</v>
      </c>
      <c r="F261" s="10">
        <v>0.220734249246401</v>
      </c>
      <c r="G261" s="10">
        <v>3.0482641368672301</v>
      </c>
      <c r="H261" s="13">
        <v>40977713.970069997</v>
      </c>
      <c r="I261" s="11">
        <v>1008.61348751091</v>
      </c>
      <c r="J261">
        <v>7.4497520915688256</v>
      </c>
      <c r="K261">
        <v>0.24940314782982259</v>
      </c>
      <c r="L261">
        <f t="shared" si="24"/>
        <v>-5.6553293554388491</v>
      </c>
      <c r="M261">
        <f t="shared" si="25"/>
        <v>3.4723987855495519E-2</v>
      </c>
      <c r="N261">
        <f t="shared" si="26"/>
        <v>-0.82041883041774044</v>
      </c>
      <c r="O261">
        <f t="shared" si="27"/>
        <v>109701368.67088693</v>
      </c>
      <c r="P261">
        <v>103957401.12965611</v>
      </c>
      <c r="Q261">
        <f t="shared" si="28"/>
        <v>43241859.248811267</v>
      </c>
      <c r="R261" s="35">
        <f t="shared" si="29"/>
        <v>-2264145.2787412703</v>
      </c>
      <c r="S261">
        <v>-1362914.8640953901</v>
      </c>
      <c r="T261">
        <v>260</v>
      </c>
    </row>
    <row r="262" spans="1:20" ht="15.6" x14ac:dyDescent="0.25">
      <c r="A262" s="10">
        <v>6</v>
      </c>
      <c r="B262" s="11">
        <v>4.3679599126281703</v>
      </c>
      <c r="C262" s="11">
        <v>1020.88539527595</v>
      </c>
      <c r="D262" s="12">
        <v>0.10036481090435601</v>
      </c>
      <c r="E262" s="12">
        <v>7.7316166999125802E-2</v>
      </c>
      <c r="F262" s="10">
        <v>0.22942006955224201</v>
      </c>
      <c r="G262" s="10">
        <v>3.0500113280513799</v>
      </c>
      <c r="H262" s="13">
        <v>40830216.0357664</v>
      </c>
      <c r="I262" s="11">
        <v>1020.88539527595</v>
      </c>
      <c r="J262">
        <v>9.9563252022685322</v>
      </c>
      <c r="K262">
        <v>0.26061189118872102</v>
      </c>
      <c r="L262">
        <f t="shared" si="24"/>
        <v>-5.6925515972360463</v>
      </c>
      <c r="M262">
        <f t="shared" si="25"/>
        <v>0.17167840018384239</v>
      </c>
      <c r="N262">
        <f t="shared" si="26"/>
        <v>-0.84415540581169957</v>
      </c>
      <c r="O262">
        <f t="shared" si="27"/>
        <v>112722543.80441937</v>
      </c>
      <c r="P262">
        <v>110062885.18365537</v>
      </c>
      <c r="Q262">
        <f t="shared" si="28"/>
        <v>41816874.125693604</v>
      </c>
      <c r="R262" s="35">
        <f t="shared" si="29"/>
        <v>-986658.08992720395</v>
      </c>
      <c r="S262">
        <v>720977.76687909197</v>
      </c>
      <c r="T262">
        <v>261</v>
      </c>
    </row>
    <row r="263" spans="1:20" ht="15.6" x14ac:dyDescent="0.25">
      <c r="A263" s="10">
        <v>1</v>
      </c>
      <c r="B263" s="11">
        <v>2.0743139852521302</v>
      </c>
      <c r="C263" s="11">
        <v>1015.480501192</v>
      </c>
      <c r="D263" s="12">
        <v>0.22604528519453199</v>
      </c>
      <c r="E263" s="12">
        <v>0.20614578243557699</v>
      </c>
      <c r="F263" s="10">
        <v>8.7994329582583505E-2</v>
      </c>
      <c r="G263" s="10">
        <v>4.00178862557466</v>
      </c>
      <c r="H263" s="13">
        <v>36755684.738782004</v>
      </c>
      <c r="I263" s="11">
        <v>1015.480501192</v>
      </c>
      <c r="J263">
        <v>1.8008100710250898</v>
      </c>
      <c r="K263">
        <v>9.2109071364177939E-2</v>
      </c>
      <c r="L263">
        <f t="shared" si="24"/>
        <v>-5.6762514501855099</v>
      </c>
      <c r="M263">
        <f t="shared" si="25"/>
        <v>-7.1317861313351494E-2</v>
      </c>
      <c r="N263">
        <f t="shared" si="26"/>
        <v>-0.84034203229455917</v>
      </c>
      <c r="O263">
        <f t="shared" si="27"/>
        <v>102705224.60836861</v>
      </c>
      <c r="P263">
        <v>96275767.6349608</v>
      </c>
      <c r="Q263">
        <f t="shared" si="28"/>
        <v>39210290.91187603</v>
      </c>
      <c r="R263" s="35">
        <f t="shared" si="29"/>
        <v>-2454606.1730940267</v>
      </c>
      <c r="S263">
        <v>-1463087.42225713</v>
      </c>
      <c r="T263">
        <v>262</v>
      </c>
    </row>
    <row r="264" spans="1:20" ht="15.6" x14ac:dyDescent="0.25">
      <c r="A264" s="10">
        <v>2</v>
      </c>
      <c r="B264" s="11">
        <v>1.93488745055724</v>
      </c>
      <c r="C264" s="11">
        <v>1012.21184350256</v>
      </c>
      <c r="D264" s="12">
        <v>0.20614578243557699</v>
      </c>
      <c r="E264" s="12">
        <v>0.18978497136740599</v>
      </c>
      <c r="F264" s="10">
        <v>7.9326766709915494E-2</v>
      </c>
      <c r="G264" s="10">
        <v>4.0033703537990997</v>
      </c>
      <c r="H264" s="13">
        <v>33772544.3165638</v>
      </c>
      <c r="I264" s="11">
        <v>1012.21184350256</v>
      </c>
      <c r="J264">
        <v>1.6613199349918935</v>
      </c>
      <c r="K264">
        <v>8.2650101240748772E-2</v>
      </c>
      <c r="L264">
        <f t="shared" si="24"/>
        <v>-5.6663223118860406</v>
      </c>
      <c r="M264">
        <f t="shared" si="25"/>
        <v>-6.8129594247958211E-2</v>
      </c>
      <c r="N264">
        <f t="shared" si="26"/>
        <v>-0.83781542245800489</v>
      </c>
      <c r="O264">
        <f t="shared" si="27"/>
        <v>103786376.51429807</v>
      </c>
      <c r="P264">
        <v>97299552.576728463</v>
      </c>
      <c r="Q264">
        <f t="shared" si="28"/>
        <v>36024112.212855585</v>
      </c>
      <c r="R264" s="35">
        <f t="shared" si="29"/>
        <v>-2251567.8962917849</v>
      </c>
      <c r="S264">
        <v>-2131363.4302065098</v>
      </c>
      <c r="T264">
        <v>263</v>
      </c>
    </row>
    <row r="265" spans="1:20" ht="15.6" x14ac:dyDescent="0.25">
      <c r="A265" s="10">
        <v>3</v>
      </c>
      <c r="B265" s="11">
        <v>2.8425570482320501</v>
      </c>
      <c r="C265" s="11">
        <v>1017.7016910006</v>
      </c>
      <c r="D265" s="12">
        <v>0.19007860563571402</v>
      </c>
      <c r="E265" s="12">
        <v>0.156847036431257</v>
      </c>
      <c r="F265" s="10">
        <v>0.174738736217847</v>
      </c>
      <c r="G265" s="10">
        <v>3.1532823547718301</v>
      </c>
      <c r="H265" s="13">
        <v>36927776.168646</v>
      </c>
      <c r="I265" s="11">
        <v>1017.7016910006</v>
      </c>
      <c r="J265">
        <v>3.9864739976102332</v>
      </c>
      <c r="K265">
        <v>0.19205525940874441</v>
      </c>
      <c r="L265">
        <f t="shared" si="24"/>
        <v>-5.6829679714390453</v>
      </c>
      <c r="M265">
        <f t="shared" si="25"/>
        <v>-7.8260870590154685E-2</v>
      </c>
      <c r="N265">
        <f t="shared" si="26"/>
        <v>-0.64653080992512413</v>
      </c>
      <c r="O265">
        <f t="shared" si="27"/>
        <v>101374456.73909372</v>
      </c>
      <c r="P265">
        <v>90090138.725607365</v>
      </c>
      <c r="Q265">
        <f t="shared" si="28"/>
        <v>41553196.616571225</v>
      </c>
      <c r="R265" s="35">
        <f t="shared" si="29"/>
        <v>-4625420.4479252249</v>
      </c>
      <c r="S265">
        <v>-3455020.8198302402</v>
      </c>
      <c r="T265">
        <v>264</v>
      </c>
    </row>
    <row r="266" spans="1:20" ht="15.6" x14ac:dyDescent="0.25">
      <c r="A266" s="10">
        <v>4</v>
      </c>
      <c r="B266" s="11">
        <v>3.1603758869873699</v>
      </c>
      <c r="C266" s="11">
        <v>1018.29089036776</v>
      </c>
      <c r="D266" s="12">
        <v>0.156847036431257</v>
      </c>
      <c r="E266" s="12">
        <v>0.127142928350027</v>
      </c>
      <c r="F266" s="10">
        <v>0.189261987716732</v>
      </c>
      <c r="G266" s="10">
        <v>3.15568211098496</v>
      </c>
      <c r="H266" s="13">
        <v>38485744.873078302</v>
      </c>
      <c r="I266" s="11">
        <v>1018.29089036776</v>
      </c>
      <c r="J266">
        <v>5.1181229521044518</v>
      </c>
      <c r="K266">
        <v>0.20981031986360621</v>
      </c>
      <c r="L266">
        <f t="shared" si="24"/>
        <v>-5.6847454408124518</v>
      </c>
      <c r="M266">
        <f t="shared" si="25"/>
        <v>-5.5003719021382819E-2</v>
      </c>
      <c r="N266">
        <f t="shared" si="26"/>
        <v>-0.68856705424427345</v>
      </c>
      <c r="O266">
        <f t="shared" si="27"/>
        <v>102344641.00117911</v>
      </c>
      <c r="P266">
        <v>96364490.671623021</v>
      </c>
      <c r="Q266">
        <f t="shared" si="28"/>
        <v>40874078.358596578</v>
      </c>
      <c r="R266" s="35">
        <f t="shared" si="29"/>
        <v>-2388333.4855182767</v>
      </c>
      <c r="S266">
        <v>-2806046.0163014</v>
      </c>
      <c r="T266">
        <v>265</v>
      </c>
    </row>
    <row r="267" spans="1:20" ht="15.6" x14ac:dyDescent="0.25">
      <c r="A267" s="10">
        <v>5</v>
      </c>
      <c r="B267" s="11">
        <v>3.74303826706331</v>
      </c>
      <c r="C267" s="11">
        <v>1018.98232929812</v>
      </c>
      <c r="D267" s="12">
        <v>0.127142928350027</v>
      </c>
      <c r="E267" s="12">
        <v>0.100360998107436</v>
      </c>
      <c r="F267" s="10">
        <v>0.210478732216204</v>
      </c>
      <c r="G267" s="10">
        <v>3.1576511786794099</v>
      </c>
      <c r="H267" s="13">
        <v>41022973.098025396</v>
      </c>
      <c r="I267" s="11">
        <v>1018.98232929812</v>
      </c>
      <c r="J267">
        <v>7.1848932851464369</v>
      </c>
      <c r="K267">
        <v>0.23632850735440461</v>
      </c>
      <c r="L267">
        <f t="shared" si="24"/>
        <v>-5.6868291092424066</v>
      </c>
      <c r="M267">
        <f t="shared" si="25"/>
        <v>2.2261263468725923E-2</v>
      </c>
      <c r="N267">
        <f t="shared" si="26"/>
        <v>-0.77987611922434086</v>
      </c>
      <c r="O267">
        <f t="shared" si="27"/>
        <v>105905373.24132444</v>
      </c>
      <c r="P267">
        <v>103938793.66314396</v>
      </c>
      <c r="Q267">
        <f t="shared" si="28"/>
        <v>41799150.483653747</v>
      </c>
      <c r="R267" s="35">
        <f t="shared" si="29"/>
        <v>-776177.38562835008</v>
      </c>
      <c r="S267">
        <v>-1312214.88652502</v>
      </c>
      <c r="T267">
        <v>266</v>
      </c>
    </row>
    <row r="268" spans="1:20" ht="15.6" x14ac:dyDescent="0.25">
      <c r="A268" s="10">
        <v>6</v>
      </c>
      <c r="B268" s="11">
        <v>4.1202824797346898</v>
      </c>
      <c r="C268" s="11">
        <v>1031.04727184069</v>
      </c>
      <c r="D268" s="12">
        <v>0.100360998107436</v>
      </c>
      <c r="E268" s="12">
        <v>7.7380217971414991E-2</v>
      </c>
      <c r="F268" s="10">
        <v>0.228753253192295</v>
      </c>
      <c r="G268" s="10">
        <v>3.1592659486533701</v>
      </c>
      <c r="H268" s="13">
        <v>42425556.216101401</v>
      </c>
      <c r="I268" s="11">
        <v>1031.04727184069</v>
      </c>
      <c r="J268">
        <v>9.374048433388495</v>
      </c>
      <c r="K268">
        <v>0.25974692184896558</v>
      </c>
      <c r="L268">
        <f t="shared" si="24"/>
        <v>-5.7227990809449336</v>
      </c>
      <c r="M268">
        <f t="shared" si="25"/>
        <v>0.13745962095612263</v>
      </c>
      <c r="N268">
        <f t="shared" si="26"/>
        <v>-0.84280745212815367</v>
      </c>
      <c r="O268">
        <f t="shared" si="27"/>
        <v>107982166.72923627</v>
      </c>
      <c r="P268">
        <v>110612076.30985317</v>
      </c>
      <c r="Q268">
        <f t="shared" si="28"/>
        <v>41416847.398059018</v>
      </c>
      <c r="R268" s="35">
        <f t="shared" si="29"/>
        <v>1008708.8180423826</v>
      </c>
      <c r="S268">
        <v>1302481.6187327299</v>
      </c>
      <c r="T268">
        <v>267</v>
      </c>
    </row>
    <row r="269" spans="1:20" ht="15.6" x14ac:dyDescent="0.25">
      <c r="A269" s="14">
        <v>1</v>
      </c>
      <c r="B269" s="11">
        <v>2.0743090883484299</v>
      </c>
      <c r="C269" s="11">
        <v>1010.80599149957</v>
      </c>
      <c r="D269" s="12">
        <v>0.226049192800892</v>
      </c>
      <c r="E269" s="12">
        <v>0.20616209465318</v>
      </c>
      <c r="F269" s="10">
        <v>8.7937957688052196E-2</v>
      </c>
      <c r="G269" s="10">
        <v>4.0017883395785701</v>
      </c>
      <c r="H269" s="13">
        <v>37044007.577001698</v>
      </c>
      <c r="I269" s="11">
        <v>1010.80599149957</v>
      </c>
      <c r="J269">
        <v>1.8000819106702681</v>
      </c>
      <c r="K269">
        <v>9.2047262370843153E-2</v>
      </c>
      <c r="L269">
        <f t="shared" si="24"/>
        <v>-5.6620352136033301</v>
      </c>
      <c r="M269">
        <f t="shared" si="25"/>
        <v>-7.1302160803931577E-2</v>
      </c>
      <c r="N269">
        <f t="shared" si="26"/>
        <v>-0.84037855402716688</v>
      </c>
      <c r="O269">
        <f t="shared" si="27"/>
        <v>104053684.91947083</v>
      </c>
      <c r="P269">
        <v>97059439.196476951</v>
      </c>
      <c r="Q269">
        <f t="shared" si="28"/>
        <v>39713453.163159601</v>
      </c>
      <c r="R269" s="35">
        <f t="shared" si="29"/>
        <v>-2669445.5861579031</v>
      </c>
      <c r="S269">
        <v>-1746801.4223140699</v>
      </c>
      <c r="T269">
        <v>268</v>
      </c>
    </row>
    <row r="270" spans="1:20" ht="15.6" x14ac:dyDescent="0.25">
      <c r="A270" s="10">
        <v>3</v>
      </c>
      <c r="B270" s="11">
        <v>2.8468217580697699</v>
      </c>
      <c r="C270" s="11">
        <v>1009.57428271498</v>
      </c>
      <c r="D270" s="12">
        <v>0.190093548019558</v>
      </c>
      <c r="E270" s="12">
        <v>0.15591892712380201</v>
      </c>
      <c r="F270" s="10">
        <v>0.179683387010803</v>
      </c>
      <c r="G270" s="10">
        <v>3.15304865502873</v>
      </c>
      <c r="H270" s="13">
        <v>37053762.404152803</v>
      </c>
      <c r="I270" s="11">
        <v>1009.57428271498</v>
      </c>
      <c r="J270">
        <v>4.0605545433988395</v>
      </c>
      <c r="K270">
        <v>0.19806489984497563</v>
      </c>
      <c r="L270">
        <f t="shared" si="24"/>
        <v>-5.6582709683916317</v>
      </c>
      <c r="M270">
        <f t="shared" si="25"/>
        <v>-7.7233814305003812E-2</v>
      </c>
      <c r="N270">
        <f t="shared" si="26"/>
        <v>-0.65778015703034631</v>
      </c>
      <c r="O270">
        <f t="shared" si="27"/>
        <v>103766689.71506289</v>
      </c>
      <c r="P270">
        <v>88971237.554754317</v>
      </c>
      <c r="Q270">
        <f t="shared" si="28"/>
        <v>43215609.581704929</v>
      </c>
      <c r="R270" s="35">
        <f t="shared" si="29"/>
        <v>-6161847.1775521263</v>
      </c>
      <c r="S270">
        <v>-4009407.6751922499</v>
      </c>
      <c r="T270">
        <v>269</v>
      </c>
    </row>
    <row r="271" spans="1:20" ht="15.6" x14ac:dyDescent="0.25">
      <c r="A271" s="10">
        <v>4</v>
      </c>
      <c r="B271" s="11">
        <v>3.3211530599335499</v>
      </c>
      <c r="C271" s="11">
        <v>1011.01479292716</v>
      </c>
      <c r="D271" s="12">
        <v>0.15591892712380201</v>
      </c>
      <c r="E271" s="12">
        <v>0.12562054226647401</v>
      </c>
      <c r="F271" s="10">
        <v>0.19419685429118499</v>
      </c>
      <c r="G271" s="10">
        <v>3.15551354206755</v>
      </c>
      <c r="H271" s="13">
        <v>38830116.994767599</v>
      </c>
      <c r="I271" s="11">
        <v>1011.01479292716</v>
      </c>
      <c r="J271">
        <v>5.4807241094649193</v>
      </c>
      <c r="K271">
        <v>0.21591580239928215</v>
      </c>
      <c r="L271">
        <f t="shared" si="24"/>
        <v>-5.662672576692735</v>
      </c>
      <c r="M271">
        <f t="shared" si="25"/>
        <v>-4.4393451712532672E-2</v>
      </c>
      <c r="N271">
        <f t="shared" si="26"/>
        <v>-0.70809543510835837</v>
      </c>
      <c r="O271">
        <f t="shared" si="27"/>
        <v>104970840.76594076</v>
      </c>
      <c r="P271">
        <v>95978652.374245301</v>
      </c>
      <c r="Q271">
        <f t="shared" si="28"/>
        <v>42468089.800710231</v>
      </c>
      <c r="R271" s="35">
        <f t="shared" si="29"/>
        <v>-3637972.8059426323</v>
      </c>
      <c r="S271">
        <v>-3191605.3803758202</v>
      </c>
      <c r="T271">
        <v>270</v>
      </c>
    </row>
    <row r="272" spans="1:20" ht="15.6" x14ac:dyDescent="0.25">
      <c r="A272" s="10">
        <v>5</v>
      </c>
      <c r="B272" s="11">
        <v>3.78014535726598</v>
      </c>
      <c r="C272" s="11">
        <v>1015.10380470646</v>
      </c>
      <c r="D272" s="12">
        <v>0.12562054226647401</v>
      </c>
      <c r="E272" s="12">
        <v>9.7607971174115807E-2</v>
      </c>
      <c r="F272" s="10">
        <v>0.22281618093074601</v>
      </c>
      <c r="G272" s="10">
        <v>3.1575142828762401</v>
      </c>
      <c r="H272" s="13">
        <v>42009781.3889561</v>
      </c>
      <c r="I272" s="11">
        <v>1015.10380470646</v>
      </c>
      <c r="J272">
        <v>7.5686147933664785</v>
      </c>
      <c r="K272">
        <v>0.2520783812153265</v>
      </c>
      <c r="L272">
        <f t="shared" si="24"/>
        <v>-5.6751099131793179</v>
      </c>
      <c r="M272">
        <f t="shared" si="25"/>
        <v>4.0472179918198625E-2</v>
      </c>
      <c r="N272">
        <f t="shared" si="26"/>
        <v>-0.82722295395601542</v>
      </c>
      <c r="O272">
        <f t="shared" si="27"/>
        <v>108019285.43014455</v>
      </c>
      <c r="P272">
        <v>103207425.4124846</v>
      </c>
      <c r="Q272">
        <f t="shared" si="28"/>
        <v>43968411.658127606</v>
      </c>
      <c r="R272" s="35">
        <f t="shared" si="29"/>
        <v>-1958630.2691715062</v>
      </c>
      <c r="S272">
        <v>-1039731.9617056299</v>
      </c>
      <c r="T272">
        <v>271</v>
      </c>
    </row>
    <row r="273" spans="1:20" ht="15.6" x14ac:dyDescent="0.25">
      <c r="A273" s="10">
        <v>6</v>
      </c>
      <c r="B273" s="11">
        <v>4.3390348868629802</v>
      </c>
      <c r="C273" s="11">
        <v>1025.37358477265</v>
      </c>
      <c r="D273" s="12">
        <v>9.7607971174115807E-2</v>
      </c>
      <c r="E273" s="12">
        <v>7.5910187279864011E-2</v>
      </c>
      <c r="F273" s="10">
        <v>0.22206769451375</v>
      </c>
      <c r="G273" s="10">
        <v>3.1591893927005099</v>
      </c>
      <c r="H273" s="13">
        <v>40570680.277797297</v>
      </c>
      <c r="I273" s="11">
        <v>1025.37358477265</v>
      </c>
      <c r="J273">
        <v>9.8210111370999442</v>
      </c>
      <c r="K273">
        <v>0.25111576953254044</v>
      </c>
      <c r="L273">
        <f t="shared" si="24"/>
        <v>-5.7059751865208828</v>
      </c>
      <c r="M273">
        <f t="shared" si="25"/>
        <v>0.1636333559552009</v>
      </c>
      <c r="N273">
        <f t="shared" si="26"/>
        <v>-0.82484800742028863</v>
      </c>
      <c r="O273">
        <f t="shared" si="27"/>
        <v>110904333.54800691</v>
      </c>
      <c r="P273">
        <v>108841004.77044261</v>
      </c>
      <c r="Q273">
        <f t="shared" si="28"/>
        <v>41339789.790513523</v>
      </c>
      <c r="R273" s="35">
        <f t="shared" si="29"/>
        <v>-769109.51271622628</v>
      </c>
      <c r="S273">
        <v>619238.051644905</v>
      </c>
      <c r="T273">
        <v>272</v>
      </c>
    </row>
    <row r="274" spans="1:20" ht="15.6" x14ac:dyDescent="0.25">
      <c r="A274" s="10">
        <v>1</v>
      </c>
      <c r="B274" s="11">
        <v>2.0742560396487302</v>
      </c>
      <c r="C274" s="11">
        <v>1017.56590433946</v>
      </c>
      <c r="D274" s="12">
        <v>0.226185795494425</v>
      </c>
      <c r="E274" s="12">
        <v>0.20621480235654802</v>
      </c>
      <c r="F274" s="10">
        <v>8.8255619820242007E-2</v>
      </c>
      <c r="G274" s="10">
        <v>4.0517688919852199</v>
      </c>
      <c r="H274" s="13">
        <v>37719709.492334902</v>
      </c>
      <c r="I274" s="11">
        <v>1017.56590433946</v>
      </c>
      <c r="J274">
        <v>1.8030356338703748</v>
      </c>
      <c r="K274">
        <v>9.2395613085573133E-2</v>
      </c>
      <c r="L274">
        <f t="shared" si="24"/>
        <v>-5.6825580883255631</v>
      </c>
      <c r="M274">
        <f t="shared" si="25"/>
        <v>-7.1365787687126245E-2</v>
      </c>
      <c r="N274">
        <f t="shared" si="26"/>
        <v>-0.84016431241963896</v>
      </c>
      <c r="O274">
        <f t="shared" si="27"/>
        <v>102110445.73352502</v>
      </c>
      <c r="P274">
        <v>97393049.398660317</v>
      </c>
      <c r="Q274">
        <f t="shared" si="28"/>
        <v>39546727.132812947</v>
      </c>
      <c r="R274" s="35">
        <f t="shared" si="29"/>
        <v>-1827017.6404780447</v>
      </c>
      <c r="S274">
        <v>-1579429.8956263601</v>
      </c>
      <c r="T274">
        <v>273</v>
      </c>
    </row>
    <row r="275" spans="1:20" ht="15.6" x14ac:dyDescent="0.25">
      <c r="A275" s="10">
        <v>2</v>
      </c>
      <c r="B275" s="11">
        <v>1.9364173513494201</v>
      </c>
      <c r="C275" s="11">
        <v>1011.43990681875</v>
      </c>
      <c r="D275" s="12">
        <v>0.20621480235654802</v>
      </c>
      <c r="E275" s="12">
        <v>0.18979694942585998</v>
      </c>
      <c r="F275" s="10">
        <v>7.9576708714845804E-2</v>
      </c>
      <c r="G275" s="10">
        <v>4.0533498108634198</v>
      </c>
      <c r="H275" s="13">
        <v>34536583.384788699</v>
      </c>
      <c r="I275" s="11">
        <v>1011.43990681875</v>
      </c>
      <c r="J275">
        <v>1.6651343924901543</v>
      </c>
      <c r="K275">
        <v>8.2921615529249731E-2</v>
      </c>
      <c r="L275">
        <f t="shared" si="24"/>
        <v>-5.6639695507505152</v>
      </c>
      <c r="M275">
        <f t="shared" si="25"/>
        <v>-6.8221636902987645E-2</v>
      </c>
      <c r="N275">
        <f t="shared" si="26"/>
        <v>-0.8381316296015926</v>
      </c>
      <c r="O275">
        <f t="shared" si="27"/>
        <v>104006927.64959617</v>
      </c>
      <c r="P275">
        <v>98086969.404134393</v>
      </c>
      <c r="Q275">
        <f t="shared" si="28"/>
        <v>36621010.427655824</v>
      </c>
      <c r="R275" s="35">
        <f t="shared" si="29"/>
        <v>-2084427.0428671241</v>
      </c>
      <c r="S275">
        <v>-2401469.234441</v>
      </c>
      <c r="T275">
        <v>274</v>
      </c>
    </row>
    <row r="276" spans="1:20" ht="15.6" x14ac:dyDescent="0.25">
      <c r="A276" s="10">
        <v>3</v>
      </c>
      <c r="B276" s="11">
        <v>2.8522518362995299</v>
      </c>
      <c r="C276" s="11">
        <v>1014.1376516021199</v>
      </c>
      <c r="D276" s="12">
        <v>0.19014379303006199</v>
      </c>
      <c r="E276" s="12">
        <v>0.15671148459838802</v>
      </c>
      <c r="F276" s="10">
        <v>0.17573403000008</v>
      </c>
      <c r="G276" s="10">
        <v>3.1522357035825701</v>
      </c>
      <c r="H276" s="13">
        <v>37231816.151636802</v>
      </c>
      <c r="I276" s="11">
        <v>1014.1376516021199</v>
      </c>
      <c r="J276">
        <v>4.0130629684292325</v>
      </c>
      <c r="K276">
        <v>0.19326202202852394</v>
      </c>
      <c r="L276">
        <f t="shared" si="24"/>
        <v>-5.6721788220661828</v>
      </c>
      <c r="M276">
        <f t="shared" si="25"/>
        <v>-7.7900721134966044E-2</v>
      </c>
      <c r="N276">
        <f t="shared" si="26"/>
        <v>-0.64851264471870973</v>
      </c>
      <c r="O276">
        <f t="shared" si="27"/>
        <v>102402755.95048739</v>
      </c>
      <c r="P276">
        <v>90552587.215020627</v>
      </c>
      <c r="Q276">
        <f t="shared" si="28"/>
        <v>42104159.585371263</v>
      </c>
      <c r="R276" s="35">
        <f t="shared" si="29"/>
        <v>-4872343.4337344617</v>
      </c>
      <c r="S276">
        <v>-3653383.5825565499</v>
      </c>
      <c r="T276">
        <v>275</v>
      </c>
    </row>
    <row r="277" spans="1:20" ht="15.6" x14ac:dyDescent="0.25">
      <c r="A277" s="10">
        <v>4</v>
      </c>
      <c r="B277" s="11">
        <v>3.33030473427032</v>
      </c>
      <c r="C277" s="11">
        <v>1014.4655618015501</v>
      </c>
      <c r="D277" s="12">
        <v>0.15671148459838802</v>
      </c>
      <c r="E277" s="12">
        <v>0.12608813385863399</v>
      </c>
      <c r="F277" s="10">
        <v>0.19528767818367301</v>
      </c>
      <c r="G277" s="10">
        <v>3.1546501152447002</v>
      </c>
      <c r="H277" s="13">
        <v>39523953.117436402</v>
      </c>
      <c r="I277" s="11">
        <v>1014.4655618015501</v>
      </c>
      <c r="J277">
        <v>5.5007066342260558</v>
      </c>
      <c r="K277">
        <v>0.21727042963669804</v>
      </c>
      <c r="L277">
        <f t="shared" si="24"/>
        <v>-5.6731741554875663</v>
      </c>
      <c r="M277">
        <f t="shared" si="25"/>
        <v>-4.3768115138887953E-2</v>
      </c>
      <c r="N277">
        <f t="shared" si="26"/>
        <v>-0.71266023932036848</v>
      </c>
      <c r="O277">
        <f t="shared" si="27"/>
        <v>104003016.29033311</v>
      </c>
      <c r="P277">
        <v>97205705.872503877</v>
      </c>
      <c r="Q277">
        <f t="shared" si="28"/>
        <v>42287747.442754276</v>
      </c>
      <c r="R277" s="35">
        <f t="shared" si="29"/>
        <v>-2763794.3253178746</v>
      </c>
      <c r="S277">
        <v>-3103834.2820554599</v>
      </c>
      <c r="T277">
        <v>276</v>
      </c>
    </row>
    <row r="278" spans="1:20" ht="15.6" x14ac:dyDescent="0.25">
      <c r="A278" s="10">
        <v>5</v>
      </c>
      <c r="B278" s="11">
        <v>3.7809742602904999</v>
      </c>
      <c r="C278" s="11">
        <v>1018.6968099399101</v>
      </c>
      <c r="D278" s="12">
        <v>0.12608813385863399</v>
      </c>
      <c r="E278" s="12">
        <v>9.8786771656583602E-2</v>
      </c>
      <c r="F278" s="10">
        <v>0.216354433394154</v>
      </c>
      <c r="G278" s="10">
        <v>3.1566764545814299</v>
      </c>
      <c r="H278" s="13">
        <v>42071648.530974403</v>
      </c>
      <c r="I278" s="11">
        <v>1018.6968099399101</v>
      </c>
      <c r="J278">
        <v>7.4153010363355136</v>
      </c>
      <c r="K278">
        <v>0.2437984442631545</v>
      </c>
      <c r="L278">
        <f t="shared" si="24"/>
        <v>-5.6859689817560302</v>
      </c>
      <c r="M278">
        <f t="shared" si="25"/>
        <v>3.3075554537093932E-2</v>
      </c>
      <c r="N278">
        <f t="shared" si="26"/>
        <v>-0.80430480361212675</v>
      </c>
      <c r="O278">
        <f t="shared" si="27"/>
        <v>106550306.73763062</v>
      </c>
      <c r="P278">
        <v>105137937.2492761</v>
      </c>
      <c r="Q278">
        <f t="shared" si="28"/>
        <v>42636817.624686413</v>
      </c>
      <c r="R278" s="35">
        <f t="shared" si="29"/>
        <v>-565169.09371200949</v>
      </c>
      <c r="S278">
        <v>-1137572.75485226</v>
      </c>
      <c r="T278">
        <v>277</v>
      </c>
    </row>
    <row r="279" spans="1:20" ht="15.6" x14ac:dyDescent="0.25">
      <c r="A279" s="10">
        <v>6</v>
      </c>
      <c r="B279" s="11">
        <v>4.3472838563111198</v>
      </c>
      <c r="C279" s="11">
        <v>1028.4661080220301</v>
      </c>
      <c r="D279" s="12">
        <v>9.8786771656583602E-2</v>
      </c>
      <c r="E279" s="12">
        <v>7.6490686172977995E-2</v>
      </c>
      <c r="F279" s="10">
        <v>0.22547086035972499</v>
      </c>
      <c r="G279" s="10">
        <v>3.1583147125042599</v>
      </c>
      <c r="H279" s="13">
        <v>42191230.238756999</v>
      </c>
      <c r="I279" s="11">
        <v>1028.4661080220301</v>
      </c>
      <c r="J279">
        <v>9.8754517747940262</v>
      </c>
      <c r="K279">
        <v>0.25549999602370749</v>
      </c>
      <c r="L279">
        <f t="shared" si="24"/>
        <v>-5.7151654131284033</v>
      </c>
      <c r="M279">
        <f t="shared" si="25"/>
        <v>0.16686386982356616</v>
      </c>
      <c r="N279">
        <f t="shared" si="26"/>
        <v>-0.83494423488171776</v>
      </c>
      <c r="O279">
        <f t="shared" si="27"/>
        <v>110153341.89603767</v>
      </c>
      <c r="P279">
        <v>111643659.40273397</v>
      </c>
      <c r="Q279">
        <f t="shared" si="28"/>
        <v>41628024.684673078</v>
      </c>
      <c r="R279" s="35">
        <f t="shared" si="29"/>
        <v>563205.55408392102</v>
      </c>
      <c r="S279">
        <v>736074.774144002</v>
      </c>
      <c r="T279">
        <v>278</v>
      </c>
    </row>
    <row r="280" spans="1:20" ht="15.6" x14ac:dyDescent="0.25">
      <c r="A280" s="10">
        <v>2</v>
      </c>
      <c r="B280" s="11">
        <v>1.9364167782744801</v>
      </c>
      <c r="C280" s="11">
        <v>1028.18400086783</v>
      </c>
      <c r="D280" s="12">
        <v>0.20615465230664798</v>
      </c>
      <c r="E280" s="12">
        <v>0.18979075066078499</v>
      </c>
      <c r="F280" s="10">
        <v>7.9338339585834194E-2</v>
      </c>
      <c r="G280" s="10">
        <v>4.0533546933142404</v>
      </c>
      <c r="H280" s="13">
        <v>32944139.952078398</v>
      </c>
      <c r="I280" s="11">
        <v>1028.18400086783</v>
      </c>
      <c r="J280">
        <v>1.6630715704856471</v>
      </c>
      <c r="K280">
        <v>8.2662671334280902E-2</v>
      </c>
      <c r="L280">
        <f t="shared" si="24"/>
        <v>-5.7143290582540063</v>
      </c>
      <c r="M280">
        <f t="shared" si="25"/>
        <v>-6.8171895234377056E-2</v>
      </c>
      <c r="N280">
        <f t="shared" si="26"/>
        <v>-0.8378304002520417</v>
      </c>
      <c r="O280">
        <f t="shared" si="27"/>
        <v>99314743.237941682</v>
      </c>
      <c r="P280">
        <v>93755215.293463379</v>
      </c>
      <c r="Q280">
        <f t="shared" si="28"/>
        <v>34897672.52194231</v>
      </c>
      <c r="R280" s="35">
        <f t="shared" si="29"/>
        <v>-1953532.5698639117</v>
      </c>
      <c r="S280">
        <v>-1525706.85082356</v>
      </c>
      <c r="T280">
        <v>279</v>
      </c>
    </row>
    <row r="281" spans="1:20" ht="15.6" x14ac:dyDescent="0.25">
      <c r="A281" s="10">
        <v>4</v>
      </c>
      <c r="B281" s="11">
        <v>2.6031822569131799</v>
      </c>
      <c r="C281" s="11">
        <v>1030.4003171080401</v>
      </c>
      <c r="D281" s="12">
        <v>0.157552589253388</v>
      </c>
      <c r="E281" s="12">
        <v>0.12646746776496001</v>
      </c>
      <c r="F281" s="10">
        <v>0.19717482367806999</v>
      </c>
      <c r="G281" s="10">
        <v>3.16490604303414</v>
      </c>
      <c r="H281" s="13">
        <v>40600778.802800603</v>
      </c>
      <c r="I281" s="11">
        <v>1030.4003171080401</v>
      </c>
      <c r="J281">
        <v>4.3136032455740105</v>
      </c>
      <c r="K281">
        <v>0.21961830191151666</v>
      </c>
      <c r="L281">
        <f t="shared" si="24"/>
        <v>-5.7208888984028539</v>
      </c>
      <c r="M281">
        <f t="shared" si="25"/>
        <v>-7.3178493480509893E-2</v>
      </c>
      <c r="N281">
        <f t="shared" si="26"/>
        <v>-0.7207252878186079</v>
      </c>
      <c r="O281">
        <f t="shared" si="27"/>
        <v>98273997.191532061</v>
      </c>
      <c r="P281">
        <v>98758778.42239207</v>
      </c>
      <c r="Q281">
        <f t="shared" si="28"/>
        <v>40401480.109192684</v>
      </c>
      <c r="R281" s="35">
        <f t="shared" si="29"/>
        <v>199298.69360791892</v>
      </c>
      <c r="S281">
        <v>-2086234.1450964899</v>
      </c>
      <c r="T281">
        <v>280</v>
      </c>
    </row>
    <row r="282" spans="1:20" ht="15.6" x14ac:dyDescent="0.25">
      <c r="A282" s="10">
        <v>1</v>
      </c>
      <c r="B282" s="11">
        <v>1.64575527715996</v>
      </c>
      <c r="C282" s="11">
        <v>1010.14781198585</v>
      </c>
      <c r="D282" s="12">
        <v>0.22843025444692799</v>
      </c>
      <c r="E282" s="12">
        <v>0.19916859220184302</v>
      </c>
      <c r="F282" s="10">
        <v>0.128042837548586</v>
      </c>
      <c r="G282" s="10">
        <v>3.1709612669170899</v>
      </c>
      <c r="H282" s="13">
        <v>35624033.8155808</v>
      </c>
      <c r="I282" s="11">
        <v>1010.14781198585</v>
      </c>
      <c r="J282">
        <v>1.7541364635734891</v>
      </c>
      <c r="K282">
        <v>0.1370149819089731</v>
      </c>
      <c r="L282">
        <f t="shared" si="24"/>
        <v>-5.6600246922414055</v>
      </c>
      <c r="M282">
        <f t="shared" si="25"/>
        <v>-7.0291563231145937E-2</v>
      </c>
      <c r="N282">
        <f t="shared" si="26"/>
        <v>-0.71452957619270596</v>
      </c>
      <c r="O282">
        <f t="shared" si="27"/>
        <v>104035572.36914095</v>
      </c>
      <c r="P282">
        <v>95533988.670414656</v>
      </c>
      <c r="Q282">
        <f t="shared" si="28"/>
        <v>38794221.8228487</v>
      </c>
      <c r="R282" s="35">
        <f t="shared" si="29"/>
        <v>-3170188.0072678998</v>
      </c>
      <c r="S282">
        <v>-1492619.7741469699</v>
      </c>
      <c r="T282">
        <v>281</v>
      </c>
    </row>
    <row r="283" spans="1:20" ht="15.6" x14ac:dyDescent="0.25">
      <c r="A283" s="10">
        <v>2</v>
      </c>
      <c r="B283" s="11">
        <v>1.66549669740252</v>
      </c>
      <c r="C283" s="11">
        <v>1024.8720172198</v>
      </c>
      <c r="D283" s="12">
        <v>0.188451140539729</v>
      </c>
      <c r="E283" s="12">
        <v>0.172424106779098</v>
      </c>
      <c r="F283" s="10">
        <v>8.5000990790898998E-2</v>
      </c>
      <c r="G283" s="10">
        <v>3.8547332474503802</v>
      </c>
      <c r="H283" s="13">
        <v>31024597.4693061</v>
      </c>
      <c r="I283" s="11">
        <v>1024.8720172198</v>
      </c>
      <c r="J283">
        <v>1.5531314061376222</v>
      </c>
      <c r="K283">
        <v>8.8832296538785493E-2</v>
      </c>
      <c r="L283">
        <f t="shared" si="24"/>
        <v>-5.7044801047927098</v>
      </c>
      <c r="M283">
        <f t="shared" si="25"/>
        <v>-6.5404055265790767E-2</v>
      </c>
      <c r="N283">
        <f t="shared" si="26"/>
        <v>-0.84136301558493631</v>
      </c>
      <c r="O283">
        <f t="shared" si="27"/>
        <v>100346002.192606</v>
      </c>
      <c r="P283">
        <v>92902124.638209581</v>
      </c>
      <c r="Q283">
        <f t="shared" si="28"/>
        <v>33510475.00585673</v>
      </c>
      <c r="R283" s="35">
        <f t="shared" si="29"/>
        <v>-2485877.5365506299</v>
      </c>
      <c r="S283">
        <v>-1534892.7956340399</v>
      </c>
      <c r="T283">
        <v>282</v>
      </c>
    </row>
    <row r="284" spans="1:20" ht="15.6" x14ac:dyDescent="0.25">
      <c r="A284" s="10">
        <v>3</v>
      </c>
      <c r="B284" s="11">
        <v>1.8503215473649599</v>
      </c>
      <c r="C284" s="11">
        <v>1024.3937734858901</v>
      </c>
      <c r="D284" s="12">
        <v>0.172424106779098</v>
      </c>
      <c r="E284" s="12">
        <v>0.15950083478606999</v>
      </c>
      <c r="F284" s="10">
        <v>7.4907050581488402E-2</v>
      </c>
      <c r="G284" s="10">
        <v>3.8558133935677201</v>
      </c>
      <c r="H284" s="13">
        <v>27139738.1587542</v>
      </c>
      <c r="I284" s="11">
        <v>1024.3937734858901</v>
      </c>
      <c r="J284">
        <v>1.6834522781828241</v>
      </c>
      <c r="K284">
        <v>7.7861060660227063E-2</v>
      </c>
      <c r="L284">
        <f t="shared" si="24"/>
        <v>-5.7030533657012716</v>
      </c>
      <c r="M284">
        <f t="shared" si="25"/>
        <v>-6.8659822052627911E-2</v>
      </c>
      <c r="N284">
        <f t="shared" si="26"/>
        <v>-0.82964491703255583</v>
      </c>
      <c r="O284">
        <f t="shared" si="27"/>
        <v>100309125.13241312</v>
      </c>
      <c r="P284">
        <v>90430799.418637022</v>
      </c>
      <c r="Q284">
        <f t="shared" si="28"/>
        <v>30104382.671932302</v>
      </c>
      <c r="R284" s="35">
        <f t="shared" si="29"/>
        <v>-2964644.5131781027</v>
      </c>
      <c r="S284">
        <v>-1797869.9888873701</v>
      </c>
      <c r="T284">
        <v>283</v>
      </c>
    </row>
    <row r="285" spans="1:20" ht="15.6" x14ac:dyDescent="0.25">
      <c r="A285" s="14">
        <v>1</v>
      </c>
      <c r="B285" s="11">
        <v>1.66804104212003</v>
      </c>
      <c r="C285" s="11">
        <v>1020.80419681771</v>
      </c>
      <c r="D285" s="12">
        <v>0.217387906496952</v>
      </c>
      <c r="E285" s="12">
        <v>0.18750452487296101</v>
      </c>
      <c r="F285" s="10">
        <v>0.13740249793801701</v>
      </c>
      <c r="G285" s="10">
        <v>2.7528363526467499</v>
      </c>
      <c r="H285" s="13">
        <v>31686918.847890899</v>
      </c>
      <c r="I285" s="11">
        <v>1020.80419681771</v>
      </c>
      <c r="J285">
        <v>1.8978450287046844</v>
      </c>
      <c r="K285">
        <v>0.14780709059685918</v>
      </c>
      <c r="L285">
        <f t="shared" si="24"/>
        <v>-5.6923078077875964</v>
      </c>
      <c r="M285">
        <f t="shared" si="25"/>
        <v>-7.3322519482436149E-2</v>
      </c>
      <c r="N285">
        <f t="shared" si="26"/>
        <v>-0.68003598898859585</v>
      </c>
      <c r="O285">
        <f t="shared" si="27"/>
        <v>100796823.33807278</v>
      </c>
      <c r="P285">
        <v>96071089.556601748</v>
      </c>
      <c r="Q285">
        <f t="shared" si="28"/>
        <v>33245597.358994752</v>
      </c>
      <c r="R285" s="35">
        <f t="shared" si="29"/>
        <v>-1558678.5111038536</v>
      </c>
      <c r="S285">
        <v>-1355103.1628376199</v>
      </c>
      <c r="T285">
        <v>284</v>
      </c>
    </row>
    <row r="286" spans="1:20" ht="15.6" x14ac:dyDescent="0.25">
      <c r="A286" s="10">
        <v>2</v>
      </c>
      <c r="B286" s="11">
        <v>1.8274585992419199</v>
      </c>
      <c r="C286" s="11">
        <v>1013.8517289841</v>
      </c>
      <c r="D286" s="12">
        <v>0.18750452487296101</v>
      </c>
      <c r="E286" s="12">
        <v>0.16284849396305798</v>
      </c>
      <c r="F286" s="10">
        <v>0.13142556623620399</v>
      </c>
      <c r="G286" s="10">
        <v>2.75545855329942</v>
      </c>
      <c r="H286" s="13">
        <v>29759873.332419101</v>
      </c>
      <c r="I286" s="11">
        <v>1013.8517289841</v>
      </c>
      <c r="J286">
        <v>2.1808534504601313</v>
      </c>
      <c r="K286">
        <v>0.14090199315780025</v>
      </c>
      <c r="L286">
        <f t="shared" si="24"/>
        <v>-5.6713104945825563</v>
      </c>
      <c r="M286">
        <f t="shared" si="25"/>
        <v>-7.8192611464933809E-2</v>
      </c>
      <c r="N286">
        <f t="shared" si="26"/>
        <v>-0.70141168308038537</v>
      </c>
      <c r="O286">
        <f t="shared" si="27"/>
        <v>102577339.48176028</v>
      </c>
      <c r="P286">
        <v>98113325.541881233</v>
      </c>
      <c r="Q286">
        <f t="shared" si="28"/>
        <v>31113904.384482924</v>
      </c>
      <c r="R286" s="35">
        <f t="shared" si="29"/>
        <v>-1354031.0520638227</v>
      </c>
      <c r="S286">
        <v>-1620650.0242077899</v>
      </c>
      <c r="T286">
        <v>285</v>
      </c>
    </row>
    <row r="287" spans="1:20" ht="15.6" x14ac:dyDescent="0.25">
      <c r="A287" s="10">
        <v>3</v>
      </c>
      <c r="B287" s="11">
        <v>2.0133489084737901</v>
      </c>
      <c r="C287" s="11">
        <v>1018.37025162264</v>
      </c>
      <c r="D287" s="12">
        <v>0.16301324838864098</v>
      </c>
      <c r="E287" s="12">
        <v>0.12965279332942398</v>
      </c>
      <c r="F287" s="10">
        <v>0.20452327072618201</v>
      </c>
      <c r="G287" s="10">
        <v>3.0593892057178498</v>
      </c>
      <c r="H287" s="13">
        <v>41113754.394665003</v>
      </c>
      <c r="I287" s="11">
        <v>1018.37025162264</v>
      </c>
      <c r="J287">
        <v>3.35563804506508</v>
      </c>
      <c r="K287">
        <v>0.22881368458777432</v>
      </c>
      <c r="L287">
        <f t="shared" si="24"/>
        <v>-5.684984720400081</v>
      </c>
      <c r="M287">
        <f t="shared" si="25"/>
        <v>-8.3913431820891463E-2</v>
      </c>
      <c r="N287">
        <f t="shared" si="26"/>
        <v>-0.75338490490838872</v>
      </c>
      <c r="O287">
        <f t="shared" si="27"/>
        <v>101145013.79702985</v>
      </c>
      <c r="P287">
        <v>99952700.727071002</v>
      </c>
      <c r="Q287">
        <f t="shared" si="28"/>
        <v>41604191.03482835</v>
      </c>
      <c r="R287" s="35">
        <f t="shared" si="29"/>
        <v>-490436.64016334713</v>
      </c>
      <c r="S287">
        <v>-2685880.9034278099</v>
      </c>
      <c r="T287">
        <v>286</v>
      </c>
    </row>
    <row r="288" spans="1:20" ht="15.6" x14ac:dyDescent="0.25">
      <c r="A288" s="10">
        <v>4</v>
      </c>
      <c r="B288" s="11">
        <v>2.46448908625</v>
      </c>
      <c r="C288" s="11">
        <v>1020.46332849743</v>
      </c>
      <c r="D288" s="12">
        <v>0.12965279332942398</v>
      </c>
      <c r="E288" s="12">
        <v>9.8740584558665204E-2</v>
      </c>
      <c r="F288" s="10">
        <v>0.23823925464384499</v>
      </c>
      <c r="G288" s="10">
        <v>3.06165877555727</v>
      </c>
      <c r="H288" s="13">
        <v>44466094.6434322</v>
      </c>
      <c r="I288" s="11">
        <v>1020.46332849743</v>
      </c>
      <c r="J288">
        <v>5.0710716757540553</v>
      </c>
      <c r="K288">
        <v>0.27212275507054506</v>
      </c>
      <c r="L288">
        <f t="shared" si="24"/>
        <v>-5.6912840253817478</v>
      </c>
      <c r="M288">
        <f t="shared" si="25"/>
        <v>-5.6275330596208484E-2</v>
      </c>
      <c r="N288">
        <f t="shared" si="26"/>
        <v>-0.85284159390179948</v>
      </c>
      <c r="O288">
        <f t="shared" si="27"/>
        <v>102003283.12468266</v>
      </c>
      <c r="P288">
        <v>106844076.16614516</v>
      </c>
      <c r="Q288">
        <f t="shared" si="28"/>
        <v>42451465.763154194</v>
      </c>
      <c r="R288" s="35">
        <f t="shared" si="29"/>
        <v>2014628.8802780062</v>
      </c>
      <c r="S288">
        <v>1098311.6719571501</v>
      </c>
      <c r="T288">
        <v>287</v>
      </c>
    </row>
    <row r="289" spans="1:20" ht="15.6" x14ac:dyDescent="0.25">
      <c r="A289" s="10">
        <v>5</v>
      </c>
      <c r="B289" s="11">
        <v>2.86667471782228</v>
      </c>
      <c r="C289" s="11">
        <v>1022.2788769934</v>
      </c>
      <c r="D289" s="12">
        <v>9.8740584558665204E-2</v>
      </c>
      <c r="E289" s="12">
        <v>7.5251183989720999E-2</v>
      </c>
      <c r="F289" s="10">
        <v>0.23764934893725201</v>
      </c>
      <c r="G289" s="10">
        <v>3.0635501738346398</v>
      </c>
      <c r="H289" s="13">
        <v>42893890.361276403</v>
      </c>
      <c r="I289" s="11">
        <v>1022.2788769934</v>
      </c>
      <c r="J289">
        <v>6.7382488297511083</v>
      </c>
      <c r="K289">
        <v>0.27134865714379724</v>
      </c>
      <c r="L289">
        <f t="shared" si="24"/>
        <v>-5.6967301919541207</v>
      </c>
      <c r="M289">
        <f t="shared" si="25"/>
        <v>2.4040983635330582E-3</v>
      </c>
      <c r="N289">
        <f t="shared" si="26"/>
        <v>-0.85283486094020855</v>
      </c>
      <c r="O289">
        <f t="shared" si="27"/>
        <v>104175412.38647543</v>
      </c>
      <c r="P289">
        <v>113109053.45589031</v>
      </c>
      <c r="Q289">
        <f t="shared" si="28"/>
        <v>39506021.673046984</v>
      </c>
      <c r="R289" s="35">
        <f t="shared" si="29"/>
        <v>3387868.6882294193</v>
      </c>
      <c r="S289">
        <v>3493592.25146642</v>
      </c>
      <c r="T289">
        <v>288</v>
      </c>
    </row>
    <row r="290" spans="1:20" ht="15.6" x14ac:dyDescent="0.25">
      <c r="A290" s="10">
        <v>2</v>
      </c>
      <c r="B290" s="11">
        <v>2.2834951218144699</v>
      </c>
      <c r="C290" s="11">
        <v>1025.03634516754</v>
      </c>
      <c r="D290" s="12">
        <v>0.20704761176698</v>
      </c>
      <c r="E290" s="12">
        <v>0.19095464440168602</v>
      </c>
      <c r="F290" s="10">
        <v>7.7688404070991396E-2</v>
      </c>
      <c r="G290" s="10">
        <v>3.4534890035950001</v>
      </c>
      <c r="H290" s="13">
        <v>30298417.2725159</v>
      </c>
      <c r="I290" s="11">
        <v>1025.03634516754</v>
      </c>
      <c r="J290">
        <v>1.9337403273444831</v>
      </c>
      <c r="K290">
        <v>8.0872155980936278E-2</v>
      </c>
      <c r="L290">
        <f t="shared" si="24"/>
        <v>-5.7049700762649485</v>
      </c>
      <c r="M290">
        <f t="shared" si="25"/>
        <v>-7.4020282916417171E-2</v>
      </c>
      <c r="N290">
        <f t="shared" si="26"/>
        <v>-0.83536165339430324</v>
      </c>
      <c r="O290">
        <f t="shared" si="27"/>
        <v>99906023.281861261</v>
      </c>
      <c r="P290">
        <v>102118430.75594334</v>
      </c>
      <c r="Q290">
        <f t="shared" si="28"/>
        <v>29641998.599311106</v>
      </c>
      <c r="R290" s="35">
        <f t="shared" si="29"/>
        <v>656418.67320479453</v>
      </c>
      <c r="S290">
        <v>274.88694761786599</v>
      </c>
      <c r="T290">
        <v>289</v>
      </c>
    </row>
    <row r="291" spans="1:20" ht="15.6" x14ac:dyDescent="0.25">
      <c r="A291" s="10">
        <v>3</v>
      </c>
      <c r="B291" s="11">
        <v>2.1736201315681698</v>
      </c>
      <c r="C291" s="11">
        <v>1029.4236398662199</v>
      </c>
      <c r="D291" s="12">
        <v>0.191209164559314</v>
      </c>
      <c r="E291" s="12">
        <v>0.15765875101427201</v>
      </c>
      <c r="F291" s="10">
        <v>0.17537274611138601</v>
      </c>
      <c r="G291" s="10">
        <v>3.1340441418049001</v>
      </c>
      <c r="H291" s="13">
        <v>39175556.883768201</v>
      </c>
      <c r="I291" s="11">
        <v>1029.4236398662199</v>
      </c>
      <c r="J291">
        <v>3.0452905328230915</v>
      </c>
      <c r="K291">
        <v>0.19282380821426193</v>
      </c>
      <c r="L291">
        <f t="shared" si="24"/>
        <v>-5.7180011872269461</v>
      </c>
      <c r="M291">
        <f t="shared" si="25"/>
        <v>-8.4552758610612025E-2</v>
      </c>
      <c r="N291">
        <f t="shared" si="26"/>
        <v>-0.64777638562861783</v>
      </c>
      <c r="O291">
        <f t="shared" si="27"/>
        <v>97897914.919465601</v>
      </c>
      <c r="P291">
        <v>95711978.940935001</v>
      </c>
      <c r="Q291">
        <f t="shared" si="28"/>
        <v>40070275.185685746</v>
      </c>
      <c r="R291" s="35">
        <f t="shared" si="29"/>
        <v>-894718.3019175455</v>
      </c>
      <c r="S291">
        <v>-2982805.20138263</v>
      </c>
      <c r="T291">
        <v>290</v>
      </c>
    </row>
    <row r="292" spans="1:20" ht="15.6" x14ac:dyDescent="0.25">
      <c r="A292" s="10">
        <v>4</v>
      </c>
      <c r="B292" s="11">
        <v>2.5910220864948599</v>
      </c>
      <c r="C292" s="11">
        <v>1023.72805518599</v>
      </c>
      <c r="D292" s="12">
        <v>0.15765875101427201</v>
      </c>
      <c r="E292" s="12">
        <v>0.125839760390311</v>
      </c>
      <c r="F292" s="10">
        <v>0.20169398159777799</v>
      </c>
      <c r="G292" s="10">
        <v>3.1364791262137199</v>
      </c>
      <c r="H292" s="13">
        <v>40579297.339982703</v>
      </c>
      <c r="I292" s="11">
        <v>1023.72805518599</v>
      </c>
      <c r="J292">
        <v>4.3530180356287094</v>
      </c>
      <c r="K292">
        <v>0.22526327333560023</v>
      </c>
      <c r="L292">
        <f t="shared" si="24"/>
        <v>-5.7010654157953766</v>
      </c>
      <c r="M292">
        <f t="shared" si="25"/>
        <v>-7.2472173234974485E-2</v>
      </c>
      <c r="N292">
        <f t="shared" si="26"/>
        <v>-0.74066812751838684</v>
      </c>
      <c r="O292">
        <f t="shared" si="27"/>
        <v>100147312.58099024</v>
      </c>
      <c r="P292">
        <v>98248390.108613729</v>
      </c>
      <c r="Q292">
        <f t="shared" si="28"/>
        <v>41363604.742342733</v>
      </c>
      <c r="R292" s="35">
        <f t="shared" si="29"/>
        <v>-784307.40236002952</v>
      </c>
      <c r="S292">
        <v>-2320384.4284722102</v>
      </c>
      <c r="T292">
        <v>291</v>
      </c>
    </row>
    <row r="293" spans="1:20" ht="15.6" x14ac:dyDescent="0.25">
      <c r="A293" s="10">
        <v>5</v>
      </c>
      <c r="B293" s="11">
        <v>2.9933537384562401</v>
      </c>
      <c r="C293" s="11">
        <v>1026.48148494156</v>
      </c>
      <c r="D293" s="12">
        <v>0.125839760390311</v>
      </c>
      <c r="E293" s="12">
        <v>9.6457743492051704E-2</v>
      </c>
      <c r="F293" s="10">
        <v>0.23330215022800499</v>
      </c>
      <c r="G293" s="10">
        <v>3.13859219400292</v>
      </c>
      <c r="H293" s="13">
        <v>43344618.521139801</v>
      </c>
      <c r="I293" s="11">
        <v>1026.48148494156</v>
      </c>
      <c r="J293">
        <v>6.1676481505741609</v>
      </c>
      <c r="K293">
        <v>0.26566249294450922</v>
      </c>
      <c r="L293">
        <f t="shared" si="24"/>
        <v>-5.7092731398769212</v>
      </c>
      <c r="M293">
        <f t="shared" si="25"/>
        <v>-2.0621193046777231E-2</v>
      </c>
      <c r="N293">
        <f t="shared" si="26"/>
        <v>-0.85016610996375119</v>
      </c>
      <c r="O293">
        <f t="shared" si="27"/>
        <v>101930795.82209441</v>
      </c>
      <c r="P293">
        <v>104030020.18174149</v>
      </c>
      <c r="Q293">
        <f t="shared" si="28"/>
        <v>42469966.388032205</v>
      </c>
      <c r="R293" s="35">
        <f t="shared" si="29"/>
        <v>874652.13310759515</v>
      </c>
      <c r="S293">
        <v>910694.561399517</v>
      </c>
      <c r="T293">
        <v>292</v>
      </c>
    </row>
    <row r="294" spans="1:20" ht="15.6" x14ac:dyDescent="0.25">
      <c r="A294" s="10">
        <v>1</v>
      </c>
      <c r="B294" s="11">
        <v>2.1417761228596799</v>
      </c>
      <c r="C294" s="11">
        <v>1012.2755382741</v>
      </c>
      <c r="D294" s="12">
        <v>0.22552793894089998</v>
      </c>
      <c r="E294" s="12">
        <v>0.203962664395756</v>
      </c>
      <c r="F294" s="10">
        <v>9.5578919199331605E-2</v>
      </c>
      <c r="G294" s="10">
        <v>4.1018069257262999</v>
      </c>
      <c r="H294" s="13">
        <v>38914625.925138697</v>
      </c>
      <c r="I294" s="11">
        <v>1012.2755382741</v>
      </c>
      <c r="J294">
        <v>1.9485214407011067</v>
      </c>
      <c r="K294">
        <v>0.10046022969399639</v>
      </c>
      <c r="L294">
        <f t="shared" si="24"/>
        <v>-5.6665163109491186</v>
      </c>
      <c r="M294">
        <f t="shared" si="25"/>
        <v>-7.4300779386976115E-2</v>
      </c>
      <c r="N294">
        <f t="shared" si="26"/>
        <v>-0.82992234625783889</v>
      </c>
      <c r="O294">
        <f t="shared" si="27"/>
        <v>103467843.41530322</v>
      </c>
      <c r="P294">
        <v>95178864.009154871</v>
      </c>
      <c r="Q294">
        <f t="shared" si="28"/>
        <v>42303640.243069783</v>
      </c>
      <c r="R294" s="35">
        <f t="shared" si="29"/>
        <v>-3389014.3179310858</v>
      </c>
      <c r="S294">
        <v>-2698244.9108721898</v>
      </c>
      <c r="T294">
        <v>293</v>
      </c>
    </row>
    <row r="295" spans="1:20" ht="15.6" x14ac:dyDescent="0.25">
      <c r="A295" s="10">
        <v>3</v>
      </c>
      <c r="B295" s="11">
        <v>2.5</v>
      </c>
      <c r="C295" s="11">
        <v>1009.85215029222</v>
      </c>
      <c r="D295" s="12">
        <v>0.18596800117191201</v>
      </c>
      <c r="E295" s="12">
        <v>0.17115414195</v>
      </c>
      <c r="F295" s="10">
        <v>7.9615297249445799E-2</v>
      </c>
      <c r="G295" s="10">
        <v>4.1047151037660496</v>
      </c>
      <c r="H295" s="13">
        <v>33224591.692050301</v>
      </c>
      <c r="I295" s="11">
        <v>1009.85215029222</v>
      </c>
      <c r="J295">
        <v>2.2636249062879217</v>
      </c>
      <c r="K295">
        <v>8.2963541177911285E-2</v>
      </c>
      <c r="L295">
        <f t="shared" si="24"/>
        <v>-5.6591208322412321</v>
      </c>
      <c r="M295">
        <f t="shared" si="25"/>
        <v>-7.9347687689172747E-2</v>
      </c>
      <c r="N295">
        <f t="shared" si="26"/>
        <v>-0.83817909200936402</v>
      </c>
      <c r="O295">
        <f t="shared" si="27"/>
        <v>103955458.35106644</v>
      </c>
      <c r="P295">
        <v>97354334.493223071</v>
      </c>
      <c r="Q295">
        <f t="shared" si="28"/>
        <v>35477389.639128506</v>
      </c>
      <c r="R295" s="35">
        <f t="shared" si="29"/>
        <v>-2252797.9470782056</v>
      </c>
      <c r="S295">
        <v>-4016077.0161312898</v>
      </c>
      <c r="T295">
        <v>294</v>
      </c>
    </row>
    <row r="296" spans="1:20" ht="15.6" x14ac:dyDescent="0.25">
      <c r="A296" s="10">
        <v>4</v>
      </c>
      <c r="B296" s="11">
        <v>2.5519996951012001</v>
      </c>
      <c r="C296" s="11">
        <v>1013.2972019584</v>
      </c>
      <c r="D296" s="12">
        <v>0.17134257343505702</v>
      </c>
      <c r="E296" s="12">
        <v>0.140381964117894</v>
      </c>
      <c r="F296" s="10">
        <v>0.18058880415074399</v>
      </c>
      <c r="G296" s="10">
        <v>3.49735998023045</v>
      </c>
      <c r="H296" s="13">
        <v>40964222.029753298</v>
      </c>
      <c r="I296" s="11">
        <v>1013.2972019584</v>
      </c>
      <c r="J296">
        <v>3.8441853291145169</v>
      </c>
      <c r="K296">
        <v>0.19916925049034553</v>
      </c>
      <c r="L296">
        <f t="shared" si="24"/>
        <v>-5.6696252588048477</v>
      </c>
      <c r="M296">
        <f t="shared" si="25"/>
        <v>-8.0024902960840749E-2</v>
      </c>
      <c r="N296">
        <f t="shared" si="26"/>
        <v>-0.66020896402409512</v>
      </c>
      <c r="O296">
        <f t="shared" si="27"/>
        <v>102569532.00542913</v>
      </c>
      <c r="P296">
        <v>92015279.919184521</v>
      </c>
      <c r="Q296">
        <f t="shared" si="28"/>
        <v>45662862.583785564</v>
      </c>
      <c r="R296" s="35">
        <f t="shared" si="29"/>
        <v>-4698640.5540322661</v>
      </c>
      <c r="S296">
        <v>-4145116.7974849902</v>
      </c>
      <c r="T296">
        <v>295</v>
      </c>
    </row>
    <row r="297" spans="1:20" ht="15.6" x14ac:dyDescent="0.25">
      <c r="A297" s="14">
        <v>5</v>
      </c>
      <c r="B297" s="11">
        <v>2.8992752169406701</v>
      </c>
      <c r="C297" s="11">
        <v>1015.43171337187</v>
      </c>
      <c r="D297" s="12">
        <v>0.140381964117894</v>
      </c>
      <c r="E297" s="12">
        <v>0.112003702223625</v>
      </c>
      <c r="F297" s="10">
        <v>0.20200644312214799</v>
      </c>
      <c r="G297" s="10">
        <v>3.4994032378577402</v>
      </c>
      <c r="H297" s="13">
        <v>43987497.027870201</v>
      </c>
      <c r="I297" s="11">
        <v>1015.43171337187</v>
      </c>
      <c r="J297">
        <v>5.1646538040342476</v>
      </c>
      <c r="K297">
        <v>0.22565475565282864</v>
      </c>
      <c r="L297">
        <f t="shared" si="24"/>
        <v>-5.6761036444313318</v>
      </c>
      <c r="M297">
        <f t="shared" si="25"/>
        <v>-5.3721946580953917E-2</v>
      </c>
      <c r="N297">
        <f t="shared" si="26"/>
        <v>-0.74206831945858642</v>
      </c>
      <c r="O297">
        <f t="shared" si="27"/>
        <v>103325940.90212815</v>
      </c>
      <c r="P297">
        <v>99520639.640222266</v>
      </c>
      <c r="Q297">
        <f t="shared" si="28"/>
        <v>45669416.261441775</v>
      </c>
      <c r="R297" s="35">
        <f t="shared" si="29"/>
        <v>-1681919.2335715741</v>
      </c>
      <c r="S297">
        <v>-2359793.3578991401</v>
      </c>
      <c r="T297">
        <v>296</v>
      </c>
    </row>
    <row r="298" spans="1:20" ht="15.6" x14ac:dyDescent="0.25">
      <c r="A298" s="10">
        <v>6</v>
      </c>
      <c r="B298" s="11">
        <v>3.3643214338643399</v>
      </c>
      <c r="C298" s="11">
        <v>1021.23592757727</v>
      </c>
      <c r="D298" s="12">
        <v>0.112003702223625</v>
      </c>
      <c r="E298" s="12">
        <v>8.6113651514754599E-2</v>
      </c>
      <c r="F298" s="10">
        <v>0.230947329975105</v>
      </c>
      <c r="G298" s="10">
        <v>3.50111434425992</v>
      </c>
      <c r="H298" s="13">
        <v>46927094.729369901</v>
      </c>
      <c r="I298" s="11">
        <v>1021.23592757727</v>
      </c>
      <c r="J298">
        <v>7.295676914081529</v>
      </c>
      <c r="K298">
        <v>0.26259582024209677</v>
      </c>
      <c r="L298">
        <f t="shared" si="24"/>
        <v>-5.6936036503980212</v>
      </c>
      <c r="M298">
        <f t="shared" si="25"/>
        <v>2.7414655466593663E-2</v>
      </c>
      <c r="N298">
        <f t="shared" si="26"/>
        <v>-0.84690317764755108</v>
      </c>
      <c r="O298">
        <f t="shared" si="27"/>
        <v>105629385.3554664</v>
      </c>
      <c r="P298">
        <v>105763935.53221145</v>
      </c>
      <c r="Q298">
        <f t="shared" si="28"/>
        <v>46867395.278340623</v>
      </c>
      <c r="R298" s="35">
        <f t="shared" si="29"/>
        <v>59699.451029278338</v>
      </c>
      <c r="S298">
        <v>688826.65641306795</v>
      </c>
      <c r="T298">
        <v>297</v>
      </c>
    </row>
    <row r="299" spans="1:20" ht="15.6" x14ac:dyDescent="0.25">
      <c r="A299" s="10">
        <v>1</v>
      </c>
      <c r="B299" s="11">
        <v>2.3015133513986599</v>
      </c>
      <c r="C299" s="11">
        <v>1019.9853794033299</v>
      </c>
      <c r="D299" s="12">
        <v>0.22500312987370902</v>
      </c>
      <c r="E299" s="12">
        <v>0.19682503916744801</v>
      </c>
      <c r="F299" s="10">
        <v>0.12517858246604499</v>
      </c>
      <c r="G299" s="10">
        <v>4.1018448671382304</v>
      </c>
      <c r="H299" s="13">
        <v>43317469.234252103</v>
      </c>
      <c r="I299" s="11">
        <v>1019.9853794033299</v>
      </c>
      <c r="J299">
        <v>2.440210988247304</v>
      </c>
      <c r="K299">
        <v>0.13373550770149623</v>
      </c>
      <c r="L299">
        <f t="shared" si="24"/>
        <v>-5.6898475404440738</v>
      </c>
      <c r="M299">
        <f t="shared" si="25"/>
        <v>-8.1414509065340923E-2</v>
      </c>
      <c r="N299">
        <f t="shared" si="26"/>
        <v>-0.7260151020115222</v>
      </c>
      <c r="O299">
        <f t="shared" si="27"/>
        <v>100752763.99398568</v>
      </c>
      <c r="P299">
        <v>91517232.920745835</v>
      </c>
      <c r="Q299">
        <f t="shared" si="28"/>
        <v>47688884.544344567</v>
      </c>
      <c r="R299" s="35">
        <f t="shared" si="29"/>
        <v>-4371415.3100924641</v>
      </c>
      <c r="S299">
        <v>-3986448.5729115098</v>
      </c>
      <c r="T299">
        <v>298</v>
      </c>
    </row>
    <row r="300" spans="1:20" ht="15.6" x14ac:dyDescent="0.25">
      <c r="A300" s="10">
        <v>2</v>
      </c>
      <c r="B300" s="11">
        <v>2.26196203571343</v>
      </c>
      <c r="C300" s="11">
        <v>1013.48065837003</v>
      </c>
      <c r="D300" s="12">
        <v>0.19682503916744801</v>
      </c>
      <c r="E300" s="12">
        <v>0.18274361169667</v>
      </c>
      <c r="F300" s="10">
        <v>7.1506536346575902E-2</v>
      </c>
      <c r="G300" s="10">
        <v>4.1039870007913697</v>
      </c>
      <c r="H300" s="13">
        <v>32334542.093451601</v>
      </c>
      <c r="I300" s="11">
        <v>1013.48065837003</v>
      </c>
      <c r="J300">
        <v>1.8783133181520979</v>
      </c>
      <c r="K300">
        <v>7.4191937898135815E-2</v>
      </c>
      <c r="L300">
        <f t="shared" si="24"/>
        <v>-5.6701829637864538</v>
      </c>
      <c r="M300">
        <f t="shared" si="25"/>
        <v>-7.293294145640794E-2</v>
      </c>
      <c r="N300">
        <f t="shared" si="26"/>
        <v>-0.81990611802007285</v>
      </c>
      <c r="O300">
        <f t="shared" si="27"/>
        <v>103162955.23193011</v>
      </c>
      <c r="P300">
        <v>98061520.698407367</v>
      </c>
      <c r="Q300">
        <f t="shared" si="28"/>
        <v>34016675.395957664</v>
      </c>
      <c r="R300" s="35">
        <f t="shared" si="29"/>
        <v>-1682133.3025060631</v>
      </c>
      <c r="S300">
        <v>-3060651.6972472998</v>
      </c>
      <c r="T300">
        <v>299</v>
      </c>
    </row>
    <row r="301" spans="1:20" ht="15.6" x14ac:dyDescent="0.25">
      <c r="A301" s="10">
        <v>3</v>
      </c>
      <c r="B301" s="11">
        <v>2.5</v>
      </c>
      <c r="C301" s="11">
        <v>1019.2627490044</v>
      </c>
      <c r="D301" s="12">
        <v>0.18274361169667</v>
      </c>
      <c r="E301" s="12">
        <v>0.17118218955955</v>
      </c>
      <c r="F301" s="10">
        <v>6.3231206328936002E-2</v>
      </c>
      <c r="G301" s="10">
        <v>4.1049310169220297</v>
      </c>
      <c r="H301" s="13">
        <v>28605856.761734098</v>
      </c>
      <c r="I301" s="11">
        <v>1019.2627490044</v>
      </c>
      <c r="J301">
        <v>2.0161268918184936</v>
      </c>
      <c r="K301">
        <v>6.5318778877017911E-2</v>
      </c>
      <c r="L301">
        <f t="shared" si="24"/>
        <v>-5.6876734738962984</v>
      </c>
      <c r="M301">
        <f t="shared" si="25"/>
        <v>-7.5533175642748529E-2</v>
      </c>
      <c r="N301">
        <f t="shared" si="26"/>
        <v>-0.78291622065821875</v>
      </c>
      <c r="O301">
        <f t="shared" si="27"/>
        <v>101330859.93358438</v>
      </c>
      <c r="P301">
        <v>95747261.68127194</v>
      </c>
      <c r="Q301">
        <f t="shared" si="28"/>
        <v>30274036.185521841</v>
      </c>
      <c r="R301" s="35">
        <f t="shared" si="29"/>
        <v>-1668179.4237877429</v>
      </c>
      <c r="S301">
        <v>-3216635.5683954698</v>
      </c>
      <c r="T301">
        <v>300</v>
      </c>
    </row>
    <row r="302" spans="1:20" ht="15.6" x14ac:dyDescent="0.25">
      <c r="A302" s="10">
        <v>4</v>
      </c>
      <c r="B302" s="11">
        <v>2.5551153522522001</v>
      </c>
      <c r="C302" s="11">
        <v>1022.68866925409</v>
      </c>
      <c r="D302" s="12">
        <v>0.17140197360901799</v>
      </c>
      <c r="E302" s="12">
        <v>0.139868492114361</v>
      </c>
      <c r="F302" s="10">
        <v>0.183866580839154</v>
      </c>
      <c r="G302" s="10">
        <v>3.49614585226939</v>
      </c>
      <c r="H302" s="13">
        <v>41076023.337899297</v>
      </c>
      <c r="I302" s="11">
        <v>1022.68866925409</v>
      </c>
      <c r="J302">
        <v>3.8907500181151788</v>
      </c>
      <c r="K302">
        <v>0.20317743350974565</v>
      </c>
      <c r="L302">
        <f t="shared" si="24"/>
        <v>-5.6979571614418898</v>
      </c>
      <c r="M302">
        <f t="shared" si="25"/>
        <v>-7.9478099719146128E-2</v>
      </c>
      <c r="N302">
        <f t="shared" si="26"/>
        <v>-0.66989056508355871</v>
      </c>
      <c r="O302">
        <f t="shared" si="27"/>
        <v>99982305.395546451</v>
      </c>
      <c r="P302">
        <v>91329140.305290729</v>
      </c>
      <c r="Q302">
        <f t="shared" si="28"/>
        <v>44967854.685549118</v>
      </c>
      <c r="R302" s="35">
        <f t="shared" si="29"/>
        <v>-3891831.3476498201</v>
      </c>
      <c r="S302">
        <v>-3704570.9627197101</v>
      </c>
      <c r="T302">
        <v>301</v>
      </c>
    </row>
    <row r="303" spans="1:20" ht="15.6" x14ac:dyDescent="0.25">
      <c r="A303" s="10">
        <v>5</v>
      </c>
      <c r="B303" s="11">
        <v>2.9105820680957502</v>
      </c>
      <c r="C303" s="11">
        <v>1023.0124659197101</v>
      </c>
      <c r="D303" s="12">
        <v>0.139868492114361</v>
      </c>
      <c r="E303" s="12">
        <v>0.11081604679467599</v>
      </c>
      <c r="F303" s="10">
        <v>0.207564180200982</v>
      </c>
      <c r="G303" s="10">
        <v>3.4982260070224198</v>
      </c>
      <c r="H303" s="13">
        <v>44113598.890974298</v>
      </c>
      <c r="I303" s="11">
        <v>1023.0124659197101</v>
      </c>
      <c r="J303">
        <v>5.2835055327862168</v>
      </c>
      <c r="K303">
        <v>0.23264376099085593</v>
      </c>
      <c r="L303">
        <f t="shared" si="24"/>
        <v>-5.6989260504374943</v>
      </c>
      <c r="M303">
        <f t="shared" si="25"/>
        <v>-5.034002675336674E-2</v>
      </c>
      <c r="N303">
        <f t="shared" si="26"/>
        <v>-0.76702521730177731</v>
      </c>
      <c r="O303">
        <f t="shared" si="27"/>
        <v>101387694.14469676</v>
      </c>
      <c r="P303">
        <v>98353304.911298975</v>
      </c>
      <c r="Q303">
        <f t="shared" si="28"/>
        <v>45474588.535825804</v>
      </c>
      <c r="R303" s="35">
        <f t="shared" si="29"/>
        <v>-1360989.6448515058</v>
      </c>
      <c r="S303">
        <v>-1837886.7236645899</v>
      </c>
      <c r="T303">
        <v>302</v>
      </c>
    </row>
    <row r="304" spans="1:20" ht="15.6" x14ac:dyDescent="0.25">
      <c r="A304" s="10">
        <v>6</v>
      </c>
      <c r="B304" s="11">
        <v>3.3746755527093799</v>
      </c>
      <c r="C304" s="11">
        <v>1029.0314441939299</v>
      </c>
      <c r="D304" s="12">
        <v>0.11081604679467599</v>
      </c>
      <c r="E304" s="12">
        <v>8.5442126673671195E-2</v>
      </c>
      <c r="F304" s="10">
        <v>0.22876689941876599</v>
      </c>
      <c r="G304" s="10">
        <v>3.4999730684543202</v>
      </c>
      <c r="H304" s="13">
        <v>46145895.481188796</v>
      </c>
      <c r="I304" s="11">
        <v>1029.0314441939299</v>
      </c>
      <c r="J304">
        <v>7.312333344366075</v>
      </c>
      <c r="K304">
        <v>0.25976461572871945</v>
      </c>
      <c r="L304">
        <f t="shared" si="24"/>
        <v>-5.7168402409266932</v>
      </c>
      <c r="M304">
        <f t="shared" si="25"/>
        <v>2.8196951485951527E-2</v>
      </c>
      <c r="N304">
        <f t="shared" si="26"/>
        <v>-0.84283591789816281</v>
      </c>
      <c r="O304">
        <f t="shared" si="27"/>
        <v>103430141.87192036</v>
      </c>
      <c r="P304">
        <v>105052918.00659297</v>
      </c>
      <c r="Q304">
        <f t="shared" si="28"/>
        <v>45433069.418658383</v>
      </c>
      <c r="R304" s="35">
        <f t="shared" si="29"/>
        <v>712826.06253041327</v>
      </c>
      <c r="S304">
        <v>1053170.4322699399</v>
      </c>
      <c r="T304">
        <v>303</v>
      </c>
    </row>
    <row r="305" spans="1:20" ht="15.6" x14ac:dyDescent="0.25">
      <c r="A305" s="10">
        <v>2</v>
      </c>
      <c r="B305" s="11">
        <v>2.4497003050583301</v>
      </c>
      <c r="C305" s="11">
        <v>1025.9852989205899</v>
      </c>
      <c r="D305" s="12">
        <v>0.195560151649456</v>
      </c>
      <c r="E305" s="12">
        <v>0.170961479829177</v>
      </c>
      <c r="F305" s="10">
        <v>0.12572141855614</v>
      </c>
      <c r="G305" s="10">
        <v>4.1040741625213899</v>
      </c>
      <c r="H305" s="13">
        <v>41702575.0110512</v>
      </c>
      <c r="I305" s="11">
        <v>1025.9852989205899</v>
      </c>
      <c r="J305">
        <v>2.7916205327088313</v>
      </c>
      <c r="K305">
        <v>0.13435621104360421</v>
      </c>
      <c r="L305">
        <f t="shared" si="24"/>
        <v>-5.7077968782358512</v>
      </c>
      <c r="M305">
        <f t="shared" si="25"/>
        <v>-8.3962057690683739E-2</v>
      </c>
      <c r="N305">
        <f t="shared" si="26"/>
        <v>-0.72381855601390277</v>
      </c>
      <c r="O305">
        <f t="shared" si="27"/>
        <v>98991641.618855804</v>
      </c>
      <c r="P305">
        <v>93049572.718423456</v>
      </c>
      <c r="Q305">
        <f t="shared" si="28"/>
        <v>44365667.025358222</v>
      </c>
      <c r="R305" s="35">
        <f t="shared" si="29"/>
        <v>-2663092.0143070221</v>
      </c>
      <c r="S305">
        <v>-4430905.8031939501</v>
      </c>
      <c r="T305">
        <v>304</v>
      </c>
    </row>
    <row r="306" spans="1:20" ht="15.6" x14ac:dyDescent="0.25">
      <c r="A306" s="10">
        <v>1</v>
      </c>
      <c r="B306" s="11">
        <v>2.0708521219348301</v>
      </c>
      <c r="C306" s="11">
        <v>1020.01888932585</v>
      </c>
      <c r="D306" s="12">
        <v>0.22886075671314798</v>
      </c>
      <c r="E306" s="12">
        <v>0.211356807825577</v>
      </c>
      <c r="F306" s="10">
        <v>7.6449559037318801E-2</v>
      </c>
      <c r="G306" s="10">
        <v>3.70163614250025</v>
      </c>
      <c r="H306" s="13">
        <v>31773396.851781499</v>
      </c>
      <c r="I306" s="11">
        <v>1020.01888932585</v>
      </c>
      <c r="J306">
        <v>1.6545776729360273</v>
      </c>
      <c r="K306">
        <v>7.9529861492051657E-2</v>
      </c>
      <c r="L306">
        <f t="shared" si="24"/>
        <v>-5.689948292691966</v>
      </c>
      <c r="M306">
        <f t="shared" si="25"/>
        <v>-6.7966231554018805E-2</v>
      </c>
      <c r="N306">
        <f t="shared" si="26"/>
        <v>-0.83305991389701528</v>
      </c>
      <c r="O306">
        <f t="shared" si="27"/>
        <v>101559928.01121549</v>
      </c>
      <c r="P306">
        <v>96563597.189529493</v>
      </c>
      <c r="Q306">
        <f t="shared" si="28"/>
        <v>33417395.27997417</v>
      </c>
      <c r="R306" s="35">
        <f t="shared" si="29"/>
        <v>-1643998.4281926714</v>
      </c>
      <c r="S306">
        <v>724464.14208642999</v>
      </c>
      <c r="T306">
        <v>305</v>
      </c>
    </row>
    <row r="307" spans="1:20" ht="15.6" x14ac:dyDescent="0.25">
      <c r="A307" s="10">
        <v>2</v>
      </c>
      <c r="B307" s="11">
        <v>1.9149299108495099</v>
      </c>
      <c r="C307" s="11">
        <v>1016.4526740606</v>
      </c>
      <c r="D307" s="12">
        <v>0.211356807825577</v>
      </c>
      <c r="E307" s="12">
        <v>0.19694628229140698</v>
      </c>
      <c r="F307" s="10">
        <v>6.8148789733252405E-2</v>
      </c>
      <c r="G307" s="10">
        <v>3.70307275639732</v>
      </c>
      <c r="H307" s="13">
        <v>29153868.782069501</v>
      </c>
      <c r="I307" s="11">
        <v>1016.4526740606</v>
      </c>
      <c r="J307">
        <v>1.4956132064381931</v>
      </c>
      <c r="K307">
        <v>7.0582122677803935E-2</v>
      </c>
      <c r="L307">
        <f t="shared" si="24"/>
        <v>-5.6791942062611724</v>
      </c>
      <c r="M307">
        <f t="shared" si="25"/>
        <v>-6.3863944273192794E-2</v>
      </c>
      <c r="N307">
        <f t="shared" si="26"/>
        <v>-0.80721207261713779</v>
      </c>
      <c r="O307">
        <f t="shared" si="27"/>
        <v>102701442.60105743</v>
      </c>
      <c r="P307">
        <v>97528922.56832695</v>
      </c>
      <c r="Q307">
        <f t="shared" si="28"/>
        <v>30700066.221103065</v>
      </c>
      <c r="R307" s="35">
        <f t="shared" si="29"/>
        <v>-1546197.4390335642</v>
      </c>
      <c r="S307">
        <v>-14695.5102963969</v>
      </c>
      <c r="T307">
        <v>306</v>
      </c>
    </row>
    <row r="308" spans="1:20" ht="15.6" x14ac:dyDescent="0.25">
      <c r="A308" s="10">
        <v>3</v>
      </c>
      <c r="B308" s="11">
        <v>2.80276298278892</v>
      </c>
      <c r="C308" s="11">
        <v>1020.72961686977</v>
      </c>
      <c r="D308" s="12">
        <v>0.19732785031483199</v>
      </c>
      <c r="E308" s="12">
        <v>0.15944689468696199</v>
      </c>
      <c r="F308" s="10">
        <v>0.19187240081610801</v>
      </c>
      <c r="G308" s="10">
        <v>3.0377037233123998</v>
      </c>
      <c r="H308" s="13">
        <v>37299288.263379298</v>
      </c>
      <c r="I308" s="11">
        <v>1020.72961686977</v>
      </c>
      <c r="J308">
        <v>4.0849852271724902</v>
      </c>
      <c r="K308">
        <v>0.21303531314701327</v>
      </c>
      <c r="L308">
        <f t="shared" si="24"/>
        <v>-5.6920838603973092</v>
      </c>
      <c r="M308">
        <f t="shared" si="25"/>
        <v>-7.6879003922267986E-2</v>
      </c>
      <c r="N308">
        <f t="shared" si="26"/>
        <v>-0.69864810610958417</v>
      </c>
      <c r="O308">
        <f t="shared" si="27"/>
        <v>100695106.88204922</v>
      </c>
      <c r="P308">
        <v>88236868.801857859</v>
      </c>
      <c r="Q308">
        <f t="shared" si="28"/>
        <v>42565606.297061414</v>
      </c>
      <c r="R308" s="35">
        <f t="shared" si="29"/>
        <v>-5266318.0336821154</v>
      </c>
      <c r="S308">
        <v>-3799975.4517955701</v>
      </c>
      <c r="T308">
        <v>307</v>
      </c>
    </row>
    <row r="309" spans="1:20" ht="15.6" x14ac:dyDescent="0.25">
      <c r="A309" s="10">
        <v>4</v>
      </c>
      <c r="B309" s="11">
        <v>3.1295118935298598</v>
      </c>
      <c r="C309" s="11">
        <v>1019.96399806275</v>
      </c>
      <c r="D309" s="12">
        <v>0.15944689468696199</v>
      </c>
      <c r="E309" s="12">
        <v>0.12620597330285899</v>
      </c>
      <c r="F309" s="10">
        <v>0.20834577475997401</v>
      </c>
      <c r="G309" s="10">
        <v>3.0405165361413098</v>
      </c>
      <c r="H309" s="13">
        <v>39817423.022442102</v>
      </c>
      <c r="I309" s="11">
        <v>1019.96399806275</v>
      </c>
      <c r="J309">
        <v>5.3358276627368015</v>
      </c>
      <c r="K309">
        <v>0.23363056679127758</v>
      </c>
      <c r="L309">
        <f t="shared" si="24"/>
        <v>-5.6897832515074747</v>
      </c>
      <c r="M309">
        <f t="shared" si="25"/>
        <v>-4.8802675235199489E-2</v>
      </c>
      <c r="N309">
        <f t="shared" si="26"/>
        <v>-0.77050117707445054</v>
      </c>
      <c r="O309">
        <f t="shared" si="27"/>
        <v>102318110.57395335</v>
      </c>
      <c r="P309">
        <v>97142795.509658188</v>
      </c>
      <c r="Q309">
        <f t="shared" si="28"/>
        <v>41938709.609968498</v>
      </c>
      <c r="R309" s="35">
        <f t="shared" si="29"/>
        <v>-2121286.5875263959</v>
      </c>
      <c r="S309">
        <v>-2702436.9020727798</v>
      </c>
      <c r="T309">
        <v>308</v>
      </c>
    </row>
    <row r="310" spans="1:20" ht="15.6" x14ac:dyDescent="0.25">
      <c r="A310" s="14">
        <v>5</v>
      </c>
      <c r="B310" s="11">
        <v>3.7305440714187998</v>
      </c>
      <c r="C310" s="11">
        <v>1023.4587132118299</v>
      </c>
      <c r="D310" s="12">
        <v>0.12620597330285899</v>
      </c>
      <c r="E310" s="12">
        <v>9.7232052370416197E-2</v>
      </c>
      <c r="F310" s="10">
        <v>0.22939470062091599</v>
      </c>
      <c r="G310" s="10">
        <v>3.0427606118089501</v>
      </c>
      <c r="H310" s="13">
        <v>42559653.184503503</v>
      </c>
      <c r="I310" s="11">
        <v>1023.4587132118299</v>
      </c>
      <c r="J310">
        <v>7.591364303795876</v>
      </c>
      <c r="K310">
        <v>0.26057896986189105</v>
      </c>
      <c r="L310">
        <f t="shared" si="24"/>
        <v>-5.7002604791283309</v>
      </c>
      <c r="M310">
        <f t="shared" si="25"/>
        <v>4.1582925765192957E-2</v>
      </c>
      <c r="N310">
        <f t="shared" si="26"/>
        <v>-0.84410574234016655</v>
      </c>
      <c r="O310">
        <f t="shared" si="27"/>
        <v>105643583.32031542</v>
      </c>
      <c r="P310">
        <v>106358318.48367147</v>
      </c>
      <c r="Q310">
        <f t="shared" si="28"/>
        <v>42273649.408730447</v>
      </c>
      <c r="R310" s="35">
        <f t="shared" si="29"/>
        <v>286003.77577305585</v>
      </c>
      <c r="S310">
        <v>-285514.17925234698</v>
      </c>
      <c r="T310">
        <v>309</v>
      </c>
    </row>
    <row r="311" spans="1:20" ht="15.6" x14ac:dyDescent="0.25">
      <c r="A311" s="10">
        <v>1</v>
      </c>
      <c r="B311" s="11">
        <v>2.0708590541271001</v>
      </c>
      <c r="C311" s="11">
        <v>1015.31245540619</v>
      </c>
      <c r="D311" s="12">
        <v>0.22883593159274401</v>
      </c>
      <c r="E311" s="12">
        <v>0.21134078078396498</v>
      </c>
      <c r="F311" s="10">
        <v>7.6419418686540105E-2</v>
      </c>
      <c r="G311" s="10">
        <v>3.70163803089623</v>
      </c>
      <c r="H311" s="13">
        <v>32264832.525943398</v>
      </c>
      <c r="I311" s="11">
        <v>1015.31245540619</v>
      </c>
      <c r="J311">
        <v>1.6541790358527562</v>
      </c>
      <c r="K311">
        <v>7.9497226719078995E-2</v>
      </c>
      <c r="L311">
        <f t="shared" si="24"/>
        <v>-5.6757422944333928</v>
      </c>
      <c r="M311">
        <f t="shared" si="25"/>
        <v>-6.7956545814721117E-2</v>
      </c>
      <c r="N311">
        <f t="shared" si="26"/>
        <v>-0.83299905408163499</v>
      </c>
      <c r="O311">
        <f t="shared" si="27"/>
        <v>102891913.93380521</v>
      </c>
      <c r="P311">
        <v>98073247.719222367</v>
      </c>
      <c r="Q311">
        <f t="shared" si="28"/>
        <v>33850111.509026006</v>
      </c>
      <c r="R311" s="35">
        <f t="shared" si="29"/>
        <v>-1585278.9830826074</v>
      </c>
      <c r="S311">
        <v>505780.715431633</v>
      </c>
      <c r="T311">
        <v>310</v>
      </c>
    </row>
    <row r="312" spans="1:20" ht="15.6" x14ac:dyDescent="0.25">
      <c r="A312" s="10">
        <v>2</v>
      </c>
      <c r="B312" s="11">
        <v>1.9149298448478</v>
      </c>
      <c r="C312" s="11">
        <v>1008.62480590909</v>
      </c>
      <c r="D312" s="12">
        <v>0.21134078078396498</v>
      </c>
      <c r="E312" s="12">
        <v>0.196950025367093</v>
      </c>
      <c r="F312" s="10">
        <v>6.8060453444765898E-2</v>
      </c>
      <c r="G312" s="10">
        <v>3.7030740681135699</v>
      </c>
      <c r="H312" s="13">
        <v>29112301.1120493</v>
      </c>
      <c r="I312" s="11">
        <v>1008.62480590909</v>
      </c>
      <c r="J312">
        <v>1.4946306324937961</v>
      </c>
      <c r="K312">
        <v>7.048733061144194E-2</v>
      </c>
      <c r="L312">
        <f t="shared" si="24"/>
        <v>-5.6553640354404378</v>
      </c>
      <c r="M312">
        <f t="shared" si="25"/>
        <v>-6.3837081546705421E-2</v>
      </c>
      <c r="N312">
        <f t="shared" si="26"/>
        <v>-0.80683592953025252</v>
      </c>
      <c r="O312">
        <f t="shared" si="27"/>
        <v>104970881.2476055</v>
      </c>
      <c r="P312">
        <v>97461660.863934994</v>
      </c>
      <c r="Q312">
        <f t="shared" si="28"/>
        <v>31355343.996690411</v>
      </c>
      <c r="R312" s="35">
        <f t="shared" si="29"/>
        <v>-2243042.8846411109</v>
      </c>
      <c r="S312">
        <v>-357265.326423869</v>
      </c>
      <c r="T312">
        <v>311</v>
      </c>
    </row>
    <row r="313" spans="1:20" ht="15.6" x14ac:dyDescent="0.25">
      <c r="A313" s="10">
        <v>3</v>
      </c>
      <c r="B313" s="11">
        <v>2.7968451861413799</v>
      </c>
      <c r="C313" s="11">
        <v>1012.87099958157</v>
      </c>
      <c r="D313" s="12">
        <v>0.19734520650672102</v>
      </c>
      <c r="E313" s="12">
        <v>0.16078106002967801</v>
      </c>
      <c r="F313" s="10">
        <v>0.18518629610690701</v>
      </c>
      <c r="G313" s="10">
        <v>3.0374415111928301</v>
      </c>
      <c r="H313" s="13">
        <v>36708331.491716303</v>
      </c>
      <c r="I313" s="11">
        <v>1012.87099958157</v>
      </c>
      <c r="J313">
        <v>3.9883605888371152</v>
      </c>
      <c r="K313">
        <v>0.2047957760508741</v>
      </c>
      <c r="L313">
        <f t="shared" si="24"/>
        <v>-5.6683289542932629</v>
      </c>
      <c r="M313">
        <f t="shared" si="25"/>
        <v>-7.8235630810194301E-2</v>
      </c>
      <c r="N313">
        <f t="shared" si="26"/>
        <v>-0.67416124618248485</v>
      </c>
      <c r="O313">
        <f t="shared" si="27"/>
        <v>102801289.86640771</v>
      </c>
      <c r="P313">
        <v>88630793.61459437</v>
      </c>
      <c r="Q313">
        <f t="shared" si="28"/>
        <v>42577344.422770925</v>
      </c>
      <c r="R313" s="35">
        <f t="shared" si="29"/>
        <v>-5869012.9310546219</v>
      </c>
      <c r="S313">
        <v>-3928224.6108388798</v>
      </c>
      <c r="T313">
        <v>312</v>
      </c>
    </row>
    <row r="314" spans="1:20" ht="15.6" x14ac:dyDescent="0.25">
      <c r="A314" s="10">
        <v>4</v>
      </c>
      <c r="B314" s="11">
        <v>3.1177104706482601</v>
      </c>
      <c r="C314" s="11">
        <v>1011.51473407808</v>
      </c>
      <c r="D314" s="12">
        <v>0.16078106002967801</v>
      </c>
      <c r="E314" s="12">
        <v>0.12779260850948099</v>
      </c>
      <c r="F314" s="10">
        <v>0.20504869568929701</v>
      </c>
      <c r="G314" s="10">
        <v>3.0401608952286798</v>
      </c>
      <c r="H314" s="13">
        <v>39109075.069518</v>
      </c>
      <c r="I314" s="11">
        <v>1011.51473407808</v>
      </c>
      <c r="J314">
        <v>5.2413130411094366</v>
      </c>
      <c r="K314">
        <v>0.22947441864317961</v>
      </c>
      <c r="L314">
        <f t="shared" si="24"/>
        <v>-5.6641977458770167</v>
      </c>
      <c r="M314">
        <f t="shared" si="25"/>
        <v>-5.155824010560156E-2</v>
      </c>
      <c r="N314">
        <f t="shared" si="26"/>
        <v>-0.75574938632799427</v>
      </c>
      <c r="O314">
        <f t="shared" si="27"/>
        <v>104588692.43762125</v>
      </c>
      <c r="P314">
        <v>96045870.060473084</v>
      </c>
      <c r="Q314">
        <f t="shared" si="28"/>
        <v>42587640.89898143</v>
      </c>
      <c r="R314" s="35">
        <f t="shared" si="29"/>
        <v>-3478565.8294634297</v>
      </c>
      <c r="S314">
        <v>-3117635.8974511698</v>
      </c>
      <c r="T314">
        <v>313</v>
      </c>
    </row>
    <row r="315" spans="1:20" ht="15.6" x14ac:dyDescent="0.25">
      <c r="A315" s="10">
        <v>5</v>
      </c>
      <c r="B315" s="11">
        <v>3.5508445335527199</v>
      </c>
      <c r="C315" s="11">
        <v>1015.41385850976</v>
      </c>
      <c r="D315" s="12">
        <v>0.12779260850948099</v>
      </c>
      <c r="E315" s="12">
        <v>9.844637802606801E-2</v>
      </c>
      <c r="F315" s="10">
        <v>0.229459941629367</v>
      </c>
      <c r="G315" s="10">
        <v>3.0423976983184202</v>
      </c>
      <c r="H315" s="13">
        <v>41963395.217063099</v>
      </c>
      <c r="I315" s="11">
        <v>1015.41385850976</v>
      </c>
      <c r="J315">
        <v>7.1830375056172251</v>
      </c>
      <c r="K315">
        <v>0.26066363547524396</v>
      </c>
      <c r="L315">
        <f t="shared" si="24"/>
        <v>-5.6760495490092051</v>
      </c>
      <c r="M315">
        <f t="shared" si="25"/>
        <v>2.2175681417367366E-2</v>
      </c>
      <c r="N315">
        <f t="shared" si="26"/>
        <v>-0.84423320033148297</v>
      </c>
      <c r="O315">
        <f t="shared" si="27"/>
        <v>107088353.79373613</v>
      </c>
      <c r="P315">
        <v>104418354.96266071</v>
      </c>
      <c r="Q315">
        <f t="shared" si="28"/>
        <v>43036407.870993339</v>
      </c>
      <c r="R315" s="35">
        <f t="shared" si="29"/>
        <v>-1073012.6539302394</v>
      </c>
      <c r="S315">
        <v>-460468.386301219</v>
      </c>
      <c r="T315">
        <v>314</v>
      </c>
    </row>
    <row r="316" spans="1:20" ht="15.6" x14ac:dyDescent="0.25">
      <c r="A316" s="10">
        <v>6</v>
      </c>
      <c r="B316" s="11">
        <v>4.0823585674662404</v>
      </c>
      <c r="C316" s="11">
        <v>1025.7184192980901</v>
      </c>
      <c r="D316" s="12">
        <v>9.844637802606801E-2</v>
      </c>
      <c r="E316" s="12">
        <v>7.609676729155071E-2</v>
      </c>
      <c r="F316" s="10">
        <v>0.226792817576768</v>
      </c>
      <c r="G316" s="10">
        <v>3.0441911498977698</v>
      </c>
      <c r="H316" s="13">
        <v>40517559.5914004</v>
      </c>
      <c r="I316" s="11">
        <v>1025.7184192980901</v>
      </c>
      <c r="J316">
        <v>9.3248216764197931</v>
      </c>
      <c r="K316">
        <v>0.25720824247326818</v>
      </c>
      <c r="L316">
        <f t="shared" si="24"/>
        <v>-5.7070023397026457</v>
      </c>
      <c r="M316">
        <f t="shared" si="25"/>
        <v>0.13461831744390973</v>
      </c>
      <c r="N316">
        <f t="shared" si="26"/>
        <v>-0.83834816241793453</v>
      </c>
      <c r="O316">
        <f t="shared" si="27"/>
        <v>109409989.03104943</v>
      </c>
      <c r="P316">
        <v>110951328.9650501</v>
      </c>
      <c r="Q316">
        <f t="shared" si="28"/>
        <v>39954688.166524097</v>
      </c>
      <c r="R316" s="35">
        <f t="shared" si="29"/>
        <v>562871.42487630248</v>
      </c>
      <c r="S316">
        <v>1502665.0830156901</v>
      </c>
      <c r="T316">
        <v>315</v>
      </c>
    </row>
    <row r="317" spans="1:20" ht="15.6" x14ac:dyDescent="0.25">
      <c r="A317" s="15" t="s">
        <v>20</v>
      </c>
      <c r="B317" s="16">
        <v>2.1268204568954099</v>
      </c>
      <c r="C317" s="16">
        <v>1020.27870240992</v>
      </c>
      <c r="D317" s="17">
        <v>0.25</v>
      </c>
      <c r="E317" s="17">
        <v>0.22885003431440601</v>
      </c>
      <c r="F317" s="18">
        <v>8.4566036327844901E-2</v>
      </c>
      <c r="G317" s="18">
        <v>3.7</v>
      </c>
      <c r="H317" s="19">
        <v>39959251.978490703</v>
      </c>
      <c r="I317" s="16">
        <v>1020.27870240992</v>
      </c>
      <c r="J317">
        <v>1.7171071023259188</v>
      </c>
      <c r="K317">
        <v>8.8357048903188171E-2</v>
      </c>
      <c r="L317">
        <f t="shared" si="24"/>
        <v>-5.6907292647626075</v>
      </c>
      <c r="M317">
        <f t="shared" si="25"/>
        <v>-6.9448424357077626E-2</v>
      </c>
      <c r="N317">
        <f t="shared" si="26"/>
        <v>-0.84135137013162375</v>
      </c>
      <c r="O317">
        <f t="shared" si="27"/>
        <v>101436909.01078111</v>
      </c>
      <c r="P317">
        <v>110669275.59835419</v>
      </c>
      <c r="Q317">
        <f t="shared" si="28"/>
        <v>36625729.997471094</v>
      </c>
      <c r="R317" s="35">
        <f t="shared" si="29"/>
        <v>3333521.9810196087</v>
      </c>
      <c r="S317">
        <v>1321549.59367947</v>
      </c>
      <c r="T317">
        <v>316</v>
      </c>
    </row>
    <row r="318" spans="1:20" ht="15.6" x14ac:dyDescent="0.25">
      <c r="A318" s="10">
        <v>1</v>
      </c>
      <c r="B318" s="11">
        <v>2.0708413756361201</v>
      </c>
      <c r="C318" s="11">
        <v>1024.8771990923401</v>
      </c>
      <c r="D318" s="12">
        <v>0.228892477397792</v>
      </c>
      <c r="E318" s="12">
        <v>0.21138272069921102</v>
      </c>
      <c r="F318" s="10">
        <v>7.6464331481789702E-2</v>
      </c>
      <c r="G318" s="10">
        <v>3.70163372945827</v>
      </c>
      <c r="H318" s="13">
        <v>31188993.660653599</v>
      </c>
      <c r="I318" s="11">
        <v>1024.8771990923401</v>
      </c>
      <c r="J318">
        <v>1.6547926863760511</v>
      </c>
      <c r="K318">
        <v>7.9545856896267267E-2</v>
      </c>
      <c r="L318">
        <f t="shared" si="24"/>
        <v>-5.7044955574982597</v>
      </c>
      <c r="M318">
        <f t="shared" si="25"/>
        <v>-6.7971454517571667E-2</v>
      </c>
      <c r="N318">
        <f t="shared" si="26"/>
        <v>-0.83308965781929656</v>
      </c>
      <c r="O318">
        <f t="shared" si="27"/>
        <v>100213956.8748773</v>
      </c>
      <c r="P318">
        <v>94782608.779979378</v>
      </c>
      <c r="Q318">
        <f t="shared" si="28"/>
        <v>32976223.232418198</v>
      </c>
      <c r="R318" s="35">
        <f t="shared" si="29"/>
        <v>-1787229.5717645995</v>
      </c>
      <c r="S318">
        <v>941542.50246129395</v>
      </c>
      <c r="T318">
        <v>317</v>
      </c>
    </row>
    <row r="319" spans="1:20" ht="15.6" x14ac:dyDescent="0.25">
      <c r="A319" s="10">
        <v>2</v>
      </c>
      <c r="B319" s="11">
        <v>1.9149304913123699</v>
      </c>
      <c r="C319" s="11">
        <v>1020.6766288157201</v>
      </c>
      <c r="D319" s="12">
        <v>0.21138272069921102</v>
      </c>
      <c r="E319" s="12">
        <v>0.19694854744172</v>
      </c>
      <c r="F319" s="10">
        <v>6.8252258197588303E-2</v>
      </c>
      <c r="G319" s="10">
        <v>3.7030707853026699</v>
      </c>
      <c r="H319" s="13">
        <v>28842721.969374299</v>
      </c>
      <c r="I319" s="11">
        <v>1020.6766288157201</v>
      </c>
      <c r="J319">
        <v>1.4968482940084848</v>
      </c>
      <c r="K319">
        <v>7.0693164234601674E-2</v>
      </c>
      <c r="L319">
        <f t="shared" si="24"/>
        <v>-5.6919247317335833</v>
      </c>
      <c r="M319">
        <f t="shared" si="25"/>
        <v>-6.3897684078183331E-2</v>
      </c>
      <c r="N319">
        <f t="shared" si="26"/>
        <v>-0.80764987522214038</v>
      </c>
      <c r="O319">
        <f t="shared" si="27"/>
        <v>101508837.68054657</v>
      </c>
      <c r="P319">
        <v>96411443.92604892</v>
      </c>
      <c r="Q319">
        <f t="shared" si="28"/>
        <v>30367672.793077059</v>
      </c>
      <c r="R319" s="35">
        <f t="shared" si="29"/>
        <v>-1524950.82370276</v>
      </c>
      <c r="S319">
        <v>161146.29924963001</v>
      </c>
      <c r="T319">
        <v>318</v>
      </c>
    </row>
    <row r="320" spans="1:20" ht="15.6" x14ac:dyDescent="0.25">
      <c r="A320" s="10">
        <v>3</v>
      </c>
      <c r="B320" s="11">
        <v>2.8008377314543602</v>
      </c>
      <c r="C320" s="11">
        <v>1020.28661389647</v>
      </c>
      <c r="D320" s="12">
        <v>0.19727963819744801</v>
      </c>
      <c r="E320" s="12">
        <v>0.15987244452810001</v>
      </c>
      <c r="F320" s="10">
        <v>0.18951901022296899</v>
      </c>
      <c r="G320" s="10">
        <v>3.0383799659182702</v>
      </c>
      <c r="H320" s="13">
        <v>36649323.246206596</v>
      </c>
      <c r="I320" s="11">
        <v>1020.28661389647</v>
      </c>
      <c r="J320">
        <v>4.0519496307416185</v>
      </c>
      <c r="K320">
        <v>0.21012739301419678</v>
      </c>
      <c r="L320">
        <f t="shared" si="24"/>
        <v>-5.6907530405573716</v>
      </c>
      <c r="M320">
        <f t="shared" si="25"/>
        <v>-7.7356889500750675E-2</v>
      </c>
      <c r="N320">
        <f t="shared" si="26"/>
        <v>-0.6895322378183435</v>
      </c>
      <c r="O320">
        <f t="shared" si="27"/>
        <v>100778659.45855291</v>
      </c>
      <c r="P320">
        <v>87310230.927693516</v>
      </c>
      <c r="Q320">
        <f t="shared" si="28"/>
        <v>42302827.830963477</v>
      </c>
      <c r="R320" s="35">
        <f t="shared" si="29"/>
        <v>-5653504.584756881</v>
      </c>
      <c r="S320">
        <v>-3734026.5753409099</v>
      </c>
      <c r="T320">
        <v>319</v>
      </c>
    </row>
    <row r="321" spans="1:20" ht="15.6" x14ac:dyDescent="0.25">
      <c r="A321" s="10">
        <v>4</v>
      </c>
      <c r="B321" s="11">
        <v>3.1277699080541801</v>
      </c>
      <c r="C321" s="11">
        <v>1023.59983526624</v>
      </c>
      <c r="D321" s="12">
        <v>0.15987244452810001</v>
      </c>
      <c r="E321" s="12">
        <v>0.12641119817572799</v>
      </c>
      <c r="F321" s="10">
        <v>0.20916881311077501</v>
      </c>
      <c r="G321" s="10">
        <v>3.0411585382204098</v>
      </c>
      <c r="H321" s="13">
        <v>39454459.976799898</v>
      </c>
      <c r="I321" s="11">
        <v>1023.59983526624</v>
      </c>
      <c r="J321">
        <v>5.3393000604840006</v>
      </c>
      <c r="K321">
        <v>0.23467075132467324</v>
      </c>
      <c r="L321">
        <f t="shared" si="24"/>
        <v>-5.7006822722935828</v>
      </c>
      <c r="M321">
        <f t="shared" si="25"/>
        <v>-4.8699609329346139E-2</v>
      </c>
      <c r="N321">
        <f t="shared" si="26"/>
        <v>-0.77414018805732177</v>
      </c>
      <c r="O321">
        <f t="shared" si="27"/>
        <v>101312459.08812568</v>
      </c>
      <c r="P321">
        <v>95922907.143902048</v>
      </c>
      <c r="Q321">
        <f t="shared" si="28"/>
        <v>41671259.569385782</v>
      </c>
      <c r="R321" s="35">
        <f t="shared" si="29"/>
        <v>-2216799.592585884</v>
      </c>
      <c r="S321">
        <v>-2576755.6044298802</v>
      </c>
      <c r="T321">
        <v>320</v>
      </c>
    </row>
    <row r="322" spans="1:20" ht="15.6" x14ac:dyDescent="0.25">
      <c r="A322" s="14">
        <v>5</v>
      </c>
      <c r="B322" s="11">
        <v>3.73246358671447</v>
      </c>
      <c r="C322" s="11">
        <v>1027.1929247611799</v>
      </c>
      <c r="D322" s="12">
        <v>0.12641119817572799</v>
      </c>
      <c r="E322" s="12">
        <v>9.7107066828937799E-2</v>
      </c>
      <c r="F322" s="10">
        <v>0.231632707375721</v>
      </c>
      <c r="G322" s="10">
        <v>3.04341943963151</v>
      </c>
      <c r="H322" s="13">
        <v>42016787.535552599</v>
      </c>
      <c r="I322" s="11">
        <v>1027.1929247611799</v>
      </c>
      <c r="J322">
        <v>7.6376181790872781</v>
      </c>
      <c r="K322">
        <v>0.26348741455291574</v>
      </c>
      <c r="L322">
        <f t="shared" si="24"/>
        <v>-5.711387662380611</v>
      </c>
      <c r="M322">
        <f t="shared" si="25"/>
        <v>4.3851582844158021E-2</v>
      </c>
      <c r="N322">
        <f t="shared" si="26"/>
        <v>-0.84797756103903899</v>
      </c>
      <c r="O322">
        <f t="shared" si="27"/>
        <v>104684493.73452197</v>
      </c>
      <c r="P322">
        <v>104298795.78637412</v>
      </c>
      <c r="Q322">
        <f t="shared" si="28"/>
        <v>42172166.019244961</v>
      </c>
      <c r="R322" s="35">
        <f t="shared" si="29"/>
        <v>-155378.4836923629</v>
      </c>
      <c r="S322">
        <v>-96091.587260958695</v>
      </c>
      <c r="T322">
        <v>321</v>
      </c>
    </row>
    <row r="323" spans="1:20" ht="15.6" x14ac:dyDescent="0.25">
      <c r="A323" s="10">
        <v>1</v>
      </c>
      <c r="B323" s="11">
        <v>2.0708584723692698</v>
      </c>
      <c r="C323" s="11">
        <v>1010.73071910793</v>
      </c>
      <c r="D323" s="12">
        <v>0.228841063980283</v>
      </c>
      <c r="E323" s="12">
        <v>0.21135847869952201</v>
      </c>
      <c r="F323" s="10">
        <v>7.6362820093588094E-2</v>
      </c>
      <c r="G323" s="10">
        <v>3.7016376404925002</v>
      </c>
      <c r="H323" s="13">
        <v>32478658.2460359</v>
      </c>
      <c r="I323" s="11">
        <v>1010.73071910793</v>
      </c>
      <c r="J323">
        <v>1.6534314765157236</v>
      </c>
      <c r="K323">
        <v>7.9435946891483172E-2</v>
      </c>
      <c r="L323">
        <f t="shared" ref="L323:L386" si="30">2.52125*10^(-6)*I323^2-0.00815*I323</f>
        <v>-5.66180539189439</v>
      </c>
      <c r="M323">
        <f t="shared" ref="M323:M386" si="31">5.11549*10^(-6)*J323^4-4.43569*10^(-4)*J323^3+0.01157*J323^2-0.05903*J323</f>
        <v>-6.7938374164367071E-2</v>
      </c>
      <c r="N323">
        <f t="shared" ref="N323:N386" si="32">-66538.82632*K323^6+68596.56918*K323^5-25259.909*K323^4+3778.81796*K323^3-138.15946*K323^2-13.21417*K323</f>
        <v>-0.83288414162111957</v>
      </c>
      <c r="O323">
        <f t="shared" ref="O323:O386" si="33">1.9*10^10*EXP(0.917*L323)*EXP(0.4442*M323)*EXP(-0.0196*N323)</f>
        <v>104215932.13019836</v>
      </c>
      <c r="P323">
        <v>98757447.796578869</v>
      </c>
      <c r="Q323">
        <f t="shared" ref="Q323:Q386" si="34">H323/P323*O323</f>
        <v>34273806.370743819</v>
      </c>
      <c r="R323" s="35">
        <f t="shared" ref="R323:R386" si="35">H323-Q323</f>
        <v>-1795148.1247079186</v>
      </c>
      <c r="S323">
        <v>287042.24771438801</v>
      </c>
      <c r="T323">
        <v>322</v>
      </c>
    </row>
    <row r="324" spans="1:20" ht="15.6" x14ac:dyDescent="0.25">
      <c r="A324" s="10">
        <v>5</v>
      </c>
      <c r="B324" s="11">
        <v>3.4996901587795302</v>
      </c>
      <c r="C324" s="11">
        <v>1010.20195113796</v>
      </c>
      <c r="D324" s="12">
        <v>0.13149576413547701</v>
      </c>
      <c r="E324" s="12">
        <v>0.10274001006047899</v>
      </c>
      <c r="F324" s="10">
        <v>0.21851580302686699</v>
      </c>
      <c r="G324" s="10">
        <v>3.0425301096225699</v>
      </c>
      <c r="H324" s="13">
        <v>41803890.503133602</v>
      </c>
      <c r="I324" s="11">
        <v>1010.20195113796</v>
      </c>
      <c r="J324">
        <v>6.7643447421054574</v>
      </c>
      <c r="K324">
        <v>0.24656035072860169</v>
      </c>
      <c r="L324">
        <f t="shared" si="30"/>
        <v>-5.6601901519477567</v>
      </c>
      <c r="M324">
        <f t="shared" si="31"/>
        <v>3.5219939885646201E-3</v>
      </c>
      <c r="N324">
        <f t="shared" si="32"/>
        <v>-0.81253357114020242</v>
      </c>
      <c r="O324">
        <f t="shared" si="33"/>
        <v>107693584.75777473</v>
      </c>
      <c r="P324">
        <v>106127442.63854146</v>
      </c>
      <c r="Q324">
        <f t="shared" si="34"/>
        <v>42420798.175994046</v>
      </c>
      <c r="R324" s="35">
        <f t="shared" si="35"/>
        <v>-616907.67286044359</v>
      </c>
      <c r="S324">
        <v>-1196841.8282596699</v>
      </c>
      <c r="T324">
        <v>323</v>
      </c>
    </row>
    <row r="325" spans="1:20" ht="15.6" x14ac:dyDescent="0.25">
      <c r="A325" s="10">
        <v>6</v>
      </c>
      <c r="B325" s="11">
        <v>4.0505698066436304</v>
      </c>
      <c r="C325" s="11">
        <v>1019.0780694431101</v>
      </c>
      <c r="D325" s="12">
        <v>0.10274001006047899</v>
      </c>
      <c r="E325" s="12">
        <v>7.7684630736850599E-2</v>
      </c>
      <c r="F325" s="10">
        <v>0.243634547574369</v>
      </c>
      <c r="G325" s="10">
        <v>3.0443135690154</v>
      </c>
      <c r="H325" s="13">
        <v>43943868.272298701</v>
      </c>
      <c r="I325" s="11">
        <v>1019.0780694431101</v>
      </c>
      <c r="J325">
        <v>9.4885470793509672</v>
      </c>
      <c r="K325">
        <v>0.27923061692463319</v>
      </c>
      <c r="L325">
        <f t="shared" si="30"/>
        <v>-5.6871174345396813</v>
      </c>
      <c r="M325">
        <f t="shared" si="31"/>
        <v>0.14410163621745697</v>
      </c>
      <c r="N325">
        <f t="shared" si="32"/>
        <v>-0.84870917502417642</v>
      </c>
      <c r="O325">
        <f t="shared" si="33"/>
        <v>111916405.96590546</v>
      </c>
      <c r="P325">
        <v>113239759.49422492</v>
      </c>
      <c r="Q325">
        <f t="shared" si="34"/>
        <v>43430327.150471099</v>
      </c>
      <c r="R325" s="35">
        <f t="shared" si="35"/>
        <v>513541.12182760239</v>
      </c>
      <c r="S325">
        <v>1553801.83511247</v>
      </c>
      <c r="T325">
        <v>324</v>
      </c>
    </row>
    <row r="326" spans="1:20" ht="15.6" x14ac:dyDescent="0.25">
      <c r="A326" s="10">
        <v>1</v>
      </c>
      <c r="B326" s="11">
        <v>2.0709864900663599</v>
      </c>
      <c r="C326" s="11">
        <v>1014.51902066378</v>
      </c>
      <c r="D326" s="12">
        <v>0.22875663615963099</v>
      </c>
      <c r="E326" s="12">
        <v>0.21114560925605</v>
      </c>
      <c r="F326" s="10">
        <v>7.69522230122138E-2</v>
      </c>
      <c r="G326" s="10">
        <v>3.8016253668619902</v>
      </c>
      <c r="H326" s="13">
        <v>32885528.422779199</v>
      </c>
      <c r="I326" s="11">
        <v>1014.51902066378</v>
      </c>
      <c r="J326">
        <v>1.66092499180247</v>
      </c>
      <c r="K326">
        <v>8.0074283101933263E-2</v>
      </c>
      <c r="L326">
        <f t="shared" si="30"/>
        <v>-5.6733363722684347</v>
      </c>
      <c r="M326">
        <f t="shared" si="31"/>
        <v>-6.8120048591913618E-2</v>
      </c>
      <c r="N326">
        <f t="shared" si="32"/>
        <v>-0.83404074759517732</v>
      </c>
      <c r="O326">
        <f t="shared" si="33"/>
        <v>103113784.03288983</v>
      </c>
      <c r="P326">
        <v>96988097.655428842</v>
      </c>
      <c r="Q326">
        <f t="shared" si="34"/>
        <v>34962550.638337098</v>
      </c>
      <c r="R326" s="35">
        <f t="shared" si="35"/>
        <v>-2077022.2155578993</v>
      </c>
      <c r="S326">
        <v>65059.829413962601</v>
      </c>
      <c r="T326">
        <v>325</v>
      </c>
    </row>
    <row r="327" spans="1:20" ht="15.6" x14ac:dyDescent="0.25">
      <c r="A327" s="10">
        <v>2</v>
      </c>
      <c r="B327" s="11">
        <v>1.9170668075680399</v>
      </c>
      <c r="C327" s="11">
        <v>1009.19300715843</v>
      </c>
      <c r="D327" s="12">
        <v>0.21114560925605</v>
      </c>
      <c r="E327" s="12">
        <v>0.19664804850503101</v>
      </c>
      <c r="F327" s="10">
        <v>6.8628932937709303E-2</v>
      </c>
      <c r="G327" s="10">
        <v>3.8030589422467398</v>
      </c>
      <c r="H327" s="13">
        <v>29638437.091051001</v>
      </c>
      <c r="I327" s="11">
        <v>1009.19300715843</v>
      </c>
      <c r="J327">
        <v>1.5038246031078046</v>
      </c>
      <c r="K327">
        <v>7.1097512839168195E-2</v>
      </c>
      <c r="L327">
        <f t="shared" si="30"/>
        <v>-5.6571041954264452</v>
      </c>
      <c r="M327">
        <f t="shared" si="31"/>
        <v>-6.4087708608815783E-2</v>
      </c>
      <c r="N327">
        <f t="shared" si="32"/>
        <v>-0.80921843780530922</v>
      </c>
      <c r="O327">
        <f t="shared" si="33"/>
        <v>104796736.60737236</v>
      </c>
      <c r="P327">
        <v>96228458.824228555</v>
      </c>
      <c r="Q327">
        <f t="shared" si="34"/>
        <v>32277473.039015468</v>
      </c>
      <c r="R327" s="35">
        <f t="shared" si="35"/>
        <v>-2639035.9479644671</v>
      </c>
      <c r="S327">
        <v>-742283.87939263601</v>
      </c>
      <c r="T327">
        <v>326</v>
      </c>
    </row>
    <row r="328" spans="1:20" ht="15.6" x14ac:dyDescent="0.25">
      <c r="A328" s="10">
        <v>3</v>
      </c>
      <c r="B328" s="11">
        <v>2.8100253908656398</v>
      </c>
      <c r="C328" s="11">
        <v>1009.98739193703</v>
      </c>
      <c r="D328" s="12">
        <v>0.19703901767850399</v>
      </c>
      <c r="E328" s="12">
        <v>0.16171487216764999</v>
      </c>
      <c r="F328" s="10">
        <v>0.179183937948098</v>
      </c>
      <c r="G328" s="10">
        <v>3.0422064516170102</v>
      </c>
      <c r="H328" s="13">
        <v>35865464.968049198</v>
      </c>
      <c r="I328" s="11">
        <v>1009.98739193703</v>
      </c>
      <c r="J328">
        <v>3.9306347759211309</v>
      </c>
      <c r="K328">
        <v>0.19745623598041429</v>
      </c>
      <c r="L328">
        <f t="shared" si="30"/>
        <v>-5.6595343308051085</v>
      </c>
      <c r="M328">
        <f t="shared" si="31"/>
        <v>-7.8986085987165444E-2</v>
      </c>
      <c r="N328">
        <f t="shared" si="32"/>
        <v>-0.65648772261234711</v>
      </c>
      <c r="O328">
        <f t="shared" si="33"/>
        <v>103563278.95668396</v>
      </c>
      <c r="P328">
        <v>88163070.995855555</v>
      </c>
      <c r="Q328">
        <f t="shared" si="34"/>
        <v>42130396.677900009</v>
      </c>
      <c r="R328" s="35">
        <f t="shared" si="35"/>
        <v>-6264931.7098508105</v>
      </c>
      <c r="S328">
        <v>-3830933.0455569602</v>
      </c>
      <c r="T328">
        <v>327</v>
      </c>
    </row>
    <row r="329" spans="1:20" ht="15.6" x14ac:dyDescent="0.25">
      <c r="A329" s="10">
        <v>4</v>
      </c>
      <c r="B329" s="11">
        <v>3.12587737478351</v>
      </c>
      <c r="C329" s="11">
        <v>1011.13852761014</v>
      </c>
      <c r="D329" s="12">
        <v>0.16171487216764999</v>
      </c>
      <c r="E329" s="12">
        <v>0.12987238589379999</v>
      </c>
      <c r="F329" s="10">
        <v>0.196783434348724</v>
      </c>
      <c r="G329" s="10">
        <v>3.0448340533701699</v>
      </c>
      <c r="H329" s="13">
        <v>37259170.646270499</v>
      </c>
      <c r="I329" s="11">
        <v>1011.13852761014</v>
      </c>
      <c r="J329">
        <v>5.1079887156600661</v>
      </c>
      <c r="K329">
        <v>0.21913090569152413</v>
      </c>
      <c r="L329">
        <f t="shared" si="30"/>
        <v>-5.6630501711357617</v>
      </c>
      <c r="M329">
        <f t="shared" si="31"/>
        <v>-5.5279696334139317E-2</v>
      </c>
      <c r="N329">
        <f t="shared" si="32"/>
        <v>-0.71903672284837139</v>
      </c>
      <c r="O329">
        <f t="shared" si="33"/>
        <v>104450693.74569976</v>
      </c>
      <c r="P329">
        <v>93429722.595137522</v>
      </c>
      <c r="Q329">
        <f t="shared" si="34"/>
        <v>41654262.843705684</v>
      </c>
      <c r="R329" s="35">
        <f t="shared" si="35"/>
        <v>-4395092.1974351853</v>
      </c>
      <c r="S329">
        <v>-3129506.1571790799</v>
      </c>
      <c r="T329">
        <v>328</v>
      </c>
    </row>
    <row r="330" spans="1:20" ht="15.6" x14ac:dyDescent="0.25">
      <c r="A330" s="10">
        <v>5</v>
      </c>
      <c r="B330" s="11">
        <v>3.5517654207135601</v>
      </c>
      <c r="C330" s="11">
        <v>1015.5757494665399</v>
      </c>
      <c r="D330" s="12">
        <v>0.12987238589379999</v>
      </c>
      <c r="E330" s="12">
        <v>0.10085233579905599</v>
      </c>
      <c r="F330" s="10">
        <v>0.22327858256334701</v>
      </c>
      <c r="G330" s="10">
        <v>3.0470016081121698</v>
      </c>
      <c r="H330" s="13">
        <v>40560419.521757104</v>
      </c>
      <c r="I330" s="11">
        <v>1015.5757494665399</v>
      </c>
      <c r="J330">
        <v>7.0045554456421479</v>
      </c>
      <c r="K330">
        <v>0.25267352902149431</v>
      </c>
      <c r="L330">
        <f t="shared" si="30"/>
        <v>-5.6765399762042668</v>
      </c>
      <c r="M330">
        <f t="shared" si="31"/>
        <v>1.4062121568713115E-2</v>
      </c>
      <c r="N330">
        <f t="shared" si="32"/>
        <v>-0.82864827359508642</v>
      </c>
      <c r="O330">
        <f t="shared" si="33"/>
        <v>106622547.09031044</v>
      </c>
      <c r="P330">
        <v>101934714.29717948</v>
      </c>
      <c r="Q330">
        <f t="shared" si="34"/>
        <v>42425735.631663576</v>
      </c>
      <c r="R330" s="35">
        <f t="shared" si="35"/>
        <v>-1865316.1099064723</v>
      </c>
      <c r="S330">
        <v>-824722.365817994</v>
      </c>
      <c r="T330">
        <v>329</v>
      </c>
    </row>
    <row r="331" spans="1:20" ht="15.6" x14ac:dyDescent="0.25">
      <c r="A331" s="10">
        <v>6</v>
      </c>
      <c r="B331" s="11">
        <v>4.1037991929156199</v>
      </c>
      <c r="C331" s="11">
        <v>1025.53300720537</v>
      </c>
      <c r="D331" s="12">
        <v>0.10085233579905599</v>
      </c>
      <c r="E331" s="12">
        <v>7.6955607165592396E-2</v>
      </c>
      <c r="F331" s="10">
        <v>0.23671298384843401</v>
      </c>
      <c r="G331" s="10">
        <v>3.04878882234688</v>
      </c>
      <c r="H331" s="13">
        <v>40820485.778997399</v>
      </c>
      <c r="I331" s="11">
        <v>1025.53300720537</v>
      </c>
      <c r="J331">
        <v>9.5240393042000733</v>
      </c>
      <c r="K331">
        <v>0.27012115047361673</v>
      </c>
      <c r="L331">
        <f t="shared" si="30"/>
        <v>-5.7064501301411017</v>
      </c>
      <c r="M331">
        <f t="shared" si="31"/>
        <v>0.14616971612410523</v>
      </c>
      <c r="N331">
        <f t="shared" si="32"/>
        <v>-0.85264554189987107</v>
      </c>
      <c r="O331">
        <f t="shared" si="33"/>
        <v>110059368.00440194</v>
      </c>
      <c r="P331">
        <v>107724285.27339259</v>
      </c>
      <c r="Q331">
        <f t="shared" si="34"/>
        <v>41705330.001189634</v>
      </c>
      <c r="R331" s="35">
        <f t="shared" si="35"/>
        <v>-884844.22219223529</v>
      </c>
      <c r="S331">
        <v>1606143.8667885801</v>
      </c>
      <c r="T331">
        <v>330</v>
      </c>
    </row>
    <row r="332" spans="1:20" ht="15.6" x14ac:dyDescent="0.25">
      <c r="A332" s="10">
        <v>1</v>
      </c>
      <c r="B332" s="11">
        <v>2.0710027928327501</v>
      </c>
      <c r="C332" s="11">
        <v>1023.09283361313</v>
      </c>
      <c r="D332" s="12">
        <v>0.22869347315288399</v>
      </c>
      <c r="E332" s="12">
        <v>0.21111954460938198</v>
      </c>
      <c r="F332" s="10">
        <v>7.6811319402274994E-2</v>
      </c>
      <c r="G332" s="10">
        <v>3.8016301159298198</v>
      </c>
      <c r="H332" s="13">
        <v>32504081.4602345</v>
      </c>
      <c r="I332" s="11">
        <v>1023.09283361313</v>
      </c>
      <c r="J332">
        <v>1.6596052109516928</v>
      </c>
      <c r="K332">
        <v>7.9921644354460378E-2</v>
      </c>
      <c r="L332">
        <f t="shared" si="30"/>
        <v>-5.6991664508640998</v>
      </c>
      <c r="M332">
        <f t="shared" si="31"/>
        <v>-6.808812851832087E-2</v>
      </c>
      <c r="N332">
        <f t="shared" si="32"/>
        <v>-0.83377229428706423</v>
      </c>
      <c r="O332">
        <f t="shared" si="33"/>
        <v>100701008.34051864</v>
      </c>
      <c r="P332">
        <v>95975307.709267393</v>
      </c>
      <c r="Q332">
        <f t="shared" si="34"/>
        <v>34104540.598538883</v>
      </c>
      <c r="R332" s="35">
        <f t="shared" si="35"/>
        <v>-1600459.1383043826</v>
      </c>
      <c r="S332">
        <v>489329.57518177002</v>
      </c>
      <c r="T332">
        <v>331</v>
      </c>
    </row>
    <row r="333" spans="1:20" ht="15.6" x14ac:dyDescent="0.25">
      <c r="A333" s="10">
        <v>2</v>
      </c>
      <c r="B333" s="11">
        <v>1.9170672681307499</v>
      </c>
      <c r="C333" s="11">
        <v>1018.71046208896</v>
      </c>
      <c r="D333" s="12">
        <v>0.21111954460938198</v>
      </c>
      <c r="E333" s="12">
        <v>0.19664210879680299</v>
      </c>
      <c r="F333" s="10">
        <v>6.8542122081329093E-2</v>
      </c>
      <c r="G333" s="10">
        <v>3.8030613331069101</v>
      </c>
      <c r="H333" s="13">
        <v>29835786.7833074</v>
      </c>
      <c r="I333" s="11">
        <v>1018.71046208896</v>
      </c>
      <c r="J333">
        <v>1.5028262991641439</v>
      </c>
      <c r="K333">
        <v>7.1004309588620751E-2</v>
      </c>
      <c r="L333">
        <f t="shared" si="30"/>
        <v>-5.6860101182329146</v>
      </c>
      <c r="M333">
        <f t="shared" si="31"/>
        <v>-6.4060573798378609E-2</v>
      </c>
      <c r="N333">
        <f t="shared" si="32"/>
        <v>-0.80886044627358356</v>
      </c>
      <c r="O333">
        <f t="shared" si="33"/>
        <v>102055924.00491862</v>
      </c>
      <c r="P333">
        <v>96935802.14455457</v>
      </c>
      <c r="Q333">
        <f t="shared" si="34"/>
        <v>31411704.666594394</v>
      </c>
      <c r="R333" s="35">
        <f t="shared" si="35"/>
        <v>-1575917.883286994</v>
      </c>
      <c r="S333">
        <v>-300506.42254072201</v>
      </c>
      <c r="T333">
        <v>332</v>
      </c>
    </row>
    <row r="334" spans="1:20" ht="15.6" x14ac:dyDescent="0.25">
      <c r="A334" s="10">
        <v>3</v>
      </c>
      <c r="B334" s="11">
        <v>2.81573214707785</v>
      </c>
      <c r="C334" s="11">
        <v>1020.0402525780499</v>
      </c>
      <c r="D334" s="12">
        <v>0.19702434566989299</v>
      </c>
      <c r="E334" s="12">
        <v>0.16042135565159299</v>
      </c>
      <c r="F334" s="10">
        <v>0.18568477624572999</v>
      </c>
      <c r="G334" s="10">
        <v>3.0424299516562301</v>
      </c>
      <c r="H334" s="13">
        <v>36556678.2244239</v>
      </c>
      <c r="I334" s="11">
        <v>1020.0402525780499</v>
      </c>
      <c r="J334">
        <v>4.0252536752813919</v>
      </c>
      <c r="K334">
        <v>0.20540773517322444</v>
      </c>
      <c r="L334">
        <f t="shared" si="30"/>
        <v>-5.6900125213286863</v>
      </c>
      <c r="M334">
        <f t="shared" si="31"/>
        <v>-7.7732415878607325E-2</v>
      </c>
      <c r="N334">
        <f t="shared" si="32"/>
        <v>-0.67582691869719369</v>
      </c>
      <c r="O334">
        <f t="shared" si="33"/>
        <v>100803214.45500247</v>
      </c>
      <c r="P334">
        <v>88042151.575913966</v>
      </c>
      <c r="Q334">
        <f t="shared" si="34"/>
        <v>41855300.090454057</v>
      </c>
      <c r="R334" s="35">
        <f t="shared" si="35"/>
        <v>-5298621.8660301566</v>
      </c>
      <c r="S334">
        <v>-3602664.7234331099</v>
      </c>
      <c r="T334">
        <v>333</v>
      </c>
    </row>
    <row r="335" spans="1:20" ht="15.6" x14ac:dyDescent="0.25">
      <c r="A335" s="10">
        <v>4</v>
      </c>
      <c r="B335" s="11">
        <v>3.13424319506862</v>
      </c>
      <c r="C335" s="11">
        <v>1020.91552633242</v>
      </c>
      <c r="D335" s="12">
        <v>0.16042135565159299</v>
      </c>
      <c r="E335" s="12">
        <v>0.128711192207003</v>
      </c>
      <c r="F335" s="10">
        <v>0.19754482707843601</v>
      </c>
      <c r="G335" s="10">
        <v>3.0451481043003601</v>
      </c>
      <c r="H335" s="13">
        <v>37819889.067176998</v>
      </c>
      <c r="I335" s="11">
        <v>1020.91552633242</v>
      </c>
      <c r="J335">
        <v>5.1541321289238917</v>
      </c>
      <c r="K335">
        <v>0.22007928482592498</v>
      </c>
      <c r="L335">
        <f t="shared" si="30"/>
        <v>-5.6926420539647005</v>
      </c>
      <c r="M335">
        <f t="shared" si="31"/>
        <v>-5.4013881453227441E-2</v>
      </c>
      <c r="N335">
        <f t="shared" si="32"/>
        <v>-0.72232855322108369</v>
      </c>
      <c r="O335">
        <f t="shared" si="33"/>
        <v>101718192.20861848</v>
      </c>
      <c r="P335">
        <v>94886386.202516228</v>
      </c>
      <c r="Q335">
        <f t="shared" si="34"/>
        <v>40542915.579408199</v>
      </c>
      <c r="R335" s="35">
        <f t="shared" si="35"/>
        <v>-2723026.5122312009</v>
      </c>
      <c r="S335">
        <v>-2684234.5193107198</v>
      </c>
      <c r="T335">
        <v>334</v>
      </c>
    </row>
    <row r="336" spans="1:20" ht="15.6" x14ac:dyDescent="0.25">
      <c r="A336" s="14">
        <v>5</v>
      </c>
      <c r="B336" s="11">
        <v>3.5613755485932699</v>
      </c>
      <c r="C336" s="11">
        <v>1025.3871781380999</v>
      </c>
      <c r="D336" s="12">
        <v>0.128711192207003</v>
      </c>
      <c r="E336" s="12">
        <v>0.10006683139843599</v>
      </c>
      <c r="F336" s="10">
        <v>0.22237478217370099</v>
      </c>
      <c r="G336" s="10">
        <v>3.0472987652776302</v>
      </c>
      <c r="H336" s="13">
        <v>40572208.288858399</v>
      </c>
      <c r="I336" s="11">
        <v>1025.3871781380999</v>
      </c>
      <c r="J336">
        <v>7.0364118386142813</v>
      </c>
      <c r="K336">
        <v>0.25151059602958487</v>
      </c>
      <c r="L336">
        <f t="shared" si="30"/>
        <v>-5.7060156882173123</v>
      </c>
      <c r="M336">
        <f t="shared" si="31"/>
        <v>1.5493026370958951E-2</v>
      </c>
      <c r="N336">
        <f t="shared" si="32"/>
        <v>-0.82583237087158023</v>
      </c>
      <c r="O336">
        <f t="shared" si="33"/>
        <v>103839474.14317146</v>
      </c>
      <c r="P336">
        <v>102531284.54075408</v>
      </c>
      <c r="Q336">
        <f t="shared" si="34"/>
        <v>41089866.301906116</v>
      </c>
      <c r="R336" s="35">
        <f t="shared" si="35"/>
        <v>-517658.01304771751</v>
      </c>
      <c r="S336">
        <v>-406175.84034495201</v>
      </c>
      <c r="T336">
        <v>335</v>
      </c>
    </row>
    <row r="337" spans="1:20" ht="15.6" x14ac:dyDescent="0.25">
      <c r="A337" s="10">
        <v>1</v>
      </c>
      <c r="B337" s="11">
        <v>2.0710045968565698</v>
      </c>
      <c r="C337" s="11">
        <v>1026.7284169622999</v>
      </c>
      <c r="D337" s="12">
        <v>0.22870070306762802</v>
      </c>
      <c r="E337" s="12">
        <v>0.21111575014994099</v>
      </c>
      <c r="F337" s="10">
        <v>7.68570755330647E-2</v>
      </c>
      <c r="G337" s="10">
        <v>3.8016295723562301</v>
      </c>
      <c r="H337" s="13">
        <v>32138049.469126299</v>
      </c>
      <c r="I337" s="11">
        <v>1026.7284169622999</v>
      </c>
      <c r="J337">
        <v>1.6602197029293519</v>
      </c>
      <c r="K337">
        <v>7.997120872380066E-2</v>
      </c>
      <c r="L337">
        <f t="shared" si="30"/>
        <v>-5.7100073538512612</v>
      </c>
      <c r="M337">
        <f t="shared" si="31"/>
        <v>-6.8102994646823109E-2</v>
      </c>
      <c r="N337">
        <f t="shared" si="32"/>
        <v>-0.83386002311210161</v>
      </c>
      <c r="O337">
        <f t="shared" si="33"/>
        <v>99704401.246970087</v>
      </c>
      <c r="P337">
        <v>94869337.558772773</v>
      </c>
      <c r="Q337">
        <f t="shared" si="34"/>
        <v>33775981.386816733</v>
      </c>
      <c r="R337" s="35">
        <f t="shared" si="35"/>
        <v>-1637931.9176904336</v>
      </c>
      <c r="S337">
        <v>657193.22266136203</v>
      </c>
      <c r="T337">
        <v>336</v>
      </c>
    </row>
    <row r="338" spans="1:20" ht="15.6" x14ac:dyDescent="0.25">
      <c r="A338" s="10">
        <v>2</v>
      </c>
      <c r="B338" s="11">
        <v>1.91706666198703</v>
      </c>
      <c r="C338" s="11">
        <v>1021.53733493067</v>
      </c>
      <c r="D338" s="12">
        <v>0.21111575014994099</v>
      </c>
      <c r="E338" s="12">
        <v>0.196650987203942</v>
      </c>
      <c r="F338" s="10">
        <v>6.8483353801648494E-2</v>
      </c>
      <c r="G338" s="10">
        <v>3.8030614974408401</v>
      </c>
      <c r="H338" s="13">
        <v>30008190.810953099</v>
      </c>
      <c r="I338" s="11">
        <v>1021.53733493067</v>
      </c>
      <c r="J338">
        <v>1.5020891646304098</v>
      </c>
      <c r="K338">
        <v>7.0941218785242302E-2</v>
      </c>
      <c r="L338">
        <f t="shared" si="30"/>
        <v>-5.6945077693503521</v>
      </c>
      <c r="M338">
        <f t="shared" si="31"/>
        <v>-6.4040525479168775E-2</v>
      </c>
      <c r="N338">
        <f t="shared" si="32"/>
        <v>-0.80861690455231372</v>
      </c>
      <c r="O338">
        <f t="shared" si="33"/>
        <v>101264177.77242276</v>
      </c>
      <c r="P338">
        <v>97537792.08770974</v>
      </c>
      <c r="Q338">
        <f t="shared" si="34"/>
        <v>31154639.692649312</v>
      </c>
      <c r="R338" s="35">
        <f t="shared" si="35"/>
        <v>-1146448.881696213</v>
      </c>
      <c r="S338">
        <v>-173630.32255012501</v>
      </c>
      <c r="T338">
        <v>337</v>
      </c>
    </row>
    <row r="339" spans="1:20" ht="15.6" x14ac:dyDescent="0.25">
      <c r="A339" s="10">
        <v>3</v>
      </c>
      <c r="B339" s="11">
        <v>2.8084630559866</v>
      </c>
      <c r="C339" s="11">
        <v>1024.11824007</v>
      </c>
      <c r="D339" s="12">
        <v>0.197063905472873</v>
      </c>
      <c r="E339" s="12">
        <v>0.16208782494419</v>
      </c>
      <c r="F339" s="10">
        <v>0.177395961217127</v>
      </c>
      <c r="G339" s="10">
        <v>3.0418356843523799</v>
      </c>
      <c r="H339" s="13">
        <v>36346537.293003403</v>
      </c>
      <c r="I339" s="11">
        <v>1024.11824007</v>
      </c>
      <c r="J339">
        <v>3.904106433780465</v>
      </c>
      <c r="K339">
        <v>0.19528031342048607</v>
      </c>
      <c r="L339">
        <f t="shared" si="30"/>
        <v>-5.702230846355377</v>
      </c>
      <c r="M339">
        <f t="shared" si="31"/>
        <v>-7.9315759327972024E-2</v>
      </c>
      <c r="N339">
        <f t="shared" si="32"/>
        <v>-0.65214361922786868</v>
      </c>
      <c r="O339">
        <f t="shared" si="33"/>
        <v>99563788.248896793</v>
      </c>
      <c r="P339">
        <v>89858218.210999608</v>
      </c>
      <c r="Q339">
        <f t="shared" si="34"/>
        <v>40272320.269291095</v>
      </c>
      <c r="R339" s="35">
        <f t="shared" si="35"/>
        <v>-3925782.9762876928</v>
      </c>
      <c r="S339">
        <v>-3104170.8098632898</v>
      </c>
      <c r="T339">
        <v>338</v>
      </c>
    </row>
    <row r="340" spans="1:20" ht="15.6" x14ac:dyDescent="0.25">
      <c r="A340" s="10">
        <v>4</v>
      </c>
      <c r="B340" s="11">
        <v>3.1220136587342799</v>
      </c>
      <c r="C340" s="11">
        <v>1023.4641857750599</v>
      </c>
      <c r="D340" s="12">
        <v>0.16208782494419</v>
      </c>
      <c r="E340" s="12">
        <v>0.13041912872699299</v>
      </c>
      <c r="F340" s="10">
        <v>0.19525939279409199</v>
      </c>
      <c r="G340" s="10">
        <v>3.0444387229185699</v>
      </c>
      <c r="H340" s="13">
        <v>37929476.172918104</v>
      </c>
      <c r="I340" s="11">
        <v>1023.4641857750599</v>
      </c>
      <c r="J340">
        <v>5.0708965516466113</v>
      </c>
      <c r="K340">
        <v>0.21723528056327837</v>
      </c>
      <c r="L340">
        <f t="shared" si="30"/>
        <v>-5.7002768376904811</v>
      </c>
      <c r="M340">
        <f t="shared" si="31"/>
        <v>-5.6280017238876129E-2</v>
      </c>
      <c r="N340">
        <f t="shared" si="32"/>
        <v>-0.71254091503430894</v>
      </c>
      <c r="O340">
        <f t="shared" si="33"/>
        <v>100887558.6775066</v>
      </c>
      <c r="P340">
        <v>95467329.087188005</v>
      </c>
      <c r="Q340">
        <f t="shared" si="34"/>
        <v>40082950.781074129</v>
      </c>
      <c r="R340" s="35">
        <f t="shared" si="35"/>
        <v>-2153474.6081560254</v>
      </c>
      <c r="S340">
        <v>-2639380.7435818999</v>
      </c>
      <c r="T340">
        <v>339</v>
      </c>
    </row>
    <row r="341" spans="1:20" ht="15.6" x14ac:dyDescent="0.25">
      <c r="A341" s="10">
        <v>5</v>
      </c>
      <c r="B341" s="11">
        <v>3.5458434830607501</v>
      </c>
      <c r="C341" s="11">
        <v>1026.1393343606701</v>
      </c>
      <c r="D341" s="12">
        <v>0.13041912872699299</v>
      </c>
      <c r="E341" s="12">
        <v>0.101360179395885</v>
      </c>
      <c r="F341" s="10">
        <v>0.222641306408738</v>
      </c>
      <c r="G341" s="10">
        <v>3.0465974424009099</v>
      </c>
      <c r="H341" s="13">
        <v>41198945.3325091</v>
      </c>
      <c r="I341" s="11">
        <v>1026.1393343606701</v>
      </c>
      <c r="J341">
        <v>6.9650070761988383</v>
      </c>
      <c r="K341">
        <v>0.25185339602344992</v>
      </c>
      <c r="L341">
        <f t="shared" si="30"/>
        <v>-5.7082553001467158</v>
      </c>
      <c r="M341">
        <f t="shared" si="31"/>
        <v>1.2296323718975932E-2</v>
      </c>
      <c r="N341">
        <f t="shared" si="32"/>
        <v>-0.82667549472110791</v>
      </c>
      <c r="O341">
        <f t="shared" si="33"/>
        <v>103481102.82211258</v>
      </c>
      <c r="P341">
        <v>103571853.88135366</v>
      </c>
      <c r="Q341">
        <f t="shared" si="34"/>
        <v>41162846.259368785</v>
      </c>
      <c r="R341" s="35">
        <f t="shared" si="35"/>
        <v>36099.073140315711</v>
      </c>
      <c r="S341">
        <v>-494099.01267567102</v>
      </c>
      <c r="T341">
        <v>340</v>
      </c>
    </row>
    <row r="342" spans="1:20" ht="15.6" x14ac:dyDescent="0.25">
      <c r="A342" s="10">
        <v>6</v>
      </c>
      <c r="B342" s="11">
        <v>3.6392246353406601</v>
      </c>
      <c r="C342" s="11">
        <v>1009.26199909328</v>
      </c>
      <c r="D342" s="12">
        <v>9.8345425338669801E-2</v>
      </c>
      <c r="E342" s="12">
        <v>7.9833004500421592E-2</v>
      </c>
      <c r="F342" s="10">
        <v>0.18804754791360001</v>
      </c>
      <c r="G342" s="10">
        <v>3.1154283792760999</v>
      </c>
      <c r="H342" s="13">
        <v>36477696.2835503</v>
      </c>
      <c r="I342" s="11">
        <v>1009.26199909328</v>
      </c>
      <c r="J342">
        <v>7.3943495260913776</v>
      </c>
      <c r="K342">
        <v>0.20831349707880278</v>
      </c>
      <c r="L342">
        <f t="shared" si="30"/>
        <v>-5.6573153776910292</v>
      </c>
      <c r="M342">
        <f t="shared" si="31"/>
        <v>3.2076985543360081E-2</v>
      </c>
      <c r="N342">
        <f t="shared" si="32"/>
        <v>-0.684093399434337</v>
      </c>
      <c r="O342">
        <f t="shared" si="33"/>
        <v>109081235.4946128</v>
      </c>
      <c r="P342">
        <v>109928428.87039414</v>
      </c>
      <c r="Q342">
        <f t="shared" si="34"/>
        <v>36196570.982545383</v>
      </c>
      <c r="R342" s="35">
        <f t="shared" si="35"/>
        <v>281125.30100491643</v>
      </c>
      <c r="S342">
        <v>342694.96071300801</v>
      </c>
      <c r="T342">
        <v>341</v>
      </c>
    </row>
    <row r="343" spans="1:20" ht="15.6" x14ac:dyDescent="0.25">
      <c r="A343" s="10">
        <v>7</v>
      </c>
      <c r="B343" s="11">
        <v>4.1348811282084901</v>
      </c>
      <c r="C343" s="11">
        <v>1025.22281808243</v>
      </c>
      <c r="D343" s="12">
        <v>7.9833004500421592E-2</v>
      </c>
      <c r="E343" s="12">
        <v>6.6031640631696809E-2</v>
      </c>
      <c r="F343" s="10">
        <v>0.172661642771754</v>
      </c>
      <c r="G343" s="10">
        <v>3.1164405371603201</v>
      </c>
      <c r="H343" s="13">
        <v>32585812.6766713</v>
      </c>
      <c r="I343" s="11">
        <v>1025.22281808243</v>
      </c>
      <c r="J343">
        <v>8.841438357625572</v>
      </c>
      <c r="K343">
        <v>0.18954152950899086</v>
      </c>
      <c r="L343">
        <f t="shared" si="30"/>
        <v>-5.705525911761872</v>
      </c>
      <c r="M343">
        <f t="shared" si="31"/>
        <v>0.10721780012568316</v>
      </c>
      <c r="N343">
        <f t="shared" si="32"/>
        <v>-0.64287088178111196</v>
      </c>
      <c r="O343">
        <f t="shared" si="33"/>
        <v>107818948.02028805</v>
      </c>
      <c r="P343">
        <v>111321459.11049694</v>
      </c>
      <c r="Q343">
        <f t="shared" si="34"/>
        <v>31560564.075049721</v>
      </c>
      <c r="R343" s="35">
        <f t="shared" si="35"/>
        <v>1025248.6016215794</v>
      </c>
      <c r="S343">
        <v>652786.71140385803</v>
      </c>
      <c r="T343">
        <v>342</v>
      </c>
    </row>
    <row r="344" spans="1:20" ht="15.6" x14ac:dyDescent="0.25">
      <c r="A344" s="10">
        <v>6</v>
      </c>
      <c r="B344" s="11">
        <v>3.6291892415295699</v>
      </c>
      <c r="C344" s="11">
        <v>1009.29819432253</v>
      </c>
      <c r="D344" s="12">
        <v>0.10077597375340901</v>
      </c>
      <c r="E344" s="12">
        <v>8.0765361208439398E-2</v>
      </c>
      <c r="F344" s="10">
        <v>0.19836846971991101</v>
      </c>
      <c r="G344" s="10">
        <v>3.0987580998498601</v>
      </c>
      <c r="H344" s="13">
        <v>36896067.956999697</v>
      </c>
      <c r="I344" s="11">
        <v>1009.29819432253</v>
      </c>
      <c r="J344">
        <v>7.5311664946806385</v>
      </c>
      <c r="K344">
        <v>0.22110621524335763</v>
      </c>
      <c r="L344">
        <f t="shared" si="30"/>
        <v>-5.6574261606142358</v>
      </c>
      <c r="M344">
        <f t="shared" si="31"/>
        <v>3.8651116046233225E-2</v>
      </c>
      <c r="N344">
        <f t="shared" si="32"/>
        <v>-0.72592008916202921</v>
      </c>
      <c r="O344">
        <f t="shared" si="33"/>
        <v>109478844.35581887</v>
      </c>
      <c r="P344">
        <v>107227034.64553934</v>
      </c>
      <c r="Q344">
        <f t="shared" si="34"/>
        <v>37670899.830056265</v>
      </c>
      <c r="R344" s="35">
        <f t="shared" si="35"/>
        <v>-774831.87305656821</v>
      </c>
      <c r="S344">
        <v>523767.62857476302</v>
      </c>
      <c r="T344">
        <v>343</v>
      </c>
    </row>
    <row r="345" spans="1:20" ht="15.6" x14ac:dyDescent="0.25">
      <c r="A345" s="10">
        <v>7</v>
      </c>
      <c r="B345" s="11">
        <v>4.1435976020203196</v>
      </c>
      <c r="C345" s="11">
        <v>1025.02690667812</v>
      </c>
      <c r="D345" s="12">
        <v>8.0765361208439398E-2</v>
      </c>
      <c r="E345" s="12">
        <v>6.6018666737258008E-2</v>
      </c>
      <c r="F345" s="10">
        <v>0.18236107835059501</v>
      </c>
      <c r="G345" s="10">
        <v>3.09986320706565</v>
      </c>
      <c r="H345" s="13">
        <v>32995014.9691347</v>
      </c>
      <c r="I345" s="11">
        <v>1025.02690667812</v>
      </c>
      <c r="J345">
        <v>9.1082144860739866</v>
      </c>
      <c r="K345">
        <v>0.20133445590866758</v>
      </c>
      <c r="L345">
        <f t="shared" si="30"/>
        <v>-5.7049419375038388</v>
      </c>
      <c r="M345">
        <f t="shared" si="31"/>
        <v>0.12222387021376546</v>
      </c>
      <c r="N345">
        <f t="shared" si="32"/>
        <v>-0.66527503512257979</v>
      </c>
      <c r="O345">
        <f t="shared" si="33"/>
        <v>108645874.48489873</v>
      </c>
      <c r="P345">
        <v>109065238.5861318</v>
      </c>
      <c r="Q345">
        <f t="shared" si="34"/>
        <v>32868146.638059851</v>
      </c>
      <c r="R345" s="35">
        <f t="shared" si="35"/>
        <v>126868.33107484877</v>
      </c>
      <c r="S345">
        <v>959813.65012030303</v>
      </c>
      <c r="T345">
        <v>344</v>
      </c>
    </row>
    <row r="346" spans="1:20" ht="15.6" x14ac:dyDescent="0.25">
      <c r="A346" s="15" t="s">
        <v>20</v>
      </c>
      <c r="B346" s="16">
        <v>2.12756042489803</v>
      </c>
      <c r="C346" s="16">
        <v>1017.63470936141</v>
      </c>
      <c r="D346" s="17">
        <v>0.25</v>
      </c>
      <c r="E346" s="17">
        <v>0.227487309422821</v>
      </c>
      <c r="F346" s="18">
        <v>9.0014756406153501E-2</v>
      </c>
      <c r="G346" s="18">
        <v>4.0999999999999996</v>
      </c>
      <c r="H346" s="19">
        <v>45400865.315806396</v>
      </c>
      <c r="I346" s="16">
        <v>1017.63470936141</v>
      </c>
      <c r="J346">
        <v>1.7777576571365568</v>
      </c>
      <c r="K346">
        <v>9.4326895433657187E-2</v>
      </c>
      <c r="L346">
        <f t="shared" si="30"/>
        <v>-5.6827657935167242</v>
      </c>
      <c r="M346">
        <f t="shared" si="31"/>
        <v>-7.0816030610660816E-2</v>
      </c>
      <c r="N346">
        <f t="shared" si="32"/>
        <v>-0.83861304602283382</v>
      </c>
      <c r="O346">
        <f t="shared" si="33"/>
        <v>102112828.16258763</v>
      </c>
      <c r="P346">
        <v>109728766.11481184</v>
      </c>
      <c r="Q346">
        <f t="shared" si="34"/>
        <v>42249730.153485499</v>
      </c>
      <c r="R346" s="35">
        <f t="shared" si="35"/>
        <v>3151135.162320897</v>
      </c>
      <c r="S346">
        <v>-462880.89227432798</v>
      </c>
      <c r="T346">
        <v>345</v>
      </c>
    </row>
    <row r="347" spans="1:20" ht="15.6" x14ac:dyDescent="0.25">
      <c r="A347" s="10">
        <v>7</v>
      </c>
      <c r="B347" s="11">
        <v>4.1348979873114002</v>
      </c>
      <c r="C347" s="11">
        <v>1016.16245961945</v>
      </c>
      <c r="D347" s="12">
        <v>8.0395753818048504E-2</v>
      </c>
      <c r="E347" s="12">
        <v>6.6037769383457803E-2</v>
      </c>
      <c r="F347" s="10">
        <v>0.17836946364954001</v>
      </c>
      <c r="G347" s="10">
        <v>3.1162122428525501</v>
      </c>
      <c r="H347" s="13">
        <v>34007154.688863501</v>
      </c>
      <c r="I347" s="11">
        <v>1016.16245961945</v>
      </c>
      <c r="J347">
        <v>8.9847718133440413</v>
      </c>
      <c r="K347">
        <v>0.19646445412752223</v>
      </c>
      <c r="L347">
        <f t="shared" si="30"/>
        <v>-5.6783162294816698</v>
      </c>
      <c r="M347">
        <f t="shared" si="31"/>
        <v>0.11524315908518667</v>
      </c>
      <c r="N347">
        <f t="shared" si="32"/>
        <v>-0.65445354524975041</v>
      </c>
      <c r="O347">
        <f t="shared" si="33"/>
        <v>110962973.81887411</v>
      </c>
      <c r="P347">
        <v>113528570.50947428</v>
      </c>
      <c r="Q347">
        <f t="shared" si="34"/>
        <v>33238637.626286767</v>
      </c>
      <c r="R347" s="35">
        <f t="shared" si="35"/>
        <v>768517.06257673353</v>
      </c>
      <c r="S347">
        <v>702705.21471585799</v>
      </c>
      <c r="T347">
        <v>346</v>
      </c>
    </row>
    <row r="348" spans="1:20" ht="15.6" x14ac:dyDescent="0.25">
      <c r="A348" s="15" t="s">
        <v>20</v>
      </c>
      <c r="B348" s="16">
        <v>2.1276595868736998</v>
      </c>
      <c r="C348" s="16">
        <v>1025.4556498971999</v>
      </c>
      <c r="D348" s="17">
        <v>0.25</v>
      </c>
      <c r="E348" s="17">
        <v>0.22729449929638698</v>
      </c>
      <c r="F348" s="18">
        <v>9.0785688539036402E-2</v>
      </c>
      <c r="G348" s="18">
        <v>4.0999999999999996</v>
      </c>
      <c r="H348" s="19">
        <v>45391567.568708599</v>
      </c>
      <c r="I348" s="16">
        <v>1025.4556498971999</v>
      </c>
      <c r="J348">
        <v>1.7862654182289428</v>
      </c>
      <c r="K348">
        <v>9.5174446409458879E-2</v>
      </c>
      <c r="L348">
        <f t="shared" si="30"/>
        <v>-5.7062196869864508</v>
      </c>
      <c r="M348">
        <f t="shared" si="31"/>
        <v>-7.1002386439335846E-2</v>
      </c>
      <c r="N348">
        <f t="shared" si="32"/>
        <v>-0.83774340362139288</v>
      </c>
      <c r="O348">
        <f t="shared" si="33"/>
        <v>99930137.400140107</v>
      </c>
      <c r="P348">
        <v>109206515.30656137</v>
      </c>
      <c r="Q348">
        <f t="shared" si="34"/>
        <v>41535851.329158396</v>
      </c>
      <c r="R348" s="35">
        <f t="shared" si="35"/>
        <v>3855716.2395502031</v>
      </c>
      <c r="S348">
        <v>-17191.093535595599</v>
      </c>
      <c r="T348">
        <v>347</v>
      </c>
    </row>
    <row r="349" spans="1:20" ht="15.6" x14ac:dyDescent="0.25">
      <c r="A349" s="10">
        <v>7</v>
      </c>
      <c r="B349" s="11">
        <v>4.1348923048634898</v>
      </c>
      <c r="C349" s="11">
        <v>1020.95234590384</v>
      </c>
      <c r="D349" s="12">
        <v>8.0207170402118388E-2</v>
      </c>
      <c r="E349" s="12">
        <v>6.6031106407515902E-2</v>
      </c>
      <c r="F349" s="10">
        <v>0.17652301685664401</v>
      </c>
      <c r="G349" s="10">
        <v>3.1163852472575702</v>
      </c>
      <c r="H349" s="13">
        <v>34336887.411207899</v>
      </c>
      <c r="I349" s="11">
        <v>1020.95234590384</v>
      </c>
      <c r="J349">
        <v>8.9372503909502363</v>
      </c>
      <c r="K349">
        <v>0.19421967979347804</v>
      </c>
      <c r="L349">
        <f t="shared" si="30"/>
        <v>-5.6927525841320206</v>
      </c>
      <c r="M349">
        <f t="shared" si="31"/>
        <v>0.11257264546048529</v>
      </c>
      <c r="N349">
        <f t="shared" si="32"/>
        <v>-0.65018673284860284</v>
      </c>
      <c r="O349">
        <f t="shared" si="33"/>
        <v>109364743.61050561</v>
      </c>
      <c r="P349">
        <v>115450408.27673645</v>
      </c>
      <c r="Q349">
        <f t="shared" si="34"/>
        <v>32526908.688864648</v>
      </c>
      <c r="R349" s="35">
        <f t="shared" si="35"/>
        <v>1809978.7223432511</v>
      </c>
      <c r="S349">
        <v>703396.23480179498</v>
      </c>
      <c r="T349">
        <v>348</v>
      </c>
    </row>
    <row r="350" spans="1:20" ht="15.6" x14ac:dyDescent="0.25">
      <c r="A350" s="14">
        <v>5</v>
      </c>
      <c r="B350" s="11">
        <v>3.33584995689333</v>
      </c>
      <c r="C350" s="11">
        <v>1009.92570843668</v>
      </c>
      <c r="D350" s="12">
        <v>0.12535082766653902</v>
      </c>
      <c r="E350" s="12">
        <v>9.9409370541799311E-2</v>
      </c>
      <c r="F350" s="10">
        <v>0.20678585870867799</v>
      </c>
      <c r="G350" s="10">
        <v>3.09724153239143</v>
      </c>
      <c r="H350" s="13">
        <v>39052310.934353501</v>
      </c>
      <c r="I350" s="11">
        <v>1009.92570843668</v>
      </c>
      <c r="J350">
        <v>6.3776485580392377</v>
      </c>
      <c r="K350">
        <v>0.23166205434195883</v>
      </c>
      <c r="L350">
        <f t="shared" si="30"/>
        <v>-5.6593457462036874</v>
      </c>
      <c r="M350">
        <f t="shared" si="31"/>
        <v>-1.2471590743541205E-2</v>
      </c>
      <c r="N350">
        <f t="shared" si="32"/>
        <v>-0.76354807382282663</v>
      </c>
      <c r="O350">
        <f t="shared" si="33"/>
        <v>106911337.61208799</v>
      </c>
      <c r="P350">
        <v>102505110.35646713</v>
      </c>
      <c r="Q350">
        <f t="shared" si="34"/>
        <v>40730991.697054356</v>
      </c>
      <c r="R350" s="35">
        <f t="shared" si="35"/>
        <v>-1678680.7627008557</v>
      </c>
      <c r="S350">
        <v>-864917.10729492898</v>
      </c>
      <c r="T350">
        <v>349</v>
      </c>
    </row>
    <row r="351" spans="1:20" ht="15.6" x14ac:dyDescent="0.25">
      <c r="A351" s="10">
        <v>6</v>
      </c>
      <c r="B351" s="11">
        <v>3.6387200213514199</v>
      </c>
      <c r="C351" s="11">
        <v>1021.55529250775</v>
      </c>
      <c r="D351" s="12">
        <v>9.9409370541799311E-2</v>
      </c>
      <c r="E351" s="12">
        <v>8.0264479179101997E-2</v>
      </c>
      <c r="F351" s="10">
        <v>0.19239284962269401</v>
      </c>
      <c r="G351" s="10">
        <v>3.0988108715913101</v>
      </c>
      <c r="H351" s="13">
        <v>35542692.529379897</v>
      </c>
      <c r="I351" s="11">
        <v>1021.55529250775</v>
      </c>
      <c r="J351">
        <v>7.4601531723622445</v>
      </c>
      <c r="K351">
        <v>0.21367953872268686</v>
      </c>
      <c r="L351">
        <f t="shared" si="30"/>
        <v>-5.6945616214790995</v>
      </c>
      <c r="M351">
        <f t="shared" si="31"/>
        <v>3.522323531148247E-2</v>
      </c>
      <c r="N351">
        <f t="shared" si="32"/>
        <v>-0.700727609446957</v>
      </c>
      <c r="O351">
        <f t="shared" si="33"/>
        <v>105600348.7182394</v>
      </c>
      <c r="P351">
        <v>105799514.03437002</v>
      </c>
      <c r="Q351">
        <f t="shared" si="34"/>
        <v>35475784.172962986</v>
      </c>
      <c r="R351" s="35">
        <f t="shared" si="35"/>
        <v>66908.356416910887</v>
      </c>
      <c r="S351">
        <v>692401.50572825002</v>
      </c>
      <c r="T351">
        <v>350</v>
      </c>
    </row>
    <row r="352" spans="1:20" ht="15.6" x14ac:dyDescent="0.25">
      <c r="A352" s="10">
        <v>6</v>
      </c>
      <c r="B352" s="11">
        <v>3.3377694800549902</v>
      </c>
      <c r="C352" s="11">
        <v>1011.98173732308</v>
      </c>
      <c r="D352" s="12">
        <v>0.11334755506888899</v>
      </c>
      <c r="E352" s="12">
        <v>8.7946913112906602E-2</v>
      </c>
      <c r="F352" s="10">
        <v>0.22389765861907099</v>
      </c>
      <c r="G352" s="10">
        <v>3.49501462970077</v>
      </c>
      <c r="H352" s="13">
        <v>46205790.355550103</v>
      </c>
      <c r="I352" s="11">
        <v>1011.98173732308</v>
      </c>
      <c r="J352">
        <v>7.0533549108804499</v>
      </c>
      <c r="K352">
        <v>0.25347088427189934</v>
      </c>
      <c r="L352">
        <f t="shared" si="30"/>
        <v>-5.6656212929651506</v>
      </c>
      <c r="M352">
        <f t="shared" si="31"/>
        <v>1.6257148903517316E-2</v>
      </c>
      <c r="N352">
        <f t="shared" si="32"/>
        <v>-0.83050481984902147</v>
      </c>
      <c r="O352">
        <f t="shared" si="33"/>
        <v>107804440.80861451</v>
      </c>
      <c r="P352">
        <v>105949825.87066463</v>
      </c>
      <c r="Q352">
        <f t="shared" si="34"/>
        <v>47014606.682608463</v>
      </c>
      <c r="R352" s="35">
        <f t="shared" si="35"/>
        <v>-808816.32705835998</v>
      </c>
      <c r="S352">
        <v>-16316.4853204265</v>
      </c>
      <c r="T352">
        <v>351</v>
      </c>
    </row>
    <row r="353" spans="1:20" ht="15.6" x14ac:dyDescent="0.25">
      <c r="A353" s="10">
        <v>7</v>
      </c>
      <c r="B353" s="11">
        <v>3.8811340832924799</v>
      </c>
      <c r="C353" s="11">
        <v>1026.4256483051099</v>
      </c>
      <c r="D353" s="12">
        <v>8.7946913112906602E-2</v>
      </c>
      <c r="E353" s="12">
        <v>6.8135155629100594E-2</v>
      </c>
      <c r="F353" s="10">
        <v>0.22501365219244501</v>
      </c>
      <c r="G353" s="10">
        <v>3.49640665696786</v>
      </c>
      <c r="H353" s="13">
        <v>45724163.138136297</v>
      </c>
      <c r="I353" s="11">
        <v>1026.4256483051099</v>
      </c>
      <c r="J353">
        <v>9.3252194730168902</v>
      </c>
      <c r="K353">
        <v>0.25490986551613615</v>
      </c>
      <c r="L353">
        <f t="shared" si="30"/>
        <v>-5.7091070756958882</v>
      </c>
      <c r="M353">
        <f t="shared" si="31"/>
        <v>0.134641242432333</v>
      </c>
      <c r="N353">
        <f t="shared" si="32"/>
        <v>-0.8336963952007066</v>
      </c>
      <c r="O353">
        <f t="shared" si="33"/>
        <v>109190182.88727207</v>
      </c>
      <c r="P353">
        <v>113728888.51681072</v>
      </c>
      <c r="Q353">
        <f t="shared" si="34"/>
        <v>43899397.950087115</v>
      </c>
      <c r="R353" s="35">
        <f t="shared" si="35"/>
        <v>1824765.1880491823</v>
      </c>
      <c r="S353">
        <v>1665171.2362731199</v>
      </c>
      <c r="T353">
        <v>352</v>
      </c>
    </row>
    <row r="354" spans="1:20" ht="15.6" x14ac:dyDescent="0.25">
      <c r="A354" s="10">
        <v>2</v>
      </c>
      <c r="B354" s="11">
        <v>2.1379145490714699</v>
      </c>
      <c r="C354" s="11">
        <v>1030.5627792948901</v>
      </c>
      <c r="D354" s="12">
        <v>0.19499629495711499</v>
      </c>
      <c r="E354" s="12">
        <v>0.17423925297401499</v>
      </c>
      <c r="F354" s="10">
        <v>0.10639382971195201</v>
      </c>
      <c r="G354" s="10">
        <v>2.7548493576015201</v>
      </c>
      <c r="H354" s="13">
        <v>27605302.6544904</v>
      </c>
      <c r="I354" s="11">
        <v>1030.5627792948901</v>
      </c>
      <c r="J354">
        <v>2.2188805007349637</v>
      </c>
      <c r="K354">
        <v>0.11249012627331301</v>
      </c>
      <c r="L354">
        <f t="shared" si="30"/>
        <v>-5.7213687786893876</v>
      </c>
      <c r="M354">
        <f t="shared" si="31"/>
        <v>-7.8738194144363158E-2</v>
      </c>
      <c r="N354">
        <f t="shared" si="32"/>
        <v>-0.79972751166993672</v>
      </c>
      <c r="O354">
        <f t="shared" si="33"/>
        <v>98140315.110229149</v>
      </c>
      <c r="P354">
        <v>100733128.44617024</v>
      </c>
      <c r="Q354">
        <f t="shared" si="34"/>
        <v>26894757.891617268</v>
      </c>
      <c r="R354" s="35">
        <f t="shared" si="35"/>
        <v>710544.76287313178</v>
      </c>
      <c r="S354">
        <v>138797.82631123101</v>
      </c>
      <c r="T354">
        <v>353</v>
      </c>
    </row>
    <row r="355" spans="1:20" ht="15.6" x14ac:dyDescent="0.25">
      <c r="A355" s="20">
        <v>3</v>
      </c>
      <c r="B355" s="21">
        <v>2.5387637270945298</v>
      </c>
      <c r="C355" s="21">
        <v>1027.8718658667401</v>
      </c>
      <c r="D355" s="22">
        <v>0.244750835362223</v>
      </c>
      <c r="E355" s="22">
        <v>0.20712833688424398</v>
      </c>
      <c r="F355" s="20">
        <v>0.153654768717949</v>
      </c>
      <c r="G355" s="20">
        <v>2.6108482043248</v>
      </c>
      <c r="H355" s="23">
        <v>34632893.653125897</v>
      </c>
      <c r="I355" s="21">
        <v>1027.8718658667401</v>
      </c>
      <c r="J355">
        <v>2.9066674199267495</v>
      </c>
      <c r="K355">
        <v>0.1668279278143123</v>
      </c>
      <c r="L355">
        <f t="shared" si="30"/>
        <v>-5.7134032130443888</v>
      </c>
      <c r="M355">
        <f t="shared" si="31"/>
        <v>-8.4356784603544469E-2</v>
      </c>
      <c r="N355">
        <f t="shared" si="32"/>
        <v>-0.6406638230942332</v>
      </c>
      <c r="O355">
        <f t="shared" si="33"/>
        <v>98306410.533432201</v>
      </c>
      <c r="P355">
        <v>99142623.779007345</v>
      </c>
      <c r="Q355">
        <f t="shared" si="34"/>
        <v>34340784.333224364</v>
      </c>
      <c r="R355" s="35">
        <f t="shared" si="35"/>
        <v>292109.31990153342</v>
      </c>
      <c r="S355">
        <v>-654839.39225153695</v>
      </c>
      <c r="T355">
        <v>354</v>
      </c>
    </row>
    <row r="356" spans="1:20" ht="15.6" x14ac:dyDescent="0.25">
      <c r="A356" s="20">
        <v>4</v>
      </c>
      <c r="B356" s="21">
        <v>2.7409061669199102</v>
      </c>
      <c r="C356" s="21">
        <v>1029.92916454646</v>
      </c>
      <c r="D356" s="22">
        <v>0.20712833688424398</v>
      </c>
      <c r="E356" s="22">
        <v>0.175760677055945</v>
      </c>
      <c r="F356" s="20">
        <v>0.15136761844409699</v>
      </c>
      <c r="G356" s="20">
        <v>2.61414589578238</v>
      </c>
      <c r="H356" s="23">
        <v>31968576.866985701</v>
      </c>
      <c r="I356" s="21">
        <v>1029.92916454646</v>
      </c>
      <c r="J356">
        <v>3.3797952541439322</v>
      </c>
      <c r="K356">
        <v>0.16412918814403507</v>
      </c>
      <c r="L356">
        <f t="shared" si="30"/>
        <v>-5.7194964568105782</v>
      </c>
      <c r="M356">
        <f t="shared" si="31"/>
        <v>-8.3802593245307436E-2</v>
      </c>
      <c r="N356">
        <f t="shared" si="32"/>
        <v>-0.64414178229796537</v>
      </c>
      <c r="O356">
        <f t="shared" si="33"/>
        <v>97789389.004372492</v>
      </c>
      <c r="P356">
        <v>98598489.439393371</v>
      </c>
      <c r="Q356">
        <f t="shared" si="34"/>
        <v>31706242.326191589</v>
      </c>
      <c r="R356" s="35">
        <f t="shared" si="35"/>
        <v>262334.54079411179</v>
      </c>
      <c r="S356">
        <v>-1159883.18001815</v>
      </c>
      <c r="T356">
        <v>355</v>
      </c>
    </row>
    <row r="357" spans="1:20" ht="15.6" x14ac:dyDescent="0.25">
      <c r="A357" s="20">
        <v>5</v>
      </c>
      <c r="B357" s="21">
        <v>2.8511254618073498</v>
      </c>
      <c r="C357" s="21">
        <v>1027.5414202345401</v>
      </c>
      <c r="D357" s="22">
        <v>0.175760677055945</v>
      </c>
      <c r="E357" s="22">
        <v>0.15003279181157397</v>
      </c>
      <c r="F357" s="20">
        <v>0.14629697596459501</v>
      </c>
      <c r="G357" s="20">
        <v>2.61670644411682</v>
      </c>
      <c r="H357" s="23">
        <v>29132762.6252665</v>
      </c>
      <c r="I357" s="21">
        <v>1027.5414202345401</v>
      </c>
      <c r="J357">
        <v>3.7393152326574497</v>
      </c>
      <c r="K357">
        <v>0.15817189270272883</v>
      </c>
      <c r="L357">
        <f t="shared" si="30"/>
        <v>-5.7124225200486372</v>
      </c>
      <c r="M357">
        <f t="shared" si="31"/>
        <v>-8.1146333432683987E-2</v>
      </c>
      <c r="N357">
        <f t="shared" si="32"/>
        <v>-0.65444200447277634</v>
      </c>
      <c r="O357">
        <f t="shared" si="33"/>
        <v>98561889.359656423</v>
      </c>
      <c r="P357">
        <v>97700545.624015883</v>
      </c>
      <c r="Q357">
        <f t="shared" si="34"/>
        <v>29389601.749642979</v>
      </c>
      <c r="R357" s="35">
        <f t="shared" si="35"/>
        <v>-256839.12437647954</v>
      </c>
      <c r="S357">
        <v>-1328699.2452935299</v>
      </c>
      <c r="T357">
        <v>356</v>
      </c>
    </row>
    <row r="358" spans="1:20" ht="15.6" x14ac:dyDescent="0.25">
      <c r="A358" s="20">
        <v>8</v>
      </c>
      <c r="B358" s="21">
        <v>2.53674342642109</v>
      </c>
      <c r="C358" s="21">
        <v>1029.1525146666199</v>
      </c>
      <c r="D358" s="22">
        <v>0.153774562436608</v>
      </c>
      <c r="E358" s="22">
        <v>0.14654264295062402</v>
      </c>
      <c r="F358" s="20">
        <v>4.6998798056458103E-2</v>
      </c>
      <c r="G358" s="20">
        <v>3.5891097904736302</v>
      </c>
      <c r="H358" s="23">
        <v>21018812.974406</v>
      </c>
      <c r="I358" s="21">
        <v>1029.1525146666199</v>
      </c>
      <c r="J358">
        <v>1.902038782661754</v>
      </c>
      <c r="K358">
        <v>4.8139114107804956E-2</v>
      </c>
      <c r="L358">
        <f t="shared" si="30"/>
        <v>-5.7171987068294348</v>
      </c>
      <c r="M358">
        <f t="shared" si="31"/>
        <v>-7.3405256246250106E-2</v>
      </c>
      <c r="N358">
        <f t="shared" si="32"/>
        <v>-0.65348048596766906</v>
      </c>
      <c r="O358">
        <f t="shared" si="33"/>
        <v>98467313.127780795</v>
      </c>
      <c r="P358">
        <v>101780730.37406841</v>
      </c>
      <c r="Q358">
        <f t="shared" si="34"/>
        <v>20334556.758618079</v>
      </c>
      <c r="R358" s="35">
        <f t="shared" si="35"/>
        <v>684256.2157879211</v>
      </c>
      <c r="S358">
        <v>-1235344.5324140801</v>
      </c>
      <c r="T358">
        <v>357</v>
      </c>
    </row>
    <row r="359" spans="1:20" ht="15.6" x14ac:dyDescent="0.25">
      <c r="A359" s="20">
        <v>9</v>
      </c>
      <c r="B359" s="21">
        <v>2.7766839744518999</v>
      </c>
      <c r="C359" s="21">
        <v>1027.04852747773</v>
      </c>
      <c r="D359" s="22">
        <v>0.14654264295062402</v>
      </c>
      <c r="E359" s="22">
        <v>0.14119032527335901</v>
      </c>
      <c r="F359" s="20">
        <v>3.6499053546567503E-2</v>
      </c>
      <c r="G359" s="20">
        <v>3.58957480549256</v>
      </c>
      <c r="H359" s="23">
        <v>18844824.3512007</v>
      </c>
      <c r="I359" s="21">
        <v>1027.04852747773</v>
      </c>
      <c r="J359">
        <v>1.865761165611143</v>
      </c>
      <c r="K359">
        <v>3.7181808820536143E-2</v>
      </c>
      <c r="L359">
        <f t="shared" si="30"/>
        <v>-5.7109586950549378</v>
      </c>
      <c r="M359">
        <f t="shared" si="31"/>
        <v>-7.2678881805127327E-2</v>
      </c>
      <c r="N359">
        <f t="shared" si="32"/>
        <v>-0.53166597665910609</v>
      </c>
      <c r="O359">
        <f t="shared" si="33"/>
        <v>98828085.309825614</v>
      </c>
      <c r="P359">
        <v>106744084.1456048</v>
      </c>
      <c r="Q359">
        <f t="shared" si="34"/>
        <v>17447317.324758988</v>
      </c>
      <c r="R359" s="35">
        <f t="shared" si="35"/>
        <v>1397507.0264417119</v>
      </c>
      <c r="S359">
        <v>-1386213.9681130601</v>
      </c>
      <c r="T359">
        <v>358</v>
      </c>
    </row>
    <row r="360" spans="1:20" ht="15.6" x14ac:dyDescent="0.25">
      <c r="A360" s="15" t="s">
        <v>21</v>
      </c>
      <c r="B360" s="24">
        <v>1.18515929117862</v>
      </c>
      <c r="C360" s="24">
        <v>993.690184461689</v>
      </c>
      <c r="D360" s="25">
        <v>0.22</v>
      </c>
      <c r="E360" s="25">
        <v>0.19535707300674698</v>
      </c>
      <c r="F360" s="26">
        <v>0.1119624125091</v>
      </c>
      <c r="G360" s="26">
        <v>2.7</v>
      </c>
      <c r="H360" s="27">
        <v>35092695.396569103</v>
      </c>
      <c r="I360" s="24">
        <v>993.690184461689</v>
      </c>
      <c r="J360">
        <v>1.1910579789343299</v>
      </c>
      <c r="K360">
        <v>0.11874120863026429</v>
      </c>
      <c r="L360">
        <f t="shared" si="30"/>
        <v>-5.6090418677417215</v>
      </c>
      <c r="M360">
        <f t="shared" si="31"/>
        <v>-5.4633914317018029E-2</v>
      </c>
      <c r="N360">
        <f t="shared" si="32"/>
        <v>-0.77940421242178259</v>
      </c>
      <c r="O360">
        <f t="shared" si="33"/>
        <v>109915380.68479721</v>
      </c>
      <c r="P360">
        <v>120686397.33386216</v>
      </c>
      <c r="Q360">
        <f t="shared" si="34"/>
        <v>31960743.372751787</v>
      </c>
      <c r="R360" s="35">
        <f t="shared" si="35"/>
        <v>3131952.0238173157</v>
      </c>
      <c r="S360">
        <v>-1881550.4635510601</v>
      </c>
      <c r="T360">
        <v>359</v>
      </c>
    </row>
    <row r="361" spans="1:20" ht="15.6" x14ac:dyDescent="0.25">
      <c r="A361" s="8">
        <v>1</v>
      </c>
      <c r="B361" s="6">
        <v>2.0923103037841599</v>
      </c>
      <c r="C361" s="6">
        <v>975.86717716862802</v>
      </c>
      <c r="D361" s="7">
        <v>0.199293032889131</v>
      </c>
      <c r="E361" s="7">
        <v>0.16854593866077899</v>
      </c>
      <c r="F361" s="8">
        <v>0.15420345326432899</v>
      </c>
      <c r="G361" s="8">
        <v>3.1423890447514902</v>
      </c>
      <c r="H361" s="9">
        <v>40302723.455659702</v>
      </c>
      <c r="I361" s="6">
        <v>975.86717716862802</v>
      </c>
      <c r="J361">
        <v>2.6582762805287068</v>
      </c>
      <c r="K361">
        <v>0.16747643679002297</v>
      </c>
      <c r="L361">
        <f t="shared" si="30"/>
        <v>-5.5522888943528059</v>
      </c>
      <c r="M361">
        <f t="shared" si="31"/>
        <v>-8.3236217718317212E-2</v>
      </c>
      <c r="N361">
        <f t="shared" si="32"/>
        <v>-0.63994270535622721</v>
      </c>
      <c r="O361">
        <f t="shared" si="33"/>
        <v>114013252.44340061</v>
      </c>
      <c r="P361">
        <v>103894193.3902946</v>
      </c>
      <c r="Q361">
        <f t="shared" si="34"/>
        <v>44228117.410226166</v>
      </c>
      <c r="R361" s="35">
        <f t="shared" si="35"/>
        <v>-3925393.9545664638</v>
      </c>
      <c r="S361">
        <v>-4855344.2353969198</v>
      </c>
      <c r="T361">
        <v>360</v>
      </c>
    </row>
    <row r="362" spans="1:20" ht="15.6" x14ac:dyDescent="0.25">
      <c r="A362" s="15" t="s">
        <v>21</v>
      </c>
      <c r="B362" s="24">
        <v>1.87696849591907</v>
      </c>
      <c r="C362" s="24">
        <v>993.61091982026096</v>
      </c>
      <c r="D362" s="25">
        <v>0.22</v>
      </c>
      <c r="E362" s="25">
        <v>0.19890387604589402</v>
      </c>
      <c r="F362" s="26">
        <v>9.5847905288986804E-2</v>
      </c>
      <c r="G362" s="26">
        <v>1.6</v>
      </c>
      <c r="H362" s="27">
        <v>19192458.075189501</v>
      </c>
      <c r="I362" s="24">
        <v>993.61091982026096</v>
      </c>
      <c r="J362">
        <v>1.7291804876790238</v>
      </c>
      <c r="K362">
        <v>0.10075768638005202</v>
      </c>
      <c r="L362">
        <f t="shared" si="30"/>
        <v>-5.6087930150452596</v>
      </c>
      <c r="M362">
        <f t="shared" si="31"/>
        <v>-6.972614776124475E-2</v>
      </c>
      <c r="N362">
        <f t="shared" si="32"/>
        <v>-0.82936778781562026</v>
      </c>
      <c r="O362">
        <f t="shared" si="33"/>
        <v>109312889.6318623</v>
      </c>
      <c r="P362">
        <v>121242050.59976187</v>
      </c>
      <c r="Q362">
        <f t="shared" si="34"/>
        <v>17304087.492408801</v>
      </c>
      <c r="R362" s="35">
        <f t="shared" si="35"/>
        <v>1888370.5827807002</v>
      </c>
      <c r="S362">
        <v>136281.61193762301</v>
      </c>
      <c r="T362">
        <v>361</v>
      </c>
    </row>
    <row r="363" spans="1:20" ht="15.6" x14ac:dyDescent="0.25">
      <c r="A363" s="10">
        <v>2</v>
      </c>
      <c r="B363" s="11">
        <v>2.6006844148360901</v>
      </c>
      <c r="C363" s="11">
        <v>1003.11991223036</v>
      </c>
      <c r="D363" s="12">
        <v>0.195460997570895</v>
      </c>
      <c r="E363" s="12">
        <v>0.15549093846769799</v>
      </c>
      <c r="F363" s="10">
        <v>0.20438665991518601</v>
      </c>
      <c r="G363" s="10">
        <v>2.1276003413271898</v>
      </c>
      <c r="H363" s="13">
        <v>31045137.554664899</v>
      </c>
      <c r="I363" s="11">
        <v>1003.11991223036</v>
      </c>
      <c r="J363">
        <v>3.9586322547136468</v>
      </c>
      <c r="K363">
        <v>0.22864196481657784</v>
      </c>
      <c r="L363">
        <f t="shared" si="30"/>
        <v>-5.6384205857806675</v>
      </c>
      <c r="M363">
        <f t="shared" si="31"/>
        <v>-7.8627754517683474E-2</v>
      </c>
      <c r="N363">
        <f t="shared" si="32"/>
        <v>-0.75276998176260568</v>
      </c>
      <c r="O363">
        <f t="shared" si="33"/>
        <v>105804221.99613386</v>
      </c>
      <c r="P363">
        <v>101398131.47652115</v>
      </c>
      <c r="Q363">
        <f t="shared" si="34"/>
        <v>32394153.402075805</v>
      </c>
      <c r="R363" s="35">
        <f t="shared" si="35"/>
        <v>-1349015.8474109061</v>
      </c>
      <c r="S363">
        <v>-4642905.3775025997</v>
      </c>
      <c r="T363">
        <v>362</v>
      </c>
    </row>
    <row r="364" spans="1:20" ht="15.6" x14ac:dyDescent="0.25">
      <c r="A364" s="14">
        <v>3</v>
      </c>
      <c r="B364" s="11">
        <v>3.0783999000248201</v>
      </c>
      <c r="C364" s="11">
        <v>1004.18101434594</v>
      </c>
      <c r="D364" s="12">
        <v>0.15549093846769799</v>
      </c>
      <c r="E364" s="12">
        <v>0.115489062664165</v>
      </c>
      <c r="F364" s="10">
        <v>0.25709643631873702</v>
      </c>
      <c r="G364" s="10">
        <v>2.13103325939128</v>
      </c>
      <c r="H364" s="13">
        <v>37797592.449821897</v>
      </c>
      <c r="I364" s="11">
        <v>1004.18101434594</v>
      </c>
      <c r="J364">
        <v>6.082969996504267</v>
      </c>
      <c r="K364">
        <v>0.29718903584939255</v>
      </c>
      <c r="L364">
        <f t="shared" si="30"/>
        <v>-5.6416984284088834</v>
      </c>
      <c r="M364">
        <f t="shared" si="31"/>
        <v>-2.3795291399912599E-2</v>
      </c>
      <c r="N364">
        <f t="shared" si="32"/>
        <v>-0.80403728106784111</v>
      </c>
      <c r="O364">
        <f t="shared" si="33"/>
        <v>108196180.08313061</v>
      </c>
      <c r="P364">
        <v>116714788.58820473</v>
      </c>
      <c r="Q364">
        <f t="shared" si="34"/>
        <v>35038876.982749395</v>
      </c>
      <c r="R364" s="35">
        <f t="shared" si="35"/>
        <v>2758715.4670725018</v>
      </c>
      <c r="S364">
        <v>-2796306.4365654099</v>
      </c>
      <c r="T364">
        <v>363</v>
      </c>
    </row>
    <row r="365" spans="1:20" ht="15.6" x14ac:dyDescent="0.25">
      <c r="A365" s="10">
        <v>2</v>
      </c>
      <c r="B365" s="11">
        <v>2.6004051861719</v>
      </c>
      <c r="C365" s="11">
        <v>1004.18695835608</v>
      </c>
      <c r="D365" s="12">
        <v>0.19554951965890199</v>
      </c>
      <c r="E365" s="12">
        <v>0.15553754827192001</v>
      </c>
      <c r="F365" s="10">
        <v>0.204508405932912</v>
      </c>
      <c r="G365" s="10">
        <v>2.12685170859426</v>
      </c>
      <c r="H365" s="13">
        <v>30834094.471397601</v>
      </c>
      <c r="I365" s="11">
        <v>1004.18695835608</v>
      </c>
      <c r="J365">
        <v>3.9588995941545781</v>
      </c>
      <c r="K365">
        <v>0.22879499811482279</v>
      </c>
      <c r="L365">
        <f t="shared" si="30"/>
        <v>-5.6417167740151477</v>
      </c>
      <c r="M365">
        <f t="shared" si="31"/>
        <v>-7.8624281587148348E-2</v>
      </c>
      <c r="N365">
        <f t="shared" si="32"/>
        <v>-0.75331799625270035</v>
      </c>
      <c r="O365">
        <f t="shared" si="33"/>
        <v>105486196.26042157</v>
      </c>
      <c r="P365">
        <v>100695536.6401885</v>
      </c>
      <c r="Q365">
        <f t="shared" si="34"/>
        <v>32301047.786700968</v>
      </c>
      <c r="R365" s="35">
        <f t="shared" si="35"/>
        <v>-1466953.3153033666</v>
      </c>
      <c r="S365">
        <v>-4620538.3872528402</v>
      </c>
      <c r="T365">
        <v>364</v>
      </c>
    </row>
    <row r="366" spans="1:20" ht="15.6" x14ac:dyDescent="0.25">
      <c r="A366" s="15" t="s">
        <v>21</v>
      </c>
      <c r="B366" s="16">
        <v>2.0243908591710702</v>
      </c>
      <c r="C366" s="16">
        <v>1002.04135918212</v>
      </c>
      <c r="D366" s="17">
        <v>0.25</v>
      </c>
      <c r="E366" s="17">
        <v>0.23057976902399901</v>
      </c>
      <c r="F366" s="18">
        <v>7.7649863958420606E-2</v>
      </c>
      <c r="G366" s="18">
        <v>2</v>
      </c>
      <c r="H366" s="19">
        <v>23186697.649935201</v>
      </c>
      <c r="I366" s="16">
        <v>1002.04135918212</v>
      </c>
      <c r="J366">
        <v>1.5588861949986754</v>
      </c>
      <c r="K366">
        <v>8.0830370420030023E-2</v>
      </c>
      <c r="L366">
        <f t="shared" si="30"/>
        <v>-5.63508301723828</v>
      </c>
      <c r="M366">
        <f t="shared" si="31"/>
        <v>-6.5554650789961144E-2</v>
      </c>
      <c r="N366">
        <f t="shared" si="32"/>
        <v>-0.83529588938607846</v>
      </c>
      <c r="O366">
        <f t="shared" si="33"/>
        <v>106919429.43592486</v>
      </c>
      <c r="P366">
        <v>124270433.8043651</v>
      </c>
      <c r="Q366">
        <f t="shared" si="34"/>
        <v>19949302.560069527</v>
      </c>
      <c r="R366" s="35">
        <f t="shared" si="35"/>
        <v>3237395.0898656733</v>
      </c>
      <c r="S366">
        <v>1590404.0717577401</v>
      </c>
      <c r="T366">
        <v>365</v>
      </c>
    </row>
    <row r="367" spans="1:20" ht="15.6" x14ac:dyDescent="0.25">
      <c r="A367" s="15" t="s">
        <v>21</v>
      </c>
      <c r="B367" s="16">
        <v>2.0243908591710702</v>
      </c>
      <c r="C367" s="16">
        <v>991.91588102726996</v>
      </c>
      <c r="D367" s="17">
        <v>0.25</v>
      </c>
      <c r="E367" s="17">
        <v>0.230606209237006</v>
      </c>
      <c r="F367" s="18">
        <v>7.75441453938185E-2</v>
      </c>
      <c r="G367" s="18">
        <v>2</v>
      </c>
      <c r="H367" s="19">
        <v>23584085.748557702</v>
      </c>
      <c r="I367" s="16">
        <v>991.91588102726996</v>
      </c>
      <c r="J367">
        <v>1.5575495616081108</v>
      </c>
      <c r="K367">
        <v>8.0715758297938228E-2</v>
      </c>
      <c r="L367">
        <f t="shared" si="30"/>
        <v>-5.6034638290925116</v>
      </c>
      <c r="M367">
        <f t="shared" si="31"/>
        <v>-6.5519729323159484E-2</v>
      </c>
      <c r="N367">
        <f t="shared" si="32"/>
        <v>-0.83511357795141294</v>
      </c>
      <c r="O367">
        <f t="shared" si="33"/>
        <v>110066231.50964044</v>
      </c>
      <c r="P367">
        <v>126476095.52527921</v>
      </c>
      <c r="Q367">
        <f t="shared" si="34"/>
        <v>20524126.959826414</v>
      </c>
      <c r="R367" s="35">
        <f t="shared" si="35"/>
        <v>3059958.7887312882</v>
      </c>
      <c r="S367">
        <v>1377284.0458621699</v>
      </c>
      <c r="T367">
        <v>366</v>
      </c>
    </row>
    <row r="368" spans="1:20" ht="15.6" x14ac:dyDescent="0.25">
      <c r="A368" s="15" t="s">
        <v>21</v>
      </c>
      <c r="B368" s="16">
        <v>2.0243908591710702</v>
      </c>
      <c r="C368" s="16">
        <v>996.83537491256902</v>
      </c>
      <c r="D368" s="17">
        <v>0.25</v>
      </c>
      <c r="E368" s="17">
        <v>0.23025516954237901</v>
      </c>
      <c r="F368" s="18">
        <v>7.89477427333906E-2</v>
      </c>
      <c r="G368" s="18">
        <v>2</v>
      </c>
      <c r="H368" s="19">
        <v>23358569.315871701</v>
      </c>
      <c r="I368" s="16">
        <v>996.83537491256902</v>
      </c>
      <c r="J368">
        <v>1.5730455309067097</v>
      </c>
      <c r="K368">
        <v>8.2238504633307216E-2</v>
      </c>
      <c r="L368">
        <f t="shared" si="30"/>
        <v>-5.6188906775953438</v>
      </c>
      <c r="M368">
        <f t="shared" si="31"/>
        <v>-6.5922485116554713E-2</v>
      </c>
      <c r="N368">
        <f t="shared" si="32"/>
        <v>-0.83730675098297391</v>
      </c>
      <c r="O368">
        <f t="shared" si="33"/>
        <v>108505401.07386023</v>
      </c>
      <c r="P368">
        <v>124085432.42627442</v>
      </c>
      <c r="Q368">
        <f t="shared" si="34"/>
        <v>20425692.86798529</v>
      </c>
      <c r="R368" s="35">
        <f t="shared" si="35"/>
        <v>2932876.4478864111</v>
      </c>
      <c r="S368">
        <v>1422156.1072557501</v>
      </c>
      <c r="T368">
        <v>367</v>
      </c>
    </row>
    <row r="369" spans="1:20" ht="15.6" x14ac:dyDescent="0.25">
      <c r="A369" s="10">
        <v>7</v>
      </c>
      <c r="B369" s="11">
        <v>2.07681650624211</v>
      </c>
      <c r="C369" s="11">
        <v>979.22812706306502</v>
      </c>
      <c r="D369" s="12">
        <v>0.112155133969061</v>
      </c>
      <c r="E369" s="12">
        <v>0.10720772400753001</v>
      </c>
      <c r="F369" s="10">
        <v>4.40729059473981E-2</v>
      </c>
      <c r="G369" s="10">
        <v>3.9223582703821598</v>
      </c>
      <c r="H369" s="13">
        <v>21885341.308026601</v>
      </c>
      <c r="I369" s="11">
        <v>979.22812706306502</v>
      </c>
      <c r="J369">
        <v>1.7567733437904427</v>
      </c>
      <c r="K369">
        <v>4.5073630290041321E-2</v>
      </c>
      <c r="L369">
        <f t="shared" si="30"/>
        <v>-5.5631135593327148</v>
      </c>
      <c r="M369">
        <f t="shared" si="31"/>
        <v>-7.0350626231447666E-2</v>
      </c>
      <c r="N369">
        <f t="shared" si="32"/>
        <v>-0.62231906767413747</v>
      </c>
      <c r="O369">
        <f t="shared" si="33"/>
        <v>113495913.26470992</v>
      </c>
      <c r="P369">
        <v>114851326.63113433</v>
      </c>
      <c r="Q369">
        <f t="shared" si="34"/>
        <v>21627062.322421759</v>
      </c>
      <c r="R369" s="35">
        <f t="shared" si="35"/>
        <v>258278.98560484126</v>
      </c>
      <c r="S369">
        <v>-2013797.68992535</v>
      </c>
      <c r="T369">
        <v>368</v>
      </c>
    </row>
    <row r="370" spans="1:20" ht="15.6" x14ac:dyDescent="0.25">
      <c r="A370" s="10">
        <v>8</v>
      </c>
      <c r="B370" s="11">
        <v>2.24934678965576</v>
      </c>
      <c r="C370" s="11">
        <v>979.22965412398605</v>
      </c>
      <c r="D370" s="12">
        <v>0.10720772400753001</v>
      </c>
      <c r="E370" s="12">
        <v>0.103083910115344</v>
      </c>
      <c r="F370" s="10">
        <v>3.84297955280146E-2</v>
      </c>
      <c r="G370" s="10">
        <v>3.9256158856331602</v>
      </c>
      <c r="H370" s="13">
        <v>21398632.154395401</v>
      </c>
      <c r="I370" s="11">
        <v>979.22965412398605</v>
      </c>
      <c r="J370">
        <v>1.8081647042261326</v>
      </c>
      <c r="K370">
        <v>3.9187701047322054E-2</v>
      </c>
      <c r="L370">
        <f t="shared" si="30"/>
        <v>-5.5631184646163216</v>
      </c>
      <c r="M370">
        <f t="shared" si="31"/>
        <v>-7.147588997115166E-2</v>
      </c>
      <c r="N370">
        <f t="shared" si="32"/>
        <v>-0.55606529872258237</v>
      </c>
      <c r="O370">
        <f t="shared" si="33"/>
        <v>113291474.22288269</v>
      </c>
      <c r="P370">
        <v>123152037.76702157</v>
      </c>
      <c r="Q370">
        <f t="shared" si="34"/>
        <v>19685281.925345656</v>
      </c>
      <c r="R370" s="35">
        <f t="shared" si="35"/>
        <v>1713350.2290497459</v>
      </c>
      <c r="S370">
        <v>-1934639.9800249599</v>
      </c>
      <c r="T370">
        <v>369</v>
      </c>
    </row>
    <row r="371" spans="1:20" ht="15.6" x14ac:dyDescent="0.25">
      <c r="A371" s="14">
        <v>2</v>
      </c>
      <c r="B371" s="11">
        <v>1.9356330472463901</v>
      </c>
      <c r="C371" s="11">
        <v>1006.08478222673</v>
      </c>
      <c r="D371" s="12">
        <v>0.206619925484401</v>
      </c>
      <c r="E371" s="12">
        <v>0.19040387235009501</v>
      </c>
      <c r="F371" s="10">
        <v>7.8444557757591002E-2</v>
      </c>
      <c r="G371" s="10">
        <v>4.0533207331199304</v>
      </c>
      <c r="H371" s="13">
        <v>33659115.322620101</v>
      </c>
      <c r="I371" s="11">
        <v>1006.08478222673</v>
      </c>
      <c r="J371">
        <v>1.6500802387285674</v>
      </c>
      <c r="K371">
        <v>8.1692338470600104E-2</v>
      </c>
      <c r="L371">
        <f t="shared" si="30"/>
        <v>-5.6475651125604829</v>
      </c>
      <c r="M371">
        <f t="shared" si="31"/>
        <v>-6.7856782504137375E-2</v>
      </c>
      <c r="N371">
        <f t="shared" si="32"/>
        <v>-0.83657680907437371</v>
      </c>
      <c r="O371">
        <f t="shared" si="33"/>
        <v>105597212.33702941</v>
      </c>
      <c r="P371">
        <v>96272907.444532588</v>
      </c>
      <c r="Q371">
        <f t="shared" si="34"/>
        <v>36919096.370358214</v>
      </c>
      <c r="R371" s="35">
        <f t="shared" si="35"/>
        <v>-3259981.0477381125</v>
      </c>
      <c r="S371">
        <v>-2631455.6253028698</v>
      </c>
      <c r="T371">
        <v>370</v>
      </c>
    </row>
    <row r="372" spans="1:20" ht="15.6" x14ac:dyDescent="0.25">
      <c r="A372" s="10">
        <v>1</v>
      </c>
      <c r="B372" s="11">
        <v>2.0768432847730498</v>
      </c>
      <c r="C372" s="11">
        <v>995.073954828301</v>
      </c>
      <c r="D372" s="12">
        <v>0.224789136962774</v>
      </c>
      <c r="E372" s="12">
        <v>0.20196988652485398</v>
      </c>
      <c r="F372" s="10">
        <v>0.101468887052989</v>
      </c>
      <c r="G372" s="10">
        <v>3.8519112012691199</v>
      </c>
      <c r="H372" s="13">
        <v>38769534.455934897</v>
      </c>
      <c r="I372" s="11">
        <v>995.073954828301</v>
      </c>
      <c r="J372">
        <v>1.9562360768874534</v>
      </c>
      <c r="K372">
        <v>0.10699394570416684</v>
      </c>
      <c r="L372">
        <f t="shared" si="30"/>
        <v>-5.6133811341755386</v>
      </c>
      <c r="M372">
        <f t="shared" si="31"/>
        <v>-7.4445598913958522E-2</v>
      </c>
      <c r="N372">
        <f t="shared" si="32"/>
        <v>-0.81531830612687517</v>
      </c>
      <c r="O372">
        <f t="shared" si="33"/>
        <v>108596074.65577197</v>
      </c>
      <c r="P372">
        <v>97861556.977090567</v>
      </c>
      <c r="Q372">
        <f t="shared" si="34"/>
        <v>43022197.767932959</v>
      </c>
      <c r="R372" s="35">
        <f t="shared" si="35"/>
        <v>-4252663.3119980618</v>
      </c>
      <c r="S372">
        <v>-2853000.1022262801</v>
      </c>
      <c r="T372">
        <v>371</v>
      </c>
    </row>
    <row r="373" spans="1:20" ht="15.6" x14ac:dyDescent="0.25">
      <c r="A373" s="10">
        <v>2</v>
      </c>
      <c r="B373" s="11">
        <v>2.8095962181404399</v>
      </c>
      <c r="C373" s="11">
        <v>998.25873712414</v>
      </c>
      <c r="D373" s="12">
        <v>0.20237047438967598</v>
      </c>
      <c r="E373" s="12">
        <v>0.16839575972418599</v>
      </c>
      <c r="F373" s="10">
        <v>0.16780083500027801</v>
      </c>
      <c r="G373" s="10">
        <v>2.9625165518187</v>
      </c>
      <c r="H373" s="13">
        <v>36917801.277636603</v>
      </c>
      <c r="I373" s="11">
        <v>998.25873712414</v>
      </c>
      <c r="J373">
        <v>3.7264635794730965</v>
      </c>
      <c r="K373">
        <v>0.18368348579870941</v>
      </c>
      <c r="L373">
        <f t="shared" si="30"/>
        <v>-5.6233313811923331</v>
      </c>
      <c r="M373">
        <f t="shared" si="31"/>
        <v>-8.1273188287540571E-2</v>
      </c>
      <c r="N373">
        <f t="shared" si="32"/>
        <v>-0.63689656020341578</v>
      </c>
      <c r="O373">
        <f t="shared" si="33"/>
        <v>106909320.57975009</v>
      </c>
      <c r="P373">
        <v>95695871.636301309</v>
      </c>
      <c r="Q373">
        <f t="shared" si="34"/>
        <v>41243754.66154547</v>
      </c>
      <c r="R373" s="35">
        <f t="shared" si="35"/>
        <v>-4325953.3839088678</v>
      </c>
      <c r="S373">
        <v>-3762441.4565201499</v>
      </c>
      <c r="T373">
        <v>372</v>
      </c>
    </row>
    <row r="374" spans="1:20" ht="15.6" x14ac:dyDescent="0.25">
      <c r="A374" s="10">
        <v>3</v>
      </c>
      <c r="B374" s="11">
        <v>3.12172097549383</v>
      </c>
      <c r="C374" s="11">
        <v>1000.94190553687</v>
      </c>
      <c r="D374" s="12">
        <v>0.16839575972418599</v>
      </c>
      <c r="E374" s="12">
        <v>0.13578493017635099</v>
      </c>
      <c r="F374" s="10">
        <v>0.19354095082995701</v>
      </c>
      <c r="G374" s="10">
        <v>2.9651091469956499</v>
      </c>
      <c r="H374" s="13">
        <v>37860713.299080104</v>
      </c>
      <c r="I374" s="11">
        <v>1000.94190553687</v>
      </c>
      <c r="J374">
        <v>4.9476776998167882</v>
      </c>
      <c r="K374">
        <v>0.21510215868860502</v>
      </c>
      <c r="L374">
        <f t="shared" si="30"/>
        <v>-5.6316747346380174</v>
      </c>
      <c r="M374">
        <f t="shared" si="31"/>
        <v>-5.9491625334768761E-2</v>
      </c>
      <c r="N374">
        <f t="shared" si="32"/>
        <v>-0.7053891554479832</v>
      </c>
      <c r="O374">
        <f t="shared" si="33"/>
        <v>107269887.72583322</v>
      </c>
      <c r="P374">
        <v>96944433.18483901</v>
      </c>
      <c r="Q374">
        <f t="shared" si="34"/>
        <v>41893219.975496501</v>
      </c>
      <c r="R374" s="35">
        <f t="shared" si="35"/>
        <v>-4032506.6764163971</v>
      </c>
      <c r="S374">
        <v>-3624509.7001853101</v>
      </c>
      <c r="T374">
        <v>373</v>
      </c>
    </row>
    <row r="375" spans="1:20" ht="15.6" x14ac:dyDescent="0.25">
      <c r="A375" s="10">
        <v>4</v>
      </c>
      <c r="B375" s="11">
        <v>3.5296230023896702</v>
      </c>
      <c r="C375" s="11">
        <v>1001.27018259273</v>
      </c>
      <c r="D375" s="12">
        <v>0.13578493017635099</v>
      </c>
      <c r="E375" s="12">
        <v>0.106866876026562</v>
      </c>
      <c r="F375" s="10">
        <v>0.212812812371904</v>
      </c>
      <c r="G375" s="10">
        <v>2.9673949461462601</v>
      </c>
      <c r="H375" s="13">
        <v>40200752.5734962</v>
      </c>
      <c r="I375" s="11">
        <v>1001.27018259273</v>
      </c>
      <c r="J375">
        <v>6.6030761973210668</v>
      </c>
      <c r="K375">
        <v>0.23928920925548991</v>
      </c>
      <c r="L375">
        <f t="shared" si="30"/>
        <v>-5.6326930247133795</v>
      </c>
      <c r="M375">
        <f t="shared" si="31"/>
        <v>-3.2985629173445941E-3</v>
      </c>
      <c r="N375">
        <f t="shared" si="32"/>
        <v>-0.78987580600201079</v>
      </c>
      <c r="O375">
        <f t="shared" si="33"/>
        <v>110060597.29774161</v>
      </c>
      <c r="P375">
        <v>105145744.47724387</v>
      </c>
      <c r="Q375">
        <f t="shared" si="34"/>
        <v>42079866.018879056</v>
      </c>
      <c r="R375" s="35">
        <f t="shared" si="35"/>
        <v>-1879113.4453828558</v>
      </c>
      <c r="S375">
        <v>-1828352.5921714399</v>
      </c>
      <c r="T375">
        <v>374</v>
      </c>
    </row>
    <row r="376" spans="1:20" ht="15.6" x14ac:dyDescent="0.25">
      <c r="A376" s="10">
        <v>2</v>
      </c>
      <c r="B376" s="11">
        <v>2.2662344437601498</v>
      </c>
      <c r="C376" s="11">
        <v>1005.86677754274</v>
      </c>
      <c r="D376" s="12">
        <v>0.21109175444505801</v>
      </c>
      <c r="E376" s="12">
        <v>0.19658536076322999</v>
      </c>
      <c r="F376" s="10">
        <v>6.8688257834431096E-2</v>
      </c>
      <c r="G376" s="10">
        <v>3.4531742140261099</v>
      </c>
      <c r="H376" s="13">
        <v>28539192.067334998</v>
      </c>
      <c r="I376" s="11">
        <v>1005.86677754274</v>
      </c>
      <c r="J376">
        <v>1.7781550873704659</v>
      </c>
      <c r="K376">
        <v>7.1161211174116112E-2</v>
      </c>
      <c r="L376">
        <f t="shared" si="30"/>
        <v>-5.6468942321118014</v>
      </c>
      <c r="M376">
        <f t="shared" si="31"/>
        <v>-7.0824765977174464E-2</v>
      </c>
      <c r="N376">
        <f t="shared" si="32"/>
        <v>-0.80946187472675601</v>
      </c>
      <c r="O376">
        <f t="shared" si="33"/>
        <v>105466918.91942583</v>
      </c>
      <c r="P376">
        <v>101971404.6906314</v>
      </c>
      <c r="Q376">
        <f t="shared" si="34"/>
        <v>29517497.232908852</v>
      </c>
      <c r="R376" s="35">
        <f t="shared" si="35"/>
        <v>-978305.165573854</v>
      </c>
      <c r="S376">
        <v>-158732.548033442</v>
      </c>
      <c r="T376">
        <v>375</v>
      </c>
    </row>
    <row r="377" spans="1:20" ht="15.6" x14ac:dyDescent="0.25">
      <c r="A377" s="10">
        <v>4</v>
      </c>
      <c r="B377" s="11">
        <v>2.6197203510333398</v>
      </c>
      <c r="C377" s="11">
        <v>998.86954013840398</v>
      </c>
      <c r="D377" s="12">
        <v>0.15947772155648701</v>
      </c>
      <c r="E377" s="12">
        <v>0.125369034210633</v>
      </c>
      <c r="F377" s="10">
        <v>0.213743416143339</v>
      </c>
      <c r="G377" s="10">
        <v>3.04538176058443</v>
      </c>
      <c r="H377" s="13">
        <v>41635247.767525397</v>
      </c>
      <c r="I377" s="11">
        <v>998.86954013840398</v>
      </c>
      <c r="J377">
        <v>4.538231715030645</v>
      </c>
      <c r="K377">
        <v>0.24047209725798546</v>
      </c>
      <c r="L377">
        <f t="shared" si="30"/>
        <v>-5.6252338739751284</v>
      </c>
      <c r="M377">
        <f t="shared" si="31"/>
        <v>-6.8890692887677907E-2</v>
      </c>
      <c r="N377">
        <f t="shared" si="32"/>
        <v>-0.79376494645169116</v>
      </c>
      <c r="O377">
        <f t="shared" si="33"/>
        <v>107642047.01197317</v>
      </c>
      <c r="P377">
        <v>99854909.983659372</v>
      </c>
      <c r="Q377">
        <f t="shared" si="34"/>
        <v>44882152.49786438</v>
      </c>
      <c r="R377" s="35">
        <f t="shared" si="35"/>
        <v>-3246904.7303389832</v>
      </c>
      <c r="S377">
        <v>-3379601.6681197602</v>
      </c>
      <c r="T377">
        <v>376</v>
      </c>
    </row>
    <row r="378" spans="1:20" ht="15.6" x14ac:dyDescent="0.25">
      <c r="A378" s="10">
        <v>2</v>
      </c>
      <c r="B378" s="11">
        <v>1.75767410699352</v>
      </c>
      <c r="C378" s="11">
        <v>1003.0618493977601</v>
      </c>
      <c r="D378" s="12">
        <v>0.21498534327918101</v>
      </c>
      <c r="E378" s="12">
        <v>0.20197338115647401</v>
      </c>
      <c r="F378" s="10">
        <v>6.0496740151268498E-2</v>
      </c>
      <c r="G378" s="10">
        <v>4.0527060950216596</v>
      </c>
      <c r="H378" s="13">
        <v>31742620.668106802</v>
      </c>
      <c r="I378" s="11">
        <v>1003.0618493977601</v>
      </c>
      <c r="J378">
        <v>1.2765227496224025</v>
      </c>
      <c r="K378">
        <v>6.2403990364832032E-2</v>
      </c>
      <c r="L378">
        <f t="shared" si="30"/>
        <v>-5.6382410604821152</v>
      </c>
      <c r="M378">
        <f t="shared" si="31"/>
        <v>-5.740879119312161E-2</v>
      </c>
      <c r="N378">
        <f t="shared" si="32"/>
        <v>-0.76641208065423738</v>
      </c>
      <c r="O378">
        <f t="shared" si="33"/>
        <v>106852341.71330698</v>
      </c>
      <c r="P378">
        <v>102649971.87432358</v>
      </c>
      <c r="Q378">
        <f t="shared" si="34"/>
        <v>33042126.44750692</v>
      </c>
      <c r="R378" s="35">
        <f t="shared" si="35"/>
        <v>-1299505.7794001177</v>
      </c>
      <c r="S378">
        <v>-1270350.56831319</v>
      </c>
      <c r="T378">
        <v>377</v>
      </c>
    </row>
    <row r="379" spans="1:20" ht="15.6" x14ac:dyDescent="0.25">
      <c r="A379" s="14">
        <v>4</v>
      </c>
      <c r="B379" s="11">
        <v>2.8822576931634001</v>
      </c>
      <c r="C379" s="11">
        <v>1004.00283163594</v>
      </c>
      <c r="D379" s="12">
        <v>0.16679556678732702</v>
      </c>
      <c r="E379" s="12">
        <v>0.13276712077765002</v>
      </c>
      <c r="F379" s="10">
        <v>0.203890652488325</v>
      </c>
      <c r="G379" s="10">
        <v>2.9655236532716001</v>
      </c>
      <c r="H379" s="13">
        <v>38431250.761598803</v>
      </c>
      <c r="I379" s="11">
        <v>1004.00283163594</v>
      </c>
      <c r="J379">
        <v>4.7410712532212731</v>
      </c>
      <c r="K379">
        <v>0.22801873132649672</v>
      </c>
      <c r="L379">
        <f t="shared" si="30"/>
        <v>-5.6411484021743696</v>
      </c>
      <c r="M379">
        <f t="shared" si="31"/>
        <v>-6.4483740548267304E-2</v>
      </c>
      <c r="N379">
        <f t="shared" si="32"/>
        <v>-0.75053722811317947</v>
      </c>
      <c r="O379">
        <f t="shared" si="33"/>
        <v>106200415.95077777</v>
      </c>
      <c r="P379">
        <v>95766122.193907484</v>
      </c>
      <c r="Q379">
        <f t="shared" si="34"/>
        <v>42618566.178615637</v>
      </c>
      <c r="R379" s="35">
        <f t="shared" si="35"/>
        <v>-4187315.417016834</v>
      </c>
      <c r="S379">
        <v>-3560925.14080818</v>
      </c>
      <c r="T379">
        <v>378</v>
      </c>
    </row>
    <row r="380" spans="1:20" ht="15.6" x14ac:dyDescent="0.25">
      <c r="A380" s="10">
        <v>1</v>
      </c>
      <c r="B380" s="11">
        <v>2.0684753552884798</v>
      </c>
      <c r="C380" s="11">
        <v>1003.34465109516</v>
      </c>
      <c r="D380" s="12">
        <v>0.23077490811519899</v>
      </c>
      <c r="E380" s="12">
        <v>0.21497035898127301</v>
      </c>
      <c r="F380" s="10">
        <v>6.8455031614089695E-2</v>
      </c>
      <c r="G380" s="10">
        <v>4.0514339182412096</v>
      </c>
      <c r="H380" s="13">
        <v>34081828.701761901</v>
      </c>
      <c r="I380" s="11">
        <v>1003.34465109516</v>
      </c>
      <c r="J380">
        <v>1.5500644260374346</v>
      </c>
      <c r="K380">
        <v>7.0910814865866575E-2</v>
      </c>
      <c r="L380">
        <f t="shared" si="30"/>
        <v>-5.639115298833655</v>
      </c>
      <c r="M380">
        <f t="shared" si="31"/>
        <v>-6.532353719259873E-2</v>
      </c>
      <c r="N380">
        <f t="shared" si="32"/>
        <v>-0.80849919057895647</v>
      </c>
      <c r="O380">
        <f t="shared" si="33"/>
        <v>106479810.88590126</v>
      </c>
      <c r="P380">
        <v>100045323.68880497</v>
      </c>
      <c r="Q380">
        <f t="shared" si="34"/>
        <v>36273826.112028219</v>
      </c>
      <c r="R380" s="35">
        <f t="shared" si="35"/>
        <v>-2191997.4102663174</v>
      </c>
      <c r="S380">
        <v>-1156255.71971131</v>
      </c>
      <c r="T380">
        <v>379</v>
      </c>
    </row>
    <row r="381" spans="1:20" ht="15.6" x14ac:dyDescent="0.25">
      <c r="A381" s="10">
        <v>2</v>
      </c>
      <c r="B381" s="11">
        <v>1.7576731239349199</v>
      </c>
      <c r="C381" s="11">
        <v>999.72215968476496</v>
      </c>
      <c r="D381" s="12">
        <v>0.21497035898127301</v>
      </c>
      <c r="E381" s="12">
        <v>0.20196935743067301</v>
      </c>
      <c r="F381" s="10">
        <v>6.0449992328938502E-2</v>
      </c>
      <c r="G381" s="10">
        <v>4.0527069120483903</v>
      </c>
      <c r="H381" s="13">
        <v>31348184.839235201</v>
      </c>
      <c r="I381" s="11">
        <v>999.72215968476496</v>
      </c>
      <c r="J381">
        <v>1.2761384569096972</v>
      </c>
      <c r="K381">
        <v>6.2354233582363257E-2</v>
      </c>
      <c r="L381">
        <f t="shared" si="30"/>
        <v>-5.6278864165919043</v>
      </c>
      <c r="M381">
        <f t="shared" si="31"/>
        <v>-5.7396639506275618E-2</v>
      </c>
      <c r="N381">
        <f t="shared" si="32"/>
        <v>-0.76611116285732317</v>
      </c>
      <c r="O381">
        <f t="shared" si="33"/>
        <v>107871705.14366786</v>
      </c>
      <c r="P381">
        <v>101428461.83022571</v>
      </c>
      <c r="Q381">
        <f t="shared" si="34"/>
        <v>33339578.366350289</v>
      </c>
      <c r="R381" s="35">
        <f t="shared" si="35"/>
        <v>-1991393.527115088</v>
      </c>
      <c r="S381">
        <v>-1457734.2605254201</v>
      </c>
      <c r="T381">
        <v>380</v>
      </c>
    </row>
    <row r="382" spans="1:20" ht="15.6" x14ac:dyDescent="0.25">
      <c r="A382" s="10">
        <v>4</v>
      </c>
      <c r="B382" s="11">
        <v>2.89671949230513</v>
      </c>
      <c r="C382" s="11">
        <v>1002.53649631696</v>
      </c>
      <c r="D382" s="12">
        <v>0.16514141801631002</v>
      </c>
      <c r="E382" s="12">
        <v>0.13096495417878198</v>
      </c>
      <c r="F382" s="10">
        <v>0.20682746642947999</v>
      </c>
      <c r="G382" s="10">
        <v>2.9648542594279701</v>
      </c>
      <c r="H382" s="13">
        <v>39170756.276560798</v>
      </c>
      <c r="I382" s="11">
        <v>1002.53649631696</v>
      </c>
      <c r="J382">
        <v>4.8312905185562736</v>
      </c>
      <c r="K382">
        <v>0.23171451030552798</v>
      </c>
      <c r="L382">
        <f t="shared" si="30"/>
        <v>-5.636615941052499</v>
      </c>
      <c r="M382">
        <f t="shared" si="31"/>
        <v>-6.2365233799014375E-2</v>
      </c>
      <c r="N382">
        <f t="shared" si="32"/>
        <v>-0.76373429248076663</v>
      </c>
      <c r="O382">
        <f t="shared" si="33"/>
        <v>106770748.1712229</v>
      </c>
      <c r="P382">
        <v>97159812.287789196</v>
      </c>
      <c r="Q382">
        <f t="shared" si="34"/>
        <v>43045482.032149225</v>
      </c>
      <c r="R382" s="35">
        <f t="shared" si="35"/>
        <v>-3874725.7555884272</v>
      </c>
      <c r="S382">
        <v>-3556164.5682197101</v>
      </c>
      <c r="T382">
        <v>381</v>
      </c>
    </row>
    <row r="383" spans="1:20" ht="15.6" x14ac:dyDescent="0.25">
      <c r="A383" s="10">
        <v>1</v>
      </c>
      <c r="B383" s="11">
        <v>2.07099427759238</v>
      </c>
      <c r="C383" s="11">
        <v>1002.59882901074</v>
      </c>
      <c r="D383" s="12">
        <v>0.228712699076702</v>
      </c>
      <c r="E383" s="12">
        <v>0.21108759125133</v>
      </c>
      <c r="F383" s="10">
        <v>7.7028538610366903E-2</v>
      </c>
      <c r="G383" s="10">
        <v>4.0015932355602404</v>
      </c>
      <c r="H383" s="13">
        <v>34881442.854763702</v>
      </c>
      <c r="I383" s="11">
        <v>1002.59882901074</v>
      </c>
      <c r="J383">
        <v>1.6619208144023281</v>
      </c>
      <c r="K383">
        <v>8.0156964361813951E-2</v>
      </c>
      <c r="L383">
        <f t="shared" si="30"/>
        <v>-5.6368088328496722</v>
      </c>
      <c r="M383">
        <f t="shared" si="31"/>
        <v>-6.8144111668514418E-2</v>
      </c>
      <c r="N383">
        <f t="shared" si="32"/>
        <v>-0.83418404209524033</v>
      </c>
      <c r="O383">
        <f t="shared" si="33"/>
        <v>106625314.05752239</v>
      </c>
      <c r="P383">
        <v>97685348.758698866</v>
      </c>
      <c r="Q383">
        <f t="shared" si="34"/>
        <v>38073721.867502697</v>
      </c>
      <c r="R383" s="35">
        <f t="shared" si="35"/>
        <v>-3192279.0127389953</v>
      </c>
      <c r="S383">
        <v>-1525812.25929345</v>
      </c>
      <c r="T383">
        <v>382</v>
      </c>
    </row>
    <row r="384" spans="1:20" ht="15.6" x14ac:dyDescent="0.25">
      <c r="A384" s="10">
        <v>2</v>
      </c>
      <c r="B384" s="11">
        <v>1.9173783857342099</v>
      </c>
      <c r="C384" s="11">
        <v>1000.51812106875</v>
      </c>
      <c r="D384" s="12">
        <v>0.21108759125133</v>
      </c>
      <c r="E384" s="12">
        <v>0.196589707102404</v>
      </c>
      <c r="F384" s="10">
        <v>6.8649318186845401E-2</v>
      </c>
      <c r="G384" s="10">
        <v>4.0030070086893801</v>
      </c>
      <c r="H384" s="13">
        <v>31927792.706990901</v>
      </c>
      <c r="I384" s="11">
        <v>1000.51812106875</v>
      </c>
      <c r="J384">
        <v>1.5043094602387461</v>
      </c>
      <c r="K384">
        <v>7.1119400433651031E-2</v>
      </c>
      <c r="L384">
        <f t="shared" si="30"/>
        <v>-5.6303593843929853</v>
      </c>
      <c r="M384">
        <f t="shared" si="31"/>
        <v>-6.4100880536008334E-2</v>
      </c>
      <c r="N384">
        <f t="shared" si="32"/>
        <v>-0.80930219826556893</v>
      </c>
      <c r="O384">
        <f t="shared" si="33"/>
        <v>107398199.18960957</v>
      </c>
      <c r="P384">
        <v>98464377.146375179</v>
      </c>
      <c r="Q384">
        <f t="shared" si="34"/>
        <v>34824649.687597252</v>
      </c>
      <c r="R384" s="35">
        <f t="shared" si="35"/>
        <v>-2896856.980606351</v>
      </c>
      <c r="S384">
        <v>-2051900.2416713501</v>
      </c>
      <c r="T384">
        <v>383</v>
      </c>
    </row>
    <row r="385" spans="1:20" ht="15.6" x14ac:dyDescent="0.25">
      <c r="A385" s="10">
        <v>4</v>
      </c>
      <c r="B385" s="11">
        <v>3.3319477471376402</v>
      </c>
      <c r="C385" s="11">
        <v>1000.11266075934</v>
      </c>
      <c r="D385" s="12">
        <v>0.16124880724686699</v>
      </c>
      <c r="E385" s="12">
        <v>0.128822400101891</v>
      </c>
      <c r="F385" s="10">
        <v>0.20097085127727601</v>
      </c>
      <c r="G385" s="10">
        <v>3.0460624829426601</v>
      </c>
      <c r="H385" s="13">
        <v>38913160.634390101</v>
      </c>
      <c r="I385" s="11">
        <v>1000.11266075934</v>
      </c>
      <c r="J385">
        <v>5.5235980286500137</v>
      </c>
      <c r="K385">
        <v>0.22435785237600978</v>
      </c>
      <c r="L385">
        <f t="shared" si="30"/>
        <v>-5.6291000613088169</v>
      </c>
      <c r="M385">
        <f t="shared" si="31"/>
        <v>-4.3046666068367712E-2</v>
      </c>
      <c r="N385">
        <f t="shared" si="32"/>
        <v>-0.73743490773463405</v>
      </c>
      <c r="O385">
        <f t="shared" si="33"/>
        <v>108379818.67114016</v>
      </c>
      <c r="P385">
        <v>96417644.943940252</v>
      </c>
      <c r="Q385">
        <f t="shared" si="34"/>
        <v>43740969.777142517</v>
      </c>
      <c r="R385" s="35">
        <f t="shared" si="35"/>
        <v>-4827809.1427524164</v>
      </c>
      <c r="S385">
        <v>-3688069.9203507202</v>
      </c>
      <c r="T385">
        <v>384</v>
      </c>
    </row>
    <row r="386" spans="1:20" ht="15.6" x14ac:dyDescent="0.25">
      <c r="A386" s="10">
        <v>2</v>
      </c>
      <c r="B386" s="11">
        <v>1.9348875726274499</v>
      </c>
      <c r="C386" s="11">
        <v>1006.24833326705</v>
      </c>
      <c r="D386" s="12">
        <v>0.20616209465318</v>
      </c>
      <c r="E386" s="12">
        <v>0.189802098855995</v>
      </c>
      <c r="F386" s="10">
        <v>7.9316540563081003E-2</v>
      </c>
      <c r="G386" s="10">
        <v>4.0033691896638297</v>
      </c>
      <c r="H386" s="13">
        <v>33733651.304409496</v>
      </c>
      <c r="I386" s="11">
        <v>1006.24833326705</v>
      </c>
      <c r="J386">
        <v>1.6611484287999403</v>
      </c>
      <c r="K386">
        <v>8.2638994053450418E-2</v>
      </c>
      <c r="L386">
        <f t="shared" si="30"/>
        <v>-5.6480682618203595</v>
      </c>
      <c r="M386">
        <f t="shared" si="31"/>
        <v>-6.8125449357685858E-2</v>
      </c>
      <c r="N386">
        <f t="shared" si="32"/>
        <v>-0.8378021603739676</v>
      </c>
      <c r="O386">
        <f t="shared" si="33"/>
        <v>105538441.37783742</v>
      </c>
      <c r="P386">
        <v>97191733.98758705</v>
      </c>
      <c r="Q386">
        <f t="shared" si="34"/>
        <v>36630656.071076222</v>
      </c>
      <c r="R386" s="35">
        <f t="shared" si="35"/>
        <v>-2897004.7666667253</v>
      </c>
      <c r="S386">
        <v>-2450051.66567754</v>
      </c>
      <c r="T386">
        <v>385</v>
      </c>
    </row>
    <row r="387" spans="1:20" ht="15.6" x14ac:dyDescent="0.25">
      <c r="A387" s="10">
        <v>2</v>
      </c>
      <c r="B387" s="11">
        <v>1.6486574008594399</v>
      </c>
      <c r="C387" s="11">
        <v>992.29627344138999</v>
      </c>
      <c r="D387" s="12">
        <v>0.19916859220184302</v>
      </c>
      <c r="E387" s="12">
        <v>0.174648850481229</v>
      </c>
      <c r="F387" s="10">
        <v>0.1230487025059</v>
      </c>
      <c r="G387" s="10">
        <v>3.1732664153374901</v>
      </c>
      <c r="H387" s="13">
        <v>33875729.888948902</v>
      </c>
      <c r="I387" s="11">
        <v>992.29627344138999</v>
      </c>
      <c r="J387">
        <v>1.83859390748242</v>
      </c>
      <c r="K387">
        <v>0.13130382122597445</v>
      </c>
      <c r="L387">
        <f t="shared" ref="L387:L450" si="36">2.52125*10^(-6)*I387^2-0.00815*I387</f>
        <v>-5.6046610400795824</v>
      </c>
      <c r="M387">
        <f t="shared" ref="M387:M450" si="37">5.11549*10^(-6)*J387^4-4.43569*10^(-4)*J387^3+0.01157*J387^2-0.05903*J387</f>
        <v>-7.2119080251291004E-2</v>
      </c>
      <c r="N387">
        <f t="shared" ref="N387:N450" si="38">-66538.82632*K387^6+68596.56918*K387^5-25259.909*K387^4+3778.81796*K387^3-138.15946*K387^2-13.21417*K387</f>
        <v>-0.7346951093180103</v>
      </c>
      <c r="O387">
        <f t="shared" ref="O387:O450" si="39">1.9*10^10*EXP(0.917*L387)*EXP(0.4442*M387)*EXP(-0.0196*N387)</f>
        <v>109408087.48636091</v>
      </c>
      <c r="P387">
        <v>98167234.48397477</v>
      </c>
      <c r="Q387">
        <f t="shared" ref="Q387:Q450" si="40">H387/P387*O387</f>
        <v>37754744.124522328</v>
      </c>
      <c r="R387" s="35">
        <f t="shared" ref="R387:R450" si="41">H387-Q387</f>
        <v>-3879014.2355734259</v>
      </c>
      <c r="S387">
        <v>-2632827.2026248798</v>
      </c>
      <c r="T387">
        <v>386</v>
      </c>
    </row>
    <row r="388" spans="1:20" ht="15.6" x14ac:dyDescent="0.25">
      <c r="A388" s="10">
        <v>3</v>
      </c>
      <c r="B388" s="11">
        <v>1.68471646839387</v>
      </c>
      <c r="C388" s="11">
        <v>986.856923656616</v>
      </c>
      <c r="D388" s="12">
        <v>0.174648850481229</v>
      </c>
      <c r="E388" s="12">
        <v>0.15463151044103698</v>
      </c>
      <c r="F388" s="10">
        <v>0.114549194372768</v>
      </c>
      <c r="G388" s="10">
        <v>3.1750897582294102</v>
      </c>
      <c r="H388" s="13">
        <v>30546406.1064073</v>
      </c>
      <c r="I388" s="11">
        <v>986.856923656616</v>
      </c>
      <c r="J388">
        <v>1.9256958193594116</v>
      </c>
      <c r="K388">
        <v>0.12165837877712234</v>
      </c>
      <c r="L388">
        <f t="shared" si="36"/>
        <v>-5.5874723683888279</v>
      </c>
      <c r="M388">
        <f t="shared" si="37"/>
        <v>-7.3865952288235504E-2</v>
      </c>
      <c r="N388">
        <f t="shared" si="38"/>
        <v>-0.76928670145534972</v>
      </c>
      <c r="O388">
        <f t="shared" si="39"/>
        <v>111135353.53670989</v>
      </c>
      <c r="P388">
        <v>97151790.437478334</v>
      </c>
      <c r="Q388">
        <f t="shared" si="40"/>
        <v>34943109.402561046</v>
      </c>
      <c r="R388" s="35">
        <f t="shared" si="41"/>
        <v>-4396703.2961537465</v>
      </c>
      <c r="S388">
        <v>-2581770.0777413701</v>
      </c>
      <c r="T388">
        <v>387</v>
      </c>
    </row>
    <row r="389" spans="1:20" ht="15.6" x14ac:dyDescent="0.25">
      <c r="A389" s="14">
        <v>4</v>
      </c>
      <c r="B389" s="11">
        <v>2.15074830953992</v>
      </c>
      <c r="C389" s="11">
        <v>995.64875847875805</v>
      </c>
      <c r="D389" s="12">
        <v>0.154883861251738</v>
      </c>
      <c r="E389" s="12">
        <v>0.12241275800085999</v>
      </c>
      <c r="F389" s="10">
        <v>0.20951280338883599</v>
      </c>
      <c r="G389" s="10">
        <v>2.9486107589813302</v>
      </c>
      <c r="H389" s="13">
        <v>39672961.909142204</v>
      </c>
      <c r="I389" s="11">
        <v>995.64875847875805</v>
      </c>
      <c r="J389">
        <v>3.7328444540618335</v>
      </c>
      <c r="K389">
        <v>0.23510581903409378</v>
      </c>
      <c r="L389">
        <f t="shared" si="36"/>
        <v>-5.6151807813831152</v>
      </c>
      <c r="M389">
        <f t="shared" si="37"/>
        <v>-8.1210494844652648E-2</v>
      </c>
      <c r="N389">
        <f t="shared" si="38"/>
        <v>-0.77565362001584415</v>
      </c>
      <c r="O389">
        <f t="shared" si="39"/>
        <v>108007707.54795857</v>
      </c>
      <c r="P389">
        <v>100524930.28381759</v>
      </c>
      <c r="Q389">
        <f t="shared" si="40"/>
        <v>42626099.370035812</v>
      </c>
      <c r="R389" s="35">
        <f t="shared" si="41"/>
        <v>-2953137.4608936086</v>
      </c>
      <c r="S389">
        <v>-2857599.4025032702</v>
      </c>
      <c r="T389">
        <v>388</v>
      </c>
    </row>
    <row r="390" spans="1:20" ht="15.6" x14ac:dyDescent="0.25">
      <c r="A390" s="10">
        <v>5</v>
      </c>
      <c r="B390" s="11">
        <v>2.58741802254292</v>
      </c>
      <c r="C390" s="11">
        <v>998.08680867031001</v>
      </c>
      <c r="D390" s="12">
        <v>0.12241275800085999</v>
      </c>
      <c r="E390" s="12">
        <v>9.4191315793728705E-2</v>
      </c>
      <c r="F390" s="10">
        <v>0.230355129275052</v>
      </c>
      <c r="G390" s="10">
        <v>2.95080383450368</v>
      </c>
      <c r="H390" s="13">
        <v>43298054.467300199</v>
      </c>
      <c r="I390" s="11">
        <v>998.08680867031001</v>
      </c>
      <c r="J390">
        <v>5.3582889363858328</v>
      </c>
      <c r="K390">
        <v>0.26182607737371655</v>
      </c>
      <c r="L390">
        <f t="shared" si="36"/>
        <v>-5.62279552940893</v>
      </c>
      <c r="M390">
        <f t="shared" si="37"/>
        <v>-4.8133716025272832E-2</v>
      </c>
      <c r="N390">
        <f t="shared" si="38"/>
        <v>-0.84589486543064885</v>
      </c>
      <c r="O390">
        <f t="shared" si="39"/>
        <v>108993614.76597632</v>
      </c>
      <c r="P390">
        <v>112427555.03263608</v>
      </c>
      <c r="Q390">
        <f t="shared" si="40"/>
        <v>41975576.782357849</v>
      </c>
      <c r="R390" s="35">
        <f t="shared" si="41"/>
        <v>1322477.6849423498</v>
      </c>
      <c r="S390">
        <v>634825.58821248799</v>
      </c>
      <c r="T390">
        <v>389</v>
      </c>
    </row>
    <row r="391" spans="1:20" ht="15.6" x14ac:dyDescent="0.25">
      <c r="A391" s="10">
        <v>1</v>
      </c>
      <c r="B391" s="11">
        <v>1.66737245845286</v>
      </c>
      <c r="C391" s="11">
        <v>1001.38594182221</v>
      </c>
      <c r="D391" s="12">
        <v>0.21914244116126599</v>
      </c>
      <c r="E391" s="12">
        <v>0.18830614020831501</v>
      </c>
      <c r="F391" s="10">
        <v>0.14064932314026299</v>
      </c>
      <c r="G391" s="10">
        <v>2.7526881930035501</v>
      </c>
      <c r="H391" s="13">
        <v>33329061.0081813</v>
      </c>
      <c r="I391" s="11">
        <v>1001.38594182221</v>
      </c>
      <c r="J391">
        <v>1.9150340627403648</v>
      </c>
      <c r="K391">
        <v>0.15157820181823456</v>
      </c>
      <c r="L391">
        <f t="shared" si="36"/>
        <v>-5.6330519713079417</v>
      </c>
      <c r="M391">
        <f t="shared" si="37"/>
        <v>-7.3659591430348614E-2</v>
      </c>
      <c r="N391">
        <f t="shared" si="38"/>
        <v>-0.66970550350766711</v>
      </c>
      <c r="O391">
        <f t="shared" si="39"/>
        <v>106387941.40387712</v>
      </c>
      <c r="P391">
        <v>99410313.677314565</v>
      </c>
      <c r="Q391">
        <f t="shared" si="40"/>
        <v>35668433.771311916</v>
      </c>
      <c r="R391" s="35">
        <f t="shared" si="41"/>
        <v>-2339372.7631306164</v>
      </c>
      <c r="S391">
        <v>-2569139.8524734299</v>
      </c>
      <c r="T391">
        <v>390</v>
      </c>
    </row>
    <row r="392" spans="1:20" ht="15.6" x14ac:dyDescent="0.25">
      <c r="A392" s="10">
        <v>2</v>
      </c>
      <c r="B392" s="11">
        <v>1.82746529827078</v>
      </c>
      <c r="C392" s="11">
        <v>994.19019466154896</v>
      </c>
      <c r="D392" s="12">
        <v>0.18830614020831501</v>
      </c>
      <c r="E392" s="12">
        <v>0.16283247459374101</v>
      </c>
      <c r="F392" s="10">
        <v>0.135206132806545</v>
      </c>
      <c r="G392" s="10">
        <v>2.7553876053175901</v>
      </c>
      <c r="H392" s="13">
        <v>31176261.163771</v>
      </c>
      <c r="I392" s="11">
        <v>994.19019466154896</v>
      </c>
      <c r="J392">
        <v>2.2118522077434823</v>
      </c>
      <c r="K392">
        <v>0.14526410427172087</v>
      </c>
      <c r="L392">
        <f t="shared" si="36"/>
        <v>-5.6106109280465271</v>
      </c>
      <c r="M392">
        <f t="shared" si="37"/>
        <v>-7.8639271912156555E-2</v>
      </c>
      <c r="N392">
        <f t="shared" si="38"/>
        <v>-0.68757207849363056</v>
      </c>
      <c r="O392">
        <f t="shared" si="39"/>
        <v>108397918.33668154</v>
      </c>
      <c r="P392">
        <v>100972966.37881993</v>
      </c>
      <c r="Q392">
        <f t="shared" si="40"/>
        <v>33468778.157857273</v>
      </c>
      <c r="R392" s="35">
        <f t="shared" si="41"/>
        <v>-2292516.994086273</v>
      </c>
      <c r="S392">
        <v>-2516365.0209342502</v>
      </c>
      <c r="T392">
        <v>391</v>
      </c>
    </row>
    <row r="393" spans="1:20" ht="15.6" x14ac:dyDescent="0.25">
      <c r="A393" s="10">
        <v>3</v>
      </c>
      <c r="B393" s="11">
        <v>2.0066627675684199</v>
      </c>
      <c r="C393" s="11">
        <v>1003.07568444394</v>
      </c>
      <c r="D393" s="12">
        <v>0.16305141833442999</v>
      </c>
      <c r="E393" s="12">
        <v>0.131621734721205</v>
      </c>
      <c r="F393" s="10">
        <v>0.19264119144094699</v>
      </c>
      <c r="G393" s="10">
        <v>3.05869301447937</v>
      </c>
      <c r="H393" s="13">
        <v>39976597.475172698</v>
      </c>
      <c r="I393" s="11">
        <v>1003.07568444394</v>
      </c>
      <c r="J393">
        <v>3.2219618519836914</v>
      </c>
      <c r="K393">
        <v>0.21398708925505117</v>
      </c>
      <c r="L393">
        <f t="shared" si="36"/>
        <v>-5.6382838388010565</v>
      </c>
      <c r="M393">
        <f t="shared" si="37"/>
        <v>-8.4368710172024936E-2</v>
      </c>
      <c r="N393">
        <f t="shared" si="38"/>
        <v>-0.70172744224060501</v>
      </c>
      <c r="O393">
        <f t="shared" si="39"/>
        <v>105442444.55175532</v>
      </c>
      <c r="P393">
        <v>100697094.95521747</v>
      </c>
      <c r="Q393">
        <f t="shared" si="40"/>
        <v>41860494.232910678</v>
      </c>
      <c r="R393" s="35">
        <f t="shared" si="41"/>
        <v>-1883896.7577379793</v>
      </c>
      <c r="S393">
        <v>-3350802.5607301998</v>
      </c>
      <c r="T393">
        <v>392</v>
      </c>
    </row>
    <row r="394" spans="1:20" ht="15.6" x14ac:dyDescent="0.25">
      <c r="A394" s="10">
        <v>5</v>
      </c>
      <c r="B394" s="11">
        <v>2.7883848581604398</v>
      </c>
      <c r="C394" s="11">
        <v>986.01671264289701</v>
      </c>
      <c r="D394" s="12">
        <v>0.10552570792443901</v>
      </c>
      <c r="E394" s="12">
        <v>8.131286570315259E-2</v>
      </c>
      <c r="F394" s="10">
        <v>0.229232472823827</v>
      </c>
      <c r="G394" s="10">
        <v>3.06246078301383</v>
      </c>
      <c r="H394" s="13">
        <v>47719097.981417499</v>
      </c>
      <c r="I394" s="11">
        <v>986.01671264289701</v>
      </c>
      <c r="J394">
        <v>6.1911513837166838</v>
      </c>
      <c r="K394">
        <v>0.26036847205773478</v>
      </c>
      <c r="L394">
        <f t="shared" si="36"/>
        <v>-5.5848039486626107</v>
      </c>
      <c r="M394">
        <f t="shared" si="37"/>
        <v>-1.9728623590231698E-2</v>
      </c>
      <c r="N394">
        <f t="shared" si="38"/>
        <v>-0.84378511157319247</v>
      </c>
      <c r="O394">
        <f t="shared" si="39"/>
        <v>114285964.82317787</v>
      </c>
      <c r="P394">
        <v>125882808.03604324</v>
      </c>
      <c r="Q394">
        <f t="shared" si="40"/>
        <v>43323017.959184356</v>
      </c>
      <c r="R394" s="35">
        <f t="shared" si="41"/>
        <v>4396080.0222331434</v>
      </c>
      <c r="S394">
        <v>1551062.92052459</v>
      </c>
      <c r="T394">
        <v>393</v>
      </c>
    </row>
    <row r="395" spans="1:20" ht="15.6" x14ac:dyDescent="0.25">
      <c r="A395" s="10">
        <v>1</v>
      </c>
      <c r="B395" s="11">
        <v>1.6675739019243501</v>
      </c>
      <c r="C395" s="11">
        <v>1002.35066298463</v>
      </c>
      <c r="D395" s="12">
        <v>0.21860782274929202</v>
      </c>
      <c r="E395" s="12">
        <v>0.18807577952160801</v>
      </c>
      <c r="F395" s="10">
        <v>0.13960197145158099</v>
      </c>
      <c r="G395" s="10">
        <v>2.7527335007084299</v>
      </c>
      <c r="H395" s="13">
        <v>32998999.265659899</v>
      </c>
      <c r="I395" s="11">
        <v>1002.35066298463</v>
      </c>
      <c r="J395">
        <v>1.9093183093920036</v>
      </c>
      <c r="K395">
        <v>0.15036017291101636</v>
      </c>
      <c r="L395">
        <f t="shared" si="36"/>
        <v>-5.6360407537642185</v>
      </c>
      <c r="M395">
        <f t="shared" si="37"/>
        <v>-7.3548106787964779E-2</v>
      </c>
      <c r="N395">
        <f t="shared" si="38"/>
        <v>-0.67292459419366968</v>
      </c>
      <c r="O395">
        <f t="shared" si="39"/>
        <v>106108710.56678332</v>
      </c>
      <c r="P395">
        <v>98934283.642158285</v>
      </c>
      <c r="Q395">
        <f t="shared" si="40"/>
        <v>35391990.856659278</v>
      </c>
      <c r="R395" s="35">
        <f t="shared" si="41"/>
        <v>-2392991.5909993798</v>
      </c>
      <c r="S395">
        <v>-2440772.8499715501</v>
      </c>
      <c r="T395">
        <v>394</v>
      </c>
    </row>
    <row r="396" spans="1:20" ht="15.6" x14ac:dyDescent="0.25">
      <c r="A396" s="10">
        <v>2</v>
      </c>
      <c r="B396" s="11">
        <v>1.8274632618570701</v>
      </c>
      <c r="C396" s="11">
        <v>995.23697754669001</v>
      </c>
      <c r="D396" s="12">
        <v>0.18807577952160801</v>
      </c>
      <c r="E396" s="12">
        <v>0.162848426483237</v>
      </c>
      <c r="F396" s="10">
        <v>0.13406269979327601</v>
      </c>
      <c r="G396" s="10">
        <v>2.7554081444998402</v>
      </c>
      <c r="H396" s="13">
        <v>31023480.686153099</v>
      </c>
      <c r="I396" s="11">
        <v>995.23697754669001</v>
      </c>
      <c r="J396">
        <v>2.2023531344725544</v>
      </c>
      <c r="K396">
        <v>0.1439427746496886</v>
      </c>
      <c r="L396">
        <f t="shared" si="36"/>
        <v>-5.6138917096834753</v>
      </c>
      <c r="M396">
        <f t="shared" si="37"/>
        <v>-7.8504195725852891E-2</v>
      </c>
      <c r="N396">
        <f t="shared" si="38"/>
        <v>-0.69165048598789536</v>
      </c>
      <c r="O396">
        <f t="shared" si="39"/>
        <v>108087420.21699463</v>
      </c>
      <c r="P396">
        <v>101007002.03431365</v>
      </c>
      <c r="Q396">
        <f t="shared" si="40"/>
        <v>33198173.651158325</v>
      </c>
      <c r="R396" s="35">
        <f t="shared" si="41"/>
        <v>-2174692.9650052264</v>
      </c>
      <c r="S396">
        <v>-2424353.2244168902</v>
      </c>
      <c r="T396">
        <v>395</v>
      </c>
    </row>
    <row r="397" spans="1:20" ht="15.6" x14ac:dyDescent="0.25">
      <c r="A397" s="10">
        <v>3</v>
      </c>
      <c r="B397" s="11">
        <v>2.0103472573387</v>
      </c>
      <c r="C397" s="11">
        <v>999.84247365646002</v>
      </c>
      <c r="D397" s="12">
        <v>0.163028898770301</v>
      </c>
      <c r="E397" s="12">
        <v>0.13053634622151999</v>
      </c>
      <c r="F397" s="10">
        <v>0.19918330101972401</v>
      </c>
      <c r="G397" s="10">
        <v>3.0591014925881299</v>
      </c>
      <c r="H397" s="13">
        <v>41589789.6975279</v>
      </c>
      <c r="I397" s="11">
        <v>999.84247365646002</v>
      </c>
      <c r="J397">
        <v>3.2952573599403028</v>
      </c>
      <c r="K397">
        <v>0.22212319832607177</v>
      </c>
      <c r="L397">
        <f t="shared" si="36"/>
        <v>-5.6282604243237673</v>
      </c>
      <c r="M397">
        <f t="shared" si="37"/>
        <v>-8.4152372832900432E-2</v>
      </c>
      <c r="N397">
        <f t="shared" si="38"/>
        <v>-0.72950091778663495</v>
      </c>
      <c r="O397">
        <f t="shared" si="39"/>
        <v>106484260.23641652</v>
      </c>
      <c r="P397">
        <v>102697102.68003024</v>
      </c>
      <c r="Q397">
        <f t="shared" si="40"/>
        <v>43123494.955136269</v>
      </c>
      <c r="R397" s="35">
        <f t="shared" si="41"/>
        <v>-1533705.257608369</v>
      </c>
      <c r="S397">
        <v>-3508306.6626748098</v>
      </c>
      <c r="T397">
        <v>396</v>
      </c>
    </row>
    <row r="398" spans="1:20" ht="15.6" x14ac:dyDescent="0.25">
      <c r="A398" s="10">
        <v>4</v>
      </c>
      <c r="B398" s="11">
        <v>2.4515063664744998</v>
      </c>
      <c r="C398" s="11">
        <v>1004.71062238525</v>
      </c>
      <c r="D398" s="12">
        <v>0.13053634622151999</v>
      </c>
      <c r="E398" s="12">
        <v>0.100403390603044</v>
      </c>
      <c r="F398" s="10">
        <v>0.230662878211394</v>
      </c>
      <c r="G398" s="10">
        <v>3.0613148939006898</v>
      </c>
      <c r="H398" s="13">
        <v>45172118.987694196</v>
      </c>
      <c r="I398" s="11">
        <v>1004.71062238525</v>
      </c>
      <c r="J398">
        <v>4.9222885626988875</v>
      </c>
      <c r="K398">
        <v>0.26222601569910464</v>
      </c>
      <c r="L398">
        <f t="shared" si="36"/>
        <v>-5.6433323126173036</v>
      </c>
      <c r="M398">
        <f t="shared" si="37"/>
        <v>-6.0131852978720979E-2</v>
      </c>
      <c r="N398">
        <f t="shared" si="38"/>
        <v>-0.84642801430912806</v>
      </c>
      <c r="O398">
        <f t="shared" si="39"/>
        <v>106392804.47071816</v>
      </c>
      <c r="P398">
        <v>110477863.6764867</v>
      </c>
      <c r="Q398">
        <f t="shared" si="40"/>
        <v>43501822.564737335</v>
      </c>
      <c r="R398" s="35">
        <f t="shared" si="41"/>
        <v>1670296.4229568616</v>
      </c>
      <c r="S398">
        <v>124632.229570154</v>
      </c>
      <c r="T398">
        <v>397</v>
      </c>
    </row>
    <row r="399" spans="1:20" ht="15.6" x14ac:dyDescent="0.25">
      <c r="A399" s="10">
        <v>2</v>
      </c>
      <c r="B399" s="11">
        <v>2.25662514564852</v>
      </c>
      <c r="C399" s="11">
        <v>1006.67674596006</v>
      </c>
      <c r="D399" s="12">
        <v>0.203962664395756</v>
      </c>
      <c r="E399" s="12">
        <v>0.18596800117191201</v>
      </c>
      <c r="F399" s="10">
        <v>8.8182045829537106E-2</v>
      </c>
      <c r="G399" s="10">
        <v>4.10349446975881</v>
      </c>
      <c r="H399" s="13">
        <v>36858956.365450397</v>
      </c>
      <c r="I399" s="11">
        <v>1006.67674596006</v>
      </c>
      <c r="J399">
        <v>2.06392451088609</v>
      </c>
      <c r="K399">
        <v>9.2314920488057964E-2</v>
      </c>
      <c r="L399">
        <f t="shared" si="36"/>
        <v>-5.6493855934269437</v>
      </c>
      <c r="M399">
        <f t="shared" si="37"/>
        <v>-7.6354736550071134E-2</v>
      </c>
      <c r="N399">
        <f t="shared" si="38"/>
        <v>-0.84021575568706486</v>
      </c>
      <c r="O399">
        <f t="shared" si="39"/>
        <v>105031375.92063536</v>
      </c>
      <c r="P399">
        <v>98239097.186092094</v>
      </c>
      <c r="Q399">
        <f t="shared" si="40"/>
        <v>39407394.947130993</v>
      </c>
      <c r="R399" s="35">
        <f t="shared" si="41"/>
        <v>-2548438.5816805959</v>
      </c>
      <c r="S399">
        <v>-3789056.04611739</v>
      </c>
      <c r="T399">
        <v>398</v>
      </c>
    </row>
    <row r="400" spans="1:20" ht="15.6" x14ac:dyDescent="0.25">
      <c r="A400" s="10">
        <v>1</v>
      </c>
      <c r="B400" s="11">
        <v>2.0708587193540802</v>
      </c>
      <c r="C400" s="11">
        <v>985.51191984869195</v>
      </c>
      <c r="D400" s="12">
        <v>0.22885003431440601</v>
      </c>
      <c r="E400" s="12">
        <v>0.21135966854716198</v>
      </c>
      <c r="F400" s="10">
        <v>7.6393811512713405E-2</v>
      </c>
      <c r="G400" s="10">
        <v>3.70163695814079</v>
      </c>
      <c r="H400" s="13">
        <v>33543092.123053499</v>
      </c>
      <c r="I400" s="11">
        <v>985.51191984869195</v>
      </c>
      <c r="J400">
        <v>1.6534704133068938</v>
      </c>
      <c r="K400">
        <v>7.9469501126575942E-2</v>
      </c>
      <c r="L400">
        <f t="shared" si="36"/>
        <v>-5.5831990692937197</v>
      </c>
      <c r="M400">
        <f t="shared" si="37"/>
        <v>-6.7939320899572525E-2</v>
      </c>
      <c r="N400">
        <f t="shared" si="38"/>
        <v>-0.83294716519562773</v>
      </c>
      <c r="O400">
        <f t="shared" si="39"/>
        <v>112005483.47563331</v>
      </c>
      <c r="P400">
        <v>101949628.44841412</v>
      </c>
      <c r="Q400">
        <f t="shared" si="40"/>
        <v>36851632.592377111</v>
      </c>
      <c r="R400" s="35">
        <f t="shared" si="41"/>
        <v>-3308540.4693236127</v>
      </c>
      <c r="S400">
        <v>-1091805.5636831</v>
      </c>
      <c r="T400">
        <v>399</v>
      </c>
    </row>
    <row r="401" spans="1:20" ht="15.6" x14ac:dyDescent="0.25">
      <c r="A401" s="10">
        <v>2</v>
      </c>
      <c r="B401" s="11">
        <v>1.9149299598240801</v>
      </c>
      <c r="C401" s="11">
        <v>982.14465770849802</v>
      </c>
      <c r="D401" s="12">
        <v>0.21135966854716198</v>
      </c>
      <c r="E401" s="12">
        <v>0.19695899401580602</v>
      </c>
      <c r="F401" s="10">
        <v>6.8101282056744594E-2</v>
      </c>
      <c r="G401" s="10">
        <v>3.7030726591759899</v>
      </c>
      <c r="H401" s="13">
        <v>31372246.395404302</v>
      </c>
      <c r="I401" s="11">
        <v>982.14465770849802</v>
      </c>
      <c r="J401">
        <v>1.4943624609305326</v>
      </c>
      <c r="K401">
        <v>7.0531141936451131E-2</v>
      </c>
      <c r="L401">
        <f t="shared" si="36"/>
        <v>-5.5724607159267627</v>
      </c>
      <c r="M401">
        <f t="shared" si="37"/>
        <v>-6.3829746730298773E-2</v>
      </c>
      <c r="N401">
        <f t="shared" si="38"/>
        <v>-0.8070100523499889</v>
      </c>
      <c r="O401">
        <f t="shared" si="39"/>
        <v>113262938.51066418</v>
      </c>
      <c r="P401">
        <v>104935359.99910277</v>
      </c>
      <c r="Q401">
        <f t="shared" si="40"/>
        <v>33861920.466604061</v>
      </c>
      <c r="R401" s="35">
        <f t="shared" si="41"/>
        <v>-2489674.0711997598</v>
      </c>
      <c r="S401">
        <v>-1649745.9514419399</v>
      </c>
      <c r="T401">
        <v>400</v>
      </c>
    </row>
    <row r="402" spans="1:20" ht="15.6" x14ac:dyDescent="0.25">
      <c r="A402" s="10">
        <v>3</v>
      </c>
      <c r="B402" s="11">
        <v>2.78009533153682</v>
      </c>
      <c r="C402" s="11">
        <v>985.75193344146601</v>
      </c>
      <c r="D402" s="12">
        <v>0.197329049585064</v>
      </c>
      <c r="E402" s="12">
        <v>0.164798174881672</v>
      </c>
      <c r="F402" s="10">
        <v>0.16477248293380301</v>
      </c>
      <c r="G402" s="10">
        <v>3.0376567255153502</v>
      </c>
      <c r="H402" s="13">
        <v>37679351.897999801</v>
      </c>
      <c r="I402" s="11">
        <v>985.75193344146601</v>
      </c>
      <c r="J402">
        <v>3.6931729728306286</v>
      </c>
      <c r="K402">
        <v>0.18005111571761698</v>
      </c>
      <c r="L402">
        <f t="shared" si="36"/>
        <v>-5.5839623007604491</v>
      </c>
      <c r="M402">
        <f t="shared" si="37"/>
        <v>-8.1590968290123161E-2</v>
      </c>
      <c r="N402">
        <f t="shared" si="38"/>
        <v>-0.63505366341150671</v>
      </c>
      <c r="O402">
        <f t="shared" si="39"/>
        <v>110819768.23134257</v>
      </c>
      <c r="P402">
        <v>97197907.505307496</v>
      </c>
      <c r="Q402">
        <f t="shared" si="40"/>
        <v>42959947.920849286</v>
      </c>
      <c r="R402" s="35">
        <f t="shared" si="41"/>
        <v>-5280596.0228494853</v>
      </c>
      <c r="S402">
        <v>-4338690.1302247802</v>
      </c>
      <c r="T402">
        <v>401</v>
      </c>
    </row>
    <row r="403" spans="1:20" ht="15.6" x14ac:dyDescent="0.25">
      <c r="A403" s="10">
        <v>4</v>
      </c>
      <c r="B403" s="11">
        <v>3.0821108196874398</v>
      </c>
      <c r="C403" s="11">
        <v>986.24225773165199</v>
      </c>
      <c r="D403" s="12">
        <v>0.164798174881672</v>
      </c>
      <c r="E403" s="12">
        <v>0.13293387576882501</v>
      </c>
      <c r="F403" s="10">
        <v>0.19323621462585799</v>
      </c>
      <c r="G403" s="10">
        <v>3.0400878479962299</v>
      </c>
      <c r="H403" s="13">
        <v>39554990.500526004</v>
      </c>
      <c r="I403" s="11">
        <v>986.24225773165199</v>
      </c>
      <c r="J403">
        <v>4.9322080939492539</v>
      </c>
      <c r="K403">
        <v>0.21472436065451039</v>
      </c>
      <c r="L403">
        <f t="shared" si="36"/>
        <v>-5.5855206051165158</v>
      </c>
      <c r="M403">
        <f t="shared" si="37"/>
        <v>-5.9882598719230573E-2</v>
      </c>
      <c r="N403">
        <f t="shared" si="38"/>
        <v>-0.70414224146484417</v>
      </c>
      <c r="O403">
        <f t="shared" si="39"/>
        <v>111885183.80070318</v>
      </c>
      <c r="P403">
        <v>99668793.007271364</v>
      </c>
      <c r="Q403">
        <f t="shared" si="40"/>
        <v>44403240.461270034</v>
      </c>
      <c r="R403" s="35">
        <f t="shared" si="41"/>
        <v>-4848249.9607440308</v>
      </c>
      <c r="S403">
        <v>-4167515.37393197</v>
      </c>
      <c r="T403">
        <v>402</v>
      </c>
    </row>
    <row r="404" spans="1:20" ht="15.6" x14ac:dyDescent="0.25">
      <c r="A404" s="10">
        <v>5</v>
      </c>
      <c r="B404" s="11">
        <v>3.4806806276830899</v>
      </c>
      <c r="C404" s="11">
        <v>994.106595369817</v>
      </c>
      <c r="D404" s="12">
        <v>0.13293387576882501</v>
      </c>
      <c r="E404" s="12">
        <v>0.104418285629574</v>
      </c>
      <c r="F404" s="10">
        <v>0.21434833777828899</v>
      </c>
      <c r="G404" s="10">
        <v>3.0422777439119302</v>
      </c>
      <c r="H404" s="13">
        <v>42383889.956817597</v>
      </c>
      <c r="I404" s="11">
        <v>994.106595369817</v>
      </c>
      <c r="J404">
        <v>6.6093682615281306</v>
      </c>
      <c r="K404">
        <v>0.2412417626202244</v>
      </c>
      <c r="L404">
        <f t="shared" si="36"/>
        <v>-5.6103486765067334</v>
      </c>
      <c r="M404">
        <f t="shared" si="37"/>
        <v>-3.0364202909035076E-3</v>
      </c>
      <c r="N404">
        <f t="shared" si="38"/>
        <v>-0.79625820589144913</v>
      </c>
      <c r="O404">
        <f t="shared" si="39"/>
        <v>112366112.8309631</v>
      </c>
      <c r="P404">
        <v>108451687.79911098</v>
      </c>
      <c r="Q404">
        <f t="shared" si="40"/>
        <v>43913682.283346914</v>
      </c>
      <c r="R404" s="35">
        <f t="shared" si="41"/>
        <v>-1529792.3265293166</v>
      </c>
      <c r="S404">
        <v>-1867350.4594040201</v>
      </c>
      <c r="T404">
        <v>403</v>
      </c>
    </row>
    <row r="405" spans="1:20" ht="15.6" x14ac:dyDescent="0.25">
      <c r="A405" s="10">
        <v>6</v>
      </c>
      <c r="B405" s="11">
        <v>4.0365897419217296</v>
      </c>
      <c r="C405" s="11">
        <v>1003.21825568821</v>
      </c>
      <c r="D405" s="12">
        <v>0.104418285629574</v>
      </c>
      <c r="E405" s="12">
        <v>7.8407863219396509E-2</v>
      </c>
      <c r="F405" s="10">
        <v>0.24886001768495999</v>
      </c>
      <c r="G405" s="10">
        <v>3.0440563291281602</v>
      </c>
      <c r="H405" s="13">
        <v>45821549.284128599</v>
      </c>
      <c r="I405" s="11">
        <v>1003.21825568821</v>
      </c>
      <c r="J405">
        <v>9.5107226282974899</v>
      </c>
      <c r="K405">
        <v>0.28616325002667103</v>
      </c>
      <c r="L405">
        <f t="shared" si="36"/>
        <v>-5.6387246165370684</v>
      </c>
      <c r="M405">
        <f t="shared" si="37"/>
        <v>0.14539327313494033</v>
      </c>
      <c r="N405">
        <f t="shared" si="38"/>
        <v>-0.83720240495216647</v>
      </c>
      <c r="O405">
        <f t="shared" si="39"/>
        <v>117035422.31989999</v>
      </c>
      <c r="P405">
        <v>115824465.76356655</v>
      </c>
      <c r="Q405">
        <f t="shared" si="40"/>
        <v>46300618.236971766</v>
      </c>
      <c r="R405" s="35">
        <f t="shared" si="41"/>
        <v>-479068.95284316689</v>
      </c>
      <c r="S405">
        <v>1099723.5172925901</v>
      </c>
      <c r="T405">
        <v>404</v>
      </c>
    </row>
    <row r="406" spans="1:20" ht="15.6" x14ac:dyDescent="0.25">
      <c r="A406" s="10">
        <v>2</v>
      </c>
      <c r="B406" s="11">
        <v>1.9149298596161199</v>
      </c>
      <c r="C406" s="11">
        <v>1004.55709552092</v>
      </c>
      <c r="D406" s="12">
        <v>0.21135847869952201</v>
      </c>
      <c r="E406" s="12">
        <v>0.19693205770852898</v>
      </c>
      <c r="F406" s="10">
        <v>6.8223421825958697E-2</v>
      </c>
      <c r="G406" s="10">
        <v>3.7030727671982699</v>
      </c>
      <c r="H406" s="13">
        <v>30070676.148441602</v>
      </c>
      <c r="I406" s="11">
        <v>1004.55709552092</v>
      </c>
      <c r="J406">
        <v>1.4962159184562653</v>
      </c>
      <c r="K406">
        <v>7.0662216023920588E-2</v>
      </c>
      <c r="L406">
        <f t="shared" si="36"/>
        <v>-5.6428588152309995</v>
      </c>
      <c r="M406">
        <f t="shared" si="37"/>
        <v>-6.3880412682402701E-2</v>
      </c>
      <c r="N406">
        <f t="shared" si="38"/>
        <v>-0.80752816161326757</v>
      </c>
      <c r="O406">
        <f t="shared" si="39"/>
        <v>106180937.58206807</v>
      </c>
      <c r="P406">
        <v>100515511.72101824</v>
      </c>
      <c r="Q406">
        <f t="shared" si="40"/>
        <v>31765570.631827209</v>
      </c>
      <c r="R406" s="35">
        <f t="shared" si="41"/>
        <v>-1694894.4833856076</v>
      </c>
      <c r="S406">
        <v>-549695.17477825098</v>
      </c>
      <c r="T406">
        <v>405</v>
      </c>
    </row>
    <row r="407" spans="1:20" ht="15.6" x14ac:dyDescent="0.25">
      <c r="A407" s="10">
        <v>4</v>
      </c>
      <c r="B407" s="11">
        <v>3.09181316690163</v>
      </c>
      <c r="C407" s="11">
        <v>1007.09986275002</v>
      </c>
      <c r="D407" s="12">
        <v>0.16331355964084598</v>
      </c>
      <c r="E407" s="12">
        <v>0.13149576413547701</v>
      </c>
      <c r="F407" s="10">
        <v>0.194707193058513</v>
      </c>
      <c r="G407" s="10">
        <v>3.0403526837258998</v>
      </c>
      <c r="H407" s="13">
        <v>38410144.125844598</v>
      </c>
      <c r="I407" s="11">
        <v>1007.09986275002</v>
      </c>
      <c r="J407">
        <v>4.9940448634396963</v>
      </c>
      <c r="K407">
        <v>0.21654933236819274</v>
      </c>
      <c r="L407">
        <f t="shared" si="36"/>
        <v>-5.6506857321969282</v>
      </c>
      <c r="M407">
        <f t="shared" si="37"/>
        <v>-5.830333787199346E-2</v>
      </c>
      <c r="N407">
        <f t="shared" si="38"/>
        <v>-0.71022145955041216</v>
      </c>
      <c r="O407">
        <f t="shared" si="39"/>
        <v>105481695.93830459</v>
      </c>
      <c r="P407">
        <v>96688702.363047019</v>
      </c>
      <c r="Q407">
        <f t="shared" si="40"/>
        <v>41903211.488100849</v>
      </c>
      <c r="R407" s="35">
        <f t="shared" si="41"/>
        <v>-3493067.3622562513</v>
      </c>
      <c r="S407">
        <v>-3324083.3657786702</v>
      </c>
      <c r="T407">
        <v>406</v>
      </c>
    </row>
    <row r="408" spans="1:20" ht="15.6" x14ac:dyDescent="0.25">
      <c r="A408" s="10">
        <v>1</v>
      </c>
      <c r="B408" s="11">
        <v>2.1388909511327299</v>
      </c>
      <c r="C408" s="11">
        <v>999.209933222465</v>
      </c>
      <c r="D408" s="12">
        <v>0.227233547692099</v>
      </c>
      <c r="E408" s="12">
        <v>0.20835695187127201</v>
      </c>
      <c r="F408" s="10">
        <v>8.3034800681479295E-2</v>
      </c>
      <c r="G408" s="10">
        <v>4.1016836455414802</v>
      </c>
      <c r="H408" s="13">
        <v>37599267.362430997</v>
      </c>
      <c r="I408" s="11">
        <v>999.209933222465</v>
      </c>
      <c r="J408">
        <v>1.793795542384218</v>
      </c>
      <c r="K408">
        <v>8.6685758025398504E-2</v>
      </c>
      <c r="L408">
        <f t="shared" si="36"/>
        <v>-5.6262932937106598</v>
      </c>
      <c r="M408">
        <f t="shared" si="37"/>
        <v>-7.1166205809069738E-2</v>
      </c>
      <c r="N408">
        <f t="shared" si="38"/>
        <v>-0.84097509889631072</v>
      </c>
      <c r="O408">
        <f t="shared" si="39"/>
        <v>107528334.66690817</v>
      </c>
      <c r="P408">
        <v>98914310.296569645</v>
      </c>
      <c r="Q408">
        <f t="shared" si="40"/>
        <v>40873626.799359575</v>
      </c>
      <c r="R408" s="35">
        <f t="shared" si="41"/>
        <v>-3274359.4369285777</v>
      </c>
      <c r="S408">
        <v>-2823920.1644181302</v>
      </c>
      <c r="T408">
        <v>407</v>
      </c>
    </row>
    <row r="409" spans="1:20" ht="15.6" x14ac:dyDescent="0.25">
      <c r="A409" s="10">
        <v>2</v>
      </c>
      <c r="B409" s="11">
        <v>1.1708567743398599</v>
      </c>
      <c r="C409" s="11">
        <v>1000.22225129626</v>
      </c>
      <c r="D409" s="12">
        <v>0.20835695187127201</v>
      </c>
      <c r="E409" s="12">
        <v>0.192803202953582</v>
      </c>
      <c r="F409" s="10">
        <v>7.4613721337031105E-2</v>
      </c>
      <c r="G409" s="10">
        <v>4.1031798652531597</v>
      </c>
      <c r="H409" s="13">
        <v>35305274.993645601</v>
      </c>
      <c r="I409" s="11">
        <v>1000.22225129626</v>
      </c>
      <c r="J409">
        <v>0.96697168841804715</v>
      </c>
      <c r="K409">
        <v>7.7544030085160129E-2</v>
      </c>
      <c r="L409">
        <f t="shared" si="36"/>
        <v>-5.6294405213643728</v>
      </c>
      <c r="M409">
        <f t="shared" si="37"/>
        <v>-4.6658573762389625E-2</v>
      </c>
      <c r="N409">
        <f t="shared" si="38"/>
        <v>-0.82892561148623711</v>
      </c>
      <c r="O409">
        <f t="shared" si="39"/>
        <v>108366446.13374284</v>
      </c>
      <c r="P409">
        <v>102091903.21656427</v>
      </c>
      <c r="Q409">
        <f t="shared" si="40"/>
        <v>37475128.392112553</v>
      </c>
      <c r="R409" s="35">
        <f t="shared" si="41"/>
        <v>-2169853.3984669521</v>
      </c>
      <c r="S409">
        <v>-1874895.7960985301</v>
      </c>
      <c r="T409">
        <v>408</v>
      </c>
    </row>
    <row r="410" spans="1:20" ht="15.6" x14ac:dyDescent="0.25">
      <c r="A410" s="10">
        <v>4</v>
      </c>
      <c r="B410" s="11">
        <v>2.9228197712943098</v>
      </c>
      <c r="C410" s="11">
        <v>992.25421289488304</v>
      </c>
      <c r="D410" s="12">
        <v>0.15538780053697498</v>
      </c>
      <c r="E410" s="12">
        <v>0.12330233650976799</v>
      </c>
      <c r="F410" s="10">
        <v>0.20635357832833401</v>
      </c>
      <c r="G410" s="10">
        <v>3.1118091281388698</v>
      </c>
      <c r="H410" s="13">
        <v>41187579.507867597</v>
      </c>
      <c r="I410" s="11">
        <v>992.25421289488304</v>
      </c>
      <c r="J410">
        <v>5.0167720233780511</v>
      </c>
      <c r="K410">
        <v>0.23111722967226042</v>
      </c>
      <c r="L410">
        <f t="shared" si="36"/>
        <v>-5.6045286985852734</v>
      </c>
      <c r="M410">
        <f t="shared" si="37"/>
        <v>-5.7711943604643157E-2</v>
      </c>
      <c r="N410">
        <f t="shared" si="38"/>
        <v>-0.76161144138079262</v>
      </c>
      <c r="O410">
        <f t="shared" si="39"/>
        <v>110181981.98008998</v>
      </c>
      <c r="P410">
        <v>99678062.533858776</v>
      </c>
      <c r="Q410">
        <f t="shared" si="40"/>
        <v>45527862.678890586</v>
      </c>
      <c r="R410" s="35">
        <f t="shared" si="41"/>
        <v>-4340283.1710229889</v>
      </c>
      <c r="S410">
        <v>-3601851.1498409798</v>
      </c>
      <c r="T410">
        <v>409</v>
      </c>
    </row>
    <row r="411" spans="1:20" ht="15.6" x14ac:dyDescent="0.25">
      <c r="A411" s="10">
        <v>5</v>
      </c>
      <c r="B411" s="11">
        <v>3.3439404987953498</v>
      </c>
      <c r="C411" s="11">
        <v>1002.20378581783</v>
      </c>
      <c r="D411" s="12">
        <v>0.12330233650976799</v>
      </c>
      <c r="E411" s="12">
        <v>9.8345425338669801E-2</v>
      </c>
      <c r="F411" s="10">
        <v>0.20224018342734301</v>
      </c>
      <c r="G411" s="10">
        <v>3.1139311657314299</v>
      </c>
      <c r="H411" s="13">
        <v>40077575.5703208</v>
      </c>
      <c r="I411" s="11">
        <v>1002.20378581783</v>
      </c>
      <c r="J411">
        <v>6.3551715096129024</v>
      </c>
      <c r="K411">
        <v>0.22594770857494767</v>
      </c>
      <c r="L411">
        <f t="shared" si="36"/>
        <v>-5.6355860195447995</v>
      </c>
      <c r="M411">
        <f t="shared" si="37"/>
        <v>-1.3362435586621424E-2</v>
      </c>
      <c r="N411">
        <f t="shared" si="38"/>
        <v>-0.74311678974048467</v>
      </c>
      <c r="O411">
        <f t="shared" si="39"/>
        <v>109179287.8281398</v>
      </c>
      <c r="P411">
        <v>106664573.60137942</v>
      </c>
      <c r="Q411">
        <f t="shared" si="40"/>
        <v>41022440.824621558</v>
      </c>
      <c r="R411" s="35">
        <f t="shared" si="41"/>
        <v>-944865.25430075824</v>
      </c>
      <c r="S411">
        <v>-1062516.4277498601</v>
      </c>
      <c r="T411">
        <v>410</v>
      </c>
    </row>
    <row r="412" spans="1:20" ht="15.6" x14ac:dyDescent="0.25">
      <c r="A412" s="10">
        <v>1</v>
      </c>
      <c r="B412" s="11">
        <v>2.0724402058178901</v>
      </c>
      <c r="C412" s="11">
        <v>985.83111029947804</v>
      </c>
      <c r="D412" s="12">
        <v>0.22764456184704301</v>
      </c>
      <c r="E412" s="12">
        <v>0.20888657184839202</v>
      </c>
      <c r="F412" s="10">
        <v>8.2364162052963402E-2</v>
      </c>
      <c r="G412" s="10">
        <v>4.1016538093928396</v>
      </c>
      <c r="H412" s="13">
        <v>37822012.2775089</v>
      </c>
      <c r="I412" s="11">
        <v>985.83111029947804</v>
      </c>
      <c r="J412">
        <v>1.7287350850620662</v>
      </c>
      <c r="K412">
        <v>8.595465775371515E-2</v>
      </c>
      <c r="L412">
        <f t="shared" si="36"/>
        <v>-5.5842140155717619</v>
      </c>
      <c r="M412">
        <f t="shared" si="37"/>
        <v>-6.9715950696902534E-2</v>
      </c>
      <c r="N412">
        <f t="shared" si="38"/>
        <v>-0.84064278921700719</v>
      </c>
      <c r="O412">
        <f t="shared" si="39"/>
        <v>111829879.02217726</v>
      </c>
      <c r="P412">
        <v>99854898.793341413</v>
      </c>
      <c r="Q412">
        <f t="shared" si="40"/>
        <v>42357772.212284952</v>
      </c>
      <c r="R412" s="35">
        <f t="shared" si="41"/>
        <v>-4535759.9347760528</v>
      </c>
      <c r="S412">
        <v>-3571301.34604456</v>
      </c>
      <c r="T412">
        <v>411</v>
      </c>
    </row>
    <row r="413" spans="1:20" ht="15.6" x14ac:dyDescent="0.25">
      <c r="A413" s="10">
        <v>2</v>
      </c>
      <c r="B413" s="11">
        <v>1.92630203891145</v>
      </c>
      <c r="C413" s="11">
        <v>984.26734188272803</v>
      </c>
      <c r="D413" s="12">
        <v>0.20888657184839202</v>
      </c>
      <c r="E413" s="12">
        <v>0.193491999166372</v>
      </c>
      <c r="F413" s="10">
        <v>7.3662975309188305E-2</v>
      </c>
      <c r="G413" s="10">
        <v>4.1031404959175699</v>
      </c>
      <c r="H413" s="13">
        <v>35079864.0336987</v>
      </c>
      <c r="I413" s="11">
        <v>984.26734188272803</v>
      </c>
      <c r="J413">
        <v>1.5778595686421293</v>
      </c>
      <c r="K413">
        <v>7.6517153002967769E-2</v>
      </c>
      <c r="L413">
        <f t="shared" si="36"/>
        <v>-5.5792367138456953</v>
      </c>
      <c r="M413">
        <f t="shared" si="37"/>
        <v>-6.6046672362668521E-2</v>
      </c>
      <c r="N413">
        <f t="shared" si="38"/>
        <v>-0.82643879990097324</v>
      </c>
      <c r="O413">
        <f t="shared" si="39"/>
        <v>112493389.52796559</v>
      </c>
      <c r="P413">
        <v>102036542.61729048</v>
      </c>
      <c r="Q413">
        <f t="shared" si="40"/>
        <v>38674897.327050656</v>
      </c>
      <c r="R413" s="35">
        <f t="shared" si="41"/>
        <v>-3595033.2933519557</v>
      </c>
      <c r="S413">
        <v>-3829876.8643227401</v>
      </c>
      <c r="T413">
        <v>412</v>
      </c>
    </row>
    <row r="414" spans="1:20" ht="15.6" x14ac:dyDescent="0.25">
      <c r="A414" s="10">
        <v>3</v>
      </c>
      <c r="B414" s="11">
        <v>2.4161090050782899</v>
      </c>
      <c r="C414" s="11">
        <v>990.29898570985301</v>
      </c>
      <c r="D414" s="12">
        <v>0.193840610225475</v>
      </c>
      <c r="E414" s="12">
        <v>0.159784350641896</v>
      </c>
      <c r="F414" s="10">
        <v>0.17560148719747401</v>
      </c>
      <c r="G414" s="10">
        <v>3.0924625018263199</v>
      </c>
      <c r="H414" s="13">
        <v>38295234.023815103</v>
      </c>
      <c r="I414" s="11">
        <v>990.29898570985301</v>
      </c>
      <c r="J414">
        <v>3.3649523198821338</v>
      </c>
      <c r="K414">
        <v>0.19310123394304732</v>
      </c>
      <c r="L414">
        <f t="shared" si="36"/>
        <v>-5.5983668240670603</v>
      </c>
      <c r="M414">
        <f t="shared" si="37"/>
        <v>-8.3871724154662652E-2</v>
      </c>
      <c r="N414">
        <f t="shared" si="38"/>
        <v>-0.64824031332502985</v>
      </c>
      <c r="O414">
        <f t="shared" si="39"/>
        <v>109283078.99953674</v>
      </c>
      <c r="P414">
        <v>94252297.900388718</v>
      </c>
      <c r="Q414">
        <f t="shared" si="40"/>
        <v>44402324.169892445</v>
      </c>
      <c r="R414" s="35">
        <f t="shared" si="41"/>
        <v>-6107090.1460773423</v>
      </c>
      <c r="S414">
        <v>-4807732.8553377697</v>
      </c>
      <c r="T414">
        <v>413</v>
      </c>
    </row>
    <row r="415" spans="1:20" ht="15.6" x14ac:dyDescent="0.25">
      <c r="A415" s="10">
        <v>4</v>
      </c>
      <c r="B415" s="11">
        <v>2.8890894244947898</v>
      </c>
      <c r="C415" s="11">
        <v>990.98319196859302</v>
      </c>
      <c r="D415" s="12">
        <v>0.159784350641896</v>
      </c>
      <c r="E415" s="12">
        <v>0.127884077364226</v>
      </c>
      <c r="F415" s="10">
        <v>0.19952092340243599</v>
      </c>
      <c r="G415" s="10">
        <v>3.09496248945293</v>
      </c>
      <c r="H415" s="13">
        <v>39868757.828084096</v>
      </c>
      <c r="I415" s="11">
        <v>990.98319196859302</v>
      </c>
      <c r="J415">
        <v>4.7892419893608711</v>
      </c>
      <c r="K415">
        <v>0.2225448848038159</v>
      </c>
      <c r="L415">
        <f t="shared" si="36"/>
        <v>-5.6005252842896383</v>
      </c>
      <c r="M415">
        <f t="shared" si="37"/>
        <v>-6.3364563762984827E-2</v>
      </c>
      <c r="N415">
        <f t="shared" si="38"/>
        <v>-0.73099183286105474</v>
      </c>
      <c r="O415">
        <f t="shared" si="39"/>
        <v>110243711.39020772</v>
      </c>
      <c r="P415">
        <v>97966650.648090363</v>
      </c>
      <c r="Q415">
        <f t="shared" si="40"/>
        <v>44865061.757330418</v>
      </c>
      <c r="R415" s="35">
        <f t="shared" si="41"/>
        <v>-4996303.9292463213</v>
      </c>
      <c r="S415">
        <v>-3873950.97291038</v>
      </c>
      <c r="T415">
        <v>414</v>
      </c>
    </row>
    <row r="416" spans="1:20" ht="15.6" x14ac:dyDescent="0.25">
      <c r="A416" s="10">
        <v>5</v>
      </c>
      <c r="B416" s="11">
        <v>3.3178340424806598</v>
      </c>
      <c r="C416" s="11">
        <v>998.37286994158103</v>
      </c>
      <c r="D416" s="12">
        <v>0.127884077364226</v>
      </c>
      <c r="E416" s="12">
        <v>0.10077597375340901</v>
      </c>
      <c r="F416" s="10">
        <v>0.21180840749174501</v>
      </c>
      <c r="G416" s="10">
        <v>3.09710642095322</v>
      </c>
      <c r="H416" s="13">
        <v>40533337.548194803</v>
      </c>
      <c r="I416" s="11">
        <v>998.37286994158103</v>
      </c>
      <c r="J416">
        <v>6.3755769678327878</v>
      </c>
      <c r="K416">
        <v>0.23801408097660731</v>
      </c>
      <c r="L416">
        <f t="shared" si="36"/>
        <v>-5.6236870182024106</v>
      </c>
      <c r="M416">
        <f t="shared" si="37"/>
        <v>-1.2553878613377867E-2</v>
      </c>
      <c r="N416">
        <f t="shared" si="38"/>
        <v>-0.78561217839876019</v>
      </c>
      <c r="O416">
        <f t="shared" si="39"/>
        <v>110508763.80589862</v>
      </c>
      <c r="P416">
        <v>104084796.36125973</v>
      </c>
      <c r="Q416">
        <f t="shared" si="40"/>
        <v>43034998.212720804</v>
      </c>
      <c r="R416" s="35">
        <f t="shared" si="41"/>
        <v>-2501660.6645260006</v>
      </c>
      <c r="S416">
        <v>-1286300.5815858101</v>
      </c>
      <c r="T416">
        <v>415</v>
      </c>
    </row>
    <row r="417" spans="1:20" ht="15.6" x14ac:dyDescent="0.25">
      <c r="A417" s="10">
        <v>1</v>
      </c>
      <c r="B417" s="11">
        <v>2.1388193840857799</v>
      </c>
      <c r="C417" s="11">
        <v>981.53178577624703</v>
      </c>
      <c r="D417" s="12">
        <v>0.227487309422821</v>
      </c>
      <c r="E417" s="12">
        <v>0.20845353965483901</v>
      </c>
      <c r="F417" s="10">
        <v>8.3632825645037503E-2</v>
      </c>
      <c r="G417" s="10">
        <v>4.1016652270602503</v>
      </c>
      <c r="H417" s="13">
        <v>38696939.983069003</v>
      </c>
      <c r="I417" s="11">
        <v>981.53178577624703</v>
      </c>
      <c r="J417">
        <v>1.7995609724263686</v>
      </c>
      <c r="K417">
        <v>8.7338149259368364E-2</v>
      </c>
      <c r="L417">
        <f t="shared" si="36"/>
        <v>-5.5705000891157477</v>
      </c>
      <c r="M417">
        <f t="shared" si="37"/>
        <v>-7.1290922359105335E-2</v>
      </c>
      <c r="N417">
        <f t="shared" si="38"/>
        <v>-0.84118480799375384</v>
      </c>
      <c r="O417">
        <f t="shared" si="39"/>
        <v>113167098.12938851</v>
      </c>
      <c r="P417">
        <v>101344620.92670807</v>
      </c>
      <c r="Q417">
        <f t="shared" si="40"/>
        <v>43211177.508257277</v>
      </c>
      <c r="R417" s="35">
        <f t="shared" si="41"/>
        <v>-4514237.5251882747</v>
      </c>
      <c r="S417">
        <v>-4080689.5958876801</v>
      </c>
      <c r="T417">
        <v>416</v>
      </c>
    </row>
    <row r="418" spans="1:20" ht="15.6" x14ac:dyDescent="0.25">
      <c r="A418" s="10">
        <v>2</v>
      </c>
      <c r="B418" s="11">
        <v>1.17085793140335</v>
      </c>
      <c r="C418" s="11">
        <v>986.33625385857204</v>
      </c>
      <c r="D418" s="12">
        <v>0.20845353965483901</v>
      </c>
      <c r="E418" s="12">
        <v>0.19281173842833499</v>
      </c>
      <c r="F418" s="10">
        <v>7.5001370163227901E-2</v>
      </c>
      <c r="G418" s="10">
        <v>4.1031720312523996</v>
      </c>
      <c r="H418" s="13">
        <v>35799608.554318197</v>
      </c>
      <c r="I418" s="11">
        <v>986.33625385857204</v>
      </c>
      <c r="J418">
        <v>0.96940887357576555</v>
      </c>
      <c r="K418">
        <v>7.7963022728352607E-2</v>
      </c>
      <c r="L418">
        <f t="shared" si="36"/>
        <v>-5.585819196637348</v>
      </c>
      <c r="M418">
        <f t="shared" si="37"/>
        <v>-4.6750833166313219E-2</v>
      </c>
      <c r="N418">
        <f t="shared" si="38"/>
        <v>-0.82987143254671725</v>
      </c>
      <c r="O418">
        <f t="shared" si="39"/>
        <v>112786518.47070801</v>
      </c>
      <c r="P418">
        <v>103203224.20028087</v>
      </c>
      <c r="Q418">
        <f t="shared" si="40"/>
        <v>39123905.699108355</v>
      </c>
      <c r="R418" s="35">
        <f t="shared" si="41"/>
        <v>-3324297.1447901577</v>
      </c>
      <c r="S418">
        <v>-2799219.9547888101</v>
      </c>
      <c r="T418">
        <v>417</v>
      </c>
    </row>
    <row r="419" spans="1:20" ht="15.6" x14ac:dyDescent="0.25">
      <c r="A419" s="10">
        <v>4</v>
      </c>
      <c r="B419" s="11">
        <v>2.89930619990171</v>
      </c>
      <c r="C419" s="11">
        <v>981.97570268617505</v>
      </c>
      <c r="D419" s="12">
        <v>0.15758631972161699</v>
      </c>
      <c r="E419" s="12">
        <v>0.12603757366719301</v>
      </c>
      <c r="F419" s="10">
        <v>0.20007281614613701</v>
      </c>
      <c r="G419" s="10">
        <v>3.1114568534021299</v>
      </c>
      <c r="H419" s="13">
        <v>40701523.991736203</v>
      </c>
      <c r="I419" s="11">
        <v>981.97570268617505</v>
      </c>
      <c r="J419">
        <v>4.8472861167729206</v>
      </c>
      <c r="K419">
        <v>0.22323457563946925</v>
      </c>
      <c r="L419">
        <f t="shared" si="36"/>
        <v>-5.5719204042631549</v>
      </c>
      <c r="M419">
        <f t="shared" si="37"/>
        <v>-6.1979634019553087E-2</v>
      </c>
      <c r="N419">
        <f t="shared" si="38"/>
        <v>-0.73343709369519949</v>
      </c>
      <c r="O419">
        <f t="shared" si="39"/>
        <v>113248810.50537699</v>
      </c>
      <c r="P419">
        <v>99822456.167674109</v>
      </c>
      <c r="Q419">
        <f t="shared" si="40"/>
        <v>46175974.37271703</v>
      </c>
      <c r="R419" s="35">
        <f t="shared" si="41"/>
        <v>-5474450.3809808269</v>
      </c>
      <c r="S419">
        <v>-4099337.0279893</v>
      </c>
      <c r="T419">
        <v>418</v>
      </c>
    </row>
    <row r="420" spans="1:20" ht="15.6" x14ac:dyDescent="0.25">
      <c r="A420" s="10">
        <v>5</v>
      </c>
      <c r="B420" s="11">
        <v>3.3241868834795198</v>
      </c>
      <c r="C420" s="11">
        <v>989.99966631295501</v>
      </c>
      <c r="D420" s="12">
        <v>0.12603757366719301</v>
      </c>
      <c r="E420" s="12">
        <v>9.9792291160194196E-2</v>
      </c>
      <c r="F420" s="10">
        <v>0.20806871215269701</v>
      </c>
      <c r="G420" s="10">
        <v>3.1135595417233799</v>
      </c>
      <c r="H420" s="13">
        <v>41713407.920948803</v>
      </c>
      <c r="I420" s="11">
        <v>989.99966631295501</v>
      </c>
      <c r="J420">
        <v>6.3609133167369016</v>
      </c>
      <c r="K420">
        <v>0.23328064869994075</v>
      </c>
      <c r="L420">
        <f t="shared" si="36"/>
        <v>-5.5974218212410563</v>
      </c>
      <c r="M420">
        <f t="shared" si="37"/>
        <v>-1.3135284893170784E-2</v>
      </c>
      <c r="N420">
        <f t="shared" si="38"/>
        <v>-0.76927105300036969</v>
      </c>
      <c r="O420">
        <f t="shared" si="39"/>
        <v>113137225.52949332</v>
      </c>
      <c r="P420">
        <v>108251173.58106206</v>
      </c>
      <c r="Q420">
        <f t="shared" si="40"/>
        <v>43596194.696421839</v>
      </c>
      <c r="R420" s="35">
        <f t="shared" si="41"/>
        <v>-1882786.7754730359</v>
      </c>
      <c r="S420">
        <v>-1442074.51026186</v>
      </c>
      <c r="T420">
        <v>419</v>
      </c>
    </row>
    <row r="421" spans="1:20" ht="15.6" x14ac:dyDescent="0.25">
      <c r="A421" s="14">
        <v>6</v>
      </c>
      <c r="B421" s="11">
        <v>3.6290448902921</v>
      </c>
      <c r="C421" s="11">
        <v>999.69406001833499</v>
      </c>
      <c r="D421" s="12">
        <v>9.9792291160194196E-2</v>
      </c>
      <c r="E421" s="12">
        <v>8.0395753818048504E-2</v>
      </c>
      <c r="F421" s="10">
        <v>0.194174516540421</v>
      </c>
      <c r="G421" s="10">
        <v>3.1151464376276699</v>
      </c>
      <c r="H421" s="13">
        <v>37839923.537294798</v>
      </c>
      <c r="I421" s="11">
        <v>999.69406001833499</v>
      </c>
      <c r="J421">
        <v>7.4660959641724345</v>
      </c>
      <c r="K421">
        <v>0.21588808168203866</v>
      </c>
      <c r="L421">
        <f t="shared" si="36"/>
        <v>-5.6277990555198096</v>
      </c>
      <c r="M421">
        <f t="shared" si="37"/>
        <v>3.5508812385081079E-2</v>
      </c>
      <c r="N421">
        <f t="shared" si="38"/>
        <v>-0.70800277736043871</v>
      </c>
      <c r="O421">
        <f t="shared" si="39"/>
        <v>112297589.1010025</v>
      </c>
      <c r="P421">
        <v>111206924.66928932</v>
      </c>
      <c r="Q421">
        <f t="shared" si="40"/>
        <v>38211039.444182843</v>
      </c>
      <c r="R421" s="35">
        <f t="shared" si="41"/>
        <v>-371115.90688804537</v>
      </c>
      <c r="S421">
        <v>302624.16205336002</v>
      </c>
      <c r="T421">
        <v>420</v>
      </c>
    </row>
    <row r="422" spans="1:20" ht="15.6" x14ac:dyDescent="0.25">
      <c r="A422" s="10">
        <v>1</v>
      </c>
      <c r="B422" s="11">
        <v>2.13887146101434</v>
      </c>
      <c r="C422" s="11">
        <v>988.90022118579202</v>
      </c>
      <c r="D422" s="12">
        <v>0.22729449929638698</v>
      </c>
      <c r="E422" s="12">
        <v>0.20838423534147502</v>
      </c>
      <c r="F422" s="10">
        <v>8.3160604207335204E-2</v>
      </c>
      <c r="G422" s="10">
        <v>4.10167922229315</v>
      </c>
      <c r="H422" s="13">
        <v>38253246.940971099</v>
      </c>
      <c r="I422" s="11">
        <v>988.90022118579202</v>
      </c>
      <c r="J422">
        <v>1.7948704651344416</v>
      </c>
      <c r="K422">
        <v>8.6822962966850478E-2</v>
      </c>
      <c r="L422">
        <f t="shared" si="36"/>
        <v>-5.5939468065023803</v>
      </c>
      <c r="M422">
        <f t="shared" si="37"/>
        <v>-7.1189505092089017E-2</v>
      </c>
      <c r="N422">
        <f t="shared" si="38"/>
        <v>-0.84102596024601528</v>
      </c>
      <c r="O422">
        <f t="shared" si="39"/>
        <v>110764548.88942984</v>
      </c>
      <c r="P422">
        <v>100531047.91889864</v>
      </c>
      <c r="Q422">
        <f t="shared" si="40"/>
        <v>42147214.50422781</v>
      </c>
      <c r="R422" s="35">
        <f t="shared" si="41"/>
        <v>-3893967.5632567108</v>
      </c>
      <c r="S422">
        <v>-3540981.8243937702</v>
      </c>
      <c r="T422">
        <v>421</v>
      </c>
    </row>
    <row r="423" spans="1:20" ht="15.6" x14ac:dyDescent="0.25">
      <c r="A423" s="10">
        <v>2</v>
      </c>
      <c r="B423" s="11">
        <v>1.1708571011539901</v>
      </c>
      <c r="C423" s="11">
        <v>992.00161141889896</v>
      </c>
      <c r="D423" s="12">
        <v>0.20838423534147502</v>
      </c>
      <c r="E423" s="12">
        <v>0.19280973153956898</v>
      </c>
      <c r="F423" s="10">
        <v>7.47035082839555E-2</v>
      </c>
      <c r="G423" s="10">
        <v>4.1031776935392399</v>
      </c>
      <c r="H423" s="13">
        <v>36531264.572353698</v>
      </c>
      <c r="I423" s="11">
        <v>992.00161141889896</v>
      </c>
      <c r="J423">
        <v>0.96734269264465311</v>
      </c>
      <c r="K423">
        <v>7.7641061244072926E-2</v>
      </c>
      <c r="L423">
        <f t="shared" si="36"/>
        <v>-5.6037337124823194</v>
      </c>
      <c r="M423">
        <f t="shared" si="37"/>
        <v>-4.667262599464958E-2</v>
      </c>
      <c r="N423">
        <f t="shared" si="38"/>
        <v>-0.8291481784534579</v>
      </c>
      <c r="O423">
        <f t="shared" si="39"/>
        <v>110951122.62602203</v>
      </c>
      <c r="P423">
        <v>105538036.37856914</v>
      </c>
      <c r="Q423">
        <f t="shared" si="40"/>
        <v>38404967.10315828</v>
      </c>
      <c r="R423" s="35">
        <f t="shared" si="41"/>
        <v>-1873702.5308045819</v>
      </c>
      <c r="S423">
        <v>-2407557.9251094302</v>
      </c>
      <c r="T423">
        <v>422</v>
      </c>
    </row>
    <row r="424" spans="1:20" ht="15.6" x14ac:dyDescent="0.25">
      <c r="A424" s="10">
        <v>4</v>
      </c>
      <c r="B424" s="11">
        <v>2.9071587227807898</v>
      </c>
      <c r="C424" s="11">
        <v>985.37739666864502</v>
      </c>
      <c r="D424" s="12">
        <v>0.15647028442500602</v>
      </c>
      <c r="E424" s="12">
        <v>0.12517611783044999</v>
      </c>
      <c r="F424" s="10">
        <v>0.199872962545107</v>
      </c>
      <c r="G424" s="10">
        <v>3.1116975471119401</v>
      </c>
      <c r="H424" s="13">
        <v>41200162.063950203</v>
      </c>
      <c r="I424" s="11">
        <v>985.37739666864502</v>
      </c>
      <c r="J424">
        <v>4.8742337506904372</v>
      </c>
      <c r="K424">
        <v>0.22298476710247361</v>
      </c>
      <c r="L424">
        <f t="shared" si="36"/>
        <v>-5.5827711651411249</v>
      </c>
      <c r="M424">
        <f t="shared" si="37"/>
        <v>-6.1323262919182747E-2</v>
      </c>
      <c r="N424">
        <f t="shared" si="38"/>
        <v>-0.73255049477246237</v>
      </c>
      <c r="O424">
        <f t="shared" si="39"/>
        <v>112158303.33898398</v>
      </c>
      <c r="P424">
        <v>101355895.4148155</v>
      </c>
      <c r="Q424">
        <f t="shared" si="40"/>
        <v>45591233.301939443</v>
      </c>
      <c r="R424" s="35">
        <f t="shared" si="41"/>
        <v>-4391071.2379892394</v>
      </c>
      <c r="S424">
        <v>-3899504.1195730399</v>
      </c>
      <c r="T424">
        <v>423</v>
      </c>
    </row>
    <row r="425" spans="1:20" ht="15.6" x14ac:dyDescent="0.25">
      <c r="A425" s="10">
        <v>5</v>
      </c>
      <c r="B425" s="11">
        <v>3.3304265384425999</v>
      </c>
      <c r="C425" s="11">
        <v>996.60648001202003</v>
      </c>
      <c r="D425" s="12">
        <v>0.12517611783044999</v>
      </c>
      <c r="E425" s="12">
        <v>9.9355856872085799E-2</v>
      </c>
      <c r="F425" s="10">
        <v>0.206106809546171</v>
      </c>
      <c r="G425" s="10">
        <v>3.1137769464706802</v>
      </c>
      <c r="H425" s="13">
        <v>41818678.877427101</v>
      </c>
      <c r="I425" s="11">
        <v>996.60648001202003</v>
      </c>
      <c r="J425">
        <v>6.3562730533371914</v>
      </c>
      <c r="K425">
        <v>0.23080634762274715</v>
      </c>
      <c r="L425">
        <f t="shared" si="36"/>
        <v>-5.6181756019780478</v>
      </c>
      <c r="M425">
        <f t="shared" si="37"/>
        <v>-1.33188798333016E-2</v>
      </c>
      <c r="N425">
        <f t="shared" si="38"/>
        <v>-0.76050448752838662</v>
      </c>
      <c r="O425">
        <f t="shared" si="39"/>
        <v>110976323.04608946</v>
      </c>
      <c r="P425">
        <v>109408249.92302684</v>
      </c>
      <c r="Q425">
        <f t="shared" si="40"/>
        <v>42418037.211335324</v>
      </c>
      <c r="R425" s="35">
        <f t="shared" si="41"/>
        <v>-599358.33390822262</v>
      </c>
      <c r="S425">
        <v>-1263797.7532317899</v>
      </c>
      <c r="T425">
        <v>424</v>
      </c>
    </row>
    <row r="426" spans="1:20" ht="15.6" x14ac:dyDescent="0.25">
      <c r="A426" s="10">
        <v>6</v>
      </c>
      <c r="B426" s="11">
        <v>3.6323163595196699</v>
      </c>
      <c r="C426" s="11">
        <v>1004.6749988046701</v>
      </c>
      <c r="D426" s="12">
        <v>9.9355856872085799E-2</v>
      </c>
      <c r="E426" s="12">
        <v>8.0207170402118388E-2</v>
      </c>
      <c r="F426" s="10">
        <v>0.19253452810321001</v>
      </c>
      <c r="G426" s="10">
        <v>3.1153346956529</v>
      </c>
      <c r="H426" s="13">
        <v>38253217.122349098</v>
      </c>
      <c r="I426" s="11">
        <v>1004.6749988046701</v>
      </c>
      <c r="J426">
        <v>7.4489928891508939</v>
      </c>
      <c r="K426">
        <v>0.21385498406046999</v>
      </c>
      <c r="L426">
        <f t="shared" si="36"/>
        <v>-5.6432224553191581</v>
      </c>
      <c r="M426">
        <f t="shared" si="37"/>
        <v>3.4687574907293406E-2</v>
      </c>
      <c r="N426">
        <f t="shared" si="38"/>
        <v>-0.70129742311260479</v>
      </c>
      <c r="O426">
        <f t="shared" si="39"/>
        <v>110665586.19336337</v>
      </c>
      <c r="P426">
        <v>113166567.17826438</v>
      </c>
      <c r="Q426">
        <f t="shared" si="40"/>
        <v>37407821.074560702</v>
      </c>
      <c r="R426" s="35">
        <f t="shared" si="41"/>
        <v>845396.04778839648</v>
      </c>
      <c r="S426">
        <v>342164.736941337</v>
      </c>
      <c r="T426">
        <v>425</v>
      </c>
    </row>
    <row r="427" spans="1:20" ht="15.6" x14ac:dyDescent="0.25">
      <c r="A427" s="10">
        <v>1</v>
      </c>
      <c r="B427" s="11">
        <v>2.0724744801610502</v>
      </c>
      <c r="C427" s="11">
        <v>1003.7831058615</v>
      </c>
      <c r="D427" s="12">
        <v>0.227508265330055</v>
      </c>
      <c r="E427" s="12">
        <v>0.208855290569989</v>
      </c>
      <c r="F427" s="10">
        <v>8.1952097534847002E-2</v>
      </c>
      <c r="G427" s="10">
        <v>4.1016637056862102</v>
      </c>
      <c r="H427" s="13">
        <v>36199354.654026203</v>
      </c>
      <c r="I427" s="11">
        <v>1003.7831058615</v>
      </c>
      <c r="J427">
        <v>1.7249146087412246</v>
      </c>
      <c r="K427">
        <v>8.5505708388455809E-2</v>
      </c>
      <c r="L427">
        <f t="shared" si="36"/>
        <v>-5.6404699176120516</v>
      </c>
      <c r="M427">
        <f t="shared" si="37"/>
        <v>-6.9628331977857602E-2</v>
      </c>
      <c r="N427">
        <f t="shared" si="38"/>
        <v>-0.84038709535399225</v>
      </c>
      <c r="O427">
        <f t="shared" si="39"/>
        <v>106210824.12580551</v>
      </c>
      <c r="P427">
        <v>95878069.422425628</v>
      </c>
      <c r="Q427">
        <f t="shared" si="40"/>
        <v>40100549.727247179</v>
      </c>
      <c r="R427" s="35">
        <f t="shared" si="41"/>
        <v>-3901195.0732209757</v>
      </c>
      <c r="S427">
        <v>-2311677.4318520799</v>
      </c>
      <c r="T427">
        <v>426</v>
      </c>
    </row>
    <row r="428" spans="1:20" ht="15.6" x14ac:dyDescent="0.25">
      <c r="A428" s="10">
        <v>2</v>
      </c>
      <c r="B428" s="11">
        <v>1.9263018711433499</v>
      </c>
      <c r="C428" s="11">
        <v>1000.29055177782</v>
      </c>
      <c r="D428" s="12">
        <v>0.208855290569989</v>
      </c>
      <c r="E428" s="12">
        <v>0.19351023935492701</v>
      </c>
      <c r="F428" s="10">
        <v>7.3437007377050403E-2</v>
      </c>
      <c r="G428" s="10">
        <v>4.1031434911345004</v>
      </c>
      <c r="H428" s="13">
        <v>34533143.782578699</v>
      </c>
      <c r="I428" s="11">
        <v>1000.29055177782</v>
      </c>
      <c r="J428">
        <v>1.5754836830276429</v>
      </c>
      <c r="K428">
        <v>7.627324568886909E-2</v>
      </c>
      <c r="L428">
        <f t="shared" si="36"/>
        <v>-5.6296526768048034</v>
      </c>
      <c r="M428">
        <f t="shared" si="37"/>
        <v>-6.5985437200244024E-2</v>
      </c>
      <c r="N428">
        <f t="shared" si="38"/>
        <v>-0.82581260680973179</v>
      </c>
      <c r="O428">
        <f t="shared" si="39"/>
        <v>107412648.95635906</v>
      </c>
      <c r="P428">
        <v>100629394.61408556</v>
      </c>
      <c r="Q428">
        <f t="shared" si="40"/>
        <v>36860963.585270263</v>
      </c>
      <c r="R428" s="35">
        <f t="shared" si="41"/>
        <v>-2327819.802691564</v>
      </c>
      <c r="S428">
        <v>-2876301.1267044698</v>
      </c>
      <c r="T428">
        <v>427</v>
      </c>
    </row>
    <row r="429" spans="1:20" ht="15.6" x14ac:dyDescent="0.25">
      <c r="A429" s="10">
        <v>4</v>
      </c>
      <c r="B429" s="11">
        <v>2.9105277760353001</v>
      </c>
      <c r="C429" s="11">
        <v>1005.1799515113</v>
      </c>
      <c r="D429" s="12">
        <v>0.15759388146741599</v>
      </c>
      <c r="E429" s="12">
        <v>0.12535082766653902</v>
      </c>
      <c r="F429" s="10">
        <v>0.204466105474988</v>
      </c>
      <c r="G429" s="10">
        <v>3.0950902526308899</v>
      </c>
      <c r="H429" s="13">
        <v>40450976.979717404</v>
      </c>
      <c r="I429" s="11">
        <v>1005.1799515113</v>
      </c>
      <c r="J429">
        <v>4.9326171396706746</v>
      </c>
      <c r="K429">
        <v>0.22874182428670084</v>
      </c>
      <c r="L429">
        <f t="shared" si="36"/>
        <v>-5.6447790493993901</v>
      </c>
      <c r="M429">
        <f t="shared" si="37"/>
        <v>-5.9872296051015989E-2</v>
      </c>
      <c r="N429">
        <f t="shared" si="38"/>
        <v>-0.75312759278915831</v>
      </c>
      <c r="O429">
        <f t="shared" si="39"/>
        <v>106069856.08906969</v>
      </c>
      <c r="P429">
        <v>98458167.863960102</v>
      </c>
      <c r="Q429">
        <f t="shared" si="40"/>
        <v>43578195.694533639</v>
      </c>
      <c r="R429" s="35">
        <f t="shared" si="41"/>
        <v>-3127218.714816235</v>
      </c>
      <c r="S429">
        <v>-3188375.9711263198</v>
      </c>
      <c r="T429">
        <v>428</v>
      </c>
    </row>
    <row r="430" spans="1:20" ht="15.6" x14ac:dyDescent="0.25">
      <c r="A430" s="10">
        <v>1</v>
      </c>
      <c r="B430" s="11">
        <v>2.1415452303107601</v>
      </c>
      <c r="C430" s="11">
        <v>999.94081659137998</v>
      </c>
      <c r="D430" s="12">
        <v>0.225917780110309</v>
      </c>
      <c r="E430" s="12">
        <v>0.20430185256667202</v>
      </c>
      <c r="F430" s="10">
        <v>9.5638172948549705E-2</v>
      </c>
      <c r="G430" s="10">
        <v>4.1017787195155799</v>
      </c>
      <c r="H430" s="13">
        <v>39004348.367912397</v>
      </c>
      <c r="I430" s="11">
        <v>999.94081659137998</v>
      </c>
      <c r="J430">
        <v>1.9472967776387375</v>
      </c>
      <c r="K430">
        <v>0.10052574750598148</v>
      </c>
      <c r="L430">
        <f t="shared" si="36"/>
        <v>-5.6285660787265908</v>
      </c>
      <c r="M430">
        <f t="shared" si="37"/>
        <v>-7.4277690427278886E-2</v>
      </c>
      <c r="N430">
        <f t="shared" si="38"/>
        <v>-0.82980118177056128</v>
      </c>
      <c r="O430">
        <f t="shared" si="39"/>
        <v>107132792.5680452</v>
      </c>
      <c r="P430">
        <v>95296282.836651132</v>
      </c>
      <c r="Q430">
        <f t="shared" si="40"/>
        <v>43848979.609351732</v>
      </c>
      <c r="R430" s="35">
        <f t="shared" si="41"/>
        <v>-4844631.241439335</v>
      </c>
      <c r="S430">
        <v>-3525727.17833417</v>
      </c>
      <c r="T430">
        <v>429</v>
      </c>
    </row>
    <row r="431" spans="1:20" ht="15.6" x14ac:dyDescent="0.25">
      <c r="A431" s="10">
        <v>2</v>
      </c>
      <c r="B431" s="11">
        <v>2.2558938378451399</v>
      </c>
      <c r="C431" s="11">
        <v>994.14682025431296</v>
      </c>
      <c r="D431" s="12">
        <v>0.20430185256667202</v>
      </c>
      <c r="E431" s="12">
        <v>0.186266036825874</v>
      </c>
      <c r="F431" s="10">
        <v>8.8237046359034593E-2</v>
      </c>
      <c r="G431" s="10">
        <v>4.1034688559997798</v>
      </c>
      <c r="H431" s="13">
        <v>37145994.157169104</v>
      </c>
      <c r="I431" s="11">
        <v>994.14682025431296</v>
      </c>
      <c r="J431">
        <v>2.0621855525630428</v>
      </c>
      <c r="K431">
        <v>9.2375241945996597E-2</v>
      </c>
      <c r="L431">
        <f t="shared" si="36"/>
        <v>-5.6104748666385351</v>
      </c>
      <c r="M431">
        <f t="shared" si="37"/>
        <v>-7.6325565550168395E-2</v>
      </c>
      <c r="N431">
        <f t="shared" si="38"/>
        <v>-0.84017740247561457</v>
      </c>
      <c r="O431">
        <f t="shared" si="39"/>
        <v>108848005.73732084</v>
      </c>
      <c r="P431">
        <v>98897242.543158278</v>
      </c>
      <c r="Q431">
        <f t="shared" si="40"/>
        <v>40883519.915871941</v>
      </c>
      <c r="R431" s="35">
        <f t="shared" si="41"/>
        <v>-3737525.7587028369</v>
      </c>
      <c r="S431">
        <v>-4494172.1706863903</v>
      </c>
      <c r="T431">
        <v>430</v>
      </c>
    </row>
    <row r="432" spans="1:20" ht="15.6" x14ac:dyDescent="0.25">
      <c r="A432" s="14">
        <v>3</v>
      </c>
      <c r="B432" s="11">
        <v>2.3422488270291799</v>
      </c>
      <c r="C432" s="11">
        <v>998.61304066377397</v>
      </c>
      <c r="D432" s="12">
        <v>0.186266036825874</v>
      </c>
      <c r="E432" s="12">
        <v>0.17141296081117902</v>
      </c>
      <c r="F432" s="10">
        <v>7.9698405716340695E-2</v>
      </c>
      <c r="G432" s="10">
        <v>4.1046928021231901</v>
      </c>
      <c r="H432" s="13">
        <v>33168682.158645902</v>
      </c>
      <c r="I432" s="11">
        <v>998.61304066377397</v>
      </c>
      <c r="J432">
        <v>2.1203471249234878</v>
      </c>
      <c r="K432">
        <v>8.3053842786702858E-2</v>
      </c>
      <c r="L432">
        <f t="shared" si="36"/>
        <v>-5.624435173844482</v>
      </c>
      <c r="M432">
        <f t="shared" si="37"/>
        <v>-7.727191245544314E-2</v>
      </c>
      <c r="N432">
        <f t="shared" si="38"/>
        <v>-0.83828008229788942</v>
      </c>
      <c r="O432">
        <f t="shared" si="39"/>
        <v>107414298.87305753</v>
      </c>
      <c r="P432">
        <v>97071541.97741282</v>
      </c>
      <c r="Q432">
        <f t="shared" si="40"/>
        <v>36702731.470395856</v>
      </c>
      <c r="R432" s="35">
        <f t="shared" si="41"/>
        <v>-3534049.3117499538</v>
      </c>
      <c r="S432">
        <v>-4329803.8156124698</v>
      </c>
      <c r="T432">
        <v>431</v>
      </c>
    </row>
    <row r="433" spans="1:20" ht="15.6" x14ac:dyDescent="0.25">
      <c r="A433" s="10">
        <v>5</v>
      </c>
      <c r="B433" s="11">
        <v>2.8882006851767099</v>
      </c>
      <c r="C433" s="11">
        <v>1006.79061481672</v>
      </c>
      <c r="D433" s="12">
        <v>0.14113080853895302</v>
      </c>
      <c r="E433" s="12">
        <v>0.11334755506888899</v>
      </c>
      <c r="F433" s="10">
        <v>0.19672232820504701</v>
      </c>
      <c r="G433" s="10">
        <v>3.4933318842777501</v>
      </c>
      <c r="H433" s="13">
        <v>43345184.380945697</v>
      </c>
      <c r="I433" s="11">
        <v>1006.79061481672</v>
      </c>
      <c r="J433">
        <v>5.047444374963109</v>
      </c>
      <c r="K433">
        <v>0.21905483178813601</v>
      </c>
      <c r="L433">
        <f t="shared" si="36"/>
        <v>-5.64973557452943</v>
      </c>
      <c r="M433">
        <f t="shared" si="37"/>
        <v>-5.6904526843882697E-2</v>
      </c>
      <c r="N433">
        <f t="shared" si="38"/>
        <v>-0.71877380184738993</v>
      </c>
      <c r="O433">
        <f t="shared" si="39"/>
        <v>105656969.74223906</v>
      </c>
      <c r="P433">
        <v>99622236.872439295</v>
      </c>
      <c r="Q433">
        <f t="shared" si="40"/>
        <v>45970869.339878693</v>
      </c>
      <c r="R433" s="35">
        <f t="shared" si="41"/>
        <v>-2625684.9589329958</v>
      </c>
      <c r="S433">
        <v>-2883871.32904355</v>
      </c>
      <c r="T433">
        <v>432</v>
      </c>
    </row>
    <row r="434" spans="1:20" ht="15.6" x14ac:dyDescent="0.25">
      <c r="A434" s="8">
        <v>8</v>
      </c>
      <c r="B434" s="6">
        <v>5.2460972498550298</v>
      </c>
      <c r="C434" s="6">
        <v>907.010450577234</v>
      </c>
      <c r="D434" s="7">
        <v>3.9984289083215899E-2</v>
      </c>
      <c r="E434" s="7">
        <v>3.2097973779145E-2</v>
      </c>
      <c r="F434" s="8">
        <v>0.196743299792563</v>
      </c>
      <c r="G434" s="8">
        <v>2.25440320555757</v>
      </c>
      <c r="H434" s="9">
        <v>37973124.510657497</v>
      </c>
      <c r="I434" s="6">
        <v>907.010450577234</v>
      </c>
      <c r="J434">
        <v>16.902029535272654</v>
      </c>
      <c r="K434">
        <v>0.21908093964848768</v>
      </c>
      <c r="L434">
        <f t="shared" si="36"/>
        <v>-5.3179835844677168</v>
      </c>
      <c r="M434">
        <f t="shared" si="37"/>
        <v>0.58326706048339716</v>
      </c>
      <c r="N434">
        <f t="shared" si="38"/>
        <v>-0.71886401420601675</v>
      </c>
      <c r="O434">
        <f t="shared" si="39"/>
        <v>190333971.55041894</v>
      </c>
      <c r="P434">
        <v>201801534.31997082</v>
      </c>
      <c r="Q434">
        <f t="shared" si="40"/>
        <v>35815265.848435827</v>
      </c>
      <c r="R434" s="35">
        <f t="shared" si="41"/>
        <v>2157858.6622216702</v>
      </c>
      <c r="S434">
        <v>6876439.3335368</v>
      </c>
      <c r="T434">
        <v>433</v>
      </c>
    </row>
    <row r="435" spans="1:20" ht="15.6" x14ac:dyDescent="0.25">
      <c r="A435" s="8">
        <v>9</v>
      </c>
      <c r="B435" s="6">
        <v>5.9822105988626104</v>
      </c>
      <c r="C435" s="6">
        <v>901.09213136329799</v>
      </c>
      <c r="D435" s="7">
        <v>3.2097973779145E-2</v>
      </c>
      <c r="E435" s="7">
        <v>2.66436947724993E-2</v>
      </c>
      <c r="F435" s="8">
        <v>0.169398206361001</v>
      </c>
      <c r="G435" s="8">
        <v>2.2547427608261801</v>
      </c>
      <c r="H435" s="9">
        <v>33017522.6930454</v>
      </c>
      <c r="I435" s="6">
        <v>901.09213136329799</v>
      </c>
      <c r="J435">
        <v>19.522112229954899</v>
      </c>
      <c r="K435">
        <v>0.18560478833802146</v>
      </c>
      <c r="L435">
        <f t="shared" si="36"/>
        <v>-5.2967289982281471</v>
      </c>
      <c r="M435">
        <f t="shared" si="37"/>
        <v>0.69988503527225876</v>
      </c>
      <c r="N435">
        <f t="shared" si="38"/>
        <v>-0.63845313923623959</v>
      </c>
      <c r="O435">
        <f t="shared" si="39"/>
        <v>204076797.42560256</v>
      </c>
      <c r="P435">
        <v>206607044.37146288</v>
      </c>
      <c r="Q435">
        <f t="shared" si="40"/>
        <v>32613168.203545276</v>
      </c>
      <c r="R435" s="35">
        <f t="shared" si="41"/>
        <v>404354.48950012401</v>
      </c>
      <c r="S435">
        <v>5101368.0781205203</v>
      </c>
      <c r="T435">
        <v>434</v>
      </c>
    </row>
    <row r="436" spans="1:20" ht="15.6" x14ac:dyDescent="0.25">
      <c r="A436" s="8">
        <v>10</v>
      </c>
      <c r="B436" s="6">
        <v>6.4253538502462497</v>
      </c>
      <c r="C436" s="6">
        <v>886.47619687240297</v>
      </c>
      <c r="D436" s="7">
        <v>2.66436947724993E-2</v>
      </c>
      <c r="E436" s="7">
        <v>2.27597448943666E-2</v>
      </c>
      <c r="F436" s="8">
        <v>0.14522861972410001</v>
      </c>
      <c r="G436" s="8">
        <v>2.2549587736893599</v>
      </c>
      <c r="H436" s="9">
        <v>30479601.322480701</v>
      </c>
      <c r="I436" s="6">
        <v>886.47619687240297</v>
      </c>
      <c r="J436">
        <v>20.836664470026761</v>
      </c>
      <c r="K436">
        <v>0.15692123729103061</v>
      </c>
      <c r="L436">
        <f t="shared" si="36"/>
        <v>-5.2434817844447306</v>
      </c>
      <c r="M436">
        <f t="shared" si="37"/>
        <v>0.74480817093875729</v>
      </c>
      <c r="N436">
        <f t="shared" si="38"/>
        <v>-0.65704033804757955</v>
      </c>
      <c r="O436">
        <f t="shared" si="39"/>
        <v>218687384.49838629</v>
      </c>
      <c r="P436">
        <v>222182715.29919565</v>
      </c>
      <c r="Q436">
        <f t="shared" si="40"/>
        <v>30000102.774830885</v>
      </c>
      <c r="R436" s="35">
        <f t="shared" si="41"/>
        <v>479498.54764981568</v>
      </c>
      <c r="S436">
        <v>3153956.9511768399</v>
      </c>
      <c r="T436">
        <v>435</v>
      </c>
    </row>
    <row r="437" spans="1:20" ht="15.6" x14ac:dyDescent="0.25">
      <c r="A437" s="8">
        <v>8</v>
      </c>
      <c r="B437" s="6">
        <v>5.1949215769788699</v>
      </c>
      <c r="C437" s="6">
        <v>905.10500624655594</v>
      </c>
      <c r="D437" s="7">
        <v>3.9982759681301897E-2</v>
      </c>
      <c r="E437" s="7">
        <v>3.2244401743458398E-2</v>
      </c>
      <c r="F437" s="8">
        <v>0.19305950985838299</v>
      </c>
      <c r="G437" s="8">
        <v>2.2257573003182598</v>
      </c>
      <c r="H437" s="9">
        <v>39655629.076736502</v>
      </c>
      <c r="I437" s="6">
        <v>905.10500624655594</v>
      </c>
      <c r="J437">
        <v>16.514642061998359</v>
      </c>
      <c r="K437">
        <v>0.21450535551104966</v>
      </c>
      <c r="L437">
        <f t="shared" si="36"/>
        <v>-5.311159799790917</v>
      </c>
      <c r="M437">
        <f t="shared" si="37"/>
        <v>0.56329753876138589</v>
      </c>
      <c r="N437">
        <f t="shared" si="38"/>
        <v>-0.70342233262620901</v>
      </c>
      <c r="O437">
        <f t="shared" si="39"/>
        <v>189779821.53704014</v>
      </c>
      <c r="P437">
        <v>215805610.97214901</v>
      </c>
      <c r="Q437">
        <f t="shared" si="40"/>
        <v>34873227.694220461</v>
      </c>
      <c r="R437" s="35">
        <f t="shared" si="41"/>
        <v>4782401.3825160414</v>
      </c>
      <c r="S437">
        <v>6962474.33722525</v>
      </c>
      <c r="T437">
        <v>436</v>
      </c>
    </row>
    <row r="438" spans="1:20" ht="15.6" x14ac:dyDescent="0.25">
      <c r="A438" s="8">
        <v>9</v>
      </c>
      <c r="B438" s="6">
        <v>5.8871748781076798</v>
      </c>
      <c r="C438" s="6">
        <v>893.43223975161004</v>
      </c>
      <c r="D438" s="7">
        <v>3.2244401743458398E-2</v>
      </c>
      <c r="E438" s="7">
        <v>2.68365926061148E-2</v>
      </c>
      <c r="F438" s="8">
        <v>0.16719459460824099</v>
      </c>
      <c r="G438" s="8">
        <v>2.2260925067364199</v>
      </c>
      <c r="H438" s="9">
        <v>34618518.0163652</v>
      </c>
      <c r="I438" s="6">
        <v>893.43223975161004</v>
      </c>
      <c r="J438">
        <v>18.981316082122497</v>
      </c>
      <c r="K438">
        <v>0.1829552710783317</v>
      </c>
      <c r="L438">
        <f t="shared" si="36"/>
        <v>-5.2689576366073396</v>
      </c>
      <c r="M438">
        <f t="shared" si="37"/>
        <v>0.67865663945705856</v>
      </c>
      <c r="N438">
        <f t="shared" si="38"/>
        <v>-0.63641118912025263</v>
      </c>
      <c r="O438">
        <f t="shared" si="39"/>
        <v>207367595.89544687</v>
      </c>
      <c r="P438">
        <v>220542403.15250662</v>
      </c>
      <c r="Q438">
        <f t="shared" si="40"/>
        <v>32550469.895590574</v>
      </c>
      <c r="R438" s="35">
        <f t="shared" si="41"/>
        <v>2068048.1207746267</v>
      </c>
      <c r="S438">
        <v>4943659.3180384897</v>
      </c>
      <c r="T438">
        <v>437</v>
      </c>
    </row>
    <row r="439" spans="1:20" ht="15.6" x14ac:dyDescent="0.25">
      <c r="A439" s="10">
        <v>10</v>
      </c>
      <c r="B439" s="11">
        <v>5.7605829982931702</v>
      </c>
      <c r="C439" s="11">
        <v>895.61093011911896</v>
      </c>
      <c r="D439" s="12">
        <v>3.89127056517551E-2</v>
      </c>
      <c r="E439" s="12">
        <v>3.1249293387999099E-2</v>
      </c>
      <c r="F439" s="10">
        <v>0.19643375499672</v>
      </c>
      <c r="G439" s="10">
        <v>3.14667391321075</v>
      </c>
      <c r="H439" s="13">
        <v>58018777.854201898</v>
      </c>
      <c r="I439" s="11">
        <v>895.61093011911896</v>
      </c>
      <c r="J439">
        <v>18.741370232858706</v>
      </c>
      <c r="K439">
        <v>0.21869565164821994</v>
      </c>
      <c r="L439">
        <f t="shared" si="36"/>
        <v>-5.2768867076630723</v>
      </c>
      <c r="M439">
        <f t="shared" si="37"/>
        <v>0.66874218316113754</v>
      </c>
      <c r="N439">
        <f t="shared" si="38"/>
        <v>-0.71753482518546985</v>
      </c>
      <c r="O439">
        <f t="shared" si="39"/>
        <v>205286816.78209871</v>
      </c>
      <c r="P439">
        <v>222062561.61637476</v>
      </c>
      <c r="Q439">
        <f t="shared" si="40"/>
        <v>53635741.804387785</v>
      </c>
      <c r="R439" s="35">
        <f t="shared" si="41"/>
        <v>4383036.0498141125</v>
      </c>
      <c r="S439">
        <v>2756127.0041888901</v>
      </c>
      <c r="T439">
        <v>438</v>
      </c>
    </row>
    <row r="440" spans="1:20" ht="15.6" x14ac:dyDescent="0.25">
      <c r="A440" s="10">
        <v>11</v>
      </c>
      <c r="B440" s="11">
        <v>6.2618385487272903</v>
      </c>
      <c r="C440" s="11">
        <v>891.56468266102797</v>
      </c>
      <c r="D440" s="12">
        <v>3.1249293387999099E-2</v>
      </c>
      <c r="E440" s="12">
        <v>2.61603001221484E-2</v>
      </c>
      <c r="F440" s="10">
        <v>0.16233199271403101</v>
      </c>
      <c r="G440" s="10">
        <v>3.1469565961438599</v>
      </c>
      <c r="H440" s="13">
        <v>47843005.780824699</v>
      </c>
      <c r="I440" s="11">
        <v>891.56468266102797</v>
      </c>
      <c r="J440">
        <v>20.12659194919453</v>
      </c>
      <c r="K440">
        <v>0.17713342968696152</v>
      </c>
      <c r="L440">
        <f t="shared" si="36"/>
        <v>-5.2621418441196486</v>
      </c>
      <c r="M440">
        <f t="shared" si="37"/>
        <v>0.72173585898493831</v>
      </c>
      <c r="N440">
        <f t="shared" si="38"/>
        <v>-0.63462875134089236</v>
      </c>
      <c r="O440">
        <f t="shared" si="39"/>
        <v>212691759.51758873</v>
      </c>
      <c r="P440">
        <v>221855320.0888606</v>
      </c>
      <c r="Q440">
        <f t="shared" si="40"/>
        <v>45866887.826075189</v>
      </c>
      <c r="R440" s="35">
        <f t="shared" si="41"/>
        <v>1976117.9547495097</v>
      </c>
      <c r="S440">
        <v>1474617.50810004</v>
      </c>
      <c r="T440">
        <v>439</v>
      </c>
    </row>
    <row r="441" spans="1:20" ht="15.6" x14ac:dyDescent="0.25">
      <c r="A441" s="14">
        <v>12</v>
      </c>
      <c r="B441" s="11">
        <v>7</v>
      </c>
      <c r="C441" s="11">
        <v>876.27394962405003</v>
      </c>
      <c r="D441" s="12">
        <v>2.61603001221484E-2</v>
      </c>
      <c r="E441" s="12">
        <v>2.24306298848213E-2</v>
      </c>
      <c r="F441" s="10">
        <v>0.142026946378325</v>
      </c>
      <c r="G441" s="10">
        <v>3.1471294287920002</v>
      </c>
      <c r="H441" s="13">
        <v>43087746.836618401</v>
      </c>
      <c r="I441" s="11">
        <v>876.27394962405003</v>
      </c>
      <c r="J441">
        <v>22.569074867525522</v>
      </c>
      <c r="K441">
        <v>0.15318258602269844</v>
      </c>
      <c r="L441">
        <f t="shared" si="36"/>
        <v>-5.2056756617223954</v>
      </c>
      <c r="M441">
        <f t="shared" si="37"/>
        <v>0.78909222257687439</v>
      </c>
      <c r="N441">
        <f t="shared" si="38"/>
        <v>-0.66564679412644345</v>
      </c>
      <c r="O441">
        <f t="shared" si="39"/>
        <v>230938425.51625073</v>
      </c>
      <c r="P441">
        <v>229240747.589847</v>
      </c>
      <c r="Q441">
        <f t="shared" si="40"/>
        <v>43406839.831524678</v>
      </c>
      <c r="R441" s="35">
        <f t="shared" si="41"/>
        <v>-319092.99490627646</v>
      </c>
      <c r="S441">
        <v>-507178.59752920503</v>
      </c>
      <c r="T441">
        <v>440</v>
      </c>
    </row>
    <row r="442" spans="1:20" ht="15.6" x14ac:dyDescent="0.25">
      <c r="A442" s="10">
        <v>9</v>
      </c>
      <c r="B442" s="11">
        <v>6.0161688999556802</v>
      </c>
      <c r="C442" s="11">
        <v>877.55409600612802</v>
      </c>
      <c r="D442" s="12">
        <v>0.05</v>
      </c>
      <c r="E442" s="12">
        <v>3.9286753694204299E-2</v>
      </c>
      <c r="F442" s="10">
        <v>0.21383725161268899</v>
      </c>
      <c r="G442" s="10">
        <v>3.1511973610734101</v>
      </c>
      <c r="H442" s="13">
        <v>60912388.643298902</v>
      </c>
      <c r="I442" s="11">
        <v>877.55409600612802</v>
      </c>
      <c r="J442">
        <v>18.327057897999218</v>
      </c>
      <c r="K442">
        <v>0.24059144896975496</v>
      </c>
      <c r="L442">
        <f t="shared" si="36"/>
        <v>-5.2104482535894974</v>
      </c>
      <c r="M442">
        <f t="shared" si="37"/>
        <v>0.65092428455638962</v>
      </c>
      <c r="N442">
        <f t="shared" si="38"/>
        <v>-0.79415356533277892</v>
      </c>
      <c r="O442">
        <f t="shared" si="39"/>
        <v>216787841.57298991</v>
      </c>
      <c r="P442">
        <v>205106240.68816143</v>
      </c>
      <c r="Q442">
        <f t="shared" si="40"/>
        <v>64381586.902138844</v>
      </c>
      <c r="R442" s="35">
        <f t="shared" si="41"/>
        <v>-3469198.2588399425</v>
      </c>
      <c r="S442">
        <v>1341897.93383896</v>
      </c>
      <c r="T442">
        <v>441</v>
      </c>
    </row>
    <row r="443" spans="1:20" ht="15.6" x14ac:dyDescent="0.25">
      <c r="A443" s="10">
        <v>10</v>
      </c>
      <c r="B443" s="11">
        <v>6.62768860536635</v>
      </c>
      <c r="C443" s="11">
        <v>883.92130861924102</v>
      </c>
      <c r="D443" s="12">
        <v>3.9286753694204299E-2</v>
      </c>
      <c r="E443" s="12">
        <v>3.1670419191590603E-2</v>
      </c>
      <c r="F443" s="10">
        <v>0.19337299442716999</v>
      </c>
      <c r="G443" s="10">
        <v>3.1516329953930899</v>
      </c>
      <c r="H443" s="13">
        <v>56727298.245949402</v>
      </c>
      <c r="I443" s="11">
        <v>883.92130861924102</v>
      </c>
      <c r="J443">
        <v>21.262438138234405</v>
      </c>
      <c r="K443">
        <v>0.21489391635348584</v>
      </c>
      <c r="L443">
        <f t="shared" si="36"/>
        <v>-5.2340634819725222</v>
      </c>
      <c r="M443">
        <f t="shared" si="37"/>
        <v>0.75727668211886123</v>
      </c>
      <c r="N443">
        <f t="shared" si="38"/>
        <v>-0.7047010767634112</v>
      </c>
      <c r="O443">
        <f t="shared" si="39"/>
        <v>222016674.2934218</v>
      </c>
      <c r="P443">
        <v>218722032.88497186</v>
      </c>
      <c r="Q443">
        <f t="shared" si="40"/>
        <v>57581789.690297328</v>
      </c>
      <c r="R443" s="35">
        <f t="shared" si="41"/>
        <v>-854491.44434792548</v>
      </c>
      <c r="S443">
        <v>725798.11930254998</v>
      </c>
      <c r="T443">
        <v>442</v>
      </c>
    </row>
    <row r="444" spans="1:20" ht="15.6" x14ac:dyDescent="0.25">
      <c r="A444" s="10">
        <v>11</v>
      </c>
      <c r="B444" s="11">
        <v>7</v>
      </c>
      <c r="C444" s="11">
        <v>887.44883508028204</v>
      </c>
      <c r="D444" s="12">
        <v>3.1670419191590603E-2</v>
      </c>
      <c r="E444" s="12">
        <v>2.6401705479251098E-2</v>
      </c>
      <c r="F444" s="10">
        <v>0.16583708513780299</v>
      </c>
      <c r="G444" s="10">
        <v>3.1519150427035001</v>
      </c>
      <c r="H444" s="13">
        <v>50453721.535552703</v>
      </c>
      <c r="I444" s="11">
        <v>887.44883508028204</v>
      </c>
      <c r="J444">
        <v>22.623691939639471</v>
      </c>
      <c r="K444">
        <v>0.18132655413868165</v>
      </c>
      <c r="L444">
        <f t="shared" si="36"/>
        <v>-5.24705865319961</v>
      </c>
      <c r="M444">
        <f t="shared" si="37"/>
        <v>0.79021070173355734</v>
      </c>
      <c r="N444">
        <f t="shared" si="38"/>
        <v>-0.63553557008592243</v>
      </c>
      <c r="O444">
        <f t="shared" si="39"/>
        <v>222318172.22898158</v>
      </c>
      <c r="P444">
        <v>229010853.91149852</v>
      </c>
      <c r="Q444">
        <f t="shared" si="40"/>
        <v>48979246.888747111</v>
      </c>
      <c r="R444" s="35">
        <f t="shared" si="41"/>
        <v>1474474.6468055919</v>
      </c>
      <c r="S444">
        <v>218633.69226214799</v>
      </c>
      <c r="T444">
        <v>443</v>
      </c>
    </row>
    <row r="445" spans="1:20" ht="15.6" x14ac:dyDescent="0.25">
      <c r="A445" s="10">
        <v>12</v>
      </c>
      <c r="B445" s="11">
        <v>7</v>
      </c>
      <c r="C445" s="11">
        <v>876.49572313208705</v>
      </c>
      <c r="D445" s="12">
        <v>2.6401705479251098E-2</v>
      </c>
      <c r="E445" s="12">
        <v>2.2421581884051398E-2</v>
      </c>
      <c r="F445" s="10">
        <v>0.15018367773786701</v>
      </c>
      <c r="G445" s="10">
        <v>3.1520948156330699</v>
      </c>
      <c r="H445" s="13">
        <v>46123969.536929399</v>
      </c>
      <c r="I445" s="11">
        <v>876.49572313208705</v>
      </c>
      <c r="J445">
        <v>23.208529802541236</v>
      </c>
      <c r="K445">
        <v>0.16273504430521191</v>
      </c>
      <c r="L445">
        <f t="shared" si="36"/>
        <v>-5.2065030608601957</v>
      </c>
      <c r="M445">
        <f t="shared" si="37"/>
        <v>0.80113495734978013</v>
      </c>
      <c r="N445">
        <f t="shared" si="38"/>
        <v>-0.64623465539182634</v>
      </c>
      <c r="O445">
        <f t="shared" si="39"/>
        <v>231912767.46187979</v>
      </c>
      <c r="P445">
        <v>234857964.33917946</v>
      </c>
      <c r="Q445">
        <f t="shared" si="40"/>
        <v>45545559.639564179</v>
      </c>
      <c r="R445" s="35">
        <f t="shared" si="41"/>
        <v>578409.89736521989</v>
      </c>
      <c r="S445">
        <v>-447303.20636019303</v>
      </c>
      <c r="T445">
        <v>444</v>
      </c>
    </row>
    <row r="446" spans="1:20" ht="15.6" x14ac:dyDescent="0.25">
      <c r="A446" s="10">
        <v>9</v>
      </c>
      <c r="B446" s="11">
        <v>6.0253782425963403</v>
      </c>
      <c r="C446" s="11">
        <v>892.53218188021106</v>
      </c>
      <c r="D446" s="12">
        <v>0.05</v>
      </c>
      <c r="E446" s="12">
        <v>3.9139954205615099E-2</v>
      </c>
      <c r="F446" s="10">
        <v>0.216767381125447</v>
      </c>
      <c r="G446" s="10">
        <v>3.1517871855347499</v>
      </c>
      <c r="H446" s="13">
        <v>58591522.341822602</v>
      </c>
      <c r="I446" s="11">
        <v>892.53218188021106</v>
      </c>
      <c r="J446">
        <v>18.531731962560855</v>
      </c>
      <c r="K446">
        <v>0.24432554042759194</v>
      </c>
      <c r="L446">
        <f t="shared" si="36"/>
        <v>-5.2656750020606422</v>
      </c>
      <c r="M446">
        <f t="shared" si="37"/>
        <v>0.65983588907431456</v>
      </c>
      <c r="N446">
        <f t="shared" si="38"/>
        <v>-0.80591470866184212</v>
      </c>
      <c r="O446">
        <f t="shared" si="39"/>
        <v>206947535.91913307</v>
      </c>
      <c r="P446">
        <v>195644464.54597899</v>
      </c>
      <c r="Q446">
        <f t="shared" si="40"/>
        <v>61976561.424979143</v>
      </c>
      <c r="R446" s="35">
        <f t="shared" si="41"/>
        <v>-3385039.083156541</v>
      </c>
      <c r="S446">
        <v>2163710.2805801202</v>
      </c>
      <c r="T446">
        <v>445</v>
      </c>
    </row>
    <row r="447" spans="1:20" ht="15.6" x14ac:dyDescent="0.25">
      <c r="A447" s="10">
        <v>10</v>
      </c>
      <c r="B447" s="11">
        <v>6.6385198657638904</v>
      </c>
      <c r="C447" s="11">
        <v>896.806457792424</v>
      </c>
      <c r="D447" s="12">
        <v>3.9139954205615099E-2</v>
      </c>
      <c r="E447" s="12">
        <v>3.1561395156951499E-2</v>
      </c>
      <c r="F447" s="10">
        <v>0.19313373835638001</v>
      </c>
      <c r="G447" s="10">
        <v>3.15222850317938</v>
      </c>
      <c r="H447" s="13">
        <v>53910588.327266403</v>
      </c>
      <c r="I447" s="11">
        <v>896.806457792424</v>
      </c>
      <c r="J447">
        <v>21.344532893290385</v>
      </c>
      <c r="K447">
        <v>0.21459734731609986</v>
      </c>
      <c r="L447">
        <f t="shared" si="36"/>
        <v>-5.2812275104295816</v>
      </c>
      <c r="M447">
        <f t="shared" si="37"/>
        <v>0.7595621839214568</v>
      </c>
      <c r="N447">
        <f t="shared" si="38"/>
        <v>-0.70372446249709686</v>
      </c>
      <c r="O447">
        <f t="shared" si="39"/>
        <v>212831155.17473534</v>
      </c>
      <c r="P447">
        <v>208562870.56998712</v>
      </c>
      <c r="Q447">
        <f t="shared" si="40"/>
        <v>55013880.267779723</v>
      </c>
      <c r="R447" s="35">
        <f t="shared" si="41"/>
        <v>-1103291.9405133203</v>
      </c>
      <c r="S447">
        <v>1375268.90319062</v>
      </c>
      <c r="T447">
        <v>446</v>
      </c>
    </row>
    <row r="448" spans="1:20" ht="15.6" x14ac:dyDescent="0.25">
      <c r="A448" s="10">
        <v>11</v>
      </c>
      <c r="B448" s="11">
        <v>7</v>
      </c>
      <c r="C448" s="11">
        <v>897.72921229405404</v>
      </c>
      <c r="D448" s="12">
        <v>3.1561395156951499E-2</v>
      </c>
      <c r="E448" s="12">
        <v>2.6273058345535401E-2</v>
      </c>
      <c r="F448" s="10">
        <v>0.16702791475867801</v>
      </c>
      <c r="G448" s="10">
        <v>3.1525086890735898</v>
      </c>
      <c r="H448" s="13">
        <v>48976132.9427993</v>
      </c>
      <c r="I448" s="11">
        <v>897.72921229405404</v>
      </c>
      <c r="J448">
        <v>22.783204888716355</v>
      </c>
      <c r="K448">
        <v>0.18275514849166385</v>
      </c>
      <c r="L448">
        <f t="shared" si="36"/>
        <v>-5.2845729817359022</v>
      </c>
      <c r="M448">
        <f t="shared" si="37"/>
        <v>0.79338084785117768</v>
      </c>
      <c r="N448">
        <f t="shared" si="38"/>
        <v>-0.63628793754135726</v>
      </c>
      <c r="O448">
        <f t="shared" si="39"/>
        <v>215106197.94076461</v>
      </c>
      <c r="P448">
        <v>221688685.48533309</v>
      </c>
      <c r="Q448">
        <f t="shared" si="40"/>
        <v>47521909.94368086</v>
      </c>
      <c r="R448" s="35">
        <f t="shared" si="41"/>
        <v>1454222.9991184399</v>
      </c>
      <c r="S448">
        <v>743962.92544997204</v>
      </c>
      <c r="T448">
        <v>447</v>
      </c>
    </row>
    <row r="449" spans="1:20" ht="15.6" x14ac:dyDescent="0.25">
      <c r="A449" s="10">
        <v>12</v>
      </c>
      <c r="B449" s="11">
        <v>7</v>
      </c>
      <c r="C449" s="11">
        <v>880.76998799051501</v>
      </c>
      <c r="D449" s="12">
        <v>2.6273058345535401E-2</v>
      </c>
      <c r="E449" s="12">
        <v>2.2490647076314301E-2</v>
      </c>
      <c r="F449" s="10">
        <v>0.14341951622237301</v>
      </c>
      <c r="G449" s="10">
        <v>3.1526888255869201</v>
      </c>
      <c r="H449" s="13">
        <v>42835451.398289099</v>
      </c>
      <c r="I449" s="11">
        <v>880.76998799051501</v>
      </c>
      <c r="J449">
        <v>22.667000731585386</v>
      </c>
      <c r="K449">
        <v>0.1548069974159714</v>
      </c>
      <c r="L449">
        <f t="shared" si="36"/>
        <v>-5.2224011626110887</v>
      </c>
      <c r="M449">
        <f t="shared" si="37"/>
        <v>0.79108561792854704</v>
      </c>
      <c r="N449">
        <f t="shared" si="38"/>
        <v>-0.66175685990543798</v>
      </c>
      <c r="O449">
        <f t="shared" si="39"/>
        <v>227607591.88849702</v>
      </c>
      <c r="P449">
        <v>225901179.48171827</v>
      </c>
      <c r="Q449">
        <f t="shared" si="40"/>
        <v>43159021.84570203</v>
      </c>
      <c r="R449" s="35">
        <f t="shared" si="41"/>
        <v>-323570.44741293043</v>
      </c>
      <c r="S449">
        <v>-248168.872226154</v>
      </c>
      <c r="T449">
        <v>448</v>
      </c>
    </row>
    <row r="450" spans="1:20" ht="15.6" x14ac:dyDescent="0.25">
      <c r="A450" s="10">
        <v>9</v>
      </c>
      <c r="B450" s="11">
        <v>6.2222850570385999</v>
      </c>
      <c r="C450" s="11">
        <v>880.00445450871302</v>
      </c>
      <c r="D450" s="12">
        <v>4.0174880069073701E-2</v>
      </c>
      <c r="E450" s="12">
        <v>3.3269214794103802E-2</v>
      </c>
      <c r="F450" s="10">
        <v>0.17146333553635201</v>
      </c>
      <c r="G450" s="10">
        <v>3.1515571123180299</v>
      </c>
      <c r="H450" s="13">
        <v>55698453.351182297</v>
      </c>
      <c r="I450" s="11">
        <v>880.00445450871302</v>
      </c>
      <c r="J450">
        <v>18.311931484544857</v>
      </c>
      <c r="K450">
        <v>0.18809418906494996</v>
      </c>
      <c r="L450">
        <f t="shared" si="36"/>
        <v>-5.2195605377590191</v>
      </c>
      <c r="M450">
        <f t="shared" si="37"/>
        <v>0.65025728976257713</v>
      </c>
      <c r="N450">
        <f t="shared" si="38"/>
        <v>-0.64105742435413582</v>
      </c>
      <c r="O450">
        <f t="shared" si="39"/>
        <v>214276290.33975542</v>
      </c>
      <c r="P450">
        <v>231354501.14723772</v>
      </c>
      <c r="Q450">
        <f t="shared" si="40"/>
        <v>51586884.640544452</v>
      </c>
      <c r="R450" s="35">
        <f t="shared" si="41"/>
        <v>4111568.7106378451</v>
      </c>
      <c r="S450">
        <v>822910.82568785595</v>
      </c>
      <c r="T450">
        <v>449</v>
      </c>
    </row>
    <row r="451" spans="1:20" ht="15.6" x14ac:dyDescent="0.25">
      <c r="A451" s="10">
        <v>9</v>
      </c>
      <c r="B451" s="11">
        <v>6.0018371730420803</v>
      </c>
      <c r="C451" s="11">
        <v>883.32518753418901</v>
      </c>
      <c r="D451" s="12">
        <v>5.0024475411990302E-2</v>
      </c>
      <c r="E451" s="12">
        <v>3.93786723724385E-2</v>
      </c>
      <c r="F451" s="10">
        <v>0.21238732080585901</v>
      </c>
      <c r="G451" s="10">
        <v>3.16120129333616</v>
      </c>
      <c r="H451" s="13">
        <v>59634031.182422303</v>
      </c>
      <c r="I451" s="11">
        <v>883.32518753418901</v>
      </c>
      <c r="J451">
        <v>18.206975742875933</v>
      </c>
      <c r="K451">
        <v>0.23874883382701426</v>
      </c>
      <c r="L451">
        <f t="shared" ref="L451:L514" si="42">2.52125*10^(-6)*I451^2-0.00815*I451</f>
        <v>-5.2318612141005527</v>
      </c>
      <c r="M451">
        <f t="shared" ref="M451:M514" si="43">5.11549*10^(-6)*J451^4-4.43569*10^(-4)*J451^3+0.01157*J451^2-0.05903*J451</f>
        <v>0.64559779603469902</v>
      </c>
      <c r="N451">
        <f t="shared" ref="N451:N514" si="44">-66538.82632*K451^6+68596.56918*K451^5-25259.909*K451^4+3778.81796*K451^3-138.15946*K451^2-13.21417*K451</f>
        <v>-0.78807754046283884</v>
      </c>
      <c r="O451">
        <f t="shared" ref="O451:O514" si="45">1.9*10^10*EXP(0.917*L451)*EXP(0.4442*M451)*EXP(-0.0196*N451)</f>
        <v>212044972.28825366</v>
      </c>
      <c r="P451">
        <v>201187663.90985352</v>
      </c>
      <c r="Q451">
        <f t="shared" ref="Q451:Q514" si="46">H451/P451*O451</f>
        <v>62852245.728045739</v>
      </c>
      <c r="R451" s="35">
        <f t="shared" ref="R451:R514" si="47">H451-Q451</f>
        <v>-3218214.5456234366</v>
      </c>
      <c r="S451">
        <v>1656845.3421912</v>
      </c>
      <c r="T451">
        <v>450</v>
      </c>
    </row>
    <row r="452" spans="1:20" ht="15.6" x14ac:dyDescent="0.25">
      <c r="A452" s="14">
        <v>10</v>
      </c>
      <c r="B452" s="11">
        <v>6.6240673702684099</v>
      </c>
      <c r="C452" s="11">
        <v>891.24117566443294</v>
      </c>
      <c r="D452" s="12">
        <v>3.93786723724385E-2</v>
      </c>
      <c r="E452" s="12">
        <v>3.1600649213773799E-2</v>
      </c>
      <c r="F452" s="10">
        <v>0.197018356779769</v>
      </c>
      <c r="G452" s="10">
        <v>3.1616338091618701</v>
      </c>
      <c r="H452" s="13">
        <v>57041168.406177901</v>
      </c>
      <c r="I452" s="11">
        <v>891.24117566443294</v>
      </c>
      <c r="J452">
        <v>21.481837705344983</v>
      </c>
      <c r="K452">
        <v>0.21942342554545316</v>
      </c>
      <c r="L452">
        <f t="shared" si="42"/>
        <v>-5.2609593934603325</v>
      </c>
      <c r="M452">
        <f t="shared" si="43"/>
        <v>0.76329886002057057</v>
      </c>
      <c r="N452">
        <f t="shared" si="44"/>
        <v>-0.72004931524683036</v>
      </c>
      <c r="O452">
        <f t="shared" si="45"/>
        <v>217253486.9773677</v>
      </c>
      <c r="P452">
        <v>216336972.1077109</v>
      </c>
      <c r="Q452">
        <f t="shared" si="46"/>
        <v>57282824.182892904</v>
      </c>
      <c r="R452" s="35">
        <f t="shared" si="47"/>
        <v>-241655.77671500295</v>
      </c>
      <c r="S452">
        <v>1160467.43508185</v>
      </c>
      <c r="T452">
        <v>451</v>
      </c>
    </row>
    <row r="453" spans="1:20" ht="15.6" x14ac:dyDescent="0.25">
      <c r="A453" s="10">
        <v>11</v>
      </c>
      <c r="B453" s="11">
        <v>7</v>
      </c>
      <c r="C453" s="11">
        <v>896.91316742124604</v>
      </c>
      <c r="D453" s="12">
        <v>3.1600649213773799E-2</v>
      </c>
      <c r="E453" s="12">
        <v>2.6271944191124098E-2</v>
      </c>
      <c r="F453" s="10">
        <v>0.16809450767760301</v>
      </c>
      <c r="G453" s="10">
        <v>3.1619215760883401</v>
      </c>
      <c r="H453" s="13">
        <v>50732533.457842298</v>
      </c>
      <c r="I453" s="11">
        <v>896.91316742124604</v>
      </c>
      <c r="J453">
        <v>22.838575537320899</v>
      </c>
      <c r="K453">
        <v>0.18403643557152755</v>
      </c>
      <c r="L453">
        <f t="shared" si="42"/>
        <v>-5.2816146086138858</v>
      </c>
      <c r="M453">
        <f t="shared" si="43"/>
        <v>0.79444774867874934</v>
      </c>
      <c r="N453">
        <f t="shared" si="44"/>
        <v>-0.63715257107535361</v>
      </c>
      <c r="O453">
        <f t="shared" si="45"/>
        <v>215796437.08116239</v>
      </c>
      <c r="P453">
        <v>227599517.72452575</v>
      </c>
      <c r="Q453">
        <f t="shared" si="46"/>
        <v>48101595.617412433</v>
      </c>
      <c r="R453" s="35">
        <f t="shared" si="47"/>
        <v>2630937.8404298648</v>
      </c>
      <c r="S453">
        <v>706640.03089259902</v>
      </c>
      <c r="T453">
        <v>452</v>
      </c>
    </row>
    <row r="454" spans="1:20" ht="15.6" x14ac:dyDescent="0.25">
      <c r="A454" s="10">
        <v>12</v>
      </c>
      <c r="B454" s="11">
        <v>7</v>
      </c>
      <c r="C454" s="11">
        <v>883.61284988429395</v>
      </c>
      <c r="D454" s="12">
        <v>2.6271944191124098E-2</v>
      </c>
      <c r="E454" s="12">
        <v>2.2395920403590099E-2</v>
      </c>
      <c r="F454" s="10">
        <v>0.14697527643178199</v>
      </c>
      <c r="G454" s="10">
        <v>3.1621029301147998</v>
      </c>
      <c r="H454" s="13">
        <v>45345721.265195899</v>
      </c>
      <c r="I454" s="11">
        <v>883.61284988429395</v>
      </c>
      <c r="J454">
        <v>22.968094376722483</v>
      </c>
      <c r="K454">
        <v>0.15896674765701374</v>
      </c>
      <c r="L454">
        <f t="shared" si="42"/>
        <v>-5.2329241574001717</v>
      </c>
      <c r="M454">
        <f t="shared" si="43"/>
        <v>0.79687606824071011</v>
      </c>
      <c r="N454">
        <f t="shared" si="44"/>
        <v>-0.65286686576433439</v>
      </c>
      <c r="O454">
        <f t="shared" si="45"/>
        <v>225963017.36278468</v>
      </c>
      <c r="P454">
        <v>233979691.6459114</v>
      </c>
      <c r="Q454">
        <f t="shared" si="46"/>
        <v>43792074.130440898</v>
      </c>
      <c r="R454" s="35">
        <f t="shared" si="47"/>
        <v>1553647.1347550005</v>
      </c>
      <c r="S454">
        <v>-75594.763701820804</v>
      </c>
      <c r="T454">
        <v>453</v>
      </c>
    </row>
    <row r="455" spans="1:20" ht="15.6" x14ac:dyDescent="0.25">
      <c r="A455" s="10">
        <v>9</v>
      </c>
      <c r="B455" s="11">
        <v>6.0159049807393998</v>
      </c>
      <c r="C455" s="11">
        <v>892.53871752820999</v>
      </c>
      <c r="D455" s="12">
        <v>5.0022167348638805E-2</v>
      </c>
      <c r="E455" s="12">
        <v>3.9203661769370901E-2</v>
      </c>
      <c r="F455" s="10">
        <v>0.21584273289733799</v>
      </c>
      <c r="G455" s="10">
        <v>3.1615341631671199</v>
      </c>
      <c r="H455" s="13">
        <v>61366593.437808998</v>
      </c>
      <c r="I455" s="11">
        <v>892.53871752820999</v>
      </c>
      <c r="J455">
        <v>18.432467443432699</v>
      </c>
      <c r="K455">
        <v>0.24314568295416369</v>
      </c>
      <c r="L455">
        <f t="shared" si="42"/>
        <v>-5.2656988531890594</v>
      </c>
      <c r="M455">
        <f t="shared" si="43"/>
        <v>0.6555403342392585</v>
      </c>
      <c r="N455">
        <f t="shared" si="44"/>
        <v>-0.80228692373190347</v>
      </c>
      <c r="O455">
        <f t="shared" si="45"/>
        <v>206533835.22519141</v>
      </c>
      <c r="P455">
        <v>204617930.22599906</v>
      </c>
      <c r="Q455">
        <f t="shared" si="46"/>
        <v>61941189.04153271</v>
      </c>
      <c r="R455" s="35">
        <f t="shared" si="47"/>
        <v>-574595.60372371227</v>
      </c>
      <c r="S455">
        <v>2151393.9379579602</v>
      </c>
      <c r="T455">
        <v>454</v>
      </c>
    </row>
    <row r="456" spans="1:20" ht="15.6" x14ac:dyDescent="0.25">
      <c r="A456" s="10">
        <v>10</v>
      </c>
      <c r="B456" s="11">
        <v>6.6236073505337201</v>
      </c>
      <c r="C456" s="11">
        <v>891.681888444778</v>
      </c>
      <c r="D456" s="12">
        <v>3.9203661769370901E-2</v>
      </c>
      <c r="E456" s="12">
        <v>3.1642442317510198E-2</v>
      </c>
      <c r="F456" s="10">
        <v>0.19237951660150701</v>
      </c>
      <c r="G456" s="10">
        <v>3.1619733731044102</v>
      </c>
      <c r="H456" s="13">
        <v>57012828.583386198</v>
      </c>
      <c r="I456" s="11">
        <v>891.681888444778</v>
      </c>
      <c r="J456">
        <v>21.199753200070138</v>
      </c>
      <c r="K456">
        <v>0.21366302956830094</v>
      </c>
      <c r="L456">
        <f t="shared" si="42"/>
        <v>-5.262570112832492</v>
      </c>
      <c r="M456">
        <f t="shared" si="43"/>
        <v>0.75550569692280689</v>
      </c>
      <c r="N456">
        <f t="shared" si="44"/>
        <v>-0.70067406669819965</v>
      </c>
      <c r="O456">
        <f t="shared" si="45"/>
        <v>216101089.89202058</v>
      </c>
      <c r="P456">
        <v>219975453.29130515</v>
      </c>
      <c r="Q456">
        <f t="shared" si="46"/>
        <v>56008678.288213745</v>
      </c>
      <c r="R456" s="35">
        <f t="shared" si="47"/>
        <v>1004150.2951724529</v>
      </c>
      <c r="S456">
        <v>1122274.2064134099</v>
      </c>
      <c r="T456">
        <v>455</v>
      </c>
    </row>
    <row r="457" spans="1:20" ht="15.6" x14ac:dyDescent="0.25">
      <c r="A457" s="10">
        <v>11</v>
      </c>
      <c r="B457" s="11">
        <v>7</v>
      </c>
      <c r="C457" s="11">
        <v>881.75753425533901</v>
      </c>
      <c r="D457" s="12">
        <v>3.1642442317510198E-2</v>
      </c>
      <c r="E457" s="12">
        <v>2.6262974429925697E-2</v>
      </c>
      <c r="F457" s="10">
        <v>0.16947240019451801</v>
      </c>
      <c r="G457" s="10">
        <v>3.1622527761052002</v>
      </c>
      <c r="H457" s="13">
        <v>50846456.934609301</v>
      </c>
      <c r="I457" s="11">
        <v>881.75753425533901</v>
      </c>
      <c r="J457">
        <v>22.940519445044441</v>
      </c>
      <c r="K457">
        <v>0.18569411772302802</v>
      </c>
      <c r="L457">
        <f t="shared" si="42"/>
        <v>-5.2260612337200332</v>
      </c>
      <c r="M457">
        <f t="shared" si="43"/>
        <v>0.79636696081723168</v>
      </c>
      <c r="N457">
        <f t="shared" si="44"/>
        <v>-0.63853518516335095</v>
      </c>
      <c r="O457">
        <f t="shared" si="45"/>
        <v>227274286.91298804</v>
      </c>
      <c r="P457">
        <v>226753046.74014047</v>
      </c>
      <c r="Q457">
        <f t="shared" si="46"/>
        <v>50963338.345387675</v>
      </c>
      <c r="R457" s="35">
        <f t="shared" si="47"/>
        <v>-116881.41077837348</v>
      </c>
      <c r="S457">
        <v>-65901.348597299293</v>
      </c>
      <c r="T457">
        <v>456</v>
      </c>
    </row>
    <row r="458" spans="1:20" ht="15.6" x14ac:dyDescent="0.25">
      <c r="A458" s="10">
        <v>9</v>
      </c>
      <c r="B458" s="11">
        <v>5.9691448594766596</v>
      </c>
      <c r="C458" s="11">
        <v>878.80892488919699</v>
      </c>
      <c r="D458" s="12">
        <v>0.05</v>
      </c>
      <c r="E458" s="12">
        <v>3.9849835615540299E-2</v>
      </c>
      <c r="F458" s="10">
        <v>0.20259809150618199</v>
      </c>
      <c r="G458" s="10">
        <v>3.1623129548133702</v>
      </c>
      <c r="H458" s="13">
        <v>58825538.783653803</v>
      </c>
      <c r="I458" s="11">
        <v>878.80892488919699</v>
      </c>
      <c r="J458">
        <v>17.573889767771089</v>
      </c>
      <c r="K458">
        <v>0.22639645064193772</v>
      </c>
      <c r="L458">
        <f t="shared" si="42"/>
        <v>-5.2151184377473099</v>
      </c>
      <c r="M458">
        <f t="shared" si="43"/>
        <v>0.6163499348274768</v>
      </c>
      <c r="N458">
        <f t="shared" si="44"/>
        <v>-0.74472372515094776</v>
      </c>
      <c r="O458">
        <f t="shared" si="45"/>
        <v>212365718.73688453</v>
      </c>
      <c r="P458">
        <v>204866481.08859676</v>
      </c>
      <c r="Q458">
        <f t="shared" si="46"/>
        <v>60978876.375938661</v>
      </c>
      <c r="R458" s="35">
        <f t="shared" si="47"/>
        <v>-2153337.5922848582</v>
      </c>
      <c r="S458">
        <v>1322930.7010461299</v>
      </c>
      <c r="T458">
        <v>457</v>
      </c>
    </row>
    <row r="459" spans="1:20" ht="15.6" x14ac:dyDescent="0.25">
      <c r="A459" s="10">
        <v>10</v>
      </c>
      <c r="B459" s="11">
        <v>6.5956660406005101</v>
      </c>
      <c r="C459" s="11">
        <v>884.58609876137405</v>
      </c>
      <c r="D459" s="12">
        <v>3.9849835615540299E-2</v>
      </c>
      <c r="E459" s="12">
        <v>3.1910254486944803E-2</v>
      </c>
      <c r="F459" s="10">
        <v>0.198738768414532</v>
      </c>
      <c r="G459" s="10">
        <v>3.16272596396482</v>
      </c>
      <c r="H459" s="13">
        <v>57190463.681141503</v>
      </c>
      <c r="I459" s="11">
        <v>884.58609876137405</v>
      </c>
      <c r="J459">
        <v>21.387344980493822</v>
      </c>
      <c r="K459">
        <v>0.22156825326613536</v>
      </c>
      <c r="L459">
        <f t="shared" si="42"/>
        <v>-5.2365173225704398</v>
      </c>
      <c r="M459">
        <f t="shared" si="43"/>
        <v>0.76073882538602633</v>
      </c>
      <c r="N459">
        <f t="shared" si="44"/>
        <v>-0.7275441937210525</v>
      </c>
      <c r="O459">
        <f t="shared" si="45"/>
        <v>221957944.73253849</v>
      </c>
      <c r="P459">
        <v>214863002.55451143</v>
      </c>
      <c r="Q459">
        <f t="shared" si="46"/>
        <v>59078936.932134598</v>
      </c>
      <c r="R459" s="35">
        <f t="shared" si="47"/>
        <v>-1888473.2509930953</v>
      </c>
      <c r="S459">
        <v>859147.36666325701</v>
      </c>
      <c r="T459">
        <v>458</v>
      </c>
    </row>
    <row r="460" spans="1:20" ht="15.6" x14ac:dyDescent="0.25">
      <c r="A460" s="10">
        <v>11</v>
      </c>
      <c r="B460" s="11">
        <v>7</v>
      </c>
      <c r="C460" s="11">
        <v>886.48554818702303</v>
      </c>
      <c r="D460" s="12">
        <v>3.1910254486944803E-2</v>
      </c>
      <c r="E460" s="12">
        <v>2.6406867964629002E-2</v>
      </c>
      <c r="F460" s="10">
        <v>0.17192573475354</v>
      </c>
      <c r="G460" s="10">
        <v>3.1630210869217801</v>
      </c>
      <c r="H460" s="13">
        <v>50651053.400345199</v>
      </c>
      <c r="I460" s="11">
        <v>886.48554818702303</v>
      </c>
      <c r="J460">
        <v>23.060973799318244</v>
      </c>
      <c r="K460">
        <v>0.18865243629235112</v>
      </c>
      <c r="L460">
        <f t="shared" si="42"/>
        <v>-5.2435161965363006</v>
      </c>
      <c r="M460">
        <f t="shared" si="43"/>
        <v>0.79855954106992466</v>
      </c>
      <c r="N460">
        <f t="shared" si="44"/>
        <v>-0.64173109101375436</v>
      </c>
      <c r="O460">
        <f t="shared" si="45"/>
        <v>223897416.17469943</v>
      </c>
      <c r="P460">
        <v>223232109.79682478</v>
      </c>
      <c r="Q460">
        <f t="shared" si="46"/>
        <v>50802010.486689046</v>
      </c>
      <c r="R460" s="35">
        <f t="shared" si="47"/>
        <v>-150957.08634384722</v>
      </c>
      <c r="S460">
        <v>217845.59662569899</v>
      </c>
      <c r="T460">
        <v>459</v>
      </c>
    </row>
    <row r="461" spans="1:20" ht="15.6" x14ac:dyDescent="0.25">
      <c r="A461" s="10">
        <v>12</v>
      </c>
      <c r="B461" s="11">
        <v>7</v>
      </c>
      <c r="C461" s="11">
        <v>887.479013041695</v>
      </c>
      <c r="D461" s="12">
        <v>2.6406867964629002E-2</v>
      </c>
      <c r="E461" s="12">
        <v>2.24158089958231E-2</v>
      </c>
      <c r="F461" s="10">
        <v>0.15056697660891499</v>
      </c>
      <c r="G461" s="10">
        <v>3.1632090599626501</v>
      </c>
      <c r="H461" s="13">
        <v>45455035.8459277</v>
      </c>
      <c r="I461" s="11">
        <v>887.479013041695</v>
      </c>
      <c r="J461">
        <v>23.258946630127891</v>
      </c>
      <c r="K461">
        <v>0.16318618336673857</v>
      </c>
      <c r="L461">
        <f t="shared" si="42"/>
        <v>-5.2471695560961349</v>
      </c>
      <c r="M461">
        <f t="shared" si="43"/>
        <v>0.80198713224413498</v>
      </c>
      <c r="N461">
        <f t="shared" si="44"/>
        <v>-0.64553565005929103</v>
      </c>
      <c r="O461">
        <f t="shared" si="45"/>
        <v>223505262.1546188</v>
      </c>
      <c r="P461">
        <v>230458468.20202771</v>
      </c>
      <c r="Q461">
        <f t="shared" si="46"/>
        <v>44083603.359220266</v>
      </c>
      <c r="R461" s="35">
        <f t="shared" si="47"/>
        <v>1371432.4867074341</v>
      </c>
      <c r="S461">
        <v>157212.34520484699</v>
      </c>
      <c r="T461">
        <v>460</v>
      </c>
    </row>
    <row r="462" spans="1:20" ht="15.6" x14ac:dyDescent="0.25">
      <c r="A462" s="10">
        <v>9</v>
      </c>
      <c r="B462" s="11">
        <v>5.1845960653092504</v>
      </c>
      <c r="C462" s="11">
        <v>876.127475062494</v>
      </c>
      <c r="D462" s="12">
        <v>0.05</v>
      </c>
      <c r="E462" s="12">
        <v>3.9311936161859996E-2</v>
      </c>
      <c r="F462" s="10">
        <v>0.213334607547705</v>
      </c>
      <c r="G462" s="10">
        <v>3.1462646047268401</v>
      </c>
      <c r="H462" s="13">
        <v>66275201.625003703</v>
      </c>
      <c r="I462" s="11">
        <v>876.127475062494</v>
      </c>
      <c r="J462">
        <v>15.742706667968893</v>
      </c>
      <c r="K462">
        <v>0.2399522893959346</v>
      </c>
      <c r="L462">
        <f t="shared" si="42"/>
        <v>-5.2051290541189861</v>
      </c>
      <c r="M462">
        <f t="shared" si="43"/>
        <v>0.52172196539519655</v>
      </c>
      <c r="N462">
        <f t="shared" si="44"/>
        <v>-0.79206416659250767</v>
      </c>
      <c r="O462">
        <f t="shared" si="45"/>
        <v>205688784.21631518</v>
      </c>
      <c r="P462">
        <v>223337714.26337892</v>
      </c>
      <c r="Q462">
        <f t="shared" si="46"/>
        <v>61037902.581299238</v>
      </c>
      <c r="R462" s="35">
        <f t="shared" si="47"/>
        <v>5237299.043704465</v>
      </c>
      <c r="S462">
        <v>2669659.1840107199</v>
      </c>
      <c r="T462">
        <v>461</v>
      </c>
    </row>
    <row r="463" spans="1:20" ht="15.6" x14ac:dyDescent="0.25">
      <c r="A463" s="10">
        <v>9</v>
      </c>
      <c r="B463" s="11">
        <v>5.1971873351912903</v>
      </c>
      <c r="C463" s="11">
        <v>879.01515060881104</v>
      </c>
      <c r="D463" s="12">
        <v>0.05</v>
      </c>
      <c r="E463" s="12">
        <v>3.9089003257066601E-2</v>
      </c>
      <c r="F463" s="10">
        <v>0.217784366126415</v>
      </c>
      <c r="G463" s="10">
        <v>3.1475179408084299</v>
      </c>
      <c r="H463" s="13">
        <v>66549734.889432497</v>
      </c>
      <c r="I463" s="11">
        <v>879.01515060881104</v>
      </c>
      <c r="J463">
        <v>15.993697334682853</v>
      </c>
      <c r="K463">
        <v>0.24562482980653053</v>
      </c>
      <c r="L463">
        <f t="shared" si="42"/>
        <v>-5.2158852027184857</v>
      </c>
      <c r="M463">
        <f t="shared" si="43"/>
        <v>0.53548743420189004</v>
      </c>
      <c r="N463">
        <f t="shared" si="44"/>
        <v>-0.80980496736737884</v>
      </c>
      <c r="O463">
        <f t="shared" si="45"/>
        <v>204990415.19286719</v>
      </c>
      <c r="P463">
        <v>221052284.02430078</v>
      </c>
      <c r="Q463">
        <f t="shared" si="46"/>
        <v>61714167.967883587</v>
      </c>
      <c r="R463" s="35">
        <f t="shared" si="47"/>
        <v>4835566.9215489104</v>
      </c>
      <c r="S463">
        <v>2856502.2482191999</v>
      </c>
      <c r="T463">
        <v>462</v>
      </c>
    </row>
    <row r="464" spans="1:20" ht="15.6" x14ac:dyDescent="0.25">
      <c r="A464" s="10">
        <v>9</v>
      </c>
      <c r="B464" s="11">
        <v>5.2036866209883001</v>
      </c>
      <c r="C464" s="11">
        <v>879.56602761885802</v>
      </c>
      <c r="D464" s="12">
        <v>5.00222323442183E-2</v>
      </c>
      <c r="E464" s="12">
        <v>3.9038465767319896E-2</v>
      </c>
      <c r="F464" s="10">
        <v>0.21913961256686501</v>
      </c>
      <c r="G464" s="10">
        <v>3.14608849333997</v>
      </c>
      <c r="H464" s="13">
        <v>64464247.063461803</v>
      </c>
      <c r="I464" s="11">
        <v>879.56602761885802</v>
      </c>
      <c r="J464">
        <v>16.085519090772674</v>
      </c>
      <c r="K464">
        <v>0.2473589064113545</v>
      </c>
      <c r="L464">
        <f t="shared" si="42"/>
        <v>-5.2179323593056468</v>
      </c>
      <c r="M464">
        <f t="shared" si="43"/>
        <v>0.54046534451780492</v>
      </c>
      <c r="N464">
        <f t="shared" si="44"/>
        <v>-0.814812066012224</v>
      </c>
      <c r="O464">
        <f t="shared" si="45"/>
        <v>205079007.47230586</v>
      </c>
      <c r="P464">
        <v>213485700.22887275</v>
      </c>
      <c r="Q464">
        <f t="shared" si="46"/>
        <v>61925757.98309271</v>
      </c>
      <c r="R464" s="35">
        <f t="shared" si="47"/>
        <v>2538489.0803690925</v>
      </c>
      <c r="S464">
        <v>2892195.3660403001</v>
      </c>
      <c r="T464">
        <v>463</v>
      </c>
    </row>
    <row r="465" spans="1:20" ht="15.6" x14ac:dyDescent="0.25">
      <c r="A465" s="10">
        <v>9</v>
      </c>
      <c r="B465" s="11">
        <v>5.1985498053381498</v>
      </c>
      <c r="C465" s="11">
        <v>887.51473202471402</v>
      </c>
      <c r="D465" s="12">
        <v>5.0024603371959006E-2</v>
      </c>
      <c r="E465" s="12">
        <v>3.9046785400130901E-2</v>
      </c>
      <c r="F465" s="10">
        <v>0.21901057032541801</v>
      </c>
      <c r="G465" s="10">
        <v>3.1471013325605801</v>
      </c>
      <c r="H465" s="13">
        <v>61163043.7002028</v>
      </c>
      <c r="I465" s="11">
        <v>887.51473202471402</v>
      </c>
      <c r="J465">
        <v>16.079428693991197</v>
      </c>
      <c r="K465">
        <v>0.2471936635815675</v>
      </c>
      <c r="L465">
        <f t="shared" si="42"/>
        <v>-5.2473008161084991</v>
      </c>
      <c r="M465">
        <f t="shared" si="43"/>
        <v>0.54013615012739058</v>
      </c>
      <c r="N465">
        <f t="shared" si="44"/>
        <v>-0.81434451145629216</v>
      </c>
      <c r="O465">
        <f t="shared" si="45"/>
        <v>199598737.77567673</v>
      </c>
      <c r="P465">
        <v>202852838.31101063</v>
      </c>
      <c r="Q465">
        <f t="shared" si="46"/>
        <v>60181885.660193868</v>
      </c>
      <c r="R465" s="35">
        <f t="shared" si="47"/>
        <v>981158.04000893235</v>
      </c>
      <c r="S465">
        <v>3310755.8465418001</v>
      </c>
      <c r="T465">
        <v>464</v>
      </c>
    </row>
    <row r="466" spans="1:20" ht="15.6" x14ac:dyDescent="0.25">
      <c r="A466" s="14">
        <v>10</v>
      </c>
      <c r="B466" s="11">
        <v>5.7426210348213296</v>
      </c>
      <c r="C466" s="11">
        <v>889.923660161611</v>
      </c>
      <c r="D466" s="12">
        <v>3.9046785400130901E-2</v>
      </c>
      <c r="E466" s="12">
        <v>3.1468209480400799E-2</v>
      </c>
      <c r="F466" s="10">
        <v>0.193593824940343</v>
      </c>
      <c r="G466" s="10">
        <v>3.1475476208137398</v>
      </c>
      <c r="H466" s="13">
        <v>57218555.018336996</v>
      </c>
      <c r="I466" s="11">
        <v>889.923660161611</v>
      </c>
      <c r="J466">
        <v>18.48555109215836</v>
      </c>
      <c r="K466">
        <v>0.21516772413029309</v>
      </c>
      <c r="L466">
        <f t="shared" si="42"/>
        <v>-5.256138290459079</v>
      </c>
      <c r="M466">
        <f t="shared" si="43"/>
        <v>0.65784369345148619</v>
      </c>
      <c r="N466">
        <f t="shared" si="44"/>
        <v>-0.70560619020126181</v>
      </c>
      <c r="O466">
        <f t="shared" si="45"/>
        <v>208170924.73006693</v>
      </c>
      <c r="P466">
        <v>221013611.95656914</v>
      </c>
      <c r="Q466">
        <f t="shared" si="46"/>
        <v>53893691.906297937</v>
      </c>
      <c r="R466" s="35">
        <f t="shared" si="47"/>
        <v>3324863.1120390594</v>
      </c>
      <c r="S466">
        <v>2466660.75468397</v>
      </c>
      <c r="T466">
        <v>465</v>
      </c>
    </row>
    <row r="467" spans="1:20" ht="15.6" x14ac:dyDescent="0.25">
      <c r="A467" s="10">
        <v>11</v>
      </c>
      <c r="B467" s="11">
        <v>6.2766072351011699</v>
      </c>
      <c r="C467" s="11">
        <v>884.36118732670104</v>
      </c>
      <c r="D467" s="12">
        <v>3.1468209480400799E-2</v>
      </c>
      <c r="E467" s="12">
        <v>2.6025287170655199E-2</v>
      </c>
      <c r="F467" s="10">
        <v>0.17241783424951099</v>
      </c>
      <c r="G467" s="10">
        <v>3.1478276791844801</v>
      </c>
      <c r="H467" s="13">
        <v>51120582.661534503</v>
      </c>
      <c r="I467" s="11">
        <v>884.36118732670104</v>
      </c>
      <c r="J467">
        <v>20.84193991020852</v>
      </c>
      <c r="K467">
        <v>0.18924688270194298</v>
      </c>
      <c r="L467">
        <f t="shared" si="42"/>
        <v>-5.2356873900078211</v>
      </c>
      <c r="M467">
        <f t="shared" si="43"/>
        <v>0.74496895470227087</v>
      </c>
      <c r="N467">
        <f t="shared" si="44"/>
        <v>-0.64248409126300698</v>
      </c>
      <c r="O467">
        <f t="shared" si="45"/>
        <v>220208939.22033355</v>
      </c>
      <c r="P467">
        <v>226617271.70286402</v>
      </c>
      <c r="Q467">
        <f t="shared" si="46"/>
        <v>49674983.709900595</v>
      </c>
      <c r="R467" s="35">
        <f t="shared" si="47"/>
        <v>1445598.9516339079</v>
      </c>
      <c r="S467">
        <v>1196307.3953943599</v>
      </c>
      <c r="T467">
        <v>466</v>
      </c>
    </row>
    <row r="468" spans="1:20" ht="15.6" x14ac:dyDescent="0.25">
      <c r="A468" s="10">
        <v>9</v>
      </c>
      <c r="B468" s="11">
        <v>5.1796886098639501</v>
      </c>
      <c r="C468" s="11">
        <v>880.94850570421204</v>
      </c>
      <c r="D468" s="12">
        <v>5.0024652619394303E-2</v>
      </c>
      <c r="E468" s="12">
        <v>3.9354120383170196E-2</v>
      </c>
      <c r="F468" s="10">
        <v>0.21287992392181601</v>
      </c>
      <c r="G468" s="10">
        <v>3.1459193465633799</v>
      </c>
      <c r="H468" s="13">
        <v>57083981.535666198</v>
      </c>
      <c r="I468" s="11">
        <v>880.94850570421204</v>
      </c>
      <c r="J468">
        <v>15.747765072582174</v>
      </c>
      <c r="K468">
        <v>0.23937446777077448</v>
      </c>
      <c r="L468">
        <f t="shared" si="42"/>
        <v>-5.2230631540019399</v>
      </c>
      <c r="M468">
        <f t="shared" si="43"/>
        <v>0.52200163424272694</v>
      </c>
      <c r="N468">
        <f t="shared" si="44"/>
        <v>-0.79015833042888595</v>
      </c>
      <c r="O468">
        <f t="shared" si="45"/>
        <v>202351356.52129963</v>
      </c>
      <c r="P468">
        <v>193409065.95137388</v>
      </c>
      <c r="Q468">
        <f t="shared" si="46"/>
        <v>59723266.034917854</v>
      </c>
      <c r="R468" s="35">
        <f t="shared" si="47"/>
        <v>-2639284.4992516562</v>
      </c>
      <c r="S468">
        <v>2940767.0772461202</v>
      </c>
      <c r="T468">
        <v>467</v>
      </c>
    </row>
    <row r="469" spans="1:20" ht="15.6" x14ac:dyDescent="0.25">
      <c r="A469" s="10">
        <v>10</v>
      </c>
      <c r="B469" s="11">
        <v>5.7362285535566304</v>
      </c>
      <c r="C469" s="11">
        <v>892.01590576802005</v>
      </c>
      <c r="D469" s="12">
        <v>3.9354120383170196E-2</v>
      </c>
      <c r="E469" s="12">
        <v>3.15555998876072E-2</v>
      </c>
      <c r="F469" s="10">
        <v>0.197660483108618</v>
      </c>
      <c r="G469" s="10">
        <v>3.1463537283563601</v>
      </c>
      <c r="H469" s="13">
        <v>56392775.5917316</v>
      </c>
      <c r="I469" s="11">
        <v>892.01590576802005</v>
      </c>
      <c r="J469">
        <v>18.650004358549293</v>
      </c>
      <c r="K469">
        <v>0.22022342292797167</v>
      </c>
      <c r="L469">
        <f t="shared" si="42"/>
        <v>-5.2637902286584675</v>
      </c>
      <c r="M469">
        <f t="shared" si="43"/>
        <v>0.66488836029429321</v>
      </c>
      <c r="N469">
        <f t="shared" si="44"/>
        <v>-0.7228310385873451</v>
      </c>
      <c r="O469">
        <f t="shared" si="45"/>
        <v>207433232.42964008</v>
      </c>
      <c r="P469">
        <v>214526395.91085261</v>
      </c>
      <c r="Q469">
        <f t="shared" si="46"/>
        <v>54528188.37050356</v>
      </c>
      <c r="R469" s="35">
        <f t="shared" si="47"/>
        <v>1864587.2212280408</v>
      </c>
      <c r="S469">
        <v>2628729.2847295702</v>
      </c>
      <c r="T469">
        <v>468</v>
      </c>
    </row>
    <row r="470" spans="1:20" ht="15.6" x14ac:dyDescent="0.25">
      <c r="A470" s="10">
        <v>11</v>
      </c>
      <c r="B470" s="11">
        <v>6.23099823027722</v>
      </c>
      <c r="C470" s="11">
        <v>893.56094264929504</v>
      </c>
      <c r="D470" s="12">
        <v>3.15555998876072E-2</v>
      </c>
      <c r="E470" s="12">
        <v>2.6441407311157399E-2</v>
      </c>
      <c r="F470" s="10">
        <v>0.16155727879451601</v>
      </c>
      <c r="G470" s="10">
        <v>3.14664274718311</v>
      </c>
      <c r="H470" s="13">
        <v>46937370.262875102</v>
      </c>
      <c r="I470" s="11">
        <v>893.56094264929504</v>
      </c>
      <c r="J470">
        <v>19.888321854943925</v>
      </c>
      <c r="K470">
        <v>0.1762090110772416</v>
      </c>
      <c r="L470">
        <f t="shared" si="42"/>
        <v>-5.2694266999086601</v>
      </c>
      <c r="M470">
        <f t="shared" si="43"/>
        <v>0.71336278023850186</v>
      </c>
      <c r="N470">
        <f t="shared" si="44"/>
        <v>-0.63469142574940252</v>
      </c>
      <c r="O470">
        <f t="shared" si="45"/>
        <v>210491584.40696797</v>
      </c>
      <c r="P470">
        <v>217996721.09845722</v>
      </c>
      <c r="Q470">
        <f t="shared" si="46"/>
        <v>45321422.197294712</v>
      </c>
      <c r="R470" s="35">
        <f t="shared" si="47"/>
        <v>1615948.0655803904</v>
      </c>
      <c r="S470">
        <v>1605231.42331653</v>
      </c>
      <c r="T470">
        <v>469</v>
      </c>
    </row>
    <row r="471" spans="1:20" ht="15.6" x14ac:dyDescent="0.25">
      <c r="A471" s="10">
        <v>12</v>
      </c>
      <c r="B471" s="11">
        <v>7</v>
      </c>
      <c r="C471" s="11">
        <v>881.08138513306903</v>
      </c>
      <c r="D471" s="12">
        <v>2.6441407311157399E-2</v>
      </c>
      <c r="E471" s="12">
        <v>2.25401064046282E-2</v>
      </c>
      <c r="F471" s="10">
        <v>0.146989225582216</v>
      </c>
      <c r="G471" s="10">
        <v>3.14681718695874</v>
      </c>
      <c r="H471" s="13">
        <v>44581078.1954576</v>
      </c>
      <c r="I471" s="11">
        <v>881.08138513306903</v>
      </c>
      <c r="J471">
        <v>22.911868571588297</v>
      </c>
      <c r="K471">
        <v>0.1589831003653259</v>
      </c>
      <c r="L471">
        <f t="shared" si="42"/>
        <v>-5.223555802110897</v>
      </c>
      <c r="M471">
        <f t="shared" si="43"/>
        <v>0.79583347089172563</v>
      </c>
      <c r="N471">
        <f t="shared" si="44"/>
        <v>-0.65283509047489963</v>
      </c>
      <c r="O471">
        <f t="shared" si="45"/>
        <v>227806909.76701799</v>
      </c>
      <c r="P471">
        <v>230922186.35555559</v>
      </c>
      <c r="Q471">
        <f t="shared" si="46"/>
        <v>43979653.138013214</v>
      </c>
      <c r="R471" s="35">
        <f t="shared" si="47"/>
        <v>601425.05744438618</v>
      </c>
      <c r="S471">
        <v>-201571.57837350501</v>
      </c>
      <c r="T471">
        <v>470</v>
      </c>
    </row>
    <row r="472" spans="1:20" ht="15.6" x14ac:dyDescent="0.25">
      <c r="A472" s="10">
        <v>9</v>
      </c>
      <c r="B472" s="11">
        <v>5.1877252017212001</v>
      </c>
      <c r="C472" s="11">
        <v>882.37083973578694</v>
      </c>
      <c r="D472" s="12">
        <v>0.05</v>
      </c>
      <c r="E472" s="12">
        <v>3.9229496291182997E-2</v>
      </c>
      <c r="F472" s="10">
        <v>0.21498011394844299</v>
      </c>
      <c r="G472" s="10">
        <v>3.1462095418741498</v>
      </c>
      <c r="H472" s="13">
        <v>59601688.116425797</v>
      </c>
      <c r="I472" s="11">
        <v>882.37083973578694</v>
      </c>
      <c r="J472">
        <v>15.864237086807199</v>
      </c>
      <c r="K472">
        <v>0.242046228970838</v>
      </c>
      <c r="L472">
        <f t="shared" si="42"/>
        <v>-5.2283318079567271</v>
      </c>
      <c r="M472">
        <f t="shared" si="43"/>
        <v>0.52841583177900797</v>
      </c>
      <c r="N472">
        <f t="shared" si="44"/>
        <v>-0.79883054787355645</v>
      </c>
      <c r="O472">
        <f t="shared" si="45"/>
        <v>201984988.73904827</v>
      </c>
      <c r="P472">
        <v>200394383.58435711</v>
      </c>
      <c r="Q472">
        <f t="shared" si="46"/>
        <v>60074769.001481518</v>
      </c>
      <c r="R472" s="35">
        <f t="shared" si="47"/>
        <v>-473080.88505572081</v>
      </c>
      <c r="S472">
        <v>3026191.6774756401</v>
      </c>
      <c r="T472">
        <v>471</v>
      </c>
    </row>
    <row r="473" spans="1:20" ht="15.6" x14ac:dyDescent="0.25">
      <c r="A473" s="10">
        <v>10</v>
      </c>
      <c r="B473" s="11">
        <v>5.7381415454534901</v>
      </c>
      <c r="C473" s="11">
        <v>888.88922648883397</v>
      </c>
      <c r="D473" s="12">
        <v>3.9229496291182997E-2</v>
      </c>
      <c r="E473" s="12">
        <v>3.1528119383069299E-2</v>
      </c>
      <c r="F473" s="10">
        <v>0.19581682030949901</v>
      </c>
      <c r="G473" s="10">
        <v>3.1466477051671502</v>
      </c>
      <c r="H473" s="13">
        <v>57175945.1065052</v>
      </c>
      <c r="I473" s="11">
        <v>888.88922648883397</v>
      </c>
      <c r="J473">
        <v>18.565984003387111</v>
      </c>
      <c r="K473">
        <v>0.21792820031777552</v>
      </c>
      <c r="L473">
        <f t="shared" si="42"/>
        <v>-5.2523469172536341</v>
      </c>
      <c r="M473">
        <f t="shared" si="43"/>
        <v>0.66130646523187298</v>
      </c>
      <c r="N473">
        <f t="shared" si="44"/>
        <v>-0.71490137469664816</v>
      </c>
      <c r="O473">
        <f t="shared" si="45"/>
        <v>209255613.09300783</v>
      </c>
      <c r="P473">
        <v>218949967.16399911</v>
      </c>
      <c r="Q473">
        <f t="shared" si="46"/>
        <v>54644390.234013036</v>
      </c>
      <c r="R473" s="35">
        <f t="shared" si="47"/>
        <v>2531554.8724921644</v>
      </c>
      <c r="S473">
        <v>2447297.8368871999</v>
      </c>
      <c r="T473">
        <v>472</v>
      </c>
    </row>
    <row r="474" spans="1:20" ht="15.6" x14ac:dyDescent="0.25">
      <c r="A474" s="10">
        <v>11</v>
      </c>
      <c r="B474" s="11">
        <v>6.2514943229164599</v>
      </c>
      <c r="C474" s="11">
        <v>884.74295021983403</v>
      </c>
      <c r="D474" s="12">
        <v>3.1528119383069299E-2</v>
      </c>
      <c r="E474" s="12">
        <v>2.6243948987002198E-2</v>
      </c>
      <c r="F474" s="10">
        <v>0.167071912561951</v>
      </c>
      <c r="G474" s="10">
        <v>3.1469328071576901</v>
      </c>
      <c r="H474" s="13">
        <v>49508973.411174498</v>
      </c>
      <c r="I474" s="11">
        <v>884.74295021983403</v>
      </c>
      <c r="J474">
        <v>20.352594919276935</v>
      </c>
      <c r="K474">
        <v>0.182807970148093</v>
      </c>
      <c r="L474">
        <f t="shared" si="42"/>
        <v>-5.2370959600131783</v>
      </c>
      <c r="M474">
        <f t="shared" si="43"/>
        <v>0.72938628117291215</v>
      </c>
      <c r="N474">
        <f t="shared" si="44"/>
        <v>-0.63632004419971722</v>
      </c>
      <c r="O474">
        <f t="shared" si="45"/>
        <v>218381279.09774876</v>
      </c>
      <c r="P474">
        <v>224397714.58670679</v>
      </c>
      <c r="Q474">
        <f t="shared" si="46"/>
        <v>48181564.416829444</v>
      </c>
      <c r="R474" s="35">
        <f t="shared" si="47"/>
        <v>1327408.994345054</v>
      </c>
      <c r="S474">
        <v>1186885.30065265</v>
      </c>
      <c r="T474">
        <v>473</v>
      </c>
    </row>
    <row r="475" spans="1:20" ht="15.6" x14ac:dyDescent="0.25">
      <c r="A475" s="10">
        <v>12</v>
      </c>
      <c r="B475" s="11">
        <v>5.5162732828300003</v>
      </c>
      <c r="C475" s="11">
        <v>875.14054259530997</v>
      </c>
      <c r="D475" s="12">
        <v>4.6628788395142402E-2</v>
      </c>
      <c r="E475" s="12">
        <v>3.8206399777351602E-2</v>
      </c>
      <c r="F475" s="10">
        <v>0.18023982446474801</v>
      </c>
      <c r="G475" s="10">
        <v>3.13297209137064</v>
      </c>
      <c r="H475" s="13">
        <v>59105906.526348002</v>
      </c>
      <c r="I475" s="11">
        <v>875.14054259530997</v>
      </c>
      <c r="J475">
        <v>15.584090425880044</v>
      </c>
      <c r="K475">
        <v>0.19874345036064495</v>
      </c>
      <c r="L475">
        <f t="shared" si="42"/>
        <v>-5.2014432408192439</v>
      </c>
      <c r="M475">
        <f t="shared" si="43"/>
        <v>0.51290687587659234</v>
      </c>
      <c r="N475">
        <f t="shared" si="44"/>
        <v>-0.65925982142189765</v>
      </c>
      <c r="O475">
        <f t="shared" si="45"/>
        <v>205044193.32120183</v>
      </c>
      <c r="P475">
        <v>228804634.00639966</v>
      </c>
      <c r="Q475">
        <f t="shared" si="46"/>
        <v>52967995.936106823</v>
      </c>
      <c r="R475" s="35">
        <f t="shared" si="47"/>
        <v>6137910.5902411789</v>
      </c>
      <c r="S475">
        <v>1707298.3938967499</v>
      </c>
      <c r="T475">
        <v>474</v>
      </c>
    </row>
    <row r="476" spans="1:20" ht="15.6" x14ac:dyDescent="0.25">
      <c r="A476" s="10">
        <v>8</v>
      </c>
      <c r="B476" s="11">
        <v>4.62323218423382</v>
      </c>
      <c r="C476" s="11">
        <v>912.82963942787001</v>
      </c>
      <c r="D476" s="12">
        <v>4.7019594056731895E-2</v>
      </c>
      <c r="E476" s="12">
        <v>3.4733651755750404E-2</v>
      </c>
      <c r="F476" s="10">
        <v>0.26073956168190299</v>
      </c>
      <c r="G476" s="10">
        <v>3.0654611520507702</v>
      </c>
      <c r="H476" s="13">
        <v>60922758.121254198</v>
      </c>
      <c r="I476" s="11">
        <v>912.82963942787001</v>
      </c>
      <c r="J476">
        <v>16.546721645318851</v>
      </c>
      <c r="K476">
        <v>0.30210500020301367</v>
      </c>
      <c r="L476">
        <f t="shared" si="42"/>
        <v>-5.3387099533414695</v>
      </c>
      <c r="M476">
        <f t="shared" si="43"/>
        <v>0.56497490882254842</v>
      </c>
      <c r="N476">
        <f t="shared" si="44"/>
        <v>-0.78398231082685044</v>
      </c>
      <c r="O476">
        <f t="shared" si="45"/>
        <v>185475934.17501923</v>
      </c>
      <c r="P476">
        <v>186620002.8017039</v>
      </c>
      <c r="Q476">
        <f t="shared" si="46"/>
        <v>60549272.882955886</v>
      </c>
      <c r="R476" s="35">
        <f t="shared" si="47"/>
        <v>373485.23829831183</v>
      </c>
      <c r="S476">
        <v>5554888.9089814397</v>
      </c>
      <c r="T476">
        <v>475</v>
      </c>
    </row>
    <row r="477" spans="1:20" ht="15.6" x14ac:dyDescent="0.25">
      <c r="A477" s="10">
        <v>9</v>
      </c>
      <c r="B477" s="11">
        <v>5.4701345154073202</v>
      </c>
      <c r="C477" s="11">
        <v>915.87224981626798</v>
      </c>
      <c r="D477" s="12">
        <v>3.4733651755750404E-2</v>
      </c>
      <c r="E477" s="12">
        <v>2.65660553455313E-2</v>
      </c>
      <c r="F477" s="10">
        <v>0.234474308564872</v>
      </c>
      <c r="G477" s="10">
        <v>3.0659479836440702</v>
      </c>
      <c r="H477" s="13">
        <v>58337112.5236063</v>
      </c>
      <c r="I477" s="11">
        <v>915.87224981626798</v>
      </c>
      <c r="J477">
        <v>21.077920563315349</v>
      </c>
      <c r="K477">
        <v>0.26719250280795914</v>
      </c>
      <c r="L477">
        <f t="shared" si="42"/>
        <v>-5.3494789240116525</v>
      </c>
      <c r="M477">
        <f t="shared" si="43"/>
        <v>0.7519996888804994</v>
      </c>
      <c r="N477">
        <f t="shared" si="44"/>
        <v>-0.85132727030052102</v>
      </c>
      <c r="O477">
        <f t="shared" si="45"/>
        <v>199825874.75911534</v>
      </c>
      <c r="P477">
        <v>208167173.73869205</v>
      </c>
      <c r="Q477">
        <f t="shared" si="46"/>
        <v>55999533.123237267</v>
      </c>
      <c r="R477" s="35">
        <f t="shared" si="47"/>
        <v>2337579.4003690332</v>
      </c>
      <c r="S477">
        <v>4535389.8184825899</v>
      </c>
      <c r="T477">
        <v>476</v>
      </c>
    </row>
    <row r="478" spans="1:20" ht="15.6" x14ac:dyDescent="0.25">
      <c r="A478" s="10">
        <v>10</v>
      </c>
      <c r="B478" s="11">
        <v>6.0689553208442302</v>
      </c>
      <c r="C478" s="11">
        <v>916.036015792223</v>
      </c>
      <c r="D478" s="12">
        <v>2.65660553455313E-2</v>
      </c>
      <c r="E478" s="12">
        <v>2.1271702634205501E-2</v>
      </c>
      <c r="F478" s="10">
        <v>0.19854277817708901</v>
      </c>
      <c r="G478" s="10">
        <v>3.0662350596418602</v>
      </c>
      <c r="H478" s="13">
        <v>51060366.5986045</v>
      </c>
      <c r="I478" s="11">
        <v>916.036015792223</v>
      </c>
      <c r="J478">
        <v>23.856815783927885</v>
      </c>
      <c r="K478">
        <v>0.22132368100454666</v>
      </c>
      <c r="L478">
        <f t="shared" si="42"/>
        <v>-5.3500572310130368</v>
      </c>
      <c r="M478">
        <f t="shared" si="43"/>
        <v>0.81102399735010744</v>
      </c>
      <c r="N478">
        <f t="shared" si="44"/>
        <v>-0.72668390590512821</v>
      </c>
      <c r="O478">
        <f t="shared" si="45"/>
        <v>204525291.26191163</v>
      </c>
      <c r="P478">
        <v>219355371.33901191</v>
      </c>
      <c r="Q478">
        <f t="shared" si="46"/>
        <v>47608300.114884302</v>
      </c>
      <c r="R478" s="35">
        <f t="shared" si="47"/>
        <v>3452066.4837201983</v>
      </c>
      <c r="S478">
        <v>3578155.9423517301</v>
      </c>
      <c r="T478">
        <v>477</v>
      </c>
    </row>
    <row r="479" spans="1:20" ht="15.6" x14ac:dyDescent="0.25">
      <c r="A479" s="10">
        <v>11</v>
      </c>
      <c r="B479" s="11">
        <v>6.6064768209437599</v>
      </c>
      <c r="C479" s="11">
        <v>910.90405380314201</v>
      </c>
      <c r="D479" s="12">
        <v>2.1271702634205501E-2</v>
      </c>
      <c r="E479" s="12">
        <v>1.7788259739442799E-2</v>
      </c>
      <c r="F479" s="10">
        <v>0.16299323242442301</v>
      </c>
      <c r="G479" s="10">
        <v>3.0664039387290098</v>
      </c>
      <c r="H479" s="13">
        <v>43072889.151082702</v>
      </c>
      <c r="I479" s="11">
        <v>910.90405380314201</v>
      </c>
      <c r="J479">
        <v>25.506283799756829</v>
      </c>
      <c r="K479">
        <v>0.17792312301092034</v>
      </c>
      <c r="L479">
        <f t="shared" si="42"/>
        <v>-5.3318704437593691</v>
      </c>
      <c r="M479">
        <f t="shared" si="43"/>
        <v>0.82613249687206891</v>
      </c>
      <c r="N479">
        <f t="shared" si="44"/>
        <v>-0.63465046296702088</v>
      </c>
      <c r="O479">
        <f t="shared" si="45"/>
        <v>208987881.16056898</v>
      </c>
      <c r="P479">
        <v>224716632.46983054</v>
      </c>
      <c r="Q479">
        <f t="shared" si="46"/>
        <v>40058057.742376335</v>
      </c>
      <c r="R479" s="35">
        <f t="shared" si="47"/>
        <v>3014831.408706367</v>
      </c>
      <c r="S479">
        <v>2221752.9274267801</v>
      </c>
      <c r="T479">
        <v>478</v>
      </c>
    </row>
    <row r="480" spans="1:20" ht="15.6" x14ac:dyDescent="0.25">
      <c r="A480" s="10">
        <v>12</v>
      </c>
      <c r="B480" s="11">
        <v>7</v>
      </c>
      <c r="C480" s="11">
        <v>885.65805535017205</v>
      </c>
      <c r="D480" s="12">
        <v>1.7788259739442799E-2</v>
      </c>
      <c r="E480" s="12">
        <v>1.5441850297355699E-2</v>
      </c>
      <c r="F480" s="10">
        <v>0.13117035845098901</v>
      </c>
      <c r="G480" s="10">
        <v>3.0665072226677501</v>
      </c>
      <c r="H480" s="13">
        <v>36574722.691648103</v>
      </c>
      <c r="I480" s="11">
        <v>885.65805535017205</v>
      </c>
      <c r="J480">
        <v>25.750978803177823</v>
      </c>
      <c r="K480">
        <v>0.14060821257943415</v>
      </c>
      <c r="L480">
        <f t="shared" si="42"/>
        <v>-5.2404693820283885</v>
      </c>
      <c r="M480">
        <f t="shared" si="43"/>
        <v>0.8272144498288081</v>
      </c>
      <c r="N480">
        <f t="shared" si="44"/>
        <v>-0.70238002725477022</v>
      </c>
      <c r="O480">
        <f t="shared" si="45"/>
        <v>227670439.37910959</v>
      </c>
      <c r="P480">
        <v>231575428.60104379</v>
      </c>
      <c r="Q480">
        <f t="shared" si="46"/>
        <v>35957973.761207066</v>
      </c>
      <c r="R480" s="35">
        <f t="shared" si="47"/>
        <v>616748.93044103682</v>
      </c>
      <c r="S480">
        <v>166380.19876152999</v>
      </c>
      <c r="T480">
        <v>479</v>
      </c>
    </row>
    <row r="481" spans="1:20" ht="15.6" x14ac:dyDescent="0.25">
      <c r="A481" s="10">
        <v>8</v>
      </c>
      <c r="B481" s="11">
        <v>4.6160454936004101</v>
      </c>
      <c r="C481" s="11">
        <v>908.99134380620899</v>
      </c>
      <c r="D481" s="12">
        <v>4.7027436436222501E-2</v>
      </c>
      <c r="E481" s="12">
        <v>3.4864430557998101E-2</v>
      </c>
      <c r="F481" s="10">
        <v>0.25808757696134399</v>
      </c>
      <c r="G481" s="10">
        <v>3.0658666007121198</v>
      </c>
      <c r="H481" s="13">
        <v>62126024.7512623</v>
      </c>
      <c r="I481" s="11">
        <v>908.99134380620899</v>
      </c>
      <c r="J481">
        <v>16.399038724612478</v>
      </c>
      <c r="K481">
        <v>0.29852407103042838</v>
      </c>
      <c r="L481">
        <f t="shared" si="42"/>
        <v>-5.3250581573928724</v>
      </c>
      <c r="M481">
        <f t="shared" si="43"/>
        <v>0.55721830340630252</v>
      </c>
      <c r="N481">
        <f t="shared" si="44"/>
        <v>-0.79888016671470119</v>
      </c>
      <c r="O481">
        <f t="shared" si="45"/>
        <v>187221114.62065887</v>
      </c>
      <c r="P481">
        <v>191581318.79127809</v>
      </c>
      <c r="Q481">
        <f t="shared" si="46"/>
        <v>60712096.953220755</v>
      </c>
      <c r="R481" s="35">
        <f t="shared" si="47"/>
        <v>1413927.7980415449</v>
      </c>
      <c r="S481">
        <v>5457570.543207</v>
      </c>
      <c r="T481">
        <v>480</v>
      </c>
    </row>
    <row r="482" spans="1:20" ht="15.6" x14ac:dyDescent="0.25">
      <c r="A482" s="10">
        <v>9</v>
      </c>
      <c r="B482" s="11">
        <v>5.4663613236183499</v>
      </c>
      <c r="C482" s="11">
        <v>910.50074167946696</v>
      </c>
      <c r="D482" s="12">
        <v>3.4864430557998101E-2</v>
      </c>
      <c r="E482" s="12">
        <v>2.66781914096802E-2</v>
      </c>
      <c r="F482" s="10">
        <v>0.23413048683114601</v>
      </c>
      <c r="G482" s="10">
        <v>3.0663488342846001</v>
      </c>
      <c r="H482" s="13">
        <v>60190982.5187499</v>
      </c>
      <c r="I482" s="11">
        <v>910.50074167946696</v>
      </c>
      <c r="J482">
        <v>20.989043107196292</v>
      </c>
      <c r="K482">
        <v>0.26674347209600535</v>
      </c>
      <c r="L482">
        <f t="shared" si="42"/>
        <v>-5.33043554667778</v>
      </c>
      <c r="M482">
        <f t="shared" si="43"/>
        <v>0.74938880470066627</v>
      </c>
      <c r="N482">
        <f t="shared" si="44"/>
        <v>-0.85101951010670662</v>
      </c>
      <c r="O482">
        <f t="shared" si="45"/>
        <v>203109115.88192448</v>
      </c>
      <c r="P482">
        <v>214549523.88061598</v>
      </c>
      <c r="Q482">
        <f t="shared" si="46"/>
        <v>56981423.320474647</v>
      </c>
      <c r="R482" s="35">
        <f t="shared" si="47"/>
        <v>3209559.1982752532</v>
      </c>
      <c r="S482">
        <v>4356097.7507557897</v>
      </c>
      <c r="T482">
        <v>481</v>
      </c>
    </row>
    <row r="483" spans="1:20" ht="15.6" x14ac:dyDescent="0.25">
      <c r="A483" s="10">
        <v>10</v>
      </c>
      <c r="B483" s="11">
        <v>6.0556043794304202</v>
      </c>
      <c r="C483" s="11">
        <v>913.53497974898698</v>
      </c>
      <c r="D483" s="12">
        <v>2.66781914096802E-2</v>
      </c>
      <c r="E483" s="12">
        <v>2.1395623901690499E-2</v>
      </c>
      <c r="F483" s="10">
        <v>0.19727125806114301</v>
      </c>
      <c r="G483" s="10">
        <v>3.06663703180367</v>
      </c>
      <c r="H483" s="13">
        <v>52556324.504678302</v>
      </c>
      <c r="I483" s="11">
        <v>913.53497974898698</v>
      </c>
      <c r="J483">
        <v>23.636132076312709</v>
      </c>
      <c r="K483">
        <v>0.21973842790927001</v>
      </c>
      <c r="L483">
        <f t="shared" si="42"/>
        <v>-5.3412105810082569</v>
      </c>
      <c r="M483">
        <f t="shared" si="43"/>
        <v>0.80791652358419697</v>
      </c>
      <c r="N483">
        <f t="shared" si="44"/>
        <v>-0.72114251031966514</v>
      </c>
      <c r="O483">
        <f t="shared" si="45"/>
        <v>205884445.72968295</v>
      </c>
      <c r="P483">
        <v>226249290.80198932</v>
      </c>
      <c r="Q483">
        <f t="shared" si="46"/>
        <v>47825695.726511888</v>
      </c>
      <c r="R483" s="35">
        <f t="shared" si="47"/>
        <v>4730628.7781664133</v>
      </c>
      <c r="S483">
        <v>3490050.13915637</v>
      </c>
      <c r="T483">
        <v>482</v>
      </c>
    </row>
    <row r="484" spans="1:20" ht="15.6" x14ac:dyDescent="0.25">
      <c r="A484" s="10">
        <v>11</v>
      </c>
      <c r="B484" s="11">
        <v>6.5948940844752801</v>
      </c>
      <c r="C484" s="11">
        <v>897.31514361538598</v>
      </c>
      <c r="D484" s="12">
        <v>2.1395623901690499E-2</v>
      </c>
      <c r="E484" s="12">
        <v>1.7858045022861799E-2</v>
      </c>
      <c r="F484" s="10">
        <v>0.16457204940911199</v>
      </c>
      <c r="G484" s="10">
        <v>3.0668058553045201</v>
      </c>
      <c r="H484" s="13">
        <v>44787505.658514597</v>
      </c>
      <c r="I484" s="11">
        <v>897.31514361538598</v>
      </c>
      <c r="J484">
        <v>25.509422729979232</v>
      </c>
      <c r="K484">
        <v>0.17981116974487396</v>
      </c>
      <c r="L484">
        <f t="shared" si="42"/>
        <v>-5.2830722956387106</v>
      </c>
      <c r="M484">
        <f t="shared" si="43"/>
        <v>0.82614818350820407</v>
      </c>
      <c r="N484">
        <f t="shared" si="44"/>
        <v>-0.63498309120142293</v>
      </c>
      <c r="O484">
        <f t="shared" si="45"/>
        <v>218554990.3053827</v>
      </c>
      <c r="P484">
        <v>231276994.10681486</v>
      </c>
      <c r="Q484">
        <f t="shared" si="46"/>
        <v>42323850.250657074</v>
      </c>
      <c r="R484" s="35">
        <f t="shared" si="47"/>
        <v>2463655.4078575224</v>
      </c>
      <c r="S484">
        <v>1638965.86089186</v>
      </c>
      <c r="T484">
        <v>483</v>
      </c>
    </row>
    <row r="485" spans="1:20" ht="15.6" x14ac:dyDescent="0.25">
      <c r="A485" s="10">
        <v>8</v>
      </c>
      <c r="B485" s="11">
        <v>4.6201008016096496</v>
      </c>
      <c r="C485" s="11">
        <v>912.64469057473605</v>
      </c>
      <c r="D485" s="12">
        <v>4.7021177228403099E-2</v>
      </c>
      <c r="E485" s="12">
        <v>3.4757504430800799E-2</v>
      </c>
      <c r="F485" s="10">
        <v>0.26025820064211302</v>
      </c>
      <c r="G485" s="10">
        <v>3.0656899192334901</v>
      </c>
      <c r="H485" s="13">
        <v>66108374.935500599</v>
      </c>
      <c r="I485" s="11">
        <v>912.64469057473605</v>
      </c>
      <c r="J485">
        <v>16.490226260151744</v>
      </c>
      <c r="K485">
        <v>0.30145407345723307</v>
      </c>
      <c r="L485">
        <f t="shared" si="42"/>
        <v>-5.3380538430597309</v>
      </c>
      <c r="M485">
        <f t="shared" si="43"/>
        <v>0.5620180824179648</v>
      </c>
      <c r="N485">
        <f t="shared" si="44"/>
        <v>-0.78679992746548777</v>
      </c>
      <c r="O485">
        <f t="shared" si="45"/>
        <v>185354201.05252036</v>
      </c>
      <c r="P485">
        <v>202333189.26240587</v>
      </c>
      <c r="Q485">
        <f t="shared" si="46"/>
        <v>60560825.753399558</v>
      </c>
      <c r="R485" s="35">
        <f t="shared" si="47"/>
        <v>5547549.1821010411</v>
      </c>
      <c r="S485">
        <v>5555401.7588136001</v>
      </c>
      <c r="T485">
        <v>484</v>
      </c>
    </row>
    <row r="486" spans="1:20" ht="15.6" x14ac:dyDescent="0.25">
      <c r="A486" s="10">
        <v>9</v>
      </c>
      <c r="B486" s="11">
        <v>5.4646425941536396</v>
      </c>
      <c r="C486" s="11">
        <v>916.92677292447104</v>
      </c>
      <c r="D486" s="12">
        <v>3.4757504430800799E-2</v>
      </c>
      <c r="E486" s="12">
        <v>2.66589962219374E-2</v>
      </c>
      <c r="F486" s="10">
        <v>0.23233184191199299</v>
      </c>
      <c r="G486" s="10">
        <v>3.0661759086009401</v>
      </c>
      <c r="H486" s="13">
        <v>61396783.688765198</v>
      </c>
      <c r="I486" s="11">
        <v>916.92677292447104</v>
      </c>
      <c r="J486">
        <v>20.893976154695022</v>
      </c>
      <c r="K486">
        <v>0.26439772503335018</v>
      </c>
      <c r="L486">
        <f t="shared" si="42"/>
        <v>-5.3532003945484812</v>
      </c>
      <c r="M486">
        <f t="shared" si="43"/>
        <v>0.74654645655541252</v>
      </c>
      <c r="N486">
        <f t="shared" si="44"/>
        <v>-0.84896903845039207</v>
      </c>
      <c r="O486">
        <f t="shared" si="45"/>
        <v>198654120.68787152</v>
      </c>
      <c r="P486">
        <v>220070781.15409431</v>
      </c>
      <c r="Q486">
        <f t="shared" si="46"/>
        <v>55421823.891354822</v>
      </c>
      <c r="R486" s="35">
        <f t="shared" si="47"/>
        <v>5974959.7974103764</v>
      </c>
      <c r="S486">
        <v>4575107.5816156203</v>
      </c>
      <c r="T486">
        <v>485</v>
      </c>
    </row>
    <row r="487" spans="1:20" ht="15.6" x14ac:dyDescent="0.25">
      <c r="A487" s="10">
        <v>10</v>
      </c>
      <c r="B487" s="11">
        <v>6.0677754673556796</v>
      </c>
      <c r="C487" s="11">
        <v>916.47296434979103</v>
      </c>
      <c r="D487" s="12">
        <v>2.66589962219374E-2</v>
      </c>
      <c r="E487" s="12">
        <v>2.1300183542197801E-2</v>
      </c>
      <c r="F487" s="10">
        <v>0.20026209635421099</v>
      </c>
      <c r="G487" s="10">
        <v>3.06646074254488</v>
      </c>
      <c r="H487" s="13">
        <v>54585403.336158</v>
      </c>
      <c r="I487" s="11">
        <v>916.47296434979103</v>
      </c>
      <c r="J487">
        <v>23.894994859920498</v>
      </c>
      <c r="K487">
        <v>0.2234712254362754</v>
      </c>
      <c r="L487">
        <f t="shared" si="42"/>
        <v>-5.351599566234901</v>
      </c>
      <c r="M487">
        <f t="shared" si="43"/>
        <v>0.81153476342440167</v>
      </c>
      <c r="N487">
        <f t="shared" si="44"/>
        <v>-0.73427788673552152</v>
      </c>
      <c r="O487">
        <f t="shared" si="45"/>
        <v>204312982.16169935</v>
      </c>
      <c r="P487">
        <v>232135870.92795485</v>
      </c>
      <c r="Q487">
        <f t="shared" si="46"/>
        <v>48043012.454421058</v>
      </c>
      <c r="R487" s="35">
        <f t="shared" si="47"/>
        <v>6542390.8817369416</v>
      </c>
      <c r="S487">
        <v>3608000.1208937601</v>
      </c>
      <c r="T487">
        <v>486</v>
      </c>
    </row>
    <row r="488" spans="1:20" ht="15.6" x14ac:dyDescent="0.25">
      <c r="A488" s="10">
        <v>9</v>
      </c>
      <c r="B488" s="11">
        <v>4.6364590403182202</v>
      </c>
      <c r="C488" s="11">
        <v>904.93955036567399</v>
      </c>
      <c r="D488" s="12">
        <v>4.7040708742621902E-2</v>
      </c>
      <c r="E488" s="12">
        <v>3.4566615386607602E-2</v>
      </c>
      <c r="F488" s="10">
        <v>0.26461403930348498</v>
      </c>
      <c r="G488" s="10">
        <v>3.0661543825949802</v>
      </c>
      <c r="H488" s="13">
        <v>67518780.441712096</v>
      </c>
      <c r="I488" s="11">
        <v>904.93955036567399</v>
      </c>
      <c r="J488">
        <v>16.728665875970282</v>
      </c>
      <c r="K488">
        <v>0.30735980100087362</v>
      </c>
      <c r="L488">
        <f t="shared" si="42"/>
        <v>-5.3105664046565808</v>
      </c>
      <c r="M488">
        <f t="shared" si="43"/>
        <v>0.57440811627575417</v>
      </c>
      <c r="N488">
        <f t="shared" si="44"/>
        <v>-0.75968581630204035</v>
      </c>
      <c r="O488">
        <f t="shared" si="45"/>
        <v>191033115.44811988</v>
      </c>
      <c r="P488">
        <v>204031693.59588447</v>
      </c>
      <c r="Q488">
        <f t="shared" si="46"/>
        <v>63217251.946086958</v>
      </c>
      <c r="R488" s="35">
        <f t="shared" si="47"/>
        <v>4301528.4956251383</v>
      </c>
      <c r="S488">
        <v>5265499.06149734</v>
      </c>
      <c r="T488">
        <v>487</v>
      </c>
    </row>
    <row r="489" spans="1:20" ht="15.6" x14ac:dyDescent="0.25">
      <c r="A489" s="10">
        <v>10</v>
      </c>
      <c r="B489" s="11">
        <v>5.5680404937326502</v>
      </c>
      <c r="C489" s="11">
        <v>900.94720438660499</v>
      </c>
      <c r="D489" s="12">
        <v>3.4566615386607602E-2</v>
      </c>
      <c r="E489" s="12">
        <v>2.56390829371466E-2</v>
      </c>
      <c r="F489" s="10">
        <v>0.25752535544355099</v>
      </c>
      <c r="G489" s="10">
        <v>3.0666483175068899</v>
      </c>
      <c r="H489" s="13">
        <v>69567322.934426099</v>
      </c>
      <c r="I489" s="11">
        <v>900.94720438660499</v>
      </c>
      <c r="J489">
        <v>22.81952650597103</v>
      </c>
      <c r="K489">
        <v>0.29776655763388726</v>
      </c>
      <c r="L489">
        <f t="shared" si="42"/>
        <v>-5.2962063033875264</v>
      </c>
      <c r="M489">
        <f t="shared" si="43"/>
        <v>0.79408265215298868</v>
      </c>
      <c r="N489">
        <f t="shared" si="44"/>
        <v>-0.80183411752872891</v>
      </c>
      <c r="O489">
        <f t="shared" si="45"/>
        <v>213581937.39056137</v>
      </c>
      <c r="P489">
        <v>230566976.63581643</v>
      </c>
      <c r="Q489">
        <f t="shared" si="46"/>
        <v>64442548.660723761</v>
      </c>
      <c r="R489" s="35">
        <f t="shared" si="47"/>
        <v>5124774.2737023383</v>
      </c>
      <c r="S489">
        <v>3855910.8907975601</v>
      </c>
      <c r="T489">
        <v>488</v>
      </c>
    </row>
    <row r="490" spans="1:20" ht="15.6" x14ac:dyDescent="0.25">
      <c r="A490" s="10">
        <v>8</v>
      </c>
      <c r="B490" s="11">
        <v>4.6144628833965999</v>
      </c>
      <c r="C490" s="11">
        <v>907.55920722772305</v>
      </c>
      <c r="D490" s="12">
        <v>4.7016257473797798E-2</v>
      </c>
      <c r="E490" s="12">
        <v>3.4882516910433703E-2</v>
      </c>
      <c r="F490" s="10">
        <v>0.25752768182218</v>
      </c>
      <c r="G490" s="10">
        <v>3.0656991812385499</v>
      </c>
      <c r="H490" s="13">
        <v>63022911.696552902</v>
      </c>
      <c r="I490" s="11">
        <v>907.55920722772305</v>
      </c>
      <c r="J490">
        <v>16.366797107520895</v>
      </c>
      <c r="K490">
        <v>0.29776969091566424</v>
      </c>
      <c r="L490">
        <f t="shared" si="42"/>
        <v>-5.3199453984106535</v>
      </c>
      <c r="M490">
        <f t="shared" si="43"/>
        <v>0.5555132455759958</v>
      </c>
      <c r="N490">
        <f t="shared" si="44"/>
        <v>-0.80182204825157743</v>
      </c>
      <c r="O490">
        <f t="shared" si="45"/>
        <v>187969369.92713708</v>
      </c>
      <c r="P490">
        <v>194600792.86625761</v>
      </c>
      <c r="Q490">
        <f t="shared" si="46"/>
        <v>60875276.138860606</v>
      </c>
      <c r="R490" s="35">
        <f t="shared" si="47"/>
        <v>2147635.5576922968</v>
      </c>
      <c r="S490">
        <v>5415796.2191427099</v>
      </c>
      <c r="T490">
        <v>489</v>
      </c>
    </row>
    <row r="491" spans="1:20" ht="15.6" x14ac:dyDescent="0.25">
      <c r="A491" s="10">
        <v>9</v>
      </c>
      <c r="B491" s="11">
        <v>5.4618034932687998</v>
      </c>
      <c r="C491" s="11">
        <v>912.57723068050302</v>
      </c>
      <c r="D491" s="12">
        <v>3.4882516910433703E-2</v>
      </c>
      <c r="E491" s="12">
        <v>2.6662363582377498E-2</v>
      </c>
      <c r="F491" s="10">
        <v>0.23497889957724899</v>
      </c>
      <c r="G491" s="10">
        <v>3.0661802727377401</v>
      </c>
      <c r="H491" s="13">
        <v>62317206.774214603</v>
      </c>
      <c r="I491" s="11">
        <v>912.57723068050302</v>
      </c>
      <c r="J491">
        <v>20.998837557653854</v>
      </c>
      <c r="K491">
        <v>0.26785186328402255</v>
      </c>
      <c r="L491">
        <f t="shared" si="42"/>
        <v>-5.3378144846132827</v>
      </c>
      <c r="M491">
        <f t="shared" si="43"/>
        <v>0.74967872858947548</v>
      </c>
      <c r="N491">
        <f t="shared" si="44"/>
        <v>-0.8517288712498341</v>
      </c>
      <c r="O491">
        <f t="shared" si="45"/>
        <v>201768207.89641327</v>
      </c>
      <c r="P491">
        <v>221254336.69459671</v>
      </c>
      <c r="Q491">
        <f t="shared" si="46"/>
        <v>56828857.322237365</v>
      </c>
      <c r="R491" s="35">
        <f t="shared" si="47"/>
        <v>5488349.4519772381</v>
      </c>
      <c r="S491">
        <v>4436820.6913597602</v>
      </c>
      <c r="T491">
        <v>490</v>
      </c>
    </row>
    <row r="492" spans="1:20" ht="15.6" x14ac:dyDescent="0.25">
      <c r="A492" s="10">
        <v>10</v>
      </c>
      <c r="B492" s="11">
        <v>6.0615274387417104</v>
      </c>
      <c r="C492" s="11">
        <v>917.38519783003096</v>
      </c>
      <c r="D492" s="12">
        <v>2.6662363582377498E-2</v>
      </c>
      <c r="E492" s="12">
        <v>2.1333788394008801E-2</v>
      </c>
      <c r="F492" s="10">
        <v>0.19910704717715799</v>
      </c>
      <c r="G492" s="10">
        <v>3.0664696905297499</v>
      </c>
      <c r="H492" s="13">
        <v>54812158.809826396</v>
      </c>
      <c r="I492" s="11">
        <v>917.38519783003096</v>
      </c>
      <c r="J492">
        <v>23.77545030456201</v>
      </c>
      <c r="K492">
        <v>0.22202798276370353</v>
      </c>
      <c r="L492">
        <f t="shared" si="42"/>
        <v>-5.3548164527951894</v>
      </c>
      <c r="M492">
        <f t="shared" si="43"/>
        <v>0.80990912140715321</v>
      </c>
      <c r="N492">
        <f t="shared" si="44"/>
        <v>-0.72916474503054385</v>
      </c>
      <c r="O492">
        <f t="shared" si="45"/>
        <v>203543721.94677883</v>
      </c>
      <c r="P492">
        <v>233992792.14841887</v>
      </c>
      <c r="Q492">
        <f t="shared" si="46"/>
        <v>47679549.056423254</v>
      </c>
      <c r="R492" s="35">
        <f t="shared" si="47"/>
        <v>7132609.7534031421</v>
      </c>
      <c r="S492">
        <v>3641748.17315285</v>
      </c>
      <c r="T492">
        <v>491</v>
      </c>
    </row>
    <row r="493" spans="1:20" ht="15.6" x14ac:dyDescent="0.25">
      <c r="A493" s="10">
        <v>9</v>
      </c>
      <c r="B493" s="11">
        <v>4.5451459374935697</v>
      </c>
      <c r="C493" s="11">
        <v>884.43682345627496</v>
      </c>
      <c r="D493" s="12">
        <v>6.00133407794015E-2</v>
      </c>
      <c r="E493" s="12">
        <v>4.5207594951488898E-2</v>
      </c>
      <c r="F493" s="10">
        <v>0.24629717190806899</v>
      </c>
      <c r="G493" s="10">
        <v>3.0910533983622299</v>
      </c>
      <c r="H493" s="13">
        <v>66483420.990640998</v>
      </c>
      <c r="I493" s="11">
        <v>884.43682345627496</v>
      </c>
      <c r="J493">
        <v>13.893795486497224</v>
      </c>
      <c r="K493">
        <v>0.2827571158617494</v>
      </c>
      <c r="L493">
        <f t="shared" si="42"/>
        <v>-5.2359665189430089</v>
      </c>
      <c r="M493">
        <f t="shared" si="43"/>
        <v>0.41425195738190268</v>
      </c>
      <c r="N493">
        <f t="shared" si="44"/>
        <v>-0.84378485325172825</v>
      </c>
      <c r="O493">
        <f t="shared" si="45"/>
        <v>190825970.38310078</v>
      </c>
      <c r="P493">
        <v>196454698.36572525</v>
      </c>
      <c r="Q493">
        <f t="shared" si="46"/>
        <v>64578569.158520535</v>
      </c>
      <c r="R493" s="35">
        <f t="shared" si="47"/>
        <v>1904851.8321204633</v>
      </c>
      <c r="S493">
        <v>4314499.7829348296</v>
      </c>
      <c r="T493">
        <v>492</v>
      </c>
    </row>
    <row r="494" spans="1:20" ht="15.6" x14ac:dyDescent="0.25">
      <c r="A494" s="10">
        <v>10</v>
      </c>
      <c r="B494" s="11">
        <v>5.3414543946669797</v>
      </c>
      <c r="C494" s="11">
        <v>887.34625375667201</v>
      </c>
      <c r="D494" s="12">
        <v>4.5207594951488898E-2</v>
      </c>
      <c r="E494" s="12">
        <v>3.4941935064644998E-2</v>
      </c>
      <c r="F494" s="10">
        <v>0.22657702086891601</v>
      </c>
      <c r="G494" s="10">
        <v>3.0917035209891699</v>
      </c>
      <c r="H494" s="13">
        <v>66224793.781885497</v>
      </c>
      <c r="I494" s="11">
        <v>887.34625375667201</v>
      </c>
      <c r="J494">
        <v>17.698621103473638</v>
      </c>
      <c r="K494">
        <v>0.25692918841804985</v>
      </c>
      <c r="L494">
        <f t="shared" si="42"/>
        <v>-5.2466816362781863</v>
      </c>
      <c r="M494">
        <f t="shared" si="43"/>
        <v>0.6222644053382278</v>
      </c>
      <c r="N494">
        <f t="shared" si="44"/>
        <v>-0.83781368900904418</v>
      </c>
      <c r="O494">
        <f t="shared" si="45"/>
        <v>207227701.27002162</v>
      </c>
      <c r="P494">
        <v>223871337.42531323</v>
      </c>
      <c r="Q494">
        <f t="shared" si="46"/>
        <v>61301334.687741131</v>
      </c>
      <c r="R494" s="35">
        <f t="shared" si="47"/>
        <v>4923459.0941443667</v>
      </c>
      <c r="S494">
        <v>3337886.4290263299</v>
      </c>
      <c r="T494">
        <v>493</v>
      </c>
    </row>
    <row r="495" spans="1:20" ht="15.6" x14ac:dyDescent="0.25">
      <c r="A495" s="10">
        <v>11</v>
      </c>
      <c r="B495" s="11">
        <v>5.9194509517267697</v>
      </c>
      <c r="C495" s="11">
        <v>880.02132290117004</v>
      </c>
      <c r="D495" s="12">
        <v>3.4941935064644998E-2</v>
      </c>
      <c r="E495" s="12">
        <v>2.8035307946570002E-2</v>
      </c>
      <c r="F495" s="10">
        <v>0.197096053780527</v>
      </c>
      <c r="G495" s="10">
        <v>3.0921055809328601</v>
      </c>
      <c r="H495" s="13">
        <v>58746211.289836198</v>
      </c>
      <c r="I495" s="11">
        <v>880.02132290117004</v>
      </c>
      <c r="J495">
        <v>20.289433655214374</v>
      </c>
      <c r="K495">
        <v>0.2195201908459572</v>
      </c>
      <c r="L495">
        <f t="shared" si="42"/>
        <v>-5.2196231622565552</v>
      </c>
      <c r="M495">
        <f t="shared" si="43"/>
        <v>0.72727691941710249</v>
      </c>
      <c r="N495">
        <f t="shared" si="44"/>
        <v>-0.7203848312064971</v>
      </c>
      <c r="O495">
        <f t="shared" si="45"/>
        <v>222066251.74982658</v>
      </c>
      <c r="P495">
        <v>234392016.48095089</v>
      </c>
      <c r="Q495">
        <f t="shared" si="46"/>
        <v>55656976.468298301</v>
      </c>
      <c r="R495" s="35">
        <f t="shared" si="47"/>
        <v>3089234.821537897</v>
      </c>
      <c r="S495">
        <v>1863288.6447055701</v>
      </c>
      <c r="T495">
        <v>494</v>
      </c>
    </row>
    <row r="496" spans="1:20" ht="15.6" x14ac:dyDescent="0.25">
      <c r="A496" s="14">
        <v>8</v>
      </c>
      <c r="B496" s="11">
        <v>4.4984203153878504</v>
      </c>
      <c r="C496" s="11">
        <v>889.31477624358399</v>
      </c>
      <c r="D496" s="12">
        <v>6.0021166626273804E-2</v>
      </c>
      <c r="E496" s="12">
        <v>4.5450033605545302E-2</v>
      </c>
      <c r="F496" s="10">
        <v>0.24236277900769701</v>
      </c>
      <c r="G496" s="10">
        <v>3.14222699912649</v>
      </c>
      <c r="H496" s="13">
        <v>66680845.271864802</v>
      </c>
      <c r="I496" s="11">
        <v>889.31477624358399</v>
      </c>
      <c r="J496">
        <v>13.605461228968101</v>
      </c>
      <c r="K496">
        <v>0.27755060817943872</v>
      </c>
      <c r="L496">
        <f t="shared" si="42"/>
        <v>-5.2539072818833095</v>
      </c>
      <c r="M496">
        <f t="shared" si="43"/>
        <v>0.39673604736951928</v>
      </c>
      <c r="N496">
        <f t="shared" si="44"/>
        <v>-0.85037936877632792</v>
      </c>
      <c r="O496">
        <f t="shared" si="45"/>
        <v>186281481.00955915</v>
      </c>
      <c r="P496">
        <v>196026039.72021744</v>
      </c>
      <c r="Q496">
        <f t="shared" si="46"/>
        <v>63366104.982485831</v>
      </c>
      <c r="R496" s="35">
        <f t="shared" si="47"/>
        <v>3314740.2893789709</v>
      </c>
      <c r="S496">
        <v>4479568.8959395597</v>
      </c>
      <c r="T496">
        <v>495</v>
      </c>
    </row>
    <row r="497" spans="1:20" ht="15.6" x14ac:dyDescent="0.25">
      <c r="A497" s="10">
        <v>9</v>
      </c>
      <c r="B497" s="11">
        <v>5.4435206430111398</v>
      </c>
      <c r="C497" s="11">
        <v>890.80287166632399</v>
      </c>
      <c r="D497" s="12">
        <v>4.5450033605545302E-2</v>
      </c>
      <c r="E497" s="12">
        <v>3.2993838918106401E-2</v>
      </c>
      <c r="F497" s="10">
        <v>0.27346181114392099</v>
      </c>
      <c r="G497" s="10">
        <v>3.1428628971202102</v>
      </c>
      <c r="H497" s="13">
        <v>71927648.178031296</v>
      </c>
      <c r="I497" s="11">
        <v>890.80287166632399</v>
      </c>
      <c r="J497">
        <v>20.413188200695998</v>
      </c>
      <c r="K497">
        <v>0.31946423182533623</v>
      </c>
      <c r="L497">
        <f t="shared" si="42"/>
        <v>-5.2593565063395262</v>
      </c>
      <c r="M497">
        <f t="shared" si="43"/>
        <v>0.73138888979716143</v>
      </c>
      <c r="N497">
        <f t="shared" si="44"/>
        <v>-0.69751006562860418</v>
      </c>
      <c r="O497">
        <f t="shared" si="45"/>
        <v>214416092.34718546</v>
      </c>
      <c r="P497">
        <v>208617069.43218571</v>
      </c>
      <c r="Q497">
        <f t="shared" si="46"/>
        <v>73927053.50541766</v>
      </c>
      <c r="R497" s="35">
        <f t="shared" si="47"/>
        <v>-1999405.3273863643</v>
      </c>
      <c r="S497">
        <v>3407923.0642733201</v>
      </c>
      <c r="T497">
        <v>496</v>
      </c>
    </row>
    <row r="498" spans="1:20" ht="15.6" x14ac:dyDescent="0.25">
      <c r="A498" s="10">
        <v>10</v>
      </c>
      <c r="B498" s="11">
        <v>6.1946452116241204</v>
      </c>
      <c r="C498" s="11">
        <v>885.66004719874297</v>
      </c>
      <c r="D498" s="12">
        <v>3.2993838918106401E-2</v>
      </c>
      <c r="E498" s="12">
        <v>2.49833475403895E-2</v>
      </c>
      <c r="F498" s="10">
        <v>0.24205385774492799</v>
      </c>
      <c r="G498" s="10">
        <v>3.1433428834649502</v>
      </c>
      <c r="H498" s="13">
        <v>64656796.507428102</v>
      </c>
      <c r="I498" s="11">
        <v>885.66004719874297</v>
      </c>
      <c r="J498">
        <v>24.938113596097356</v>
      </c>
      <c r="K498">
        <v>0.27714294829805119</v>
      </c>
      <c r="L498">
        <f t="shared" si="42"/>
        <v>-5.2404767201264688</v>
      </c>
      <c r="M498">
        <f t="shared" si="43"/>
        <v>0.82249909357060269</v>
      </c>
      <c r="N498">
        <f t="shared" si="44"/>
        <v>-0.85071927421278826</v>
      </c>
      <c r="O498">
        <f t="shared" si="45"/>
        <v>227854051.94301188</v>
      </c>
      <c r="P498">
        <v>221917424.23851866</v>
      </c>
      <c r="Q498">
        <f t="shared" si="46"/>
        <v>66386463.88594462</v>
      </c>
      <c r="R498" s="35">
        <f t="shared" si="47"/>
        <v>-1729667.3785165176</v>
      </c>
      <c r="S498">
        <v>2124162.04578351</v>
      </c>
      <c r="T498">
        <v>497</v>
      </c>
    </row>
    <row r="499" spans="1:20" ht="15.6" x14ac:dyDescent="0.25">
      <c r="A499" s="10">
        <v>9</v>
      </c>
      <c r="B499" s="11">
        <v>4.9954147343317699</v>
      </c>
      <c r="C499" s="11">
        <v>874.52201634644098</v>
      </c>
      <c r="D499" s="12">
        <v>5.3999999999999999E-2</v>
      </c>
      <c r="E499" s="12">
        <v>4.2397774495676603E-2</v>
      </c>
      <c r="F499" s="10">
        <v>0.21445888178047001</v>
      </c>
      <c r="G499" s="10">
        <v>3.5028195966573401</v>
      </c>
      <c r="H499" s="13">
        <v>75652598.8862544</v>
      </c>
      <c r="I499" s="11">
        <v>874.52201634644098</v>
      </c>
      <c r="J499">
        <v>14.662128758770107</v>
      </c>
      <c r="K499">
        <v>0.24138247610075916</v>
      </c>
      <c r="L499">
        <f t="shared" si="42"/>
        <v>-5.1991307794490442</v>
      </c>
      <c r="M499">
        <f t="shared" si="43"/>
        <v>0.46006021347418657</v>
      </c>
      <c r="N499">
        <f t="shared" si="44"/>
        <v>-0.79671068445188631</v>
      </c>
      <c r="O499">
        <f t="shared" si="45"/>
        <v>201253560.81529516</v>
      </c>
      <c r="P499">
        <v>223168290.20054886</v>
      </c>
      <c r="Q499">
        <f t="shared" si="46"/>
        <v>68223648.158561215</v>
      </c>
      <c r="R499" s="35">
        <f t="shared" si="47"/>
        <v>7428950.7276931852</v>
      </c>
      <c r="S499">
        <v>2230230.7494310602</v>
      </c>
      <c r="T499">
        <v>498</v>
      </c>
    </row>
    <row r="500" spans="1:20" ht="15.6" x14ac:dyDescent="0.25">
      <c r="A500" s="10">
        <v>9</v>
      </c>
      <c r="B500" s="11">
        <v>5.9914079723242901</v>
      </c>
      <c r="C500" s="11">
        <v>876.41773692224797</v>
      </c>
      <c r="D500" s="12">
        <v>4.69915809317102E-2</v>
      </c>
      <c r="E500" s="12">
        <v>3.7469057187054705E-2</v>
      </c>
      <c r="F500" s="10">
        <v>0.20221287024669199</v>
      </c>
      <c r="G500" s="10">
        <v>3.0470476293573099</v>
      </c>
      <c r="H500" s="13">
        <v>59896601.4361839</v>
      </c>
      <c r="I500" s="11">
        <v>876.41773692224797</v>
      </c>
      <c r="J500">
        <v>18.128285771701414</v>
      </c>
      <c r="K500">
        <v>0.2259134718127932</v>
      </c>
      <c r="L500">
        <f t="shared" si="42"/>
        <v>-5.2062121358827049</v>
      </c>
      <c r="M500">
        <f t="shared" si="43"/>
        <v>0.64206844972000621</v>
      </c>
      <c r="N500">
        <f t="shared" si="44"/>
        <v>-0.74299423072731985</v>
      </c>
      <c r="O500">
        <f t="shared" si="45"/>
        <v>216559908.29248428</v>
      </c>
      <c r="P500">
        <v>220217895.06998044</v>
      </c>
      <c r="Q500">
        <f t="shared" si="46"/>
        <v>58901673.317372791</v>
      </c>
      <c r="R500" s="35">
        <f t="shared" si="47"/>
        <v>994928.11881110817</v>
      </c>
      <c r="S500">
        <v>1382360.6689927101</v>
      </c>
      <c r="T500">
        <v>499</v>
      </c>
    </row>
    <row r="501" spans="1:20" ht="15.6" x14ac:dyDescent="0.25">
      <c r="A501" s="10">
        <v>10</v>
      </c>
      <c r="B501" s="11">
        <v>6.5665726567036096</v>
      </c>
      <c r="C501" s="11">
        <v>877.68113725119497</v>
      </c>
      <c r="D501" s="12">
        <v>3.7469057187054705E-2</v>
      </c>
      <c r="E501" s="12">
        <v>3.0582264712274099E-2</v>
      </c>
      <c r="F501" s="10">
        <v>0.18331022896027299</v>
      </c>
      <c r="G501" s="10">
        <v>3.0474319206286702</v>
      </c>
      <c r="H501" s="13">
        <v>53063978.179501899</v>
      </c>
      <c r="I501" s="11">
        <v>877.68113725119497</v>
      </c>
      <c r="J501">
        <v>20.840002292253288</v>
      </c>
      <c r="K501">
        <v>0.20249597344260545</v>
      </c>
      <c r="L501">
        <f t="shared" si="42"/>
        <v>-5.2109214330837714</v>
      </c>
      <c r="M501">
        <f t="shared" si="43"/>
        <v>0.74490991870152645</v>
      </c>
      <c r="N501">
        <f t="shared" si="44"/>
        <v>-0.66815242698757027</v>
      </c>
      <c r="O501">
        <f t="shared" si="45"/>
        <v>225374638.48604548</v>
      </c>
      <c r="P501">
        <v>222346429.92939904</v>
      </c>
      <c r="Q501">
        <f t="shared" si="46"/>
        <v>53786673.807328671</v>
      </c>
      <c r="R501" s="35">
        <f t="shared" si="47"/>
        <v>-722695.62782677263</v>
      </c>
      <c r="S501">
        <v>487438.15564570401</v>
      </c>
      <c r="T501">
        <v>500</v>
      </c>
    </row>
    <row r="502" spans="1:20" ht="15.6" x14ac:dyDescent="0.25">
      <c r="A502" s="10">
        <v>9</v>
      </c>
      <c r="B502" s="11">
        <v>6.0497686863536204</v>
      </c>
      <c r="C502" s="11">
        <v>895.59954350732301</v>
      </c>
      <c r="D502" s="12">
        <v>4.5952925870110101E-2</v>
      </c>
      <c r="E502" s="12">
        <v>3.6698976191154899E-2</v>
      </c>
      <c r="F502" s="10">
        <v>0.20094162323270201</v>
      </c>
      <c r="G502" s="10">
        <v>3.0468291866953199</v>
      </c>
      <c r="H502" s="13">
        <v>56790527.520252399</v>
      </c>
      <c r="I502" s="11">
        <v>895.59954350732301</v>
      </c>
      <c r="J502">
        <v>18.447455651563573</v>
      </c>
      <c r="K502">
        <v>0.2243212735978001</v>
      </c>
      <c r="L502">
        <f t="shared" si="42"/>
        <v>-5.2768453297338445</v>
      </c>
      <c r="M502">
        <f t="shared" si="43"/>
        <v>0.65619213666124909</v>
      </c>
      <c r="N502">
        <f t="shared" si="44"/>
        <v>-0.73730446565529206</v>
      </c>
      <c r="O502">
        <f t="shared" si="45"/>
        <v>204232449.89351225</v>
      </c>
      <c r="P502">
        <v>211329318.51982522</v>
      </c>
      <c r="Q502">
        <f t="shared" si="46"/>
        <v>54883386.022550404</v>
      </c>
      <c r="R502" s="35">
        <f t="shared" si="47"/>
        <v>1907141.4977019951</v>
      </c>
      <c r="S502">
        <v>2346756.8994896999</v>
      </c>
      <c r="T502">
        <v>501</v>
      </c>
    </row>
    <row r="503" spans="1:20" ht="15.6" x14ac:dyDescent="0.25">
      <c r="A503" s="10">
        <v>10</v>
      </c>
      <c r="B503" s="11">
        <v>6.6032842659137296</v>
      </c>
      <c r="C503" s="11">
        <v>887.42237432876698</v>
      </c>
      <c r="D503" s="12">
        <v>3.6698976191154899E-2</v>
      </c>
      <c r="E503" s="12">
        <v>3.0228733214994998E-2</v>
      </c>
      <c r="F503" s="10">
        <v>0.17582671166039399</v>
      </c>
      <c r="G503" s="10">
        <v>3.0471991713280899</v>
      </c>
      <c r="H503" s="13">
        <v>49910532.419398502</v>
      </c>
      <c r="I503" s="11">
        <v>887.42237432876698</v>
      </c>
      <c r="J503">
        <v>20.646012649144915</v>
      </c>
      <c r="K503">
        <v>0.19337446979988435</v>
      </c>
      <c r="L503">
        <f t="shared" si="42"/>
        <v>-5.2469614071339246</v>
      </c>
      <c r="M503">
        <f t="shared" si="43"/>
        <v>0.7388918775087252</v>
      </c>
      <c r="N503">
        <f t="shared" si="44"/>
        <v>-0.64870460156743315</v>
      </c>
      <c r="O503">
        <f t="shared" si="45"/>
        <v>217383055.48254341</v>
      </c>
      <c r="P503">
        <v>216714598.9562878</v>
      </c>
      <c r="Q503">
        <f t="shared" si="46"/>
        <v>50064481.536279954</v>
      </c>
      <c r="R503" s="35">
        <f t="shared" si="47"/>
        <v>-153949.1168814525</v>
      </c>
      <c r="S503">
        <v>924823.07593384804</v>
      </c>
      <c r="T503">
        <v>502</v>
      </c>
    </row>
    <row r="504" spans="1:20" ht="15.6" x14ac:dyDescent="0.25">
      <c r="A504" s="10">
        <v>11</v>
      </c>
      <c r="B504" s="11">
        <v>7</v>
      </c>
      <c r="C504" s="11">
        <v>878.91804775522098</v>
      </c>
      <c r="D504" s="12">
        <v>3.0228733214994998E-2</v>
      </c>
      <c r="E504" s="12">
        <v>2.5517098362705201E-2</v>
      </c>
      <c r="F504" s="10">
        <v>0.155352181012305</v>
      </c>
      <c r="G504" s="10">
        <v>3.0474359122506698</v>
      </c>
      <c r="H504" s="13">
        <v>45806762.712002099</v>
      </c>
      <c r="I504" s="11">
        <v>878.91804775522098</v>
      </c>
      <c r="J504">
        <v>22.24090974166608</v>
      </c>
      <c r="K504">
        <v>0.16883552076591377</v>
      </c>
      <c r="L504">
        <f t="shared" si="42"/>
        <v>-5.2155241926686937</v>
      </c>
      <c r="M504">
        <f t="shared" si="43"/>
        <v>0.78201594154345599</v>
      </c>
      <c r="N504">
        <f t="shared" si="44"/>
        <v>-0.63857766796746818</v>
      </c>
      <c r="O504">
        <f t="shared" si="45"/>
        <v>228022926.10630614</v>
      </c>
      <c r="P504">
        <v>227840511.65336466</v>
      </c>
      <c r="Q504">
        <f t="shared" si="46"/>
        <v>45843436.679684557</v>
      </c>
      <c r="R504" s="35">
        <f t="shared" si="47"/>
        <v>-36673.96768245846</v>
      </c>
      <c r="S504">
        <v>-211928.77593064099</v>
      </c>
      <c r="T504">
        <v>503</v>
      </c>
    </row>
    <row r="505" spans="1:20" ht="15.6" x14ac:dyDescent="0.25">
      <c r="A505" s="10">
        <v>9</v>
      </c>
      <c r="B505" s="11">
        <v>6.0083006865846098</v>
      </c>
      <c r="C505" s="11">
        <v>877.14906660615497</v>
      </c>
      <c r="D505" s="12">
        <v>4.6751789486088803E-2</v>
      </c>
      <c r="E505" s="12">
        <v>3.7210386681835093E-2</v>
      </c>
      <c r="F505" s="10">
        <v>0.203650765721269</v>
      </c>
      <c r="G505" s="10">
        <v>3.0470098377110499</v>
      </c>
      <c r="H505" s="13">
        <v>61647434.7537928</v>
      </c>
      <c r="I505" s="11">
        <v>877.14906660615497</v>
      </c>
      <c r="J505">
        <v>18.295619076351606</v>
      </c>
      <c r="K505">
        <v>0.22771745282341527</v>
      </c>
      <c r="L505">
        <f t="shared" si="42"/>
        <v>-5.2089391324127696</v>
      </c>
      <c r="M505">
        <f t="shared" si="43"/>
        <v>0.64953671391458712</v>
      </c>
      <c r="N505">
        <f t="shared" si="44"/>
        <v>-0.74945753299818341</v>
      </c>
      <c r="O505">
        <f t="shared" si="45"/>
        <v>216764313.34924039</v>
      </c>
      <c r="P505">
        <v>225705874.59359837</v>
      </c>
      <c r="Q505">
        <f t="shared" si="46"/>
        <v>59205210.711547002</v>
      </c>
      <c r="R505" s="35">
        <f t="shared" si="47"/>
        <v>2442224.0422457978</v>
      </c>
      <c r="S505">
        <v>1422109.3654608601</v>
      </c>
      <c r="T505">
        <v>504</v>
      </c>
    </row>
    <row r="506" spans="1:20" ht="15.6" x14ac:dyDescent="0.25">
      <c r="A506" s="10">
        <v>9</v>
      </c>
      <c r="B506" s="11">
        <v>6.00993886020178</v>
      </c>
      <c r="C506" s="11">
        <v>879.69459370429195</v>
      </c>
      <c r="D506" s="12">
        <v>4.6545523455762197E-2</v>
      </c>
      <c r="E506" s="12">
        <v>3.7217018633281598E-2</v>
      </c>
      <c r="F506" s="10">
        <v>0.199987139844783</v>
      </c>
      <c r="G506" s="10">
        <v>3.0471776703749298</v>
      </c>
      <c r="H506" s="13">
        <v>62935042.611867003</v>
      </c>
      <c r="I506" s="11">
        <v>879.69459370429195</v>
      </c>
      <c r="J506">
        <v>18.117391310654515</v>
      </c>
      <c r="K506">
        <v>0.22312747624939305</v>
      </c>
      <c r="L506">
        <f t="shared" si="42"/>
        <v>-5.2184099134219881</v>
      </c>
      <c r="M506">
        <f t="shared" si="43"/>
        <v>0.64157740695924681</v>
      </c>
      <c r="N506">
        <f t="shared" si="44"/>
        <v>-0.73305686364939593</v>
      </c>
      <c r="O506">
        <f t="shared" si="45"/>
        <v>214062700.74424508</v>
      </c>
      <c r="P506">
        <v>233348594.31437847</v>
      </c>
      <c r="Q506">
        <f t="shared" si="46"/>
        <v>57733560.523618191</v>
      </c>
      <c r="R506" s="35">
        <f t="shared" si="47"/>
        <v>5201482.0882488117</v>
      </c>
      <c r="S506">
        <v>1529028.45372134</v>
      </c>
      <c r="T506">
        <v>505</v>
      </c>
    </row>
    <row r="507" spans="1:20" ht="15.6" x14ac:dyDescent="0.25">
      <c r="A507" s="10">
        <v>9</v>
      </c>
      <c r="B507" s="11">
        <v>4.9242871743422301</v>
      </c>
      <c r="C507" s="11">
        <v>875.75253251860704</v>
      </c>
      <c r="D507" s="12">
        <v>0.06</v>
      </c>
      <c r="E507" s="12">
        <v>4.61659267927053E-2</v>
      </c>
      <c r="F507" s="10">
        <v>0.230184246377616</v>
      </c>
      <c r="G507" s="10">
        <v>3.08124941601988</v>
      </c>
      <c r="H507" s="13">
        <v>67226191.511632398</v>
      </c>
      <c r="I507" s="11">
        <v>875.75253251860704</v>
      </c>
      <c r="J507">
        <v>14.388395271362439</v>
      </c>
      <c r="K507">
        <v>0.26160407377656691</v>
      </c>
      <c r="L507">
        <f t="shared" si="42"/>
        <v>-5.2037293664077406</v>
      </c>
      <c r="M507">
        <f t="shared" si="43"/>
        <v>0.44390106766061788</v>
      </c>
      <c r="N507">
        <f t="shared" si="44"/>
        <v>-0.84559033905054193</v>
      </c>
      <c r="O507">
        <f t="shared" si="45"/>
        <v>199164049.41783929</v>
      </c>
      <c r="P507">
        <v>208596546.27475446</v>
      </c>
      <c r="Q507">
        <f t="shared" si="46"/>
        <v>64186300.144971766</v>
      </c>
      <c r="R507" s="35">
        <f t="shared" si="47"/>
        <v>3039891.3666606322</v>
      </c>
      <c r="S507">
        <v>3176128.51951375</v>
      </c>
      <c r="T507">
        <v>506</v>
      </c>
    </row>
    <row r="508" spans="1:20" ht="15.6" x14ac:dyDescent="0.25">
      <c r="A508" s="14">
        <v>10</v>
      </c>
      <c r="B508" s="11">
        <v>5.5600199898006402</v>
      </c>
      <c r="C508" s="11">
        <v>875.10970513345796</v>
      </c>
      <c r="D508" s="12">
        <v>4.61659267927053E-2</v>
      </c>
      <c r="E508" s="12">
        <v>3.5400307241098702E-2</v>
      </c>
      <c r="F508" s="10">
        <v>0.232690022613013</v>
      </c>
      <c r="G508" s="10">
        <v>3.0818605272719801</v>
      </c>
      <c r="H508" s="13">
        <v>69251662.878921404</v>
      </c>
      <c r="I508" s="11">
        <v>875.10970513345796</v>
      </c>
      <c r="J508">
        <v>18.545443784368668</v>
      </c>
      <c r="K508">
        <v>0.26486441664184029</v>
      </c>
      <c r="L508">
        <f t="shared" si="42"/>
        <v>-5.2013279956253644</v>
      </c>
      <c r="M508">
        <f t="shared" si="43"/>
        <v>0.66042531098655188</v>
      </c>
      <c r="N508">
        <f t="shared" si="44"/>
        <v>-0.8494353980629632</v>
      </c>
      <c r="O508">
        <f t="shared" si="45"/>
        <v>219771054.49508911</v>
      </c>
      <c r="P508">
        <v>228965604.406104</v>
      </c>
      <c r="Q508">
        <f t="shared" si="46"/>
        <v>66470730.465895414</v>
      </c>
      <c r="R508" s="35">
        <f t="shared" si="47"/>
        <v>2780932.4130259901</v>
      </c>
      <c r="S508">
        <v>2352816.7252998799</v>
      </c>
      <c r="T508">
        <v>507</v>
      </c>
    </row>
    <row r="509" spans="1:20" ht="15.6" x14ac:dyDescent="0.25">
      <c r="A509" s="10">
        <v>9</v>
      </c>
      <c r="B509" s="11">
        <v>6.0738542297512197</v>
      </c>
      <c r="C509" s="11">
        <v>879.24560607522506</v>
      </c>
      <c r="D509" s="12">
        <v>4.6516290918147706E-2</v>
      </c>
      <c r="E509" s="12">
        <v>3.7285218520212E-2</v>
      </c>
      <c r="F509" s="10">
        <v>0.19802245558627299</v>
      </c>
      <c r="G509" s="10">
        <v>3.05154212757235</v>
      </c>
      <c r="H509" s="13">
        <v>58000026.413859501</v>
      </c>
      <c r="I509" s="11">
        <v>879.24560607522506</v>
      </c>
      <c r="J509">
        <v>18.233779303042347</v>
      </c>
      <c r="K509">
        <v>0.22067467099174623</v>
      </c>
      <c r="L509">
        <f t="shared" si="42"/>
        <v>-5.2167418022458039</v>
      </c>
      <c r="M509">
        <f t="shared" si="43"/>
        <v>0.64679295793107339</v>
      </c>
      <c r="N509">
        <f t="shared" si="44"/>
        <v>-0.72440763192585544</v>
      </c>
      <c r="O509">
        <f t="shared" si="45"/>
        <v>214851232.54790401</v>
      </c>
      <c r="P509">
        <v>216755672.65012574</v>
      </c>
      <c r="Q509">
        <f t="shared" si="46"/>
        <v>57490431.555824265</v>
      </c>
      <c r="R509" s="35">
        <f t="shared" si="47"/>
        <v>509594.8580352366</v>
      </c>
      <c r="S509">
        <v>1361485.56125611</v>
      </c>
      <c r="T509">
        <v>508</v>
      </c>
    </row>
    <row r="510" spans="1:20" ht="15.6" x14ac:dyDescent="0.25">
      <c r="A510" s="10">
        <v>10</v>
      </c>
      <c r="B510" s="11">
        <v>6.6472395547009198</v>
      </c>
      <c r="C510" s="11">
        <v>876.29809414771603</v>
      </c>
      <c r="D510" s="12">
        <v>3.7285218520212E-2</v>
      </c>
      <c r="E510" s="12">
        <v>3.05333704104883E-2</v>
      </c>
      <c r="F510" s="10">
        <v>0.18060207688964999</v>
      </c>
      <c r="G510" s="10">
        <v>3.0519130798288301</v>
      </c>
      <c r="H510" s="13">
        <v>52222639.569412403</v>
      </c>
      <c r="I510" s="11">
        <v>876.29809414771603</v>
      </c>
      <c r="J510">
        <v>20.956171497526686</v>
      </c>
      <c r="K510">
        <v>0.19918544851945441</v>
      </c>
      <c r="L510">
        <f t="shared" si="42"/>
        <v>-5.2057657528531891</v>
      </c>
      <c r="M510">
        <f t="shared" si="43"/>
        <v>0.74841179672222302</v>
      </c>
      <c r="N510">
        <f t="shared" si="44"/>
        <v>-0.66024538208042038</v>
      </c>
      <c r="O510">
        <f t="shared" si="45"/>
        <v>226760046.0138917</v>
      </c>
      <c r="P510">
        <v>221110927.83825999</v>
      </c>
      <c r="Q510">
        <f t="shared" si="46"/>
        <v>53556865.178500473</v>
      </c>
      <c r="R510" s="35">
        <f t="shared" si="47"/>
        <v>-1334225.6090880707</v>
      </c>
      <c r="S510">
        <v>243677.468527552</v>
      </c>
      <c r="T510">
        <v>509</v>
      </c>
    </row>
    <row r="511" spans="1:20" ht="15.6" x14ac:dyDescent="0.25">
      <c r="A511" s="10">
        <v>9</v>
      </c>
      <c r="B511" s="11">
        <v>6.0705399023151099</v>
      </c>
      <c r="C511" s="11">
        <v>880.14089685621298</v>
      </c>
      <c r="D511" s="12">
        <v>4.6638963251601502E-2</v>
      </c>
      <c r="E511" s="12">
        <v>3.7298669552870402E-2</v>
      </c>
      <c r="F511" s="10">
        <v>0.19983955674093901</v>
      </c>
      <c r="G511" s="10">
        <v>3.0517584934797002</v>
      </c>
      <c r="H511" s="13">
        <v>59024835.500484198</v>
      </c>
      <c r="I511" s="11">
        <v>880.14089685621298</v>
      </c>
      <c r="J511">
        <v>18.300933285400241</v>
      </c>
      <c r="K511">
        <v>0.22294301734866323</v>
      </c>
      <c r="L511">
        <f t="shared" si="42"/>
        <v>-5.2200670436167123</v>
      </c>
      <c r="M511">
        <f t="shared" si="43"/>
        <v>0.64977160736215445</v>
      </c>
      <c r="N511">
        <f t="shared" si="44"/>
        <v>-0.73240241875908385</v>
      </c>
      <c r="O511">
        <f t="shared" si="45"/>
        <v>214514302.51783678</v>
      </c>
      <c r="P511">
        <v>218955508.47975484</v>
      </c>
      <c r="Q511">
        <f t="shared" si="46"/>
        <v>57827599.344398998</v>
      </c>
      <c r="R511" s="35">
        <f t="shared" si="47"/>
        <v>1197236.1560852006</v>
      </c>
      <c r="S511">
        <v>1440327.4058320001</v>
      </c>
      <c r="T511">
        <v>510</v>
      </c>
    </row>
    <row r="512" spans="1:20" ht="15.6" x14ac:dyDescent="0.25">
      <c r="A512" s="10">
        <v>10</v>
      </c>
      <c r="B512" s="11">
        <v>6.6449347642322403</v>
      </c>
      <c r="C512" s="11">
        <v>880.93555327049501</v>
      </c>
      <c r="D512" s="12">
        <v>3.7298669552870402E-2</v>
      </c>
      <c r="E512" s="12">
        <v>3.05384569640712E-2</v>
      </c>
      <c r="F512" s="10">
        <v>0.180760777579061</v>
      </c>
      <c r="G512" s="10">
        <v>3.0521341255067198</v>
      </c>
      <c r="H512" s="13">
        <v>52779091.463396303</v>
      </c>
      <c r="I512" s="11">
        <v>880.93555327049501</v>
      </c>
      <c r="J512">
        <v>20.951138509942364</v>
      </c>
      <c r="K512">
        <v>0.19937914691124289</v>
      </c>
      <c r="L512">
        <f t="shared" si="42"/>
        <v>-5.2230151283229604</v>
      </c>
      <c r="M512">
        <f t="shared" si="43"/>
        <v>0.74826166519843262</v>
      </c>
      <c r="N512">
        <f t="shared" si="44"/>
        <v>-0.66068263349747935</v>
      </c>
      <c r="O512">
        <f t="shared" si="45"/>
        <v>223188475.6483109</v>
      </c>
      <c r="P512">
        <v>223211803.01036298</v>
      </c>
      <c r="Q512">
        <f t="shared" si="46"/>
        <v>52773575.639596924</v>
      </c>
      <c r="R512" s="35">
        <f t="shared" si="47"/>
        <v>5515.8237993791699</v>
      </c>
      <c r="S512">
        <v>529477.4118916</v>
      </c>
      <c r="T512">
        <v>511</v>
      </c>
    </row>
    <row r="513" spans="1:20" ht="15.6" x14ac:dyDescent="0.25">
      <c r="A513" s="10">
        <v>9</v>
      </c>
      <c r="B513" s="11">
        <v>5.0003585447741798</v>
      </c>
      <c r="C513" s="11">
        <v>878.67690174720997</v>
      </c>
      <c r="D513" s="12">
        <v>5.3999999999999999E-2</v>
      </c>
      <c r="E513" s="12">
        <v>4.2333831163309597E-2</v>
      </c>
      <c r="F513" s="10">
        <v>0.21564082877431401</v>
      </c>
      <c r="G513" s="10">
        <v>3.49800823712678</v>
      </c>
      <c r="H513" s="13">
        <v>70060469.031446099</v>
      </c>
      <c r="I513" s="11">
        <v>878.67690174720997</v>
      </c>
      <c r="J513">
        <v>14.750234905700317</v>
      </c>
      <c r="K513">
        <v>0.24288823697628872</v>
      </c>
      <c r="L513">
        <f t="shared" si="42"/>
        <v>-5.2146274517542084</v>
      </c>
      <c r="M513">
        <f t="shared" si="43"/>
        <v>0.4652193848607471</v>
      </c>
      <c r="N513">
        <f t="shared" si="44"/>
        <v>-0.80148394524422617</v>
      </c>
      <c r="O513">
        <f t="shared" si="45"/>
        <v>198887715.34315538</v>
      </c>
      <c r="P513">
        <v>206602997.10048664</v>
      </c>
      <c r="Q513">
        <f t="shared" si="46"/>
        <v>67444164.978676304</v>
      </c>
      <c r="R513" s="35">
        <f t="shared" si="47"/>
        <v>2616304.0527697951</v>
      </c>
      <c r="S513">
        <v>2450340.7975733201</v>
      </c>
      <c r="T513">
        <v>512</v>
      </c>
    </row>
    <row r="514" spans="1:20" ht="15.6" x14ac:dyDescent="0.25">
      <c r="A514" s="10">
        <v>10</v>
      </c>
      <c r="B514" s="11">
        <v>5.6845013298551699</v>
      </c>
      <c r="C514" s="11">
        <v>882.225517214658</v>
      </c>
      <c r="D514" s="12">
        <v>4.2333831163309597E-2</v>
      </c>
      <c r="E514" s="12">
        <v>3.1982754867535504E-2</v>
      </c>
      <c r="F514" s="10">
        <v>0.24393452139490401</v>
      </c>
      <c r="G514" s="10">
        <v>3.4984769069850801</v>
      </c>
      <c r="H514" s="13">
        <v>77919970.519180104</v>
      </c>
      <c r="I514" s="11">
        <v>882.225517214658</v>
      </c>
      <c r="J514">
        <v>20.400546492837012</v>
      </c>
      <c r="K514">
        <v>0.27962729464169639</v>
      </c>
      <c r="L514">
        <f t="shared" si="42"/>
        <v>-5.22779396764426</v>
      </c>
      <c r="M514">
        <f t="shared" si="43"/>
        <v>0.73097277997363053</v>
      </c>
      <c r="N514">
        <f t="shared" si="44"/>
        <v>-0.84825133059586344</v>
      </c>
      <c r="O514">
        <f t="shared" si="45"/>
        <v>221324737.78882384</v>
      </c>
      <c r="P514">
        <v>224536152.32353145</v>
      </c>
      <c r="Q514">
        <f t="shared" si="46"/>
        <v>76805524.924206495</v>
      </c>
      <c r="R514" s="35">
        <f t="shared" si="47"/>
        <v>1114445.5949736089</v>
      </c>
      <c r="S514">
        <v>2166083.8599816002</v>
      </c>
      <c r="T514">
        <v>513</v>
      </c>
    </row>
    <row r="515" spans="1:20" ht="15.6" x14ac:dyDescent="0.25">
      <c r="A515" s="10">
        <v>7</v>
      </c>
      <c r="B515" s="11">
        <v>5.2521130720377496</v>
      </c>
      <c r="C515" s="11">
        <v>904.113868770983</v>
      </c>
      <c r="D515" s="12">
        <v>4.2019453906147301E-2</v>
      </c>
      <c r="E515" s="12">
        <v>3.1256729836547203E-2</v>
      </c>
      <c r="F515" s="10">
        <v>0.25552857578785698</v>
      </c>
      <c r="G515" s="10">
        <v>2.85059025530835</v>
      </c>
      <c r="H515" s="13">
        <v>67287284.343481705</v>
      </c>
      <c r="I515" s="11">
        <v>904.113868770983</v>
      </c>
      <c r="J515">
        <v>19.497882596879034</v>
      </c>
      <c r="K515">
        <v>0.29508081011700732</v>
      </c>
      <c r="L515">
        <f t="shared" ref="L515:L578" si="48">2.52125*10^(-6)*I515^2-0.00815*I515</f>
        <v>-5.3076030961097143</v>
      </c>
      <c r="M515">
        <f t="shared" ref="M515:M578" si="49">5.11549*10^(-6)*J515^4-4.43569*10^(-4)*J515^3+0.01157*J515^2-0.05903*J515</f>
        <v>0.69896752261859652</v>
      </c>
      <c r="N515">
        <f t="shared" ref="N515:N578" si="50">-66538.82632*K515^6+68596.56918*K515^5-25259.909*K515^4+3778.81796*K515^3-138.15946*K515^2-13.21417*K515</f>
        <v>-0.81170918368014044</v>
      </c>
      <c r="O515">
        <f t="shared" ref="O515:O578" si="51">1.9*10^10*EXP(0.917*L515)*EXP(0.4442*M515)*EXP(-0.0196*N515)</f>
        <v>202656634.76604712</v>
      </c>
      <c r="P515">
        <v>230186799.33407658</v>
      </c>
      <c r="Q515">
        <f t="shared" ref="Q515:Q578" si="52">H515/P515*O515</f>
        <v>59239776.768456258</v>
      </c>
      <c r="R515" s="35">
        <f t="shared" ref="R515:R578" si="53">H515-Q515</f>
        <v>8047507.5750254467</v>
      </c>
      <c r="S515">
        <v>4912121.1785863303</v>
      </c>
      <c r="T515">
        <v>514</v>
      </c>
    </row>
    <row r="516" spans="1:20" ht="15.6" x14ac:dyDescent="0.25">
      <c r="A516" s="10">
        <v>8</v>
      </c>
      <c r="B516" s="11">
        <v>5.3950195018546001</v>
      </c>
      <c r="C516" s="11">
        <v>918.46524545894897</v>
      </c>
      <c r="D516" s="12">
        <v>4.2015378414876202E-2</v>
      </c>
      <c r="E516" s="12">
        <v>2.9306183748656602E-2</v>
      </c>
      <c r="F516" s="10">
        <v>0.30177087668599401</v>
      </c>
      <c r="G516" s="10">
        <v>2.8670587715445599</v>
      </c>
      <c r="H516" s="13">
        <v>66369790.405414499</v>
      </c>
      <c r="I516" s="11">
        <v>918.46524545894897</v>
      </c>
      <c r="J516">
        <v>22.524455619830839</v>
      </c>
      <c r="K516">
        <v>0.35920797318741571</v>
      </c>
      <c r="L516">
        <f t="shared" si="48"/>
        <v>-5.3586196915493005</v>
      </c>
      <c r="M516">
        <f t="shared" si="49"/>
        <v>0.78816595909252718</v>
      </c>
      <c r="N516">
        <f t="shared" si="50"/>
        <v>-0.6825566544910151</v>
      </c>
      <c r="O516">
        <f t="shared" si="51"/>
        <v>200702042.06314555</v>
      </c>
      <c r="P516">
        <v>199677702.54217786</v>
      </c>
      <c r="Q516">
        <f t="shared" si="52"/>
        <v>66710265.072565921</v>
      </c>
      <c r="R516" s="35">
        <f t="shared" si="53"/>
        <v>-340474.66715142131</v>
      </c>
      <c r="S516">
        <v>4695144.3075791802</v>
      </c>
      <c r="T516">
        <v>515</v>
      </c>
    </row>
    <row r="517" spans="1:20" ht="15.6" x14ac:dyDescent="0.25">
      <c r="A517" s="14">
        <v>9</v>
      </c>
      <c r="B517" s="11">
        <v>6.2453602102896104</v>
      </c>
      <c r="C517" s="11">
        <v>922.11886440038802</v>
      </c>
      <c r="D517" s="12">
        <v>2.9306183748656602E-2</v>
      </c>
      <c r="E517" s="12">
        <v>2.1387948146534001E-2</v>
      </c>
      <c r="F517" s="10">
        <v>0.26927110534988502</v>
      </c>
      <c r="G517" s="10">
        <v>2.8675483483902502</v>
      </c>
      <c r="H517" s="13">
        <v>65891285.2928821</v>
      </c>
      <c r="I517" s="11">
        <v>922.11886440038802</v>
      </c>
      <c r="J517">
        <v>28.52612178845154</v>
      </c>
      <c r="K517">
        <v>0.31371275717302022</v>
      </c>
      <c r="L517">
        <f t="shared" si="48"/>
        <v>-5.3714418016537433</v>
      </c>
      <c r="M517">
        <f t="shared" si="49"/>
        <v>0.82191134313157366</v>
      </c>
      <c r="N517">
        <f t="shared" si="50"/>
        <v>-0.72757654306506492</v>
      </c>
      <c r="O517">
        <f t="shared" si="51"/>
        <v>201529474.25240934</v>
      </c>
      <c r="P517">
        <v>233831240.56806678</v>
      </c>
      <c r="Q517">
        <f t="shared" si="52"/>
        <v>56788973.323795877</v>
      </c>
      <c r="R517" s="35">
        <f t="shared" si="53"/>
        <v>9102311.9690862224</v>
      </c>
      <c r="S517">
        <v>3912375.7215544502</v>
      </c>
      <c r="T517">
        <v>516</v>
      </c>
    </row>
    <row r="518" spans="1:20" ht="15.6" x14ac:dyDescent="0.25">
      <c r="A518" s="10">
        <v>1</v>
      </c>
      <c r="B518" s="11">
        <v>1.7112735110783901</v>
      </c>
      <c r="C518" s="11">
        <v>1064.8741114292</v>
      </c>
      <c r="D518" s="12">
        <v>0.22249391256644699</v>
      </c>
      <c r="E518" s="12">
        <v>0.19958007624392998</v>
      </c>
      <c r="F518" s="10">
        <v>0.102940085190681</v>
      </c>
      <c r="G518" s="10">
        <v>4.10202546229152</v>
      </c>
      <c r="H518" s="13">
        <v>37281195.897849001</v>
      </c>
      <c r="I518" s="11">
        <v>1064.8741114292</v>
      </c>
      <c r="J518">
        <v>1.6339929208639965</v>
      </c>
      <c r="K518">
        <v>0.10863262449478624</v>
      </c>
      <c r="L518">
        <f t="shared" si="48"/>
        <v>-5.8197352416123254</v>
      </c>
      <c r="M518">
        <f t="shared" si="49"/>
        <v>-6.7462149802169746E-2</v>
      </c>
      <c r="N518">
        <f t="shared" si="50"/>
        <v>-0.81094423918140768</v>
      </c>
      <c r="O518">
        <f t="shared" si="51"/>
        <v>90145484.687687427</v>
      </c>
      <c r="P518">
        <v>88104537.144155622</v>
      </c>
      <c r="Q518">
        <f t="shared" si="52"/>
        <v>38144817.314566135</v>
      </c>
      <c r="R518" s="35">
        <f t="shared" si="53"/>
        <v>-863621.41671713442</v>
      </c>
      <c r="S518">
        <v>438582.42623087001</v>
      </c>
      <c r="T518">
        <v>517</v>
      </c>
    </row>
    <row r="519" spans="1:20" ht="15.6" x14ac:dyDescent="0.25">
      <c r="A519" s="10">
        <v>2</v>
      </c>
      <c r="B519" s="11">
        <v>1.8636947381642801</v>
      </c>
      <c r="C519" s="11">
        <v>1059.69861316319</v>
      </c>
      <c r="D519" s="12">
        <v>0.19958007624392998</v>
      </c>
      <c r="E519" s="12">
        <v>0.18136318563083101</v>
      </c>
      <c r="F519" s="10">
        <v>9.1230386905728003E-2</v>
      </c>
      <c r="G519" s="10">
        <v>4.1038120932766304</v>
      </c>
      <c r="H519" s="13">
        <v>32989577.689479999</v>
      </c>
      <c r="I519" s="11">
        <v>1059.69861316319</v>
      </c>
      <c r="J519">
        <v>1.7566803029175249</v>
      </c>
      <c r="K519">
        <v>9.5663667870171123E-2</v>
      </c>
      <c r="L519">
        <f t="shared" si="48"/>
        <v>-5.8052778959768023</v>
      </c>
      <c r="M519">
        <f t="shared" si="49"/>
        <v>-7.0348544433641941E-2</v>
      </c>
      <c r="N519">
        <f t="shared" si="50"/>
        <v>-0.8371906249509653</v>
      </c>
      <c r="O519">
        <f t="shared" si="51"/>
        <v>91278433.173593894</v>
      </c>
      <c r="P519">
        <v>87159542.129342377</v>
      </c>
      <c r="Q519">
        <f t="shared" si="52"/>
        <v>34548563.347036526</v>
      </c>
      <c r="R519" s="35">
        <f t="shared" si="53"/>
        <v>-1558985.6575565264</v>
      </c>
      <c r="S519">
        <v>-857822.94650482899</v>
      </c>
      <c r="T519">
        <v>518</v>
      </c>
    </row>
    <row r="520" spans="1:20" ht="15.6" x14ac:dyDescent="0.25">
      <c r="A520" s="10">
        <v>3</v>
      </c>
      <c r="B520" s="11">
        <v>2.56190403354789</v>
      </c>
      <c r="C520" s="11">
        <v>1063.82873958545</v>
      </c>
      <c r="D520" s="12">
        <v>0.181108479177712</v>
      </c>
      <c r="E520" s="12">
        <v>0.14650704621058599</v>
      </c>
      <c r="F520" s="10">
        <v>0.19094820023952699</v>
      </c>
      <c r="G520" s="10">
        <v>3.3089764348529598</v>
      </c>
      <c r="H520" s="13">
        <v>36404808.740908504</v>
      </c>
      <c r="I520" s="11">
        <v>1063.82873958545</v>
      </c>
      <c r="J520">
        <v>3.8861840929158724</v>
      </c>
      <c r="K520">
        <v>0.2118923346032611</v>
      </c>
      <c r="L520">
        <f t="shared" si="48"/>
        <v>-5.8168259634741801</v>
      </c>
      <c r="M520">
        <f t="shared" si="49"/>
        <v>-7.9533035325826174E-2</v>
      </c>
      <c r="N520">
        <f t="shared" si="50"/>
        <v>-0.69501035381915477</v>
      </c>
      <c r="O520">
        <f t="shared" si="51"/>
        <v>89698897.523910299</v>
      </c>
      <c r="P520">
        <v>81961439.953112513</v>
      </c>
      <c r="Q520">
        <f t="shared" si="52"/>
        <v>39841554.888449691</v>
      </c>
      <c r="R520" s="35">
        <f t="shared" si="53"/>
        <v>-3436746.1475411877</v>
      </c>
      <c r="S520">
        <v>-1856997.67229052</v>
      </c>
      <c r="T520">
        <v>519</v>
      </c>
    </row>
    <row r="521" spans="1:20" ht="15.6" x14ac:dyDescent="0.25">
      <c r="A521" s="10">
        <v>4</v>
      </c>
      <c r="B521" s="11">
        <v>2.8836795097297898</v>
      </c>
      <c r="C521" s="11">
        <v>1063.93174848132</v>
      </c>
      <c r="D521" s="12">
        <v>0.14650704621058599</v>
      </c>
      <c r="E521" s="12">
        <v>0.120014592763382</v>
      </c>
      <c r="F521" s="10">
        <v>0.180703821077947</v>
      </c>
      <c r="G521" s="10">
        <v>3.3113646500576399</v>
      </c>
      <c r="H521" s="13">
        <v>34912152.982701696</v>
      </c>
      <c r="I521" s="11">
        <v>1063.93174848132</v>
      </c>
      <c r="J521">
        <v>4.6981540262402692</v>
      </c>
      <c r="K521">
        <v>0.19930962567771895</v>
      </c>
      <c r="L521">
        <f t="shared" si="48"/>
        <v>-5.8171128827911467</v>
      </c>
      <c r="M521">
        <f t="shared" si="49"/>
        <v>-6.5457603150274407E-2</v>
      </c>
      <c r="N521">
        <f t="shared" si="50"/>
        <v>-0.66052532438732392</v>
      </c>
      <c r="O521">
        <f t="shared" si="51"/>
        <v>90176762.656962797</v>
      </c>
      <c r="P521">
        <v>87879000.282528847</v>
      </c>
      <c r="Q521">
        <f t="shared" si="52"/>
        <v>35824997.135186695</v>
      </c>
      <c r="R521" s="35">
        <f t="shared" si="53"/>
        <v>-912844.15248499811</v>
      </c>
      <c r="S521">
        <v>-719611.26450827799</v>
      </c>
      <c r="T521">
        <v>520</v>
      </c>
    </row>
    <row r="522" spans="1:20" ht="15.6" x14ac:dyDescent="0.25">
      <c r="A522" s="10">
        <v>1</v>
      </c>
      <c r="B522" s="11">
        <v>1.68797700636488</v>
      </c>
      <c r="C522" s="11">
        <v>1064.03589617528</v>
      </c>
      <c r="D522" s="12">
        <v>0.22267933195259301</v>
      </c>
      <c r="E522" s="12">
        <v>0.19991684849080701</v>
      </c>
      <c r="F522" s="10">
        <v>0.102175023429147</v>
      </c>
      <c r="G522" s="10">
        <v>4.1020121244074597</v>
      </c>
      <c r="H522" s="13">
        <v>36949817.990477301</v>
      </c>
      <c r="I522" s="11">
        <v>1064.03589617528</v>
      </c>
      <c r="J522">
        <v>1.6044238402748985</v>
      </c>
      <c r="K522">
        <v>0.10778013327204372</v>
      </c>
      <c r="L522">
        <f t="shared" si="48"/>
        <v>-5.8174029197022747</v>
      </c>
      <c r="M522">
        <f t="shared" si="49"/>
        <v>-6.6723998040875379E-2</v>
      </c>
      <c r="N522">
        <f t="shared" si="50"/>
        <v>-0.81325139742225372</v>
      </c>
      <c r="O522">
        <f t="shared" si="51"/>
        <v>90372200.927372262</v>
      </c>
      <c r="P522">
        <v>87649589.250165999</v>
      </c>
      <c r="Q522">
        <f t="shared" si="52"/>
        <v>38097570.156712681</v>
      </c>
      <c r="R522" s="35">
        <f t="shared" si="53"/>
        <v>-1147752.1662353799</v>
      </c>
      <c r="S522">
        <v>473852.79345389502</v>
      </c>
      <c r="T522">
        <v>521</v>
      </c>
    </row>
    <row r="523" spans="1:20" ht="15.6" x14ac:dyDescent="0.25">
      <c r="A523" s="14">
        <v>2</v>
      </c>
      <c r="B523" s="11">
        <v>1.8886678847927401</v>
      </c>
      <c r="C523" s="11">
        <v>1066.77313230699</v>
      </c>
      <c r="D523" s="12">
        <v>0.19991684849080701</v>
      </c>
      <c r="E523" s="12">
        <v>0.18179369291841802</v>
      </c>
      <c r="F523" s="10">
        <v>9.06081448094707E-2</v>
      </c>
      <c r="G523" s="10">
        <v>4.10378797568388</v>
      </c>
      <c r="H523" s="13">
        <v>32824351.342869699</v>
      </c>
      <c r="I523" s="11">
        <v>1066.77313230699</v>
      </c>
      <c r="J523">
        <v>1.7720456894174039</v>
      </c>
      <c r="K523">
        <v>9.4979193876628662E-2</v>
      </c>
      <c r="L523">
        <f t="shared" si="48"/>
        <v>-5.8250061343107937</v>
      </c>
      <c r="M523">
        <f t="shared" si="49"/>
        <v>-7.0690159055399965E-2</v>
      </c>
      <c r="N523">
        <f t="shared" si="50"/>
        <v>-0.83795370702495875</v>
      </c>
      <c r="O523">
        <f t="shared" si="51"/>
        <v>89629719.603881657</v>
      </c>
      <c r="P523">
        <v>86987997.897385925</v>
      </c>
      <c r="Q523">
        <f t="shared" si="52"/>
        <v>33821187.728808716</v>
      </c>
      <c r="R523" s="35">
        <f t="shared" si="53"/>
        <v>-996836.38593901694</v>
      </c>
      <c r="S523">
        <v>-578464.65173043695</v>
      </c>
      <c r="T523">
        <v>522</v>
      </c>
    </row>
    <row r="524" spans="1:20" ht="15.6" x14ac:dyDescent="0.25">
      <c r="A524" s="10">
        <v>3</v>
      </c>
      <c r="B524" s="11">
        <v>2.37279171736443</v>
      </c>
      <c r="C524" s="11">
        <v>1066.3241758147001</v>
      </c>
      <c r="D524" s="12">
        <v>0.18156075451510101</v>
      </c>
      <c r="E524" s="12">
        <v>0.158717578505777</v>
      </c>
      <c r="F524" s="10">
        <v>0.12574634554556499</v>
      </c>
      <c r="G524" s="10">
        <v>3.3007427000143301</v>
      </c>
      <c r="H524" s="13">
        <v>29579156.249189299</v>
      </c>
      <c r="I524" s="11">
        <v>1066.3241758147001</v>
      </c>
      <c r="J524">
        <v>2.8071860337596313</v>
      </c>
      <c r="K524">
        <v>0.13438472294508932</v>
      </c>
      <c r="L524">
        <f t="shared" si="48"/>
        <v>-5.8237616590541101</v>
      </c>
      <c r="M524">
        <f t="shared" si="49"/>
        <v>-8.4027918971702961E-2</v>
      </c>
      <c r="N524">
        <f t="shared" si="50"/>
        <v>-0.72371788161325923</v>
      </c>
      <c r="O524">
        <f t="shared" si="51"/>
        <v>89002502.353500322</v>
      </c>
      <c r="P524">
        <v>84611218.997602522</v>
      </c>
      <c r="Q524">
        <f t="shared" si="52"/>
        <v>31114300.855984833</v>
      </c>
      <c r="R524" s="35">
        <f t="shared" si="53"/>
        <v>-1535144.6067955345</v>
      </c>
      <c r="S524">
        <v>-555629.71511969704</v>
      </c>
      <c r="T524">
        <v>523</v>
      </c>
    </row>
    <row r="525" spans="1:20" ht="15.6" x14ac:dyDescent="0.25">
      <c r="A525" s="10">
        <v>4</v>
      </c>
      <c r="B525" s="11">
        <v>2.6021865432391098</v>
      </c>
      <c r="C525" s="11">
        <v>1064.7899884502101</v>
      </c>
      <c r="D525" s="12">
        <v>0.158717578505777</v>
      </c>
      <c r="E525" s="12">
        <v>0.14000914068269901</v>
      </c>
      <c r="F525" s="10">
        <v>0.117798281519558</v>
      </c>
      <c r="G525" s="10">
        <v>3.3023473606282598</v>
      </c>
      <c r="H525" s="13">
        <v>26460500.496180099</v>
      </c>
      <c r="I525" s="11">
        <v>1064.7899884502101</v>
      </c>
      <c r="J525">
        <v>3.1714653428870778</v>
      </c>
      <c r="K525">
        <v>0.12533454336438282</v>
      </c>
      <c r="L525">
        <f t="shared" si="48"/>
        <v>-5.819501330570259</v>
      </c>
      <c r="M525">
        <f t="shared" si="49"/>
        <v>-8.4470292993336402E-2</v>
      </c>
      <c r="N525">
        <f t="shared" si="50"/>
        <v>-0.75620237700724924</v>
      </c>
      <c r="O525">
        <f t="shared" si="51"/>
        <v>89390230.747852847</v>
      </c>
      <c r="P525">
        <v>82878927.219000772</v>
      </c>
      <c r="Q525">
        <f t="shared" si="52"/>
        <v>28539344.371664889</v>
      </c>
      <c r="R525" s="35">
        <f t="shared" si="53"/>
        <v>-2078843.8754847907</v>
      </c>
      <c r="S525">
        <v>-705665.90807173005</v>
      </c>
      <c r="T525">
        <v>524</v>
      </c>
    </row>
    <row r="526" spans="1:20" ht="15.6" x14ac:dyDescent="0.25">
      <c r="A526" s="10">
        <v>1</v>
      </c>
      <c r="B526" s="11">
        <v>1.25972862114283</v>
      </c>
      <c r="C526" s="11">
        <v>1058.92877824689</v>
      </c>
      <c r="D526" s="12">
        <v>0.22495456571650799</v>
      </c>
      <c r="E526" s="12">
        <v>0.20426979172720602</v>
      </c>
      <c r="F526" s="10">
        <v>9.1910039342893199E-2</v>
      </c>
      <c r="G526" s="10">
        <v>3.9018884445946198</v>
      </c>
      <c r="H526" s="13">
        <v>34737596.615263999</v>
      </c>
      <c r="I526" s="11">
        <v>1058.92877824689</v>
      </c>
      <c r="J526">
        <v>1.1231595623125776</v>
      </c>
      <c r="K526">
        <v>9.64118296749545E-2</v>
      </c>
      <c r="L526">
        <f t="shared" si="48"/>
        <v>-5.8031158833687861</v>
      </c>
      <c r="M526">
        <f t="shared" si="49"/>
        <v>-5.2325030644534164E-2</v>
      </c>
      <c r="N526">
        <f t="shared" si="50"/>
        <v>-0.83627483719279128</v>
      </c>
      <c r="O526">
        <f t="shared" si="51"/>
        <v>92193091.780448541</v>
      </c>
      <c r="P526">
        <v>91355427.260783777</v>
      </c>
      <c r="Q526">
        <f t="shared" si="52"/>
        <v>35056115.75589446</v>
      </c>
      <c r="R526" s="35">
        <f t="shared" si="53"/>
        <v>-318519.14063046128</v>
      </c>
      <c r="S526">
        <v>1570498.7556759999</v>
      </c>
      <c r="T526">
        <v>525</v>
      </c>
    </row>
    <row r="527" spans="1:20" ht="15.6" x14ac:dyDescent="0.25">
      <c r="A527" s="15" t="s">
        <v>21</v>
      </c>
      <c r="B527" s="16">
        <v>1.23823859281022</v>
      </c>
      <c r="C527" s="16">
        <v>1088.6730076884</v>
      </c>
      <c r="D527" s="17">
        <v>0.25</v>
      </c>
      <c r="E527" s="17">
        <v>0.224920347266056</v>
      </c>
      <c r="F527" s="18">
        <v>0.100278499535962</v>
      </c>
      <c r="G527" s="18">
        <v>3.85</v>
      </c>
      <c r="H527" s="19">
        <v>41528006.026486203</v>
      </c>
      <c r="I527" s="16">
        <v>1088.6730076884</v>
      </c>
      <c r="J527">
        <v>1.0988953108960595</v>
      </c>
      <c r="K527">
        <v>0.10567000747432483</v>
      </c>
      <c r="L527">
        <f t="shared" si="48"/>
        <v>-5.8844770289867192</v>
      </c>
      <c r="M527">
        <f t="shared" si="49"/>
        <v>-5.1477348694700123E-2</v>
      </c>
      <c r="N527">
        <f t="shared" si="50"/>
        <v>-0.81866042122171079</v>
      </c>
      <c r="O527">
        <f t="shared" si="51"/>
        <v>85567738.765918672</v>
      </c>
      <c r="P527">
        <v>100882495.89184497</v>
      </c>
      <c r="Q527">
        <f t="shared" si="52"/>
        <v>35223727.760993257</v>
      </c>
      <c r="R527" s="35">
        <f t="shared" si="53"/>
        <v>6304278.2654929459</v>
      </c>
      <c r="S527">
        <v>2207301.5713474401</v>
      </c>
      <c r="T527">
        <v>526</v>
      </c>
    </row>
    <row r="528" spans="1:20" ht="15.6" x14ac:dyDescent="0.25">
      <c r="A528" s="10">
        <v>1</v>
      </c>
      <c r="B528" s="11">
        <v>1.2601875227337</v>
      </c>
      <c r="C528" s="11">
        <v>1080.06317869132</v>
      </c>
      <c r="D528" s="12">
        <v>0.22473273621606502</v>
      </c>
      <c r="E528" s="12">
        <v>0.20388115057956099</v>
      </c>
      <c r="F528" s="10">
        <v>9.27426583309717E-2</v>
      </c>
      <c r="G528" s="10">
        <v>3.9518944401507001</v>
      </c>
      <c r="H528" s="13">
        <v>34025806.4952171</v>
      </c>
      <c r="I528" s="11">
        <v>1080.06317869132</v>
      </c>
      <c r="J528">
        <v>1.1299280886058731</v>
      </c>
      <c r="K528">
        <v>9.7329140699017172E-2</v>
      </c>
      <c r="L528">
        <f t="shared" si="48"/>
        <v>-5.8613848314355099</v>
      </c>
      <c r="M528">
        <f t="shared" si="49"/>
        <v>-5.2559366012370205E-2</v>
      </c>
      <c r="N528">
        <f t="shared" si="50"/>
        <v>-0.83503833530748928</v>
      </c>
      <c r="O528">
        <f t="shared" si="51"/>
        <v>87385052.91104129</v>
      </c>
      <c r="P528">
        <v>87973780.224348381</v>
      </c>
      <c r="Q528">
        <f t="shared" si="52"/>
        <v>33798103.177365452</v>
      </c>
      <c r="R528" s="35">
        <f t="shared" si="53"/>
        <v>227703.31785164773</v>
      </c>
      <c r="S528">
        <v>2208585.91498589</v>
      </c>
      <c r="T528">
        <v>527</v>
      </c>
    </row>
    <row r="529" spans="1:20" ht="15.6" x14ac:dyDescent="0.25">
      <c r="A529" s="10">
        <v>2</v>
      </c>
      <c r="B529" s="11">
        <v>1.29999995231628</v>
      </c>
      <c r="C529" s="11">
        <v>1072.03847067478</v>
      </c>
      <c r="D529" s="12">
        <v>0.20388115057956099</v>
      </c>
      <c r="E529" s="12">
        <v>0.18681728014882701</v>
      </c>
      <c r="F529" s="10">
        <v>8.3654153250196497E-2</v>
      </c>
      <c r="G529" s="10">
        <v>3.9535517356008198</v>
      </c>
      <c r="H529" s="13">
        <v>29765863.886188898</v>
      </c>
      <c r="I529" s="11">
        <v>1072.03847067478</v>
      </c>
      <c r="J529">
        <v>1.1561990598773968</v>
      </c>
      <c r="K529">
        <v>8.7361423612651659E-2</v>
      </c>
      <c r="L529">
        <f t="shared" si="48"/>
        <v>-5.839525416727259</v>
      </c>
      <c r="M529">
        <f t="shared" si="49"/>
        <v>-5.3460137595015889E-2</v>
      </c>
      <c r="N529">
        <f t="shared" si="50"/>
        <v>-0.84119079205840186</v>
      </c>
      <c r="O529">
        <f t="shared" si="51"/>
        <v>89129449.113388464</v>
      </c>
      <c r="P529">
        <v>84831657.496632725</v>
      </c>
      <c r="Q529">
        <f t="shared" si="52"/>
        <v>31273879.691263001</v>
      </c>
      <c r="R529" s="35">
        <f t="shared" si="53"/>
        <v>-1508015.8050741032</v>
      </c>
      <c r="S529">
        <v>1200923.03115403</v>
      </c>
      <c r="T529">
        <v>528</v>
      </c>
    </row>
    <row r="530" spans="1:20" ht="15.6" x14ac:dyDescent="0.25">
      <c r="A530" s="10">
        <v>3</v>
      </c>
      <c r="B530" s="11">
        <v>2.35663989406991</v>
      </c>
      <c r="C530" s="11">
        <v>1067.1371349888</v>
      </c>
      <c r="D530" s="12">
        <v>0.18705228918229</v>
      </c>
      <c r="E530" s="12">
        <v>0.16126552442268299</v>
      </c>
      <c r="F530" s="10">
        <v>0.13778492837183601</v>
      </c>
      <c r="G530" s="10">
        <v>3.2043715957046701</v>
      </c>
      <c r="H530" s="13">
        <v>29075622.7316036</v>
      </c>
      <c r="I530" s="11">
        <v>1067.1371349888</v>
      </c>
      <c r="J530">
        <v>2.89615989045735</v>
      </c>
      <c r="K530">
        <v>0.14825053639023902</v>
      </c>
      <c r="L530">
        <f t="shared" si="48"/>
        <v>-5.8260143775999254</v>
      </c>
      <c r="M530">
        <f t="shared" si="49"/>
        <v>-8.4329531424205559E-2</v>
      </c>
      <c r="N530">
        <f t="shared" si="50"/>
        <v>-0.67876682134061506</v>
      </c>
      <c r="O530">
        <f t="shared" si="51"/>
        <v>88728728.94137001</v>
      </c>
      <c r="P530">
        <v>80429619.306782082</v>
      </c>
      <c r="Q530">
        <f t="shared" si="52"/>
        <v>32075783.404043183</v>
      </c>
      <c r="R530" s="35">
        <f t="shared" si="53"/>
        <v>-3000160.6724395826</v>
      </c>
      <c r="S530">
        <v>-565789.41580108495</v>
      </c>
      <c r="T530">
        <v>529</v>
      </c>
    </row>
    <row r="531" spans="1:20" ht="15.6" x14ac:dyDescent="0.25">
      <c r="A531" s="10">
        <v>4</v>
      </c>
      <c r="B531" s="11">
        <v>2.59605117583892</v>
      </c>
      <c r="C531" s="11">
        <v>1069.4786208195801</v>
      </c>
      <c r="D531" s="12">
        <v>0.16126552442268299</v>
      </c>
      <c r="E531" s="12">
        <v>0.140014481847093</v>
      </c>
      <c r="F531" s="10">
        <v>0.13169506095939501</v>
      </c>
      <c r="G531" s="10">
        <v>3.2062246217069199</v>
      </c>
      <c r="H531" s="13">
        <v>27330129.471871</v>
      </c>
      <c r="I531" s="11">
        <v>1069.4786208195801</v>
      </c>
      <c r="J531">
        <v>3.3457529802052468</v>
      </c>
      <c r="K531">
        <v>0.14121231375872778</v>
      </c>
      <c r="L531">
        <f t="shared" si="48"/>
        <v>-5.8324840376459068</v>
      </c>
      <c r="M531">
        <f t="shared" si="49"/>
        <v>-8.3956281385957815E-2</v>
      </c>
      <c r="N531">
        <f t="shared" si="50"/>
        <v>-0.70039337590249429</v>
      </c>
      <c r="O531">
        <f t="shared" si="51"/>
        <v>88255915.577218249</v>
      </c>
      <c r="P531">
        <v>82247642.539031684</v>
      </c>
      <c r="Q531">
        <f t="shared" si="52"/>
        <v>29326622.927085403</v>
      </c>
      <c r="R531" s="35">
        <f t="shared" si="53"/>
        <v>-1996493.4552144036</v>
      </c>
      <c r="S531">
        <v>-604452.70486495295</v>
      </c>
      <c r="T531">
        <v>530</v>
      </c>
    </row>
    <row r="532" spans="1:20" ht="15.6" x14ac:dyDescent="0.25">
      <c r="A532" s="10">
        <v>3</v>
      </c>
      <c r="B532" s="11">
        <v>2.3738825289635401</v>
      </c>
      <c r="C532" s="11">
        <v>1089.67643223492</v>
      </c>
      <c r="D532" s="12">
        <v>0.18198056071521401</v>
      </c>
      <c r="E532" s="12">
        <v>0.158842758770013</v>
      </c>
      <c r="F532" s="10">
        <v>0.12707453148384201</v>
      </c>
      <c r="G532" s="10">
        <v>3.29314721623077</v>
      </c>
      <c r="H532" s="13">
        <v>29713839.183985699</v>
      </c>
      <c r="I532" s="11">
        <v>1089.67643223492</v>
      </c>
      <c r="J532">
        <v>2.8221812893389631</v>
      </c>
      <c r="K532">
        <v>0.1359051007663008</v>
      </c>
      <c r="L532">
        <f t="shared" si="48"/>
        <v>-5.8871439673459616</v>
      </c>
      <c r="M532">
        <f t="shared" si="49"/>
        <v>-8.4087666200035105E-2</v>
      </c>
      <c r="N532">
        <f t="shared" si="50"/>
        <v>-0.71838119187544502</v>
      </c>
      <c r="O532">
        <f t="shared" si="51"/>
        <v>83965984.476929307</v>
      </c>
      <c r="P532">
        <v>84612734.557520971</v>
      </c>
      <c r="Q532">
        <f t="shared" si="52"/>
        <v>29486717.013931423</v>
      </c>
      <c r="R532" s="35">
        <f t="shared" si="53"/>
        <v>227122.17005427554</v>
      </c>
      <c r="S532">
        <v>21856.3282770859</v>
      </c>
      <c r="T532">
        <v>531</v>
      </c>
    </row>
    <row r="533" spans="1:20" ht="15.6" x14ac:dyDescent="0.25">
      <c r="A533" s="10">
        <v>4</v>
      </c>
      <c r="B533" s="11">
        <v>2.6042988753431802</v>
      </c>
      <c r="C533" s="11">
        <v>1083.4100933348</v>
      </c>
      <c r="D533" s="12">
        <v>0.15884369103924498</v>
      </c>
      <c r="E533" s="12">
        <v>0.14001418348203298</v>
      </c>
      <c r="F533" s="10">
        <v>0.118466530090602</v>
      </c>
      <c r="G533" s="10">
        <v>3.2947752732018198</v>
      </c>
      <c r="H533" s="13">
        <v>26647581.019249201</v>
      </c>
      <c r="I533" s="11">
        <v>1083.4100933348</v>
      </c>
      <c r="J533">
        <v>3.1829043968917081</v>
      </c>
      <c r="K533">
        <v>0.12609230859741677</v>
      </c>
      <c r="L533">
        <f t="shared" si="48"/>
        <v>-5.8704059144346008</v>
      </c>
      <c r="M533">
        <f t="shared" si="49"/>
        <v>-8.4450692438639424E-2</v>
      </c>
      <c r="N533">
        <f t="shared" si="50"/>
        <v>-0.75347741834428517</v>
      </c>
      <c r="O533">
        <f t="shared" si="51"/>
        <v>85309617.258375302</v>
      </c>
      <c r="P533">
        <v>83360445.011183605</v>
      </c>
      <c r="Q533">
        <f t="shared" si="52"/>
        <v>27270667.00889986</v>
      </c>
      <c r="R533" s="35">
        <f t="shared" si="53"/>
        <v>-623085.98965065926</v>
      </c>
      <c r="S533">
        <v>-295069.90150765103</v>
      </c>
      <c r="T533">
        <v>532</v>
      </c>
    </row>
    <row r="534" spans="1:20" ht="15.6" x14ac:dyDescent="0.25">
      <c r="A534" s="10">
        <v>3</v>
      </c>
      <c r="B534" s="11">
        <v>2.36880008049781</v>
      </c>
      <c r="C534" s="11">
        <v>1089.5244203867501</v>
      </c>
      <c r="D534" s="12">
        <v>0.18198056071521401</v>
      </c>
      <c r="E534" s="12">
        <v>0.14680535332993999</v>
      </c>
      <c r="F534" s="10">
        <v>0.19318485865325499</v>
      </c>
      <c r="G534" s="10">
        <v>3.2931472160126498</v>
      </c>
      <c r="H534" s="13">
        <v>36701573.478476003</v>
      </c>
      <c r="I534" s="11">
        <v>1089.5244203867501</v>
      </c>
      <c r="J534">
        <v>3.6104410370689308</v>
      </c>
      <c r="K534">
        <v>0.21466070591563174</v>
      </c>
      <c r="L534">
        <f t="shared" si="48"/>
        <v>-5.8867402710236467</v>
      </c>
      <c r="M534">
        <f t="shared" si="49"/>
        <v>-8.2312619595564518E-2</v>
      </c>
      <c r="N534">
        <f t="shared" si="50"/>
        <v>-0.70393277430842227</v>
      </c>
      <c r="O534">
        <f t="shared" si="51"/>
        <v>84039526.889343366</v>
      </c>
      <c r="P534">
        <v>82313682.426525697</v>
      </c>
      <c r="Q534">
        <f t="shared" si="52"/>
        <v>37471083.546514362</v>
      </c>
      <c r="R534" s="35">
        <f t="shared" si="53"/>
        <v>-769510.06803835928</v>
      </c>
      <c r="S534">
        <v>-869015.86873207195</v>
      </c>
      <c r="T534">
        <v>533</v>
      </c>
    </row>
    <row r="535" spans="1:20" ht="15.6" x14ac:dyDescent="0.25">
      <c r="A535" s="10">
        <v>1</v>
      </c>
      <c r="B535" s="11">
        <v>1.2469848636195</v>
      </c>
      <c r="C535" s="11">
        <v>1074.0667112673</v>
      </c>
      <c r="D535" s="12">
        <v>0.21876107827652799</v>
      </c>
      <c r="E535" s="12">
        <v>0.17987866747781001</v>
      </c>
      <c r="F535" s="10">
        <v>0.17765795135849</v>
      </c>
      <c r="G535" s="10">
        <v>4.05230445064407</v>
      </c>
      <c r="H535" s="13">
        <v>44673940.819185399</v>
      </c>
      <c r="I535" s="11">
        <v>1074.0667112673</v>
      </c>
      <c r="J535">
        <v>1.647807958406496</v>
      </c>
      <c r="K535">
        <v>0.19559885291011569</v>
      </c>
      <c r="L535">
        <f t="shared" si="48"/>
        <v>-5.8450810360667429</v>
      </c>
      <c r="M535">
        <f t="shared" si="49"/>
        <v>-6.7801339075067135E-2</v>
      </c>
      <c r="N535">
        <f t="shared" si="50"/>
        <v>-0.65275213008846089</v>
      </c>
      <c r="O535">
        <f t="shared" si="51"/>
        <v>87788589.758898795</v>
      </c>
      <c r="P535">
        <v>79546745.203903496</v>
      </c>
      <c r="Q535">
        <f t="shared" si="52"/>
        <v>49302611.356829435</v>
      </c>
      <c r="R535" s="35">
        <f t="shared" si="53"/>
        <v>-4628670.5376440361</v>
      </c>
      <c r="S535">
        <v>-2343583.6249047499</v>
      </c>
      <c r="T535">
        <v>534</v>
      </c>
    </row>
    <row r="536" spans="1:20" ht="15.6" x14ac:dyDescent="0.25">
      <c r="A536" s="15" t="s">
        <v>21</v>
      </c>
      <c r="B536" s="16">
        <v>1.2070387740680899</v>
      </c>
      <c r="C536" s="16">
        <v>1080.34273214882</v>
      </c>
      <c r="D536" s="17">
        <v>0.25</v>
      </c>
      <c r="E536" s="17">
        <v>0.21850506449145998</v>
      </c>
      <c r="F536" s="18">
        <v>0.12592937028604601</v>
      </c>
      <c r="G536" s="18">
        <v>4.05</v>
      </c>
      <c r="H536" s="19">
        <v>45633152.445229799</v>
      </c>
      <c r="I536" s="16">
        <v>1080.34273214882</v>
      </c>
      <c r="J536">
        <v>1.2185138352509963</v>
      </c>
      <c r="K536">
        <v>0.13459409456202204</v>
      </c>
      <c r="L536">
        <f t="shared" si="48"/>
        <v>-5.8621404858441712</v>
      </c>
      <c r="M536">
        <f t="shared" si="49"/>
        <v>-5.5541250288977058E-2</v>
      </c>
      <c r="N536">
        <f t="shared" si="50"/>
        <v>-0.72297922769335643</v>
      </c>
      <c r="O536">
        <f t="shared" si="51"/>
        <v>87017600.441039413</v>
      </c>
      <c r="P536">
        <v>93149135.779426023</v>
      </c>
      <c r="Q536">
        <f t="shared" si="52"/>
        <v>42629353.381731562</v>
      </c>
      <c r="R536" s="35">
        <f t="shared" si="53"/>
        <v>3003799.0634982362</v>
      </c>
      <c r="S536">
        <v>773851.19038531894</v>
      </c>
      <c r="T536">
        <v>535</v>
      </c>
    </row>
    <row r="537" spans="1:20" ht="15.6" x14ac:dyDescent="0.25">
      <c r="A537" s="15" t="s">
        <v>21</v>
      </c>
      <c r="B537" s="16">
        <v>1.2051028889027899</v>
      </c>
      <c r="C537" s="16">
        <v>1066.04394718248</v>
      </c>
      <c r="D537" s="17">
        <v>0.25</v>
      </c>
      <c r="E537" s="17">
        <v>0.22074175475232399</v>
      </c>
      <c r="F537" s="18">
        <v>0.116986186516098</v>
      </c>
      <c r="G537" s="18">
        <v>4.05</v>
      </c>
      <c r="H537" s="19">
        <v>46338423.094201103</v>
      </c>
      <c r="I537" s="16">
        <v>1066.04394718248</v>
      </c>
      <c r="J537">
        <v>1.1663169122631787</v>
      </c>
      <c r="K537">
        <v>0.12441443469091167</v>
      </c>
      <c r="L537">
        <f t="shared" si="48"/>
        <v>-5.8229843701580606</v>
      </c>
      <c r="M537">
        <f t="shared" si="49"/>
        <v>-5.3803344689903054E-2</v>
      </c>
      <c r="N537">
        <f t="shared" si="50"/>
        <v>-0.7595014479179627</v>
      </c>
      <c r="O537">
        <f t="shared" si="51"/>
        <v>90333138.319232166</v>
      </c>
      <c r="P537">
        <v>98438923.577777892</v>
      </c>
      <c r="Q537">
        <f t="shared" si="52"/>
        <v>42522764.682165988</v>
      </c>
      <c r="R537" s="35">
        <f t="shared" si="53"/>
        <v>3815658.4120351151</v>
      </c>
      <c r="S537">
        <v>590449.54475340794</v>
      </c>
      <c r="T537">
        <v>536</v>
      </c>
    </row>
    <row r="538" spans="1:20" ht="15.6" x14ac:dyDescent="0.25">
      <c r="A538" s="10">
        <v>5</v>
      </c>
      <c r="B538" s="11">
        <v>1.29999995231628</v>
      </c>
      <c r="C538" s="11">
        <v>1064.1653019533701</v>
      </c>
      <c r="D538" s="12">
        <v>9.8749801053091502E-2</v>
      </c>
      <c r="E538" s="12">
        <v>9.0233643695647209E-2</v>
      </c>
      <c r="F538" s="10">
        <v>8.6152498707309802E-2</v>
      </c>
      <c r="G538" s="10">
        <v>2.5231657650865098</v>
      </c>
      <c r="H538" s="13">
        <v>14546167.3076986</v>
      </c>
      <c r="I538" s="11">
        <v>1064.1653019533701</v>
      </c>
      <c r="J538">
        <v>1.6834549895759938</v>
      </c>
      <c r="K538">
        <v>9.0091569049591952E-2</v>
      </c>
      <c r="L538">
        <f t="shared" si="48"/>
        <v>-5.817763220681214</v>
      </c>
      <c r="M538">
        <f t="shared" si="49"/>
        <v>-6.8659886444163112E-2</v>
      </c>
      <c r="N538">
        <f t="shared" si="50"/>
        <v>-0.84119501775481265</v>
      </c>
      <c r="O538">
        <f t="shared" si="51"/>
        <v>90314144.358738914</v>
      </c>
      <c r="P538">
        <v>86162379.695084065</v>
      </c>
      <c r="Q538">
        <f t="shared" si="52"/>
        <v>15247079.511301074</v>
      </c>
      <c r="R538" s="35">
        <f t="shared" si="53"/>
        <v>-700912.20360247418</v>
      </c>
      <c r="S538">
        <v>806445.08867296402</v>
      </c>
      <c r="T538">
        <v>537</v>
      </c>
    </row>
    <row r="539" spans="1:20" ht="15.6" x14ac:dyDescent="0.25">
      <c r="A539" s="10">
        <v>6</v>
      </c>
      <c r="B539" s="11">
        <v>1.29999995231628</v>
      </c>
      <c r="C539" s="11">
        <v>1073.0354405611499</v>
      </c>
      <c r="D539" s="12">
        <v>9.0233643695647209E-2</v>
      </c>
      <c r="E539" s="12">
        <v>8.4552133171462304E-2</v>
      </c>
      <c r="F539" s="10">
        <v>6.2894734361951393E-2</v>
      </c>
      <c r="G539" s="10">
        <v>2.5236886317364999</v>
      </c>
      <c r="H539" s="13">
        <v>11352060.0230926</v>
      </c>
      <c r="I539" s="11">
        <v>1073.0354405611499</v>
      </c>
      <c r="J539">
        <v>1.4842650213144186</v>
      </c>
      <c r="K539">
        <v>6.4959659790087471E-2</v>
      </c>
      <c r="L539">
        <f t="shared" si="48"/>
        <v>-5.8422588413678378</v>
      </c>
      <c r="M539">
        <f t="shared" si="49"/>
        <v>-6.3552559100278808E-2</v>
      </c>
      <c r="N539">
        <f t="shared" si="50"/>
        <v>-0.78100165545104161</v>
      </c>
      <c r="O539">
        <f t="shared" si="51"/>
        <v>88404288.977243528</v>
      </c>
      <c r="P539">
        <v>83456565.885356784</v>
      </c>
      <c r="Q539">
        <f t="shared" si="52"/>
        <v>12025066.980914172</v>
      </c>
      <c r="R539" s="35">
        <f t="shared" si="53"/>
        <v>-673006.9578215722</v>
      </c>
      <c r="S539">
        <v>907310.50890717003</v>
      </c>
      <c r="T539">
        <v>538</v>
      </c>
    </row>
    <row r="540" spans="1:20" ht="15.6" x14ac:dyDescent="0.25">
      <c r="A540" s="10">
        <v>7</v>
      </c>
      <c r="B540" s="11">
        <v>1.29999995231628</v>
      </c>
      <c r="C540" s="11">
        <v>1074.5844090338801</v>
      </c>
      <c r="D540" s="12">
        <v>8.4552133171462304E-2</v>
      </c>
      <c r="E540" s="12">
        <v>8.0436219775878892E-2</v>
      </c>
      <c r="F540" s="10">
        <v>4.8621496486646702E-2</v>
      </c>
      <c r="G540" s="10">
        <v>2.5240266775893301</v>
      </c>
      <c r="H540" s="13">
        <v>9148034.7439380195</v>
      </c>
      <c r="I540" s="11">
        <v>1074.5844090338801</v>
      </c>
      <c r="J540">
        <v>1.3367691290202486</v>
      </c>
      <c r="K540">
        <v>4.9843289822617348E-2</v>
      </c>
      <c r="L540">
        <f t="shared" si="48"/>
        <v>-5.846495755671441</v>
      </c>
      <c r="M540">
        <f t="shared" si="49"/>
        <v>-5.9277687547101901E-2</v>
      </c>
      <c r="N540">
        <f t="shared" si="50"/>
        <v>-0.66977199092518946</v>
      </c>
      <c r="O540">
        <f t="shared" si="51"/>
        <v>88036722.83831723</v>
      </c>
      <c r="P540">
        <v>79900362.077300176</v>
      </c>
      <c r="Q540">
        <f t="shared" si="52"/>
        <v>10079591.360151956</v>
      </c>
      <c r="R540" s="35">
        <f t="shared" si="53"/>
        <v>-931556.61621393636</v>
      </c>
      <c r="S540">
        <v>924006.10090708802</v>
      </c>
      <c r="T540">
        <v>539</v>
      </c>
    </row>
    <row r="541" spans="1:20" ht="15.6" x14ac:dyDescent="0.25">
      <c r="A541" s="10">
        <v>1</v>
      </c>
      <c r="B541" s="11">
        <v>0.5</v>
      </c>
      <c r="C541" s="11">
        <v>1077.78248936764</v>
      </c>
      <c r="D541" s="12">
        <v>0.220484024834184</v>
      </c>
      <c r="E541" s="12">
        <v>0.19690035711856502</v>
      </c>
      <c r="F541" s="10">
        <v>0.10691466770246499</v>
      </c>
      <c r="G541" s="10">
        <v>3.9022164569826701</v>
      </c>
      <c r="H541" s="13">
        <v>33717381.5209831</v>
      </c>
      <c r="I541" s="11">
        <v>1077.78248936764</v>
      </c>
      <c r="J541">
        <v>0.48998922044309656</v>
      </c>
      <c r="K541">
        <v>0.11307314578676848</v>
      </c>
      <c r="L541">
        <f t="shared" si="48"/>
        <v>-5.8552052316217615</v>
      </c>
      <c r="M541">
        <f t="shared" si="49"/>
        <v>-2.6198116039884568E-2</v>
      </c>
      <c r="N541">
        <f t="shared" si="50"/>
        <v>-0.79793256216946329</v>
      </c>
      <c r="O541">
        <f t="shared" si="51"/>
        <v>88852112.986909583</v>
      </c>
      <c r="P541">
        <v>82385532.157639802</v>
      </c>
      <c r="Q541">
        <f t="shared" si="52"/>
        <v>36363916.261325195</v>
      </c>
      <c r="R541" s="35">
        <f t="shared" si="53"/>
        <v>-2646534.7403420955</v>
      </c>
      <c r="S541">
        <v>944012.45599951595</v>
      </c>
      <c r="T541">
        <v>540</v>
      </c>
    </row>
    <row r="542" spans="1:20" ht="15.6" x14ac:dyDescent="0.25">
      <c r="A542" s="10">
        <v>3</v>
      </c>
      <c r="B542" s="11">
        <v>1.29999995231628</v>
      </c>
      <c r="C542" s="11">
        <v>1067.76281583227</v>
      </c>
      <c r="D542" s="12">
        <v>0.15786603403840499</v>
      </c>
      <c r="E542" s="12">
        <v>0.12371065124210701</v>
      </c>
      <c r="F542" s="10">
        <v>0.21621979056582599</v>
      </c>
      <c r="G542" s="10">
        <v>2.52988536850558</v>
      </c>
      <c r="H542" s="13">
        <v>30338215.535634901</v>
      </c>
      <c r="I542" s="11">
        <v>1067.76281583227</v>
      </c>
      <c r="J542">
        <v>2.2812542161016727</v>
      </c>
      <c r="K542">
        <v>0.24362664304523726</v>
      </c>
      <c r="L542">
        <f t="shared" si="48"/>
        <v>-5.8277458764417807</v>
      </c>
      <c r="M542">
        <f t="shared" si="49"/>
        <v>-7.9578233367595924E-2</v>
      </c>
      <c r="N542">
        <f t="shared" si="50"/>
        <v>-0.80377626994816387</v>
      </c>
      <c r="O542">
        <f t="shared" si="51"/>
        <v>88992905.500788257</v>
      </c>
      <c r="P542">
        <v>87369173.519051433</v>
      </c>
      <c r="Q542">
        <f t="shared" si="52"/>
        <v>30902042.900023252</v>
      </c>
      <c r="R542" s="35">
        <f t="shared" si="53"/>
        <v>-563827.3643883504</v>
      </c>
      <c r="S542">
        <v>-509710.98676847602</v>
      </c>
      <c r="T542">
        <v>541</v>
      </c>
    </row>
    <row r="543" spans="1:20" ht="15.6" x14ac:dyDescent="0.25">
      <c r="A543" s="10">
        <v>4</v>
      </c>
      <c r="B543" s="11">
        <v>1.29999995231628</v>
      </c>
      <c r="C543" s="11">
        <v>1075.0302115740801</v>
      </c>
      <c r="D543" s="12">
        <v>0.12371065124210701</v>
      </c>
      <c r="E543" s="12">
        <v>9.8506467391160105E-2</v>
      </c>
      <c r="F543" s="10">
        <v>0.20357040043074401</v>
      </c>
      <c r="G543" s="10">
        <v>2.5323646756142999</v>
      </c>
      <c r="H543" s="13">
        <v>28497048.988741901</v>
      </c>
      <c r="I543" s="11">
        <v>1075.0302115740801</v>
      </c>
      <c r="J543">
        <v>2.4785306435117609</v>
      </c>
      <c r="K543">
        <v>0.22761654077098809</v>
      </c>
      <c r="L543">
        <f t="shared" si="48"/>
        <v>-5.8477129232755365</v>
      </c>
      <c r="M543">
        <f t="shared" si="49"/>
        <v>-8.1792521319371911E-2</v>
      </c>
      <c r="N543">
        <f t="shared" si="50"/>
        <v>-0.74909586771798908</v>
      </c>
      <c r="O543">
        <f t="shared" si="51"/>
        <v>87198885.384214208</v>
      </c>
      <c r="P543">
        <v>92863807.75970605</v>
      </c>
      <c r="Q543">
        <f t="shared" si="52"/>
        <v>26758658.389149692</v>
      </c>
      <c r="R543" s="35">
        <f t="shared" si="53"/>
        <v>1738390.5995922089</v>
      </c>
      <c r="S543">
        <v>2545222.3591408799</v>
      </c>
      <c r="T543">
        <v>542</v>
      </c>
    </row>
    <row r="544" spans="1:20" ht="15.6" x14ac:dyDescent="0.25">
      <c r="A544" s="10">
        <v>5</v>
      </c>
      <c r="B544" s="11">
        <v>1.29999995231628</v>
      </c>
      <c r="C544" s="11">
        <v>1081.76561993732</v>
      </c>
      <c r="D544" s="12">
        <v>9.8506467391160105E-2</v>
      </c>
      <c r="E544" s="12">
        <v>9.0127205355131398E-2</v>
      </c>
      <c r="F544" s="10">
        <v>8.49767997751016E-2</v>
      </c>
      <c r="G544" s="10">
        <v>2.5340187408955699</v>
      </c>
      <c r="H544" s="13">
        <v>14752414.107061399</v>
      </c>
      <c r="I544" s="11">
        <v>1081.76561993732</v>
      </c>
      <c r="J544">
        <v>1.6726074767153061</v>
      </c>
      <c r="K544">
        <v>8.8805858591011949E-2</v>
      </c>
      <c r="L544">
        <f t="shared" si="48"/>
        <v>-5.8659805530930562</v>
      </c>
      <c r="M544">
        <f t="shared" si="49"/>
        <v>-6.8401165920711007E-2</v>
      </c>
      <c r="N544">
        <f t="shared" si="50"/>
        <v>-0.84136345896984888</v>
      </c>
      <c r="O544">
        <f t="shared" si="51"/>
        <v>86418088.959694713</v>
      </c>
      <c r="P544">
        <v>87770942.655150488</v>
      </c>
      <c r="Q544">
        <f t="shared" si="52"/>
        <v>14525028.399013968</v>
      </c>
      <c r="R544" s="35">
        <f t="shared" si="53"/>
        <v>227385.70804743096</v>
      </c>
      <c r="S544">
        <v>1002410.60401145</v>
      </c>
      <c r="T544">
        <v>543</v>
      </c>
    </row>
    <row r="545" spans="1:20" ht="15.6" x14ac:dyDescent="0.25">
      <c r="A545" s="10">
        <v>6</v>
      </c>
      <c r="B545" s="11">
        <v>1.29999995231628</v>
      </c>
      <c r="C545" s="11">
        <v>1088.8480012427499</v>
      </c>
      <c r="D545" s="12">
        <v>9.0127205355131398E-2</v>
      </c>
      <c r="E545" s="12">
        <v>8.4681899557254789E-2</v>
      </c>
      <c r="F545" s="10">
        <v>6.0351041312252197E-2</v>
      </c>
      <c r="G545" s="10">
        <v>2.5345318144592399</v>
      </c>
      <c r="H545" s="13">
        <v>11449824.6922283</v>
      </c>
      <c r="I545" s="11">
        <v>1088.8480012427499</v>
      </c>
      <c r="J545">
        <v>1.4522536041743681</v>
      </c>
      <c r="K545">
        <v>6.2248921671757503E-2</v>
      </c>
      <c r="L545">
        <f t="shared" si="48"/>
        <v>-5.8849424987441132</v>
      </c>
      <c r="M545">
        <f t="shared" si="49"/>
        <v>-6.2660767854144012E-2</v>
      </c>
      <c r="N545">
        <f t="shared" si="50"/>
        <v>-0.76547212625158423</v>
      </c>
      <c r="O545">
        <f t="shared" si="51"/>
        <v>85018708.085285589</v>
      </c>
      <c r="P545">
        <v>85815254.905743554</v>
      </c>
      <c r="Q545">
        <f t="shared" si="52"/>
        <v>11343546.135304907</v>
      </c>
      <c r="R545" s="35">
        <f t="shared" si="53"/>
        <v>106278.55692339316</v>
      </c>
      <c r="S545">
        <v>1014831.36027916</v>
      </c>
      <c r="T545">
        <v>544</v>
      </c>
    </row>
    <row r="546" spans="1:20" ht="15.6" x14ac:dyDescent="0.25">
      <c r="A546" s="10">
        <v>7</v>
      </c>
      <c r="B546" s="11">
        <v>1.29999995231628</v>
      </c>
      <c r="C546" s="11">
        <v>1088.9823347246399</v>
      </c>
      <c r="D546" s="12">
        <v>8.4681899557254789E-2</v>
      </c>
      <c r="E546" s="12">
        <v>8.0402097917823698E-2</v>
      </c>
      <c r="F546" s="10">
        <v>5.0480133870330103E-2</v>
      </c>
      <c r="G546" s="10">
        <v>2.5348551370528098</v>
      </c>
      <c r="H546" s="13">
        <v>11966585.5957847</v>
      </c>
      <c r="I546" s="11">
        <v>1088.9823347246399</v>
      </c>
      <c r="J546">
        <v>1.3590981772961066</v>
      </c>
      <c r="K546">
        <v>5.1798826221269925E-2</v>
      </c>
      <c r="L546">
        <f t="shared" si="48"/>
        <v>-5.8852997109864713</v>
      </c>
      <c r="M546">
        <f t="shared" si="49"/>
        <v>-5.9952171034316576E-2</v>
      </c>
      <c r="N546">
        <f t="shared" si="50"/>
        <v>-0.68754196825936109</v>
      </c>
      <c r="O546">
        <f t="shared" si="51"/>
        <v>84963307.887246177</v>
      </c>
      <c r="P546">
        <v>101533167.26666524</v>
      </c>
      <c r="Q546">
        <f t="shared" si="52"/>
        <v>10013680.491847951</v>
      </c>
      <c r="R546" s="35">
        <f t="shared" si="53"/>
        <v>1952905.1039367486</v>
      </c>
      <c r="S546">
        <v>1035849.33120575</v>
      </c>
      <c r="T546">
        <v>545</v>
      </c>
    </row>
    <row r="547" spans="1:20" ht="15.6" x14ac:dyDescent="0.25">
      <c r="A547" s="15" t="s">
        <v>22</v>
      </c>
      <c r="B547" s="16">
        <v>2.1281216353169699</v>
      </c>
      <c r="C547" s="16">
        <v>1074.58826363143</v>
      </c>
      <c r="D547" s="17">
        <v>0.25</v>
      </c>
      <c r="E547" s="17">
        <v>0.22650459946093801</v>
      </c>
      <c r="F547" s="18">
        <v>9.3944024546429403E-2</v>
      </c>
      <c r="G547" s="18">
        <v>3.7</v>
      </c>
      <c r="H547" s="19">
        <v>36521374.991748102</v>
      </c>
      <c r="I547" s="16">
        <v>1074.58826363143</v>
      </c>
      <c r="J547">
        <v>1.8219179051932208</v>
      </c>
      <c r="K547">
        <v>9.8654191786316278E-2</v>
      </c>
      <c r="L547">
        <f t="shared" si="48"/>
        <v>-5.8465062841130173</v>
      </c>
      <c r="M547">
        <f t="shared" si="49"/>
        <v>-7.176871570534013E-2</v>
      </c>
      <c r="N547">
        <f t="shared" si="50"/>
        <v>-0.83303810203917283</v>
      </c>
      <c r="O547">
        <f t="shared" si="51"/>
        <v>87829363.32014069</v>
      </c>
      <c r="P547">
        <v>95656923.40192309</v>
      </c>
      <c r="Q547">
        <f t="shared" si="52"/>
        <v>33532848.423565935</v>
      </c>
      <c r="R547" s="35">
        <f t="shared" si="53"/>
        <v>2988526.5681821667</v>
      </c>
      <c r="S547">
        <v>2872901.8347973698</v>
      </c>
      <c r="T547">
        <v>546</v>
      </c>
    </row>
    <row r="548" spans="1:20" ht="15.6" x14ac:dyDescent="0.25">
      <c r="A548" s="15" t="s">
        <v>22</v>
      </c>
      <c r="B548" s="16">
        <v>2.1281877200712098</v>
      </c>
      <c r="C548" s="16">
        <v>1064.2537241524201</v>
      </c>
      <c r="D548" s="17">
        <v>0.25</v>
      </c>
      <c r="E548" s="17">
        <v>0.22635126039036099</v>
      </c>
      <c r="F548" s="18">
        <v>9.4557135584322299E-2</v>
      </c>
      <c r="G548" s="18">
        <v>4.05</v>
      </c>
      <c r="H548" s="19">
        <v>41545775.103947103</v>
      </c>
      <c r="I548" s="16">
        <v>1064.2537241524201</v>
      </c>
      <c r="J548">
        <v>1.8282465183480741</v>
      </c>
      <c r="K548">
        <v>9.9331102030816548E-2</v>
      </c>
      <c r="L548">
        <f t="shared" si="48"/>
        <v>-5.8180093636373229</v>
      </c>
      <c r="M548">
        <f t="shared" si="49"/>
        <v>-7.1902285480638733E-2</v>
      </c>
      <c r="N548">
        <f t="shared" si="50"/>
        <v>-0.8319217308295328</v>
      </c>
      <c r="O548">
        <f t="shared" si="51"/>
        <v>90147421.093984142</v>
      </c>
      <c r="P548">
        <v>99046093.695227414</v>
      </c>
      <c r="Q548">
        <f t="shared" si="52"/>
        <v>37813146.821275882</v>
      </c>
      <c r="R548" s="35">
        <f t="shared" si="53"/>
        <v>3732628.2826712206</v>
      </c>
      <c r="S548">
        <v>1898986.8454324901</v>
      </c>
      <c r="T548">
        <v>547</v>
      </c>
    </row>
    <row r="549" spans="1:20" ht="15.6" x14ac:dyDescent="0.25">
      <c r="A549" s="15" t="s">
        <v>22</v>
      </c>
      <c r="B549" s="16">
        <v>2.1281893985786802</v>
      </c>
      <c r="C549" s="16">
        <v>1070.85293517225</v>
      </c>
      <c r="D549" s="17">
        <v>0.25</v>
      </c>
      <c r="E549" s="17">
        <v>0.22633297621944998</v>
      </c>
      <c r="F549" s="18">
        <v>9.4630243024989999E-2</v>
      </c>
      <c r="G549" s="18">
        <v>4.05</v>
      </c>
      <c r="H549" s="19">
        <v>42143488.343559697</v>
      </c>
      <c r="I549" s="16">
        <v>1070.85293517225</v>
      </c>
      <c r="J549">
        <v>1.8289096183550895</v>
      </c>
      <c r="K549">
        <v>9.9411847481608931E-2</v>
      </c>
      <c r="L549">
        <f t="shared" si="48"/>
        <v>-5.83626847204998</v>
      </c>
      <c r="M549">
        <f t="shared" si="49"/>
        <v>-7.1916237818798148E-2</v>
      </c>
      <c r="N549">
        <f t="shared" si="50"/>
        <v>-0.83178439694260953</v>
      </c>
      <c r="O549">
        <f t="shared" si="51"/>
        <v>88649806.574731156</v>
      </c>
      <c r="P549">
        <v>100421610.16696753</v>
      </c>
      <c r="Q549">
        <f t="shared" si="52"/>
        <v>37203268.139489762</v>
      </c>
      <c r="R549" s="35">
        <f t="shared" si="53"/>
        <v>4940220.2040699348</v>
      </c>
      <c r="S549">
        <v>2148005.1198273799</v>
      </c>
      <c r="T549">
        <v>548</v>
      </c>
    </row>
    <row r="550" spans="1:20" ht="15.6" x14ac:dyDescent="0.25">
      <c r="A550" s="15" t="s">
        <v>22</v>
      </c>
      <c r="B550" s="16">
        <v>2.1281856397941201</v>
      </c>
      <c r="C550" s="16">
        <v>1066.5417865873001</v>
      </c>
      <c r="D550" s="17">
        <v>0.25</v>
      </c>
      <c r="E550" s="17">
        <v>0.22633979874472801</v>
      </c>
      <c r="F550" s="18">
        <v>9.4602963835553805E-2</v>
      </c>
      <c r="G550" s="18">
        <v>4.05</v>
      </c>
      <c r="H550" s="19">
        <v>41419307.548435502</v>
      </c>
      <c r="I550" s="16">
        <v>1066.5417865873001</v>
      </c>
      <c r="J550">
        <v>1.8287637181420735</v>
      </c>
      <c r="K550">
        <v>9.9381717495194838E-2</v>
      </c>
      <c r="L550">
        <f t="shared" si="48"/>
        <v>-5.824364987465513</v>
      </c>
      <c r="M550">
        <f t="shared" si="49"/>
        <v>-7.1913168618403883E-2</v>
      </c>
      <c r="N550">
        <f t="shared" si="50"/>
        <v>-0.8318357457799832</v>
      </c>
      <c r="O550">
        <f t="shared" si="51"/>
        <v>89622976.00713107</v>
      </c>
      <c r="P550">
        <v>98720518.701863557</v>
      </c>
      <c r="Q550">
        <f t="shared" si="52"/>
        <v>37602330.85743849</v>
      </c>
      <c r="R550" s="35">
        <f t="shared" si="53"/>
        <v>3816976.690997012</v>
      </c>
      <c r="S550">
        <v>1986676.46237412</v>
      </c>
      <c r="T550">
        <v>549</v>
      </c>
    </row>
    <row r="551" spans="1:20" ht="15.6" x14ac:dyDescent="0.25">
      <c r="A551" s="28" t="s">
        <v>22</v>
      </c>
      <c r="B551" s="16">
        <v>2.12932153707506</v>
      </c>
      <c r="C551" s="16">
        <v>1070.1968783643299</v>
      </c>
      <c r="D551" s="17">
        <v>0.25</v>
      </c>
      <c r="E551" s="17">
        <v>0.22427978058022899</v>
      </c>
      <c r="F551" s="18">
        <v>0.102839741782371</v>
      </c>
      <c r="G551" s="18">
        <v>4.05</v>
      </c>
      <c r="H551" s="19">
        <v>43416859.315706797</v>
      </c>
      <c r="I551" s="16">
        <v>1070.1968783643299</v>
      </c>
      <c r="J551">
        <v>1.9166406358444488</v>
      </c>
      <c r="K551">
        <v>0.10852077266085533</v>
      </c>
      <c r="L551">
        <f t="shared" si="48"/>
        <v>-5.8344630836501068</v>
      </c>
      <c r="M551">
        <f t="shared" si="49"/>
        <v>-7.369081984897749E-2</v>
      </c>
      <c r="N551">
        <f t="shared" si="50"/>
        <v>-0.81125075961424331</v>
      </c>
      <c r="O551">
        <f t="shared" si="51"/>
        <v>88691021.693806499</v>
      </c>
      <c r="P551">
        <v>98913709.119734883</v>
      </c>
      <c r="Q551">
        <f t="shared" si="52"/>
        <v>38929746.399308994</v>
      </c>
      <c r="R551" s="35">
        <f t="shared" si="53"/>
        <v>4487112.9163978025</v>
      </c>
      <c r="S551">
        <v>1820719.8345342099</v>
      </c>
      <c r="T551">
        <v>550</v>
      </c>
    </row>
    <row r="552" spans="1:20" ht="15.6" x14ac:dyDescent="0.25">
      <c r="A552" s="10">
        <v>1</v>
      </c>
      <c r="B552" s="11">
        <v>2.1297600862083299</v>
      </c>
      <c r="C552" s="11">
        <v>1062.0135326939201</v>
      </c>
      <c r="D552" s="12">
        <v>0.233244539394903</v>
      </c>
      <c r="E552" s="12">
        <v>0.20875631033853198</v>
      </c>
      <c r="F552" s="10">
        <v>0.104944513035842</v>
      </c>
      <c r="G552" s="10">
        <v>3.6955789023971399</v>
      </c>
      <c r="H552" s="13">
        <v>35387707.081041701</v>
      </c>
      <c r="I552" s="11">
        <v>1062.0135326939201</v>
      </c>
      <c r="J552">
        <v>2.0077529055914911</v>
      </c>
      <c r="K552">
        <v>0.11086956602099421</v>
      </c>
      <c r="L552">
        <f t="shared" si="48"/>
        <v>-5.8117611365908655</v>
      </c>
      <c r="M552">
        <f t="shared" si="49"/>
        <v>-7.5385009306975906E-2</v>
      </c>
      <c r="N552">
        <f t="shared" si="50"/>
        <v>-0.80458570338286828</v>
      </c>
      <c r="O552">
        <f t="shared" si="51"/>
        <v>90476771.979011685</v>
      </c>
      <c r="P552">
        <v>90036084.846079469</v>
      </c>
      <c r="Q552">
        <f t="shared" si="52"/>
        <v>35560914.38121751</v>
      </c>
      <c r="R552" s="35">
        <f t="shared" si="53"/>
        <v>-173207.30017580837</v>
      </c>
      <c r="S552">
        <v>1493735.1851263901</v>
      </c>
      <c r="T552">
        <v>551</v>
      </c>
    </row>
    <row r="553" spans="1:20" ht="15.6" x14ac:dyDescent="0.25">
      <c r="A553" s="10">
        <v>6</v>
      </c>
      <c r="B553" s="11">
        <v>3.6452755278275202</v>
      </c>
      <c r="C553" s="11">
        <v>1065.05144873838</v>
      </c>
      <c r="D553" s="12">
        <v>8.2152525210629698E-2</v>
      </c>
      <c r="E553" s="12">
        <v>7.0130793863955099E-2</v>
      </c>
      <c r="F553" s="10">
        <v>0.14615638019489</v>
      </c>
      <c r="G553" s="10">
        <v>2.9716787351360501</v>
      </c>
      <c r="H553" s="13">
        <v>25108087.852488302</v>
      </c>
      <c r="I553" s="11">
        <v>1065.05144873838</v>
      </c>
      <c r="J553">
        <v>6.9662316070877228</v>
      </c>
      <c r="K553">
        <v>0.15800721694346923</v>
      </c>
      <c r="L553">
        <f t="shared" si="48"/>
        <v>-5.8202282260637226</v>
      </c>
      <c r="M553">
        <f t="shared" si="49"/>
        <v>1.2350820571277121E-2</v>
      </c>
      <c r="N553">
        <f t="shared" si="50"/>
        <v>-0.65477579912379769</v>
      </c>
      <c r="O553">
        <f t="shared" si="51"/>
        <v>93071202.175374329</v>
      </c>
      <c r="P553">
        <v>98884406.091768503</v>
      </c>
      <c r="Q553">
        <f t="shared" si="52"/>
        <v>23632036.770158909</v>
      </c>
      <c r="R553" s="35">
        <f t="shared" si="53"/>
        <v>1476051.0823293924</v>
      </c>
      <c r="S553">
        <v>1392437.4367505601</v>
      </c>
      <c r="T553">
        <v>552</v>
      </c>
    </row>
    <row r="554" spans="1:20" ht="15.6" x14ac:dyDescent="0.25">
      <c r="A554" s="10">
        <v>7</v>
      </c>
      <c r="B554" s="11">
        <v>4.0527575890871299</v>
      </c>
      <c r="C554" s="11">
        <v>1072.8741607296899</v>
      </c>
      <c r="D554" s="12">
        <v>7.0130793863955099E-2</v>
      </c>
      <c r="E554" s="12">
        <v>6.1000544835071203E-2</v>
      </c>
      <c r="F554" s="10">
        <v>0.13000350026756399</v>
      </c>
      <c r="G554" s="10">
        <v>2.9723063398797298</v>
      </c>
      <c r="H554" s="13">
        <v>21622911.569271401</v>
      </c>
      <c r="I554" s="11">
        <v>1072.8741607296899</v>
      </c>
      <c r="J554">
        <v>7.8250524835165898</v>
      </c>
      <c r="K554">
        <v>0.13926609063765166</v>
      </c>
      <c r="L554">
        <f t="shared" si="48"/>
        <v>-5.8418169950421994</v>
      </c>
      <c r="M554">
        <f t="shared" si="49"/>
        <v>5.318311007496912E-2</v>
      </c>
      <c r="N554">
        <f t="shared" si="50"/>
        <v>-0.7068547883751195</v>
      </c>
      <c r="O554">
        <f t="shared" si="51"/>
        <v>93011799.834202021</v>
      </c>
      <c r="P554">
        <v>96841712.511934534</v>
      </c>
      <c r="Q554">
        <f t="shared" si="52"/>
        <v>20767764.9490747</v>
      </c>
      <c r="R554" s="35">
        <f t="shared" si="53"/>
        <v>855146.6201967001</v>
      </c>
      <c r="S554">
        <v>1081504.1881369599</v>
      </c>
      <c r="T554">
        <v>553</v>
      </c>
    </row>
    <row r="555" spans="1:20" ht="15.6" x14ac:dyDescent="0.25">
      <c r="A555" s="15" t="s">
        <v>22</v>
      </c>
      <c r="B555" s="16">
        <v>2.1298933602500099</v>
      </c>
      <c r="C555" s="16">
        <v>1074.7596781468701</v>
      </c>
      <c r="D555" s="17">
        <v>0.25</v>
      </c>
      <c r="E555" s="17">
        <v>0.223269252136574</v>
      </c>
      <c r="F555" s="18">
        <v>0.106880239357961</v>
      </c>
      <c r="G555" s="18">
        <v>3.85</v>
      </c>
      <c r="H555" s="19">
        <v>42577494.847005099</v>
      </c>
      <c r="I555" s="16">
        <v>1074.7596781468701</v>
      </c>
      <c r="J555">
        <v>1.9588544763724773</v>
      </c>
      <c r="K555">
        <v>0.11303459663623214</v>
      </c>
      <c r="L555">
        <f t="shared" si="48"/>
        <v>-5.8469744096984613</v>
      </c>
      <c r="M555">
        <f t="shared" si="49"/>
        <v>-7.4494505796794439E-2</v>
      </c>
      <c r="N555">
        <f t="shared" si="50"/>
        <v>-0.79805197773757719</v>
      </c>
      <c r="O555">
        <f t="shared" si="51"/>
        <v>87625327.576953202</v>
      </c>
      <c r="P555">
        <v>99926573.796539977</v>
      </c>
      <c r="Q555">
        <f t="shared" si="52"/>
        <v>37336083.802605495</v>
      </c>
      <c r="R555" s="35">
        <f t="shared" si="53"/>
        <v>5241411.0443996042</v>
      </c>
      <c r="S555">
        <v>2251342.4859844302</v>
      </c>
      <c r="T555">
        <v>554</v>
      </c>
    </row>
    <row r="556" spans="1:20" ht="15.6" x14ac:dyDescent="0.25">
      <c r="A556" s="15" t="s">
        <v>22</v>
      </c>
      <c r="B556" s="16">
        <v>2.1295715834736599</v>
      </c>
      <c r="C556" s="16">
        <v>1062.5071186323401</v>
      </c>
      <c r="D556" s="17">
        <v>0.25</v>
      </c>
      <c r="E556" s="17">
        <v>0.223848836210917</v>
      </c>
      <c r="F556" s="18">
        <v>0.104562830024322</v>
      </c>
      <c r="G556" s="18">
        <v>3.85</v>
      </c>
      <c r="H556" s="19">
        <v>43170850.310439602</v>
      </c>
      <c r="I556" s="16">
        <v>1062.5071186323401</v>
      </c>
      <c r="J556">
        <v>1.9344298397835569</v>
      </c>
      <c r="K556">
        <v>0.11044322189071018</v>
      </c>
      <c r="L556">
        <f t="shared" si="48"/>
        <v>-5.8131399947282585</v>
      </c>
      <c r="M556">
        <f t="shared" si="49"/>
        <v>-7.4033456043857221E-2</v>
      </c>
      <c r="N556">
        <f t="shared" si="50"/>
        <v>-0.80582994929890783</v>
      </c>
      <c r="O556">
        <f t="shared" si="51"/>
        <v>90418915.594730228</v>
      </c>
      <c r="P556">
        <v>102516166.07898694</v>
      </c>
      <c r="Q556">
        <f t="shared" si="52"/>
        <v>38076545.579794914</v>
      </c>
      <c r="R556" s="35">
        <f t="shared" si="53"/>
        <v>5094304.730644688</v>
      </c>
      <c r="S556">
        <v>1897244.8833349701</v>
      </c>
      <c r="T556">
        <v>555</v>
      </c>
    </row>
    <row r="557" spans="1:20" ht="15.6" x14ac:dyDescent="0.25">
      <c r="A557" s="15" t="s">
        <v>22</v>
      </c>
      <c r="B557" s="16">
        <v>1.6726637452267099</v>
      </c>
      <c r="C557" s="16">
        <v>1079.45498136826</v>
      </c>
      <c r="D557" s="17">
        <v>0.25</v>
      </c>
      <c r="E557" s="17">
        <v>0.218618326799564</v>
      </c>
      <c r="F557" s="18">
        <v>0.12547650220086401</v>
      </c>
      <c r="G557" s="18">
        <v>3.65</v>
      </c>
      <c r="H557" s="19">
        <v>39339440.592719004</v>
      </c>
      <c r="I557" s="16">
        <v>1079.45498136826</v>
      </c>
      <c r="J557">
        <v>1.6853629420524112</v>
      </c>
      <c r="K557">
        <v>0.13407611490261243</v>
      </c>
      <c r="L557">
        <f t="shared" si="48"/>
        <v>-5.8597394661924262</v>
      </c>
      <c r="M557">
        <f t="shared" si="49"/>
        <v>-6.8705163138068862E-2</v>
      </c>
      <c r="N557">
        <f t="shared" si="50"/>
        <v>-0.72480862739990282</v>
      </c>
      <c r="O557">
        <f t="shared" si="51"/>
        <v>86704048.940734461</v>
      </c>
      <c r="P557">
        <v>89294552.780611828</v>
      </c>
      <c r="Q557">
        <f t="shared" si="52"/>
        <v>38198173.082656585</v>
      </c>
      <c r="R557" s="35">
        <f t="shared" si="53"/>
        <v>1141267.5100624189</v>
      </c>
      <c r="S557">
        <v>1568157.21160695</v>
      </c>
      <c r="T557">
        <v>556</v>
      </c>
    </row>
    <row r="558" spans="1:20" ht="15.6" x14ac:dyDescent="0.25">
      <c r="A558" s="10">
        <v>3</v>
      </c>
      <c r="B558" s="11">
        <v>2.7916327971067001</v>
      </c>
      <c r="C558" s="11">
        <v>1067.00834897141</v>
      </c>
      <c r="D558" s="12">
        <v>0.15085192145028298</v>
      </c>
      <c r="E558" s="12">
        <v>0.122327137372249</v>
      </c>
      <c r="F558" s="10">
        <v>0.18896602179011601</v>
      </c>
      <c r="G558" s="10">
        <v>3.9700628478522102</v>
      </c>
      <c r="H558" s="13">
        <v>44827780.863545902</v>
      </c>
      <c r="I558" s="11">
        <v>1067.00834897141</v>
      </c>
      <c r="J558">
        <v>4.6061800004557636</v>
      </c>
      <c r="K558">
        <v>0.20944532906140134</v>
      </c>
      <c r="L558">
        <f t="shared" si="48"/>
        <v>-5.8256577323237932</v>
      </c>
      <c r="M558">
        <f t="shared" si="49"/>
        <v>-6.7470049034267093E-2</v>
      </c>
      <c r="N558">
        <f t="shared" si="50"/>
        <v>-0.68746345788006069</v>
      </c>
      <c r="O558">
        <f t="shared" si="51"/>
        <v>89440196.427833736</v>
      </c>
      <c r="P558">
        <v>90645396.130816087</v>
      </c>
      <c r="Q558">
        <f t="shared" si="52"/>
        <v>44231761.313869774</v>
      </c>
      <c r="R558" s="35">
        <f t="shared" si="53"/>
        <v>596019.54967612773</v>
      </c>
      <c r="S558">
        <v>-1862698.24409221</v>
      </c>
      <c r="T558">
        <v>557</v>
      </c>
    </row>
    <row r="559" spans="1:20" ht="15.6" x14ac:dyDescent="0.25">
      <c r="A559" s="10">
        <v>4</v>
      </c>
      <c r="B559" s="11">
        <v>2.6665672921203698</v>
      </c>
      <c r="C559" s="11">
        <v>1060.90969071215</v>
      </c>
      <c r="D559" s="12">
        <v>0.122327137372249</v>
      </c>
      <c r="E559" s="12">
        <v>9.6589904870718696E-2</v>
      </c>
      <c r="F559" s="10">
        <v>0.210224898286025</v>
      </c>
      <c r="G559" s="10">
        <v>3.9717481697569701</v>
      </c>
      <c r="H559" s="13">
        <v>46225900.529223397</v>
      </c>
      <c r="I559" s="11">
        <v>1060.90969071215</v>
      </c>
      <c r="J559">
        <v>5.2161845624556928</v>
      </c>
      <c r="K559">
        <v>0.23600705542521977</v>
      </c>
      <c r="L559">
        <f t="shared" si="48"/>
        <v>-5.8086730505348996</v>
      </c>
      <c r="M559">
        <f t="shared" si="49"/>
        <v>-5.2274577928121679E-2</v>
      </c>
      <c r="N559">
        <f t="shared" si="50"/>
        <v>-0.77877064619692415</v>
      </c>
      <c r="O559">
        <f t="shared" si="51"/>
        <v>91623208.542703271</v>
      </c>
      <c r="P559">
        <v>94531115.606425896</v>
      </c>
      <c r="Q559">
        <f t="shared" si="52"/>
        <v>44803928.284280054</v>
      </c>
      <c r="R559" s="35">
        <f t="shared" si="53"/>
        <v>1421972.2449433431</v>
      </c>
      <c r="S559">
        <v>1159548.1003522801</v>
      </c>
      <c r="T559">
        <v>558</v>
      </c>
    </row>
    <row r="560" spans="1:20" ht="15.6" x14ac:dyDescent="0.25">
      <c r="A560" s="10">
        <v>5</v>
      </c>
      <c r="B560" s="11">
        <v>3.0712668984265901</v>
      </c>
      <c r="C560" s="11">
        <v>1065.86923347421</v>
      </c>
      <c r="D560" s="12">
        <v>9.6589904870718696E-2</v>
      </c>
      <c r="E560" s="12">
        <v>7.5345885279774094E-2</v>
      </c>
      <c r="F560" s="10">
        <v>0.219712901976162</v>
      </c>
      <c r="G560" s="10">
        <v>3.9731320081340402</v>
      </c>
      <c r="H560" s="13">
        <v>45986148.4018948</v>
      </c>
      <c r="I560" s="11">
        <v>1065.86923347421</v>
      </c>
      <c r="J560">
        <v>6.9443730120962712</v>
      </c>
      <c r="K560">
        <v>0.2480933526317243</v>
      </c>
      <c r="L560">
        <f t="shared" si="48"/>
        <v>-5.822499554661638</v>
      </c>
      <c r="M560">
        <f t="shared" si="49"/>
        <v>1.137973207995796E-2</v>
      </c>
      <c r="N560">
        <f t="shared" si="50"/>
        <v>-0.81686475616839127</v>
      </c>
      <c r="O560">
        <f t="shared" si="51"/>
        <v>93132908.141513944</v>
      </c>
      <c r="P560">
        <v>99193698.020364881</v>
      </c>
      <c r="Q560">
        <f t="shared" si="52"/>
        <v>43176369.269108355</v>
      </c>
      <c r="R560" s="35">
        <f t="shared" si="53"/>
        <v>2809779.1327864453</v>
      </c>
      <c r="S560">
        <v>3177748.7006504098</v>
      </c>
      <c r="T560">
        <v>559</v>
      </c>
    </row>
    <row r="561" spans="1:20" ht="15.6" x14ac:dyDescent="0.25">
      <c r="A561" s="10">
        <v>6</v>
      </c>
      <c r="B561" s="11">
        <v>3.5284657573143301</v>
      </c>
      <c r="C561" s="11">
        <v>1076.7739877208901</v>
      </c>
      <c r="D561" s="12">
        <v>7.5345885279774094E-2</v>
      </c>
      <c r="E561" s="12">
        <v>6.0090192457695403E-2</v>
      </c>
      <c r="F561" s="10">
        <v>0.202207088769737</v>
      </c>
      <c r="G561" s="10">
        <v>3.9741627564573001</v>
      </c>
      <c r="H561" s="13">
        <v>40956521.654161803</v>
      </c>
      <c r="I561" s="11">
        <v>1076.7739877208901</v>
      </c>
      <c r="J561">
        <v>8.5605308177761952</v>
      </c>
      <c r="K561">
        <v>0.22590622494731918</v>
      </c>
      <c r="L561">
        <f t="shared" si="48"/>
        <v>-5.8524643011559476</v>
      </c>
      <c r="M561">
        <f t="shared" si="49"/>
        <v>9.1756544951196894E-2</v>
      </c>
      <c r="N561">
        <f t="shared" si="50"/>
        <v>-0.74296828962445627</v>
      </c>
      <c r="O561">
        <f t="shared" si="51"/>
        <v>93766244.989991352</v>
      </c>
      <c r="P561">
        <v>101220775.51998015</v>
      </c>
      <c r="Q561">
        <f t="shared" si="52"/>
        <v>37940227.424991131</v>
      </c>
      <c r="R561" s="35">
        <f t="shared" si="53"/>
        <v>3016294.2291706726</v>
      </c>
      <c r="S561">
        <v>3447002.5300874999</v>
      </c>
      <c r="T561">
        <v>560</v>
      </c>
    </row>
    <row r="562" spans="1:20" ht="15.6" x14ac:dyDescent="0.25">
      <c r="A562" s="10">
        <v>7</v>
      </c>
      <c r="B562" s="11">
        <v>4.0265103520117904</v>
      </c>
      <c r="C562" s="11">
        <v>1089.9150489052699</v>
      </c>
      <c r="D562" s="12">
        <v>6.0090192457695403E-2</v>
      </c>
      <c r="E562" s="12">
        <v>4.9050403915564499E-2</v>
      </c>
      <c r="F562" s="10">
        <v>0.18341507297705001</v>
      </c>
      <c r="G562" s="10">
        <v>3.97483201401247</v>
      </c>
      <c r="H562" s="13">
        <v>36897699.159194201</v>
      </c>
      <c r="I562" s="11">
        <v>1089.9150489052699</v>
      </c>
      <c r="J562">
        <v>10.281721387992008</v>
      </c>
      <c r="K562">
        <v>0.20262435848040145</v>
      </c>
      <c r="L562">
        <f t="shared" si="48"/>
        <v>-5.8877774242086147</v>
      </c>
      <c r="M562">
        <f t="shared" si="49"/>
        <v>0.19122234912450731</v>
      </c>
      <c r="N562">
        <f t="shared" si="50"/>
        <v>-0.66847709759394824</v>
      </c>
      <c r="O562">
        <f t="shared" si="51"/>
        <v>94740869.835392535</v>
      </c>
      <c r="P562">
        <v>104588709.29002</v>
      </c>
      <c r="Q562">
        <f t="shared" si="52"/>
        <v>33423494.151488267</v>
      </c>
      <c r="R562" s="35">
        <f t="shared" si="53"/>
        <v>3474205.0077059343</v>
      </c>
      <c r="S562">
        <v>2920032.34377805</v>
      </c>
      <c r="T562">
        <v>561</v>
      </c>
    </row>
    <row r="563" spans="1:20" ht="15.6" x14ac:dyDescent="0.25">
      <c r="A563" s="15" t="s">
        <v>22</v>
      </c>
      <c r="B563" s="16">
        <v>2.1282241130518398</v>
      </c>
      <c r="C563" s="16">
        <v>1062.1076147547001</v>
      </c>
      <c r="D563" s="17">
        <v>0.25</v>
      </c>
      <c r="E563" s="17">
        <v>0.22625923988556201</v>
      </c>
      <c r="F563" s="18">
        <v>9.4925070429580205E-2</v>
      </c>
      <c r="G563" s="18">
        <v>3.7</v>
      </c>
      <c r="H563" s="19">
        <v>39607053.317858703</v>
      </c>
      <c r="I563" s="16">
        <v>1062.1076147547001</v>
      </c>
      <c r="J563">
        <v>1.8318557857178117</v>
      </c>
      <c r="K563">
        <v>9.9737543604100323E-2</v>
      </c>
      <c r="L563">
        <f t="shared" si="48"/>
        <v>-5.8120240545129604</v>
      </c>
      <c r="M563">
        <f t="shared" si="49"/>
        <v>-7.1978130120205763E-2</v>
      </c>
      <c r="N563">
        <f t="shared" si="50"/>
        <v>-0.83122154153881622</v>
      </c>
      <c r="O563">
        <f t="shared" si="51"/>
        <v>90639260.403749421</v>
      </c>
      <c r="P563">
        <v>103116798.47790885</v>
      </c>
      <c r="Q563">
        <f t="shared" si="52"/>
        <v>34814444.130280808</v>
      </c>
      <c r="R563" s="35">
        <f t="shared" si="53"/>
        <v>4792609.1875778958</v>
      </c>
      <c r="S563">
        <v>2479413.2086855499</v>
      </c>
      <c r="T563">
        <v>562</v>
      </c>
    </row>
    <row r="564" spans="1:20" ht="15.6" x14ac:dyDescent="0.25">
      <c r="A564" s="28" t="s">
        <v>22</v>
      </c>
      <c r="B564" s="16">
        <v>2.1283308329903901</v>
      </c>
      <c r="C564" s="16">
        <v>1071.9794606295</v>
      </c>
      <c r="D564" s="17">
        <v>0.25</v>
      </c>
      <c r="E564" s="17">
        <v>0.22609452104202199</v>
      </c>
      <c r="F564" s="18">
        <v>9.55836823589684E-2</v>
      </c>
      <c r="G564" s="18">
        <v>4.05</v>
      </c>
      <c r="H564" s="19">
        <v>44031946.703940302</v>
      </c>
      <c r="I564" s="16">
        <v>1071.9794606295</v>
      </c>
      <c r="J564">
        <v>1.8388718574054688</v>
      </c>
      <c r="K564">
        <v>0.10046549623662857</v>
      </c>
      <c r="L564">
        <f t="shared" si="48"/>
        <v>-5.8393634698663952</v>
      </c>
      <c r="M564">
        <f t="shared" si="49"/>
        <v>-7.2124876495322593E-2</v>
      </c>
      <c r="N564">
        <f t="shared" si="50"/>
        <v>-0.82991262723901915</v>
      </c>
      <c r="O564">
        <f t="shared" si="51"/>
        <v>88387130.249821603</v>
      </c>
      <c r="P564">
        <v>104332965.42540506</v>
      </c>
      <c r="Q564">
        <f t="shared" si="52"/>
        <v>37302279.223117992</v>
      </c>
      <c r="R564" s="35">
        <f t="shared" si="53"/>
        <v>6729667.4808223099</v>
      </c>
      <c r="S564">
        <v>2155831.6425777599</v>
      </c>
      <c r="T564">
        <v>563</v>
      </c>
    </row>
    <row r="565" spans="1:20" ht="15.6" x14ac:dyDescent="0.25">
      <c r="A565" s="15" t="s">
        <v>22</v>
      </c>
      <c r="B565" s="16">
        <v>2.1283446492695002</v>
      </c>
      <c r="C565" s="16">
        <v>1071.00825313372</v>
      </c>
      <c r="D565" s="17">
        <v>0.25</v>
      </c>
      <c r="E565" s="17">
        <v>0.22605765161875999</v>
      </c>
      <c r="F565" s="18">
        <v>9.5731101084526204E-2</v>
      </c>
      <c r="G565" s="18">
        <v>4.05</v>
      </c>
      <c r="H565" s="19">
        <v>41936420.978578299</v>
      </c>
      <c r="I565" s="16">
        <v>1071.00825313372</v>
      </c>
      <c r="J565">
        <v>1.8408961686843885</v>
      </c>
      <c r="K565">
        <v>0.10062850826827971</v>
      </c>
      <c r="L565">
        <f t="shared" si="48"/>
        <v>-5.8366955704249985</v>
      </c>
      <c r="M565">
        <f t="shared" si="49"/>
        <v>-7.2167047584014599E-2</v>
      </c>
      <c r="N565">
        <f t="shared" si="50"/>
        <v>-0.82961002264523831</v>
      </c>
      <c r="O565">
        <f t="shared" si="51"/>
        <v>88601445.641719162</v>
      </c>
      <c r="P565">
        <v>99312071.422634467</v>
      </c>
      <c r="Q565">
        <f t="shared" si="52"/>
        <v>37413654.458272815</v>
      </c>
      <c r="R565" s="35">
        <f t="shared" si="53"/>
        <v>4522766.5203054845</v>
      </c>
      <c r="S565">
        <v>2114869.8723912402</v>
      </c>
      <c r="T565">
        <v>564</v>
      </c>
    </row>
    <row r="566" spans="1:20" ht="15.6" x14ac:dyDescent="0.25">
      <c r="A566" s="15" t="s">
        <v>22</v>
      </c>
      <c r="B566" s="16">
        <v>2.1309449231976498</v>
      </c>
      <c r="C566" s="16">
        <v>1067.08733499809</v>
      </c>
      <c r="D566" s="17">
        <v>0.25</v>
      </c>
      <c r="E566" s="17">
        <v>0.221416949595787</v>
      </c>
      <c r="F566" s="18">
        <v>0.114286487022043</v>
      </c>
      <c r="G566" s="18">
        <v>3.45</v>
      </c>
      <c r="H566" s="19">
        <v>41041680.888130501</v>
      </c>
      <c r="I566" s="16">
        <v>1067.08733499809</v>
      </c>
      <c r="J566">
        <v>2.0348221762596568</v>
      </c>
      <c r="K566">
        <v>0.1213617294488902</v>
      </c>
      <c r="L566">
        <f t="shared" si="48"/>
        <v>-5.8258764771152087</v>
      </c>
      <c r="M566">
        <f t="shared" si="49"/>
        <v>-7.5859404836843988E-2</v>
      </c>
      <c r="N566">
        <f t="shared" si="50"/>
        <v>-0.77032861937822417</v>
      </c>
      <c r="O566">
        <f t="shared" si="51"/>
        <v>89234454.118803769</v>
      </c>
      <c r="P566">
        <v>103630605.20250195</v>
      </c>
      <c r="Q566">
        <f t="shared" si="52"/>
        <v>35340254.773326822</v>
      </c>
      <c r="R566" s="35">
        <f t="shared" si="53"/>
        <v>5701426.1148036793</v>
      </c>
      <c r="S566">
        <v>2184190.50711125</v>
      </c>
      <c r="T566">
        <v>565</v>
      </c>
    </row>
    <row r="567" spans="1:20" ht="15.6" x14ac:dyDescent="0.25">
      <c r="A567" s="10">
        <v>7</v>
      </c>
      <c r="B567" s="11">
        <v>4.0178780622313797</v>
      </c>
      <c r="C567" s="11">
        <v>1062.56578099679</v>
      </c>
      <c r="D567" s="12">
        <v>6.7698780037102196E-2</v>
      </c>
      <c r="E567" s="12">
        <v>6.10219943453379E-2</v>
      </c>
      <c r="F567" s="10">
        <v>9.8479437065246506E-2</v>
      </c>
      <c r="G567" s="10">
        <v>3.0311163405852501</v>
      </c>
      <c r="H567" s="13">
        <v>17822932.020465001</v>
      </c>
      <c r="I567" s="11">
        <v>1062.56578099679</v>
      </c>
      <c r="J567">
        <v>6.747072716481548</v>
      </c>
      <c r="K567">
        <v>0.10367242690976895</v>
      </c>
      <c r="L567">
        <f t="shared" si="48"/>
        <v>-5.8133037894329531</v>
      </c>
      <c r="M567">
        <f t="shared" si="49"/>
        <v>2.7814881278102055E-3</v>
      </c>
      <c r="N567">
        <f t="shared" si="50"/>
        <v>-0.82335195082731527</v>
      </c>
      <c r="O567">
        <f t="shared" si="51"/>
        <v>93575436.50131765</v>
      </c>
      <c r="P567">
        <v>93877989.949627548</v>
      </c>
      <c r="Q567">
        <f t="shared" si="52"/>
        <v>17765491.617824532</v>
      </c>
      <c r="R567" s="35">
        <f t="shared" si="53"/>
        <v>57440.402640469372</v>
      </c>
      <c r="S567">
        <v>184572.46815341301</v>
      </c>
      <c r="T567">
        <v>566</v>
      </c>
    </row>
    <row r="568" spans="1:20" ht="15.6" x14ac:dyDescent="0.25">
      <c r="A568" s="15" t="s">
        <v>22</v>
      </c>
      <c r="B568" s="16">
        <v>2.1291784880296598</v>
      </c>
      <c r="C568" s="16">
        <v>1066.5174685539</v>
      </c>
      <c r="D568" s="17">
        <v>0.25</v>
      </c>
      <c r="E568" s="17">
        <v>0.22453845036417</v>
      </c>
      <c r="F568" s="18">
        <v>0.10180547635277901</v>
      </c>
      <c r="G568" s="18">
        <v>3.95</v>
      </c>
      <c r="H568" s="19">
        <v>42819087.394989401</v>
      </c>
      <c r="I568" s="16">
        <v>1066.5174685539</v>
      </c>
      <c r="J568">
        <v>1.9055859646958908</v>
      </c>
      <c r="K568">
        <v>0.10736861537756855</v>
      </c>
      <c r="L568">
        <f t="shared" si="48"/>
        <v>-5.8242975772847103</v>
      </c>
      <c r="M568">
        <f t="shared" si="49"/>
        <v>-7.347498581926519E-2</v>
      </c>
      <c r="N568">
        <f t="shared" si="50"/>
        <v>-0.81434072424194404</v>
      </c>
      <c r="O568">
        <f t="shared" si="51"/>
        <v>89535649.935491353</v>
      </c>
      <c r="P568">
        <v>100561550.70542252</v>
      </c>
      <c r="Q568">
        <f t="shared" si="52"/>
        <v>38124261.138191178</v>
      </c>
      <c r="R568" s="35">
        <f t="shared" si="53"/>
        <v>4694826.2567982227</v>
      </c>
      <c r="S568">
        <v>1950782.9073745101</v>
      </c>
      <c r="T568">
        <v>567</v>
      </c>
    </row>
    <row r="569" spans="1:20" ht="15.6" x14ac:dyDescent="0.25">
      <c r="A569" s="15" t="s">
        <v>22</v>
      </c>
      <c r="B569" s="16">
        <v>2.1310449030110199</v>
      </c>
      <c r="C569" s="16">
        <v>1073.0295718965499</v>
      </c>
      <c r="D569" s="17">
        <v>0.25</v>
      </c>
      <c r="E569" s="17">
        <v>0.221267111061697</v>
      </c>
      <c r="F569" s="18">
        <v>0.114885601512607</v>
      </c>
      <c r="G569" s="18">
        <v>3.95</v>
      </c>
      <c r="H569" s="19">
        <v>42066282.133297697</v>
      </c>
      <c r="I569" s="16">
        <v>1073.0295718965499</v>
      </c>
      <c r="J569">
        <v>2.0419348940597208</v>
      </c>
      <c r="K569">
        <v>0.12203837850049347</v>
      </c>
      <c r="L569">
        <f t="shared" si="48"/>
        <v>-5.8422427657246523</v>
      </c>
      <c r="M569">
        <f t="shared" si="49"/>
        <v>-7.5981869441590036E-2</v>
      </c>
      <c r="N569">
        <f t="shared" si="50"/>
        <v>-0.76794835872934697</v>
      </c>
      <c r="O569">
        <f t="shared" si="51"/>
        <v>87896350.35464929</v>
      </c>
      <c r="P569">
        <v>92560926.231670216</v>
      </c>
      <c r="Q569">
        <f t="shared" si="52"/>
        <v>39946366.388463683</v>
      </c>
      <c r="R569" s="35">
        <f t="shared" si="53"/>
        <v>2119915.7448340133</v>
      </c>
      <c r="S569">
        <v>1688193.0019650599</v>
      </c>
      <c r="T569">
        <v>568</v>
      </c>
    </row>
    <row r="570" spans="1:20" ht="15.6" x14ac:dyDescent="0.25">
      <c r="A570" s="15" t="s">
        <v>22</v>
      </c>
      <c r="B570" s="16">
        <v>2.1314879444649901</v>
      </c>
      <c r="C570" s="16">
        <v>1091.16986643317</v>
      </c>
      <c r="D570" s="17">
        <v>0.25</v>
      </c>
      <c r="E570" s="17">
        <v>0.22050665340091799</v>
      </c>
      <c r="F570" s="18">
        <v>0.11792621590996399</v>
      </c>
      <c r="G570" s="18">
        <v>3.95</v>
      </c>
      <c r="H570" s="19">
        <v>41348379.578113198</v>
      </c>
      <c r="I570" s="16">
        <v>1091.16986643317</v>
      </c>
      <c r="J570">
        <v>2.0730552945284724</v>
      </c>
      <c r="K570">
        <v>0.12547957104338628</v>
      </c>
      <c r="L570">
        <f t="shared" si="48"/>
        <v>-5.8911038697558791</v>
      </c>
      <c r="M570">
        <f t="shared" si="49"/>
        <v>-7.6507016899383939E-2</v>
      </c>
      <c r="N570">
        <f t="shared" si="50"/>
        <v>-0.7556813390755257</v>
      </c>
      <c r="O570">
        <f t="shared" si="51"/>
        <v>84005220.600800365</v>
      </c>
      <c r="P570">
        <v>89709803.100122377</v>
      </c>
      <c r="Q570">
        <f t="shared" si="52"/>
        <v>38719065.563753195</v>
      </c>
      <c r="R570" s="35">
        <f t="shared" si="53"/>
        <v>2629314.0143600032</v>
      </c>
      <c r="S570">
        <v>2242006.8349569198</v>
      </c>
      <c r="T570">
        <v>569</v>
      </c>
    </row>
    <row r="571" spans="1:20" ht="15.6" x14ac:dyDescent="0.25">
      <c r="A571" s="10">
        <v>1</v>
      </c>
      <c r="B571" s="11">
        <v>2.2590817824650502</v>
      </c>
      <c r="C571" s="11">
        <v>1060.4823664764599</v>
      </c>
      <c r="D571" s="12">
        <v>0.22050665340091799</v>
      </c>
      <c r="E571" s="12">
        <v>0.19305087906515001</v>
      </c>
      <c r="F571" s="10">
        <v>0.124455785501045</v>
      </c>
      <c r="G571" s="10">
        <v>3.9522027352468201</v>
      </c>
      <c r="H571" s="13">
        <v>38071524.081323899</v>
      </c>
      <c r="I571" s="11">
        <v>1060.4823664764599</v>
      </c>
      <c r="J571">
        <v>2.4121696445635279</v>
      </c>
      <c r="K571">
        <v>0.13290962653374924</v>
      </c>
      <c r="L571">
        <f t="shared" si="48"/>
        <v>-5.8074759272102057</v>
      </c>
      <c r="M571">
        <f t="shared" si="49"/>
        <v>-8.1122069299923494E-2</v>
      </c>
      <c r="N571">
        <f t="shared" si="50"/>
        <v>-0.72895102079237506</v>
      </c>
      <c r="O571">
        <f t="shared" si="51"/>
        <v>90467606.709658444</v>
      </c>
      <c r="P571">
        <v>84479688.999939159</v>
      </c>
      <c r="Q571">
        <f t="shared" si="52"/>
        <v>40770032.515495904</v>
      </c>
      <c r="R571" s="35">
        <f t="shared" si="53"/>
        <v>-2698508.4341720045</v>
      </c>
      <c r="S571">
        <v>-1008001.0799897</v>
      </c>
      <c r="T571">
        <v>570</v>
      </c>
    </row>
    <row r="572" spans="1:20" ht="15.6" x14ac:dyDescent="0.25">
      <c r="A572" s="10">
        <v>2</v>
      </c>
      <c r="B572" s="11">
        <v>2.3487952013883899</v>
      </c>
      <c r="C572" s="11">
        <v>1059.24086209287</v>
      </c>
      <c r="D572" s="12">
        <v>0.19305087906515001</v>
      </c>
      <c r="E572" s="12">
        <v>0.17030183317266098</v>
      </c>
      <c r="F572" s="10">
        <v>0.11777862985969501</v>
      </c>
      <c r="G572" s="10">
        <v>3.9543249254651598</v>
      </c>
      <c r="H572" s="13">
        <v>36318494.881171502</v>
      </c>
      <c r="I572" s="11">
        <v>1059.24086209287</v>
      </c>
      <c r="J572">
        <v>2.596228593176976</v>
      </c>
      <c r="K572">
        <v>0.12531226791356781</v>
      </c>
      <c r="L572">
        <f t="shared" si="48"/>
        <v>-5.803992703155318</v>
      </c>
      <c r="M572">
        <f t="shared" si="49"/>
        <v>-8.2798791933750851E-2</v>
      </c>
      <c r="N572">
        <f t="shared" si="50"/>
        <v>-0.75628238296464678</v>
      </c>
      <c r="O572">
        <f t="shared" si="51"/>
        <v>90738056.955137819</v>
      </c>
      <c r="P572">
        <v>87704410.810295314</v>
      </c>
      <c r="Q572">
        <f t="shared" si="52"/>
        <v>37574731.15212784</v>
      </c>
      <c r="R572" s="35">
        <f t="shared" si="53"/>
        <v>-1256236.2709563375</v>
      </c>
      <c r="S572">
        <v>-1876817.71035509</v>
      </c>
      <c r="T572">
        <v>571</v>
      </c>
    </row>
    <row r="573" spans="1:20" ht="15.6" x14ac:dyDescent="0.25">
      <c r="A573" s="10">
        <v>3</v>
      </c>
      <c r="B573" s="11">
        <v>2.3258146772513499</v>
      </c>
      <c r="C573" s="11">
        <v>1062.6651506835999</v>
      </c>
      <c r="D573" s="12">
        <v>0.17046774952899901</v>
      </c>
      <c r="E573" s="12">
        <v>0.153641440512547</v>
      </c>
      <c r="F573" s="10">
        <v>9.8648830525792194E-2</v>
      </c>
      <c r="G573" s="10">
        <v>3.5149651898346699</v>
      </c>
      <c r="H573" s="13">
        <v>28326975.781398699</v>
      </c>
      <c r="I573" s="11">
        <v>1062.6651506835999</v>
      </c>
      <c r="J573">
        <v>2.4754851344738724</v>
      </c>
      <c r="K573">
        <v>0.10386034206535008</v>
      </c>
      <c r="L573">
        <f t="shared" si="48"/>
        <v>-5.8135812059001992</v>
      </c>
      <c r="M573">
        <f t="shared" si="49"/>
        <v>-8.1763388881551533E-2</v>
      </c>
      <c r="N573">
        <f t="shared" si="50"/>
        <v>-0.82292946872713002</v>
      </c>
      <c r="O573">
        <f t="shared" si="51"/>
        <v>90102725.383285612</v>
      </c>
      <c r="P573">
        <v>89379873.70073536</v>
      </c>
      <c r="Q573">
        <f t="shared" si="52"/>
        <v>28556067.648027457</v>
      </c>
      <c r="R573" s="35">
        <f t="shared" si="53"/>
        <v>-229091.86662875861</v>
      </c>
      <c r="S573">
        <v>-665878.86183978897</v>
      </c>
      <c r="T573">
        <v>572</v>
      </c>
    </row>
    <row r="574" spans="1:20" ht="15.6" x14ac:dyDescent="0.25">
      <c r="A574" s="10">
        <v>4</v>
      </c>
      <c r="B574" s="11">
        <v>2.39095500554334</v>
      </c>
      <c r="C574" s="11">
        <v>1057.9234941739601</v>
      </c>
      <c r="D574" s="12">
        <v>0.153641440512547</v>
      </c>
      <c r="E574" s="12">
        <v>0.139991390366691</v>
      </c>
      <c r="F574" s="10">
        <v>8.8785756789770701E-2</v>
      </c>
      <c r="G574" s="10">
        <v>3.51609225976352</v>
      </c>
      <c r="H574" s="13">
        <v>24370814.9441096</v>
      </c>
      <c r="I574" s="11">
        <v>1057.9234941739601</v>
      </c>
      <c r="J574">
        <v>2.5285675464897976</v>
      </c>
      <c r="K574">
        <v>9.2977235704618272E-2</v>
      </c>
      <c r="L574">
        <f t="shared" si="48"/>
        <v>-5.8002881336647603</v>
      </c>
      <c r="M574">
        <f t="shared" si="49"/>
        <v>-8.2248737152783913E-2</v>
      </c>
      <c r="N574">
        <f t="shared" si="50"/>
        <v>-0.83976139557752316</v>
      </c>
      <c r="O574">
        <f t="shared" si="51"/>
        <v>91218203.221277654</v>
      </c>
      <c r="P574">
        <v>85120234.337089688</v>
      </c>
      <c r="Q574">
        <f t="shared" si="52"/>
        <v>26116727.327561863</v>
      </c>
      <c r="R574" s="35">
        <f t="shared" si="53"/>
        <v>-1745912.3834522627</v>
      </c>
      <c r="S574">
        <v>-815697.00493558904</v>
      </c>
      <c r="T574">
        <v>573</v>
      </c>
    </row>
    <row r="575" spans="1:20" ht="15.6" x14ac:dyDescent="0.25">
      <c r="A575" s="15" t="s">
        <v>22</v>
      </c>
      <c r="B575" s="16">
        <v>2.1291555444199002</v>
      </c>
      <c r="C575" s="16">
        <v>1073.2945467300201</v>
      </c>
      <c r="D575" s="17">
        <v>0.25</v>
      </c>
      <c r="E575" s="17">
        <v>0.22458947510809799</v>
      </c>
      <c r="F575" s="18">
        <v>0.101601458984014</v>
      </c>
      <c r="G575" s="18">
        <v>3.95</v>
      </c>
      <c r="H575" s="19">
        <v>41617039.875657603</v>
      </c>
      <c r="I575" s="16">
        <v>1073.2945467300201</v>
      </c>
      <c r="J575">
        <v>1.9036735367265154</v>
      </c>
      <c r="K575">
        <v>0.10714149953964745</v>
      </c>
      <c r="L575">
        <f t="shared" si="48"/>
        <v>-5.8429684205878054</v>
      </c>
      <c r="M575">
        <f t="shared" si="49"/>
        <v>-7.3437420411893689E-2</v>
      </c>
      <c r="N575">
        <f t="shared" si="50"/>
        <v>-0.81493494442152103</v>
      </c>
      <c r="O575">
        <f t="shared" si="51"/>
        <v>88018237.668027475</v>
      </c>
      <c r="P575">
        <v>97858713.036994725</v>
      </c>
      <c r="Q575">
        <f t="shared" si="52"/>
        <v>37432114.046202682</v>
      </c>
      <c r="R575" s="35">
        <f t="shared" si="53"/>
        <v>4184925.8294549212</v>
      </c>
      <c r="S575">
        <v>2207154.4932027799</v>
      </c>
      <c r="T575">
        <v>574</v>
      </c>
    </row>
    <row r="576" spans="1:20" ht="15.6" x14ac:dyDescent="0.25">
      <c r="A576" s="15" t="s">
        <v>22</v>
      </c>
      <c r="B576" s="16">
        <v>2.1291824819168301</v>
      </c>
      <c r="C576" s="16">
        <v>1086.32920319717</v>
      </c>
      <c r="D576" s="17">
        <v>0.25</v>
      </c>
      <c r="E576" s="17">
        <v>0.22453332055842501</v>
      </c>
      <c r="F576" s="18">
        <v>0.101825987371351</v>
      </c>
      <c r="G576" s="18">
        <v>3.95</v>
      </c>
      <c r="H576" s="19">
        <v>42294094.863177598</v>
      </c>
      <c r="I576" s="16">
        <v>1086.32920319717</v>
      </c>
      <c r="J576">
        <v>1.9059130474280055</v>
      </c>
      <c r="K576">
        <v>0.10739145146956026</v>
      </c>
      <c r="L576">
        <f t="shared" si="48"/>
        <v>-5.87822780008291</v>
      </c>
      <c r="M576">
        <f t="shared" si="49"/>
        <v>-7.348140393462832E-2</v>
      </c>
      <c r="N576">
        <f t="shared" si="50"/>
        <v>-0.81428070010474451</v>
      </c>
      <c r="O576">
        <f t="shared" si="51"/>
        <v>85215115.286568686</v>
      </c>
      <c r="P576">
        <v>99324277.869113192</v>
      </c>
      <c r="Q576">
        <f t="shared" si="52"/>
        <v>36286155.278733872</v>
      </c>
      <c r="R576" s="35">
        <f t="shared" si="53"/>
        <v>6007939.5844437256</v>
      </c>
      <c r="S576">
        <v>2628082.10664231</v>
      </c>
      <c r="T576">
        <v>575</v>
      </c>
    </row>
    <row r="577" spans="1:20" ht="15.6" x14ac:dyDescent="0.25">
      <c r="A577" s="28" t="s">
        <v>22</v>
      </c>
      <c r="B577" s="16">
        <v>2.1310980585383201</v>
      </c>
      <c r="C577" s="16">
        <v>1087.42006451115</v>
      </c>
      <c r="D577" s="17">
        <v>0.25</v>
      </c>
      <c r="E577" s="17">
        <v>0.22117783852311801</v>
      </c>
      <c r="F577" s="18">
        <v>0.115242548887973</v>
      </c>
      <c r="G577" s="18">
        <v>3.95</v>
      </c>
      <c r="H577" s="19">
        <v>41655497.701468699</v>
      </c>
      <c r="I577" s="16">
        <v>1087.42006451115</v>
      </c>
      <c r="J577">
        <v>2.0456658405047268</v>
      </c>
      <c r="K577">
        <v>0.12244173807738769</v>
      </c>
      <c r="L577">
        <f t="shared" si="48"/>
        <v>-5.8811397830823813</v>
      </c>
      <c r="M577">
        <f t="shared" si="49"/>
        <v>-7.604574434839817E-2</v>
      </c>
      <c r="N577">
        <f t="shared" si="50"/>
        <v>-0.76652348628421874</v>
      </c>
      <c r="O577">
        <f t="shared" si="51"/>
        <v>84811692.602290884</v>
      </c>
      <c r="P577">
        <v>91507384.301012948</v>
      </c>
      <c r="Q577">
        <f t="shared" si="52"/>
        <v>38607521.056781977</v>
      </c>
      <c r="R577" s="35">
        <f t="shared" si="53"/>
        <v>3047976.6446867213</v>
      </c>
      <c r="S577">
        <v>2210449.4041561401</v>
      </c>
      <c r="T577">
        <v>576</v>
      </c>
    </row>
    <row r="578" spans="1:20" ht="15.6" x14ac:dyDescent="0.25">
      <c r="A578" s="10">
        <v>3</v>
      </c>
      <c r="B578" s="11">
        <v>2.32585475894337</v>
      </c>
      <c r="C578" s="11">
        <v>1057.48220787284</v>
      </c>
      <c r="D578" s="12">
        <v>0.170455441090308</v>
      </c>
      <c r="E578" s="12">
        <v>0.15367552011716198</v>
      </c>
      <c r="F578" s="10">
        <v>9.8383967499818106E-2</v>
      </c>
      <c r="G578" s="10">
        <v>3.5152420095433299</v>
      </c>
      <c r="H578" s="13">
        <v>28923498.1368628</v>
      </c>
      <c r="I578" s="11">
        <v>1057.48220787284</v>
      </c>
      <c r="J578">
        <v>2.4716279249731601</v>
      </c>
      <c r="K578">
        <v>0.10356653413851773</v>
      </c>
      <c r="L578">
        <f t="shared" si="48"/>
        <v>-5.7990452360702935</v>
      </c>
      <c r="M578">
        <f t="shared" si="49"/>
        <v>-8.1726266594508989E-2</v>
      </c>
      <c r="N578">
        <f t="shared" si="50"/>
        <v>-0.82358824730445912</v>
      </c>
      <c r="O578">
        <f t="shared" si="51"/>
        <v>91314473.210215464</v>
      </c>
      <c r="P578">
        <v>91381517.498105779</v>
      </c>
      <c r="Q578">
        <f t="shared" si="52"/>
        <v>28902277.704230752</v>
      </c>
      <c r="R578" s="35">
        <f t="shared" si="53"/>
        <v>21220.432632047683</v>
      </c>
      <c r="S578">
        <v>-796938.43711755204</v>
      </c>
      <c r="T578">
        <v>577</v>
      </c>
    </row>
    <row r="579" spans="1:20" ht="15.6" x14ac:dyDescent="0.25">
      <c r="A579" s="15" t="s">
        <v>22</v>
      </c>
      <c r="B579" s="16">
        <v>2.1282352267778699</v>
      </c>
      <c r="C579" s="16">
        <v>1076.7505613308999</v>
      </c>
      <c r="D579" s="17">
        <v>0.25</v>
      </c>
      <c r="E579" s="17">
        <v>0.22627415130995202</v>
      </c>
      <c r="F579" s="18">
        <v>9.4865448580759695E-2</v>
      </c>
      <c r="G579" s="18">
        <v>3.7</v>
      </c>
      <c r="H579" s="19">
        <v>37884091.216454998</v>
      </c>
      <c r="I579" s="16">
        <v>1076.7505613308999</v>
      </c>
      <c r="J579">
        <v>1.8316165988113315</v>
      </c>
      <c r="K579">
        <v>9.9671670731962314E-2</v>
      </c>
      <c r="L579">
        <f t="shared" ref="L579:L642" si="54">2.52125*10^(-6)*I579^2-0.00815*I579</f>
        <v>-5.8524005713901275</v>
      </c>
      <c r="M579">
        <f t="shared" ref="M579:M642" si="55">5.11549*10^(-6)*J579^4-4.43569*10^(-4)*J579^3+0.01157*J579^2-0.05903*J579</f>
        <v>-7.1973111325684291E-2</v>
      </c>
      <c r="N579">
        <f t="shared" ref="N579:N642" si="56">-66538.82632*K579^6+68596.56918*K579^5-25259.909*K579^4+3778.81796*K579^3-138.15946*K579^2-13.21417*K579</f>
        <v>-0.83133652697812521</v>
      </c>
      <c r="O579">
        <f t="shared" ref="O579:O642" si="57">1.9*10^10*EXP(0.917*L579)*EXP(0.4442*M579)*EXP(-0.0196*N579)</f>
        <v>87345076.872764826</v>
      </c>
      <c r="P579">
        <v>98688344.45153977</v>
      </c>
      <c r="Q579">
        <f t="shared" ref="Q579:Q642" si="58">H579/P579*O579</f>
        <v>33529682.53693781</v>
      </c>
      <c r="R579" s="35">
        <f t="shared" ref="R579:R642" si="59">H579-Q579</f>
        <v>4354408.6795171872</v>
      </c>
      <c r="S579">
        <v>2903600.1879451098</v>
      </c>
      <c r="T579">
        <v>578</v>
      </c>
    </row>
    <row r="580" spans="1:20" ht="15.6" x14ac:dyDescent="0.25">
      <c r="A580" s="15" t="s">
        <v>22</v>
      </c>
      <c r="B580" s="16">
        <v>2.1281638117112101</v>
      </c>
      <c r="C580" s="16">
        <v>1061.2896057112901</v>
      </c>
      <c r="D580" s="17">
        <v>0.25</v>
      </c>
      <c r="E580" s="17">
        <v>0.22638230068920501</v>
      </c>
      <c r="F580" s="18">
        <v>9.4433024033566598E-2</v>
      </c>
      <c r="G580" s="18">
        <v>3.7</v>
      </c>
      <c r="H580" s="19">
        <v>40478413.085952103</v>
      </c>
      <c r="I580" s="16">
        <v>1061.2896057112901</v>
      </c>
      <c r="J580">
        <v>1.8263168309594575</v>
      </c>
      <c r="K580">
        <v>9.9194038666297293E-2</v>
      </c>
      <c r="L580">
        <f t="shared" si="54"/>
        <v>-5.8097365864921438</v>
      </c>
      <c r="M580">
        <f t="shared" si="55"/>
        <v>-7.1861636548705227E-2</v>
      </c>
      <c r="N580">
        <f t="shared" si="56"/>
        <v>-0.83215283088204006</v>
      </c>
      <c r="O580">
        <f t="shared" si="57"/>
        <v>90835943.86911127</v>
      </c>
      <c r="P580">
        <v>105666719.6461713</v>
      </c>
      <c r="Q580">
        <f t="shared" si="58"/>
        <v>34797094.78347066</v>
      </c>
      <c r="R580" s="35">
        <f t="shared" si="59"/>
        <v>5681318.3024814427</v>
      </c>
      <c r="S580">
        <v>2470499.2508510398</v>
      </c>
      <c r="T580">
        <v>579</v>
      </c>
    </row>
    <row r="581" spans="1:20" ht="15.6" x14ac:dyDescent="0.25">
      <c r="A581" s="10">
        <v>1</v>
      </c>
      <c r="B581" s="11">
        <v>2.1399203479503499</v>
      </c>
      <c r="C581" s="11">
        <v>1065.49855826865</v>
      </c>
      <c r="D581" s="12">
        <v>0.226303987287713</v>
      </c>
      <c r="E581" s="12">
        <v>0.20677103159913501</v>
      </c>
      <c r="F581" s="10">
        <v>8.6274786599741402E-2</v>
      </c>
      <c r="G581" s="10">
        <v>3.7018298525682001</v>
      </c>
      <c r="H581" s="13">
        <v>31909538.461679399</v>
      </c>
      <c r="I581" s="11">
        <v>1065.49855826865</v>
      </c>
      <c r="J581">
        <v>1.8371743108578231</v>
      </c>
      <c r="K581">
        <v>9.0225394523818947E-2</v>
      </c>
      <c r="L581">
        <f t="shared" si="54"/>
        <v>-5.8214704531825241</v>
      </c>
      <c r="M581">
        <f t="shared" si="55"/>
        <v>-7.2089454377946227E-2</v>
      </c>
      <c r="N581">
        <f t="shared" si="56"/>
        <v>-0.84116044287113967</v>
      </c>
      <c r="O581">
        <f t="shared" si="57"/>
        <v>89870564.381373942</v>
      </c>
      <c r="P581">
        <v>91308688.39250572</v>
      </c>
      <c r="Q581">
        <f t="shared" si="58"/>
        <v>31406958.978239566</v>
      </c>
      <c r="R581" s="35">
        <f t="shared" si="59"/>
        <v>502579.48343983293</v>
      </c>
      <c r="S581">
        <v>1836039.6035374999</v>
      </c>
      <c r="T581">
        <v>580</v>
      </c>
    </row>
    <row r="582" spans="1:20" ht="15.6" x14ac:dyDescent="0.25">
      <c r="A582" s="10">
        <v>3</v>
      </c>
      <c r="B582" s="11">
        <v>2.3518027118298099</v>
      </c>
      <c r="C582" s="11">
        <v>1060.15275360595</v>
      </c>
      <c r="D582" s="12">
        <v>0.19095589373552802</v>
      </c>
      <c r="E582" s="12">
        <v>0.15539997243786899</v>
      </c>
      <c r="F582" s="10">
        <v>0.18610219555371499</v>
      </c>
      <c r="G582" s="10">
        <v>3.1384992918900401</v>
      </c>
      <c r="H582" s="13">
        <v>36113280.324845202</v>
      </c>
      <c r="I582" s="11">
        <v>1060.15275360595</v>
      </c>
      <c r="J582">
        <v>3.419872366864865</v>
      </c>
      <c r="K582">
        <v>0.20592046822461285</v>
      </c>
      <c r="L582">
        <f t="shared" si="54"/>
        <v>-5.806551907397008</v>
      </c>
      <c r="M582">
        <f t="shared" si="55"/>
        <v>-8.3599616535771609E-2</v>
      </c>
      <c r="N582">
        <f t="shared" si="56"/>
        <v>-0.67724328291856173</v>
      </c>
      <c r="O582">
        <f t="shared" si="57"/>
        <v>90353086.472622052</v>
      </c>
      <c r="P582">
        <v>85240387.465686575</v>
      </c>
      <c r="Q582">
        <f t="shared" si="58"/>
        <v>38279346.645558998</v>
      </c>
      <c r="R582" s="35">
        <f t="shared" si="59"/>
        <v>-2166066.3207137957</v>
      </c>
      <c r="S582">
        <v>-1928049.6127179</v>
      </c>
      <c r="T582">
        <v>581</v>
      </c>
    </row>
    <row r="583" spans="1:20" ht="15.6" x14ac:dyDescent="0.25">
      <c r="A583" s="10">
        <v>5</v>
      </c>
      <c r="B583" s="11">
        <v>3.2651643594266302</v>
      </c>
      <c r="C583" s="11">
        <v>1057.4502337594399</v>
      </c>
      <c r="D583" s="12">
        <v>0.12286712381722099</v>
      </c>
      <c r="E583" s="12">
        <v>9.3344343006901601E-2</v>
      </c>
      <c r="F583" s="10">
        <v>0.24008678005840201</v>
      </c>
      <c r="G583" s="10">
        <v>3.14321182573102</v>
      </c>
      <c r="H583" s="13">
        <v>41344012.123793699</v>
      </c>
      <c r="I583" s="11">
        <v>1057.4502337594399</v>
      </c>
      <c r="J583">
        <v>6.9380500298787178</v>
      </c>
      <c r="K583">
        <v>0.27455103650865337</v>
      </c>
      <c r="L583">
        <f t="shared" si="54"/>
        <v>-5.7989551417610441</v>
      </c>
      <c r="M583">
        <f t="shared" si="55"/>
        <v>1.1099505628204387E-2</v>
      </c>
      <c r="N583">
        <f t="shared" si="56"/>
        <v>-0.85228817420815206</v>
      </c>
      <c r="O583">
        <f t="shared" si="57"/>
        <v>95219775.090802282</v>
      </c>
      <c r="P583">
        <v>98156020.401305094</v>
      </c>
      <c r="Q583">
        <f t="shared" si="58"/>
        <v>40107244.768928051</v>
      </c>
      <c r="R583" s="35">
        <f t="shared" si="59"/>
        <v>1236767.3548656479</v>
      </c>
      <c r="S583">
        <v>2385356.5253466801</v>
      </c>
      <c r="T583">
        <v>582</v>
      </c>
    </row>
    <row r="584" spans="1:20" ht="15.6" x14ac:dyDescent="0.25">
      <c r="A584" s="15" t="s">
        <v>22</v>
      </c>
      <c r="B584" s="16">
        <v>2.1281623367585998</v>
      </c>
      <c r="C584" s="16">
        <v>1060.4554157042501</v>
      </c>
      <c r="D584" s="17">
        <v>0.25</v>
      </c>
      <c r="E584" s="17">
        <v>0.22638102519271899</v>
      </c>
      <c r="F584" s="18">
        <v>9.4438123979532204E-2</v>
      </c>
      <c r="G584" s="18">
        <v>3.7</v>
      </c>
      <c r="H584" s="19">
        <v>40393441.185406297</v>
      </c>
      <c r="I584" s="16">
        <v>1060.4554157042501</v>
      </c>
      <c r="J584">
        <v>1.8263897732213386</v>
      </c>
      <c r="K584">
        <v>9.91996704533014E-2</v>
      </c>
      <c r="L584">
        <f t="shared" si="54"/>
        <v>-5.8074003953636515</v>
      </c>
      <c r="M584">
        <f t="shared" si="55"/>
        <v>-7.1863174331580765E-2</v>
      </c>
      <c r="N584">
        <f t="shared" si="56"/>
        <v>-0.83214338545560618</v>
      </c>
      <c r="O584">
        <f t="shared" si="57"/>
        <v>91030670.110685974</v>
      </c>
      <c r="P584">
        <v>105443119.03756942</v>
      </c>
      <c r="Q584">
        <f t="shared" si="58"/>
        <v>34872280.45553153</v>
      </c>
      <c r="R584" s="35">
        <f t="shared" si="59"/>
        <v>5521160.7298747674</v>
      </c>
      <c r="S584">
        <v>2444044.6047993298</v>
      </c>
      <c r="T584">
        <v>583</v>
      </c>
    </row>
    <row r="585" spans="1:20" ht="15.6" x14ac:dyDescent="0.25">
      <c r="A585" s="15" t="s">
        <v>22</v>
      </c>
      <c r="B585" s="16">
        <v>2.12576291439985</v>
      </c>
      <c r="C585" s="16">
        <v>1062.9834137375601</v>
      </c>
      <c r="D585" s="17">
        <v>0.25</v>
      </c>
      <c r="E585" s="17">
        <v>0.23081574370254601</v>
      </c>
      <c r="F585" s="18">
        <v>7.6706342652754902E-2</v>
      </c>
      <c r="G585" s="18">
        <v>4.05</v>
      </c>
      <c r="H585" s="19">
        <v>38981511.093998</v>
      </c>
      <c r="I585" s="16">
        <v>1062.9834137375601</v>
      </c>
      <c r="J585">
        <v>1.627836335524995</v>
      </c>
      <c r="K585">
        <v>7.9807939774160883E-2</v>
      </c>
      <c r="L585">
        <f t="shared" si="54"/>
        <v>-5.8144693853282465</v>
      </c>
      <c r="M585">
        <f t="shared" si="55"/>
        <v>-6.7309827268699732E-2</v>
      </c>
      <c r="N585">
        <f t="shared" si="56"/>
        <v>-0.83356900857444827</v>
      </c>
      <c r="O585">
        <f t="shared" si="57"/>
        <v>90628139.841166466</v>
      </c>
      <c r="P585">
        <v>103975370.5024289</v>
      </c>
      <c r="Q585">
        <f t="shared" si="58"/>
        <v>33977487.375861809</v>
      </c>
      <c r="R585" s="35">
        <f t="shared" si="59"/>
        <v>5004023.7181361914</v>
      </c>
      <c r="S585">
        <v>2463891.0614372198</v>
      </c>
      <c r="T585">
        <v>584</v>
      </c>
    </row>
    <row r="586" spans="1:20" ht="15.6" x14ac:dyDescent="0.25">
      <c r="A586" s="15" t="s">
        <v>23</v>
      </c>
      <c r="B586" s="16">
        <v>2.12822832196612</v>
      </c>
      <c r="C586" s="16">
        <v>1079.9005530806</v>
      </c>
      <c r="D586" s="17">
        <v>0.25</v>
      </c>
      <c r="E586" s="17">
        <v>0.22626315871928598</v>
      </c>
      <c r="F586" s="18">
        <v>9.4909401362311102E-2</v>
      </c>
      <c r="G586" s="18">
        <v>3.55</v>
      </c>
      <c r="H586" s="19">
        <v>38492362.530989602</v>
      </c>
      <c r="I586" s="16">
        <v>1079.9005530806</v>
      </c>
      <c r="J586">
        <v>1.8315748970736547</v>
      </c>
      <c r="K586">
        <v>9.9720231300860288E-2</v>
      </c>
      <c r="L586">
        <f t="shared" si="54"/>
        <v>-5.8609450606508684</v>
      </c>
      <c r="M586">
        <f t="shared" si="55"/>
        <v>-7.197223620115871E-2</v>
      </c>
      <c r="N586">
        <f t="shared" si="56"/>
        <v>-0.83125181741429954</v>
      </c>
      <c r="O586">
        <f t="shared" si="57"/>
        <v>86663266.235417739</v>
      </c>
      <c r="P586">
        <v>104450846.03994788</v>
      </c>
      <c r="Q586">
        <f t="shared" si="58"/>
        <v>31937260.333703227</v>
      </c>
      <c r="R586" s="35">
        <f t="shared" si="59"/>
        <v>6555102.1972863749</v>
      </c>
      <c r="S586">
        <v>3104421.3465949702</v>
      </c>
      <c r="T586">
        <v>585</v>
      </c>
    </row>
    <row r="587" spans="1:20" ht="15.6" x14ac:dyDescent="0.25">
      <c r="A587" s="15" t="s">
        <v>23</v>
      </c>
      <c r="B587" s="16">
        <v>2.1283379338407902</v>
      </c>
      <c r="C587" s="16">
        <v>1073.34547513846</v>
      </c>
      <c r="D587" s="17">
        <v>0.25</v>
      </c>
      <c r="E587" s="17">
        <v>0.22605013398632598</v>
      </c>
      <c r="F587" s="18">
        <v>9.5761159590859707E-2</v>
      </c>
      <c r="G587" s="18">
        <v>4.05</v>
      </c>
      <c r="H587" s="19">
        <v>43863763.828662299</v>
      </c>
      <c r="I587" s="16">
        <v>1073.34547513846</v>
      </c>
      <c r="J587">
        <v>1.8408136438839948</v>
      </c>
      <c r="K587">
        <v>0.10066174949327722</v>
      </c>
      <c r="L587">
        <f t="shared" si="54"/>
        <v>-5.8431078515616779</v>
      </c>
      <c r="M587">
        <f t="shared" si="55"/>
        <v>-7.2165329879733286E-2</v>
      </c>
      <c r="N587">
        <f t="shared" si="56"/>
        <v>-0.82954789411640895</v>
      </c>
      <c r="O587">
        <f t="shared" si="57"/>
        <v>88081952.318729535</v>
      </c>
      <c r="P587">
        <v>103833222.94939627</v>
      </c>
      <c r="Q587">
        <f t="shared" si="58"/>
        <v>37209727.718450934</v>
      </c>
      <c r="R587" s="35">
        <f t="shared" si="59"/>
        <v>6654036.1102113649</v>
      </c>
      <c r="S587">
        <v>2199297.2362411199</v>
      </c>
      <c r="T587">
        <v>586</v>
      </c>
    </row>
    <row r="588" spans="1:20" ht="15.6" x14ac:dyDescent="0.25">
      <c r="A588" s="28" t="s">
        <v>23</v>
      </c>
      <c r="B588" s="16">
        <v>2.1283164548760101</v>
      </c>
      <c r="C588" s="16">
        <v>1073.9616105549601</v>
      </c>
      <c r="D588" s="17">
        <v>0.25</v>
      </c>
      <c r="E588" s="17">
        <v>0.22610786223960899</v>
      </c>
      <c r="F588" s="18">
        <v>9.5530338906001599E-2</v>
      </c>
      <c r="G588" s="18">
        <v>4.05</v>
      </c>
      <c r="H588" s="19">
        <v>41283000.238108397</v>
      </c>
      <c r="I588" s="16">
        <v>1073.9616105549601</v>
      </c>
      <c r="J588">
        <v>1.8388568918651509</v>
      </c>
      <c r="K588">
        <v>0.10040651689397302</v>
      </c>
      <c r="L588">
        <f t="shared" si="54"/>
        <v>-5.8447936609133153</v>
      </c>
      <c r="M588">
        <f t="shared" si="55"/>
        <v>-7.2124564446917533E-2</v>
      </c>
      <c r="N588">
        <f t="shared" si="56"/>
        <v>-0.83002126342244775</v>
      </c>
      <c r="O588">
        <f t="shared" si="57"/>
        <v>87948301.274755046</v>
      </c>
      <c r="P588">
        <v>97883172.591242492</v>
      </c>
      <c r="Q588">
        <f t="shared" si="58"/>
        <v>37092889.884443559</v>
      </c>
      <c r="R588" s="35">
        <f t="shared" si="59"/>
        <v>4190110.3536648378</v>
      </c>
      <c r="S588">
        <v>2229400.7780451202</v>
      </c>
      <c r="T588">
        <v>587</v>
      </c>
    </row>
    <row r="589" spans="1:20" ht="15.6" x14ac:dyDescent="0.25">
      <c r="A589" s="15" t="s">
        <v>23</v>
      </c>
      <c r="B589" s="16">
        <v>2.1284897156190801</v>
      </c>
      <c r="C589" s="16">
        <v>1085.3015834186101</v>
      </c>
      <c r="D589" s="17">
        <v>0.25</v>
      </c>
      <c r="E589" s="17">
        <v>0.225820691200147</v>
      </c>
      <c r="F589" s="18">
        <v>9.6678563773902396E-2</v>
      </c>
      <c r="G589" s="18">
        <v>3.55</v>
      </c>
      <c r="H589" s="19">
        <v>37303960.277082197</v>
      </c>
      <c r="I589" s="16">
        <v>1085.3015834186101</v>
      </c>
      <c r="J589">
        <v>1.8510207267765517</v>
      </c>
      <c r="K589">
        <v>0.10167682409264053</v>
      </c>
      <c r="L589">
        <f t="shared" si="54"/>
        <v>-5.8754791474861836</v>
      </c>
      <c r="M589">
        <f t="shared" si="55"/>
        <v>-7.2376831354720617E-2</v>
      </c>
      <c r="N589">
        <f t="shared" si="56"/>
        <v>-0.82758293509836367</v>
      </c>
      <c r="O589">
        <f t="shared" si="57"/>
        <v>85494386.339897692</v>
      </c>
      <c r="P589">
        <v>100244378.53103678</v>
      </c>
      <c r="Q589">
        <f t="shared" si="58"/>
        <v>31815042.785163518</v>
      </c>
      <c r="R589" s="35">
        <f t="shared" si="59"/>
        <v>5488917.4919186793</v>
      </c>
      <c r="S589">
        <v>3181285.2635906301</v>
      </c>
      <c r="T589">
        <v>588</v>
      </c>
    </row>
    <row r="590" spans="1:20" ht="15.6" x14ac:dyDescent="0.25">
      <c r="A590" s="15" t="s">
        <v>20</v>
      </c>
      <c r="B590" s="16">
        <v>1.6435252182115101</v>
      </c>
      <c r="C590" s="16">
        <v>1069.66003057034</v>
      </c>
      <c r="D590" s="17">
        <v>0.25</v>
      </c>
      <c r="E590" s="17">
        <v>0.221152596919901</v>
      </c>
      <c r="F590" s="18">
        <v>0.115343474930424</v>
      </c>
      <c r="G590" s="18">
        <v>3.85</v>
      </c>
      <c r="H590" s="19">
        <v>41839420.219339602</v>
      </c>
      <c r="I590" s="16">
        <v>1069.66003057034</v>
      </c>
      <c r="J590">
        <v>1.5782313370910928</v>
      </c>
      <c r="K590">
        <v>0.12255581657334041</v>
      </c>
      <c r="L590">
        <f t="shared" si="54"/>
        <v>-5.8329841293026732</v>
      </c>
      <c r="M590">
        <f t="shared" si="55"/>
        <v>-6.6056244426989069E-2</v>
      </c>
      <c r="N590">
        <f t="shared" si="56"/>
        <v>-0.76611974724145115</v>
      </c>
      <c r="O590">
        <f t="shared" si="57"/>
        <v>89034289.859334841</v>
      </c>
      <c r="P590">
        <v>94240821.412928164</v>
      </c>
      <c r="Q590">
        <f t="shared" si="58"/>
        <v>39527913.822323427</v>
      </c>
      <c r="R590" s="35">
        <f t="shared" si="59"/>
        <v>2311506.3970161751</v>
      </c>
      <c r="S590">
        <v>1511563.8465092101</v>
      </c>
      <c r="T590">
        <v>589</v>
      </c>
    </row>
    <row r="591" spans="1:20" ht="15.6" x14ac:dyDescent="0.25">
      <c r="A591" s="10">
        <v>1</v>
      </c>
      <c r="B591" s="11">
        <v>1.6680242713164499</v>
      </c>
      <c r="C591" s="11">
        <v>1061.0686044188701</v>
      </c>
      <c r="D591" s="12">
        <v>0.22126753229542201</v>
      </c>
      <c r="E591" s="12">
        <v>0.18770147636397702</v>
      </c>
      <c r="F591" s="10">
        <v>0.15163043822817701</v>
      </c>
      <c r="G591" s="10">
        <v>3.8521710469706898</v>
      </c>
      <c r="H591" s="13">
        <v>40438036.9388135</v>
      </c>
      <c r="I591" s="11">
        <v>1061.0686044188701</v>
      </c>
      <c r="J591">
        <v>1.9937648183671868</v>
      </c>
      <c r="K591">
        <v>0.16443893414899935</v>
      </c>
      <c r="L591">
        <f t="shared" si="54"/>
        <v>-5.8091180029104965</v>
      </c>
      <c r="M591">
        <f t="shared" si="55"/>
        <v>-7.5134686252965571E-2</v>
      </c>
      <c r="N591">
        <f t="shared" si="56"/>
        <v>-0.64370393476766763</v>
      </c>
      <c r="O591">
        <f t="shared" si="57"/>
        <v>90420844.264620423</v>
      </c>
      <c r="P591">
        <v>82404221.008041799</v>
      </c>
      <c r="Q591">
        <f t="shared" si="58"/>
        <v>44372016.332204543</v>
      </c>
      <c r="R591" s="35">
        <f t="shared" si="59"/>
        <v>-3933979.3933910429</v>
      </c>
      <c r="S591">
        <v>-1363876.3843306999</v>
      </c>
      <c r="T591">
        <v>590</v>
      </c>
    </row>
    <row r="592" spans="1:20" ht="15.6" x14ac:dyDescent="0.25">
      <c r="A592" s="10">
        <v>3</v>
      </c>
      <c r="B592" s="11">
        <v>2.5309742334913201</v>
      </c>
      <c r="C592" s="11">
        <v>1058.5267455770399</v>
      </c>
      <c r="D592" s="12">
        <v>0.159553679542174</v>
      </c>
      <c r="E592" s="12">
        <v>0.12461416759657</v>
      </c>
      <c r="F592" s="10">
        <v>0.218845641677644</v>
      </c>
      <c r="G592" s="10">
        <v>3.1287082309906902</v>
      </c>
      <c r="H592" s="13">
        <v>40365250.2139166</v>
      </c>
      <c r="I592" s="11">
        <v>1058.5267455770399</v>
      </c>
      <c r="J592">
        <v>4.4508667960172614</v>
      </c>
      <c r="K592">
        <v>0.24698250677301486</v>
      </c>
      <c r="L592">
        <f t="shared" si="54"/>
        <v>-5.8019856226871607</v>
      </c>
      <c r="M592">
        <f t="shared" si="55"/>
        <v>-7.0633575089584205E-2</v>
      </c>
      <c r="N592">
        <f t="shared" si="56"/>
        <v>-0.81374403947436447</v>
      </c>
      <c r="O592">
        <f t="shared" si="57"/>
        <v>91500770.340084687</v>
      </c>
      <c r="P592">
        <v>92925967.486433923</v>
      </c>
      <c r="Q592">
        <f t="shared" si="58"/>
        <v>39746172.027564168</v>
      </c>
      <c r="R592" s="35">
        <f t="shared" si="59"/>
        <v>619078.18635243177</v>
      </c>
      <c r="S592">
        <v>-758248.07854883198</v>
      </c>
      <c r="T592">
        <v>591</v>
      </c>
    </row>
    <row r="593" spans="1:20" ht="15.6" x14ac:dyDescent="0.25">
      <c r="A593" s="10">
        <v>4</v>
      </c>
      <c r="B593" s="11">
        <v>3.3154683858129999</v>
      </c>
      <c r="C593" s="11">
        <v>1063.0033124465201</v>
      </c>
      <c r="D593" s="12">
        <v>0.12461416759657</v>
      </c>
      <c r="E593" s="12">
        <v>0.10220523280296299</v>
      </c>
      <c r="F593" s="10">
        <v>0.17968235065398699</v>
      </c>
      <c r="G593" s="10">
        <v>3.1310328266502401</v>
      </c>
      <c r="H593" s="13">
        <v>33147351.081478</v>
      </c>
      <c r="I593" s="11">
        <v>1063.0033124465201</v>
      </c>
      <c r="J593">
        <v>5.8317613522454561</v>
      </c>
      <c r="K593">
        <v>0.19806363648379918</v>
      </c>
      <c r="L593">
        <f t="shared" si="54"/>
        <v>-5.8145248998601673</v>
      </c>
      <c r="M593">
        <f t="shared" si="55"/>
        <v>-3.2818086837025695E-2</v>
      </c>
      <c r="N593">
        <f t="shared" si="56"/>
        <v>-0.65777744012169626</v>
      </c>
      <c r="O593">
        <f t="shared" si="57"/>
        <v>91706161.472014248</v>
      </c>
      <c r="P593">
        <v>93987822.015173629</v>
      </c>
      <c r="Q593">
        <f t="shared" si="58"/>
        <v>32342661.692456413</v>
      </c>
      <c r="R593" s="35">
        <f t="shared" si="59"/>
        <v>804689.38902158663</v>
      </c>
      <c r="S593">
        <v>159746.92463210199</v>
      </c>
      <c r="T593">
        <v>592</v>
      </c>
    </row>
    <row r="594" spans="1:20" ht="15.6" x14ac:dyDescent="0.25">
      <c r="A594" s="10">
        <v>5</v>
      </c>
      <c r="B594" s="11">
        <v>3.52119056842441</v>
      </c>
      <c r="C594" s="11">
        <v>1069.0849339388201</v>
      </c>
      <c r="D594" s="12">
        <v>0.10220523280296299</v>
      </c>
      <c r="E594" s="12">
        <v>8.5043360280439101E-2</v>
      </c>
      <c r="F594" s="10">
        <v>0.167751658955483</v>
      </c>
      <c r="G594" s="10">
        <v>3.1323873014163999</v>
      </c>
      <c r="H594" s="13">
        <v>30471299.784719799</v>
      </c>
      <c r="I594" s="11">
        <v>1069.0849339388201</v>
      </c>
      <c r="J594">
        <v>6.5546941990590177</v>
      </c>
      <c r="K594">
        <v>0.18362439586690832</v>
      </c>
      <c r="L594">
        <f t="shared" si="54"/>
        <v>-5.8313981914994866</v>
      </c>
      <c r="M594">
        <f t="shared" si="55"/>
        <v>-5.3033374325336391E-3</v>
      </c>
      <c r="N594">
        <f t="shared" si="56"/>
        <v>-0.63685502236847613</v>
      </c>
      <c r="O594">
        <f t="shared" si="57"/>
        <v>91371054.003244057</v>
      </c>
      <c r="P594">
        <v>96754990.365861937</v>
      </c>
      <c r="Q594">
        <f t="shared" si="58"/>
        <v>28775722.757562481</v>
      </c>
      <c r="R594" s="35">
        <f t="shared" si="59"/>
        <v>1695577.0271573178</v>
      </c>
      <c r="S594">
        <v>1032440.76545622</v>
      </c>
      <c r="T594">
        <v>593</v>
      </c>
    </row>
    <row r="595" spans="1:20" ht="15.6" x14ac:dyDescent="0.25">
      <c r="A595" s="10">
        <v>6</v>
      </c>
      <c r="B595" s="11">
        <v>3.9093671444092202</v>
      </c>
      <c r="C595" s="11">
        <v>1077.2812415424501</v>
      </c>
      <c r="D595" s="12">
        <v>8.5043360280439101E-2</v>
      </c>
      <c r="E595" s="12">
        <v>7.2025243604647099E-2</v>
      </c>
      <c r="F595" s="10">
        <v>0.15289643999149</v>
      </c>
      <c r="G595" s="10">
        <v>3.1333436484738599</v>
      </c>
      <c r="H595" s="13">
        <v>27262917.5031959</v>
      </c>
      <c r="I595" s="11">
        <v>1077.2812415424501</v>
      </c>
      <c r="J595">
        <v>7.5422279400239374</v>
      </c>
      <c r="K595">
        <v>0.16593232496993063</v>
      </c>
      <c r="L595">
        <f t="shared" si="54"/>
        <v>-5.8538435690635513</v>
      </c>
      <c r="M595">
        <f t="shared" si="55"/>
        <v>3.9188064371544706E-2</v>
      </c>
      <c r="N595">
        <f t="shared" si="56"/>
        <v>-0.64173317473769087</v>
      </c>
      <c r="O595">
        <f t="shared" si="57"/>
        <v>91304950.980367556</v>
      </c>
      <c r="P595">
        <v>97842058.558219895</v>
      </c>
      <c r="Q595">
        <f t="shared" si="58"/>
        <v>25441404.063773971</v>
      </c>
      <c r="R595" s="35">
        <f t="shared" si="59"/>
        <v>1821513.4394219294</v>
      </c>
      <c r="S595">
        <v>1144397.1217714499</v>
      </c>
      <c r="T595">
        <v>594</v>
      </c>
    </row>
    <row r="596" spans="1:20" ht="15.6" x14ac:dyDescent="0.25">
      <c r="A596" s="10">
        <v>1</v>
      </c>
      <c r="B596" s="11">
        <v>1.66902401757356</v>
      </c>
      <c r="C596" s="11">
        <v>1064.9009678422401</v>
      </c>
      <c r="D596" s="12">
        <v>0.21872951393182699</v>
      </c>
      <c r="E596" s="12">
        <v>0.186264641784778</v>
      </c>
      <c r="F596" s="10">
        <v>0.14835691750959601</v>
      </c>
      <c r="G596" s="10">
        <v>3.85235735574848</v>
      </c>
      <c r="H596" s="13">
        <v>39323315.246800497</v>
      </c>
      <c r="I596" s="11">
        <v>1064.9009678422401</v>
      </c>
      <c r="J596">
        <v>1.9809671314584771</v>
      </c>
      <c r="K596">
        <v>0.16058775718795601</v>
      </c>
      <c r="L596">
        <f t="shared" si="54"/>
        <v>-5.8198099106205419</v>
      </c>
      <c r="M596">
        <f t="shared" si="55"/>
        <v>-7.4902567611973711E-2</v>
      </c>
      <c r="N596">
        <f t="shared" si="56"/>
        <v>-0.64984247977209986</v>
      </c>
      <c r="O596">
        <f t="shared" si="57"/>
        <v>89558653.963552788</v>
      </c>
      <c r="P596">
        <v>81493251.245302632</v>
      </c>
      <c r="Q596">
        <f t="shared" si="58"/>
        <v>43215151.30482541</v>
      </c>
      <c r="R596" s="35">
        <f t="shared" si="59"/>
        <v>-3891836.0580249131</v>
      </c>
      <c r="S596">
        <v>-1066492.6052792701</v>
      </c>
      <c r="T596">
        <v>595</v>
      </c>
    </row>
    <row r="597" spans="1:20" ht="15.6" x14ac:dyDescent="0.25">
      <c r="A597" s="10">
        <v>2</v>
      </c>
      <c r="B597" s="11">
        <v>1.8356452557604801</v>
      </c>
      <c r="C597" s="11">
        <v>1059.77753736162</v>
      </c>
      <c r="D597" s="12">
        <v>0.186264641784778</v>
      </c>
      <c r="E597" s="12">
        <v>0.15943109981071099</v>
      </c>
      <c r="F597" s="10">
        <v>0.143984082587166</v>
      </c>
      <c r="G597" s="10">
        <v>3.8548991108594799</v>
      </c>
      <c r="H597" s="13">
        <v>38808512.432942599</v>
      </c>
      <c r="I597" s="11">
        <v>1059.77753736162</v>
      </c>
      <c r="J597">
        <v>2.3184998559026728</v>
      </c>
      <c r="K597">
        <v>0.15546630790483099</v>
      </c>
      <c r="L597">
        <f t="shared" si="54"/>
        <v>-5.8054993786467577</v>
      </c>
      <c r="M597">
        <f t="shared" si="55"/>
        <v>-8.0047556345338139E-2</v>
      </c>
      <c r="N597">
        <f t="shared" si="56"/>
        <v>-0.66024322950702308</v>
      </c>
      <c r="O597">
        <f t="shared" si="57"/>
        <v>90552968.854455575</v>
      </c>
      <c r="P597">
        <v>87164447.161618441</v>
      </c>
      <c r="Q597">
        <f t="shared" si="58"/>
        <v>40317195.049857892</v>
      </c>
      <c r="R597" s="35">
        <f t="shared" si="59"/>
        <v>-1508682.616915293</v>
      </c>
      <c r="S597">
        <v>-1895801.71861826</v>
      </c>
      <c r="T597">
        <v>596</v>
      </c>
    </row>
    <row r="598" spans="1:20" ht="15.6" x14ac:dyDescent="0.25">
      <c r="A598" s="10">
        <v>3</v>
      </c>
      <c r="B598" s="11">
        <v>2.8343070900278802</v>
      </c>
      <c r="C598" s="11">
        <v>1063.03248690333</v>
      </c>
      <c r="D598" s="12">
        <v>0.15958761613502001</v>
      </c>
      <c r="E598" s="12">
        <v>0.12839577486705098</v>
      </c>
      <c r="F598" s="10">
        <v>0.19533037077587501</v>
      </c>
      <c r="G598" s="10">
        <v>3.1280487457015602</v>
      </c>
      <c r="H598" s="13">
        <v>37124908.093082599</v>
      </c>
      <c r="I598" s="11">
        <v>1063.03248690333</v>
      </c>
      <c r="J598">
        <v>4.64118505498445</v>
      </c>
      <c r="K598">
        <v>0.21732348427942527</v>
      </c>
      <c r="L598">
        <f t="shared" si="54"/>
        <v>-5.8146062887829402</v>
      </c>
      <c r="M598">
        <f t="shared" si="55"/>
        <v>-6.6716177635239265E-2</v>
      </c>
      <c r="N598">
        <f t="shared" si="56"/>
        <v>-0.71284043461399582</v>
      </c>
      <c r="O598">
        <f t="shared" si="57"/>
        <v>90426434.143672943</v>
      </c>
      <c r="P598">
        <v>91476534.728227988</v>
      </c>
      <c r="Q598">
        <f t="shared" si="58"/>
        <v>36698734.454062276</v>
      </c>
      <c r="R598" s="35">
        <f t="shared" si="59"/>
        <v>426173.63902032375</v>
      </c>
      <c r="S598">
        <v>-1015573.6059956599</v>
      </c>
      <c r="T598">
        <v>597</v>
      </c>
    </row>
    <row r="599" spans="1:20" ht="15.6" x14ac:dyDescent="0.25">
      <c r="A599" s="10">
        <v>4</v>
      </c>
      <c r="B599" s="11">
        <v>3.1477090261344398</v>
      </c>
      <c r="C599" s="11">
        <v>1070.23095075576</v>
      </c>
      <c r="D599" s="12">
        <v>0.12839577486705098</v>
      </c>
      <c r="E599" s="12">
        <v>0.10430298468000601</v>
      </c>
      <c r="F599" s="10">
        <v>0.18749869567285599</v>
      </c>
      <c r="G599" s="10">
        <v>3.1301364071942901</v>
      </c>
      <c r="H599" s="13">
        <v>35274898.820145003</v>
      </c>
      <c r="I599" s="11">
        <v>1070.23095075576</v>
      </c>
      <c r="J599">
        <v>5.5980942714453539</v>
      </c>
      <c r="K599">
        <v>0.20763775945381727</v>
      </c>
      <c r="L599">
        <f t="shared" si="54"/>
        <v>-5.8345569001514423</v>
      </c>
      <c r="M599">
        <f t="shared" si="55"/>
        <v>-4.0661545459837467E-2</v>
      </c>
      <c r="N599">
        <f t="shared" si="56"/>
        <v>-0.6821202516405056</v>
      </c>
      <c r="O599">
        <f t="shared" si="57"/>
        <v>89766627.887399197</v>
      </c>
      <c r="P599">
        <v>96437012.155564159</v>
      </c>
      <c r="Q599">
        <f t="shared" si="58"/>
        <v>32834994.006716687</v>
      </c>
      <c r="R599" s="35">
        <f t="shared" si="59"/>
        <v>2439904.8134283163</v>
      </c>
      <c r="S599">
        <v>535086.82753158896</v>
      </c>
      <c r="T599">
        <v>598</v>
      </c>
    </row>
    <row r="600" spans="1:20" ht="15.6" x14ac:dyDescent="0.25">
      <c r="A600" s="14">
        <v>5</v>
      </c>
      <c r="B600" s="11">
        <v>3.5093041711886301</v>
      </c>
      <c r="C600" s="11">
        <v>1073.96228133913</v>
      </c>
      <c r="D600" s="12">
        <v>0.10430298468000601</v>
      </c>
      <c r="E600" s="12">
        <v>8.5900576741683901E-2</v>
      </c>
      <c r="F600" s="10">
        <v>0.17626323610120201</v>
      </c>
      <c r="G600" s="10">
        <v>3.13160862161183</v>
      </c>
      <c r="H600" s="13">
        <v>33097254.181352001</v>
      </c>
      <c r="I600" s="11">
        <v>1073.96228133913</v>
      </c>
      <c r="J600">
        <v>6.6611708963582794</v>
      </c>
      <c r="K600">
        <v>0.19390426139915926</v>
      </c>
      <c r="L600">
        <f t="shared" si="54"/>
        <v>-5.844795495204079</v>
      </c>
      <c r="M600">
        <f t="shared" si="55"/>
        <v>-8.6585343657014091E-4</v>
      </c>
      <c r="N600">
        <f t="shared" si="56"/>
        <v>-0.64962554299128827</v>
      </c>
      <c r="O600">
        <f t="shared" si="57"/>
        <v>90456116.956028968</v>
      </c>
      <c r="P600">
        <v>101208876.67540322</v>
      </c>
      <c r="Q600">
        <f t="shared" si="58"/>
        <v>29580894.418516848</v>
      </c>
      <c r="R600" s="35">
        <f t="shared" si="59"/>
        <v>3516359.7628351524</v>
      </c>
      <c r="S600">
        <v>1360455.15810828</v>
      </c>
      <c r="T600">
        <v>599</v>
      </c>
    </row>
    <row r="601" spans="1:20" ht="15.6" x14ac:dyDescent="0.25">
      <c r="A601" s="10">
        <v>6</v>
      </c>
      <c r="B601" s="11">
        <v>3.90938880121301</v>
      </c>
      <c r="C601" s="11">
        <v>1082.64966243103</v>
      </c>
      <c r="D601" s="12">
        <v>8.5900576741683901E-2</v>
      </c>
      <c r="E601" s="12">
        <v>7.2020423315904913E-2</v>
      </c>
      <c r="F601" s="10">
        <v>0.16139605048778</v>
      </c>
      <c r="G601" s="10">
        <v>3.1326407600917099</v>
      </c>
      <c r="H601" s="13">
        <v>29622289.141120002</v>
      </c>
      <c r="I601" s="11">
        <v>1082.64966243103</v>
      </c>
      <c r="J601">
        <v>7.7471377344726902</v>
      </c>
      <c r="K601">
        <v>0.17601673460688722</v>
      </c>
      <c r="L601">
        <f t="shared" si="54"/>
        <v>-5.8683612512121428</v>
      </c>
      <c r="M601">
        <f t="shared" si="55"/>
        <v>4.9277522949948138E-2</v>
      </c>
      <c r="N601">
        <f t="shared" si="56"/>
        <v>-0.63471639964603099</v>
      </c>
      <c r="O601">
        <f t="shared" si="57"/>
        <v>90489743.058663666</v>
      </c>
      <c r="P601">
        <v>102435128.06862861</v>
      </c>
      <c r="Q601">
        <f t="shared" si="58"/>
        <v>26167911.181733713</v>
      </c>
      <c r="R601" s="35">
        <f t="shared" si="59"/>
        <v>3454377.9593862891</v>
      </c>
      <c r="S601">
        <v>1564015.44435378</v>
      </c>
      <c r="T601">
        <v>600</v>
      </c>
    </row>
    <row r="602" spans="1:20" ht="15.6" x14ac:dyDescent="0.25">
      <c r="A602" s="10">
        <v>1</v>
      </c>
      <c r="B602" s="11">
        <v>1.66866898188447</v>
      </c>
      <c r="C602" s="11">
        <v>1058.02085415327</v>
      </c>
      <c r="D602" s="12">
        <v>0.215773490243611</v>
      </c>
      <c r="E602" s="12">
        <v>0.18677760268979599</v>
      </c>
      <c r="F602" s="10">
        <v>0.134318889832621</v>
      </c>
      <c r="G602" s="10">
        <v>2.7529722003812598</v>
      </c>
      <c r="H602" s="13">
        <v>29334970.085431501</v>
      </c>
      <c r="I602" s="11">
        <v>1058.02085415327</v>
      </c>
      <c r="J602">
        <v>1.8812267812276651</v>
      </c>
      <c r="K602">
        <v>0.1442386712972171</v>
      </c>
      <c r="L602">
        <f t="shared" si="54"/>
        <v>-5.8005622190748678</v>
      </c>
      <c r="M602">
        <f t="shared" si="55"/>
        <v>-7.2991497137927783E-2</v>
      </c>
      <c r="N602">
        <f t="shared" si="56"/>
        <v>-0.69072805021757211</v>
      </c>
      <c r="O602">
        <f t="shared" si="57"/>
        <v>91303959.074015766</v>
      </c>
      <c r="P602">
        <v>90364369.127116665</v>
      </c>
      <c r="Q602">
        <f t="shared" si="58"/>
        <v>29639989.013257846</v>
      </c>
      <c r="R602" s="35">
        <f t="shared" si="59"/>
        <v>-305018.92782634497</v>
      </c>
      <c r="S602">
        <v>413124.03672025201</v>
      </c>
      <c r="T602">
        <v>601</v>
      </c>
    </row>
    <row r="603" spans="1:20" ht="15.6" x14ac:dyDescent="0.25">
      <c r="A603" s="15" t="s">
        <v>20</v>
      </c>
      <c r="B603" s="16">
        <v>1.6460527126534401</v>
      </c>
      <c r="C603" s="16">
        <v>1062.66261958624</v>
      </c>
      <c r="D603" s="17">
        <v>0.25</v>
      </c>
      <c r="E603" s="17">
        <v>0.217387906496952</v>
      </c>
      <c r="F603" s="18">
        <v>0.13039621552598199</v>
      </c>
      <c r="G603" s="18">
        <v>2.75</v>
      </c>
      <c r="H603" s="19">
        <v>35184278.798248999</v>
      </c>
      <c r="I603" s="16">
        <v>1062.66261958624</v>
      </c>
      <c r="J603">
        <v>1.6945146366219843</v>
      </c>
      <c r="K603">
        <v>0.13971759121356536</v>
      </c>
      <c r="L603">
        <f t="shared" si="54"/>
        <v>-5.8135741402979804</v>
      </c>
      <c r="M603">
        <f t="shared" si="55"/>
        <v>-6.8921384978924E-2</v>
      </c>
      <c r="N603">
        <f t="shared" si="56"/>
        <v>-0.70534038769857754</v>
      </c>
      <c r="O603">
        <f t="shared" si="57"/>
        <v>90410152.172572121</v>
      </c>
      <c r="P603">
        <v>103722751.48474878</v>
      </c>
      <c r="Q603">
        <f t="shared" si="58"/>
        <v>30668449.830890056</v>
      </c>
      <c r="R603" s="35">
        <f t="shared" si="59"/>
        <v>4515828.9673589431</v>
      </c>
      <c r="S603">
        <v>539440.54969234904</v>
      </c>
      <c r="T603">
        <v>602</v>
      </c>
    </row>
    <row r="604" spans="1:20" ht="15.6" x14ac:dyDescent="0.25">
      <c r="A604" s="15" t="s">
        <v>20</v>
      </c>
      <c r="B604" s="16">
        <v>1.64709301190143</v>
      </c>
      <c r="C604" s="16">
        <v>1085.4455581667801</v>
      </c>
      <c r="D604" s="17">
        <v>0.25</v>
      </c>
      <c r="E604" s="17">
        <v>0.21579522590381101</v>
      </c>
      <c r="F604" s="18">
        <v>0.13676439062850501</v>
      </c>
      <c r="G604" s="18">
        <v>2.75</v>
      </c>
      <c r="H604" s="19">
        <v>34602432.321239501</v>
      </c>
      <c r="I604" s="16">
        <v>1085.4455581667801</v>
      </c>
      <c r="J604">
        <v>1.7432010986312276</v>
      </c>
      <c r="K604">
        <v>0.14706761314175359</v>
      </c>
      <c r="L604">
        <f t="shared" si="54"/>
        <v>-5.8758645684297139</v>
      </c>
      <c r="M604">
        <f t="shared" si="55"/>
        <v>-7.0045238714305152E-2</v>
      </c>
      <c r="N604">
        <f t="shared" si="56"/>
        <v>-0.68218287581451187</v>
      </c>
      <c r="O604">
        <f t="shared" si="57"/>
        <v>85309271.225972742</v>
      </c>
      <c r="P604">
        <v>99399340.547598884</v>
      </c>
      <c r="Q604">
        <f t="shared" si="58"/>
        <v>29697463.461112402</v>
      </c>
      <c r="R604" s="35">
        <f t="shared" si="59"/>
        <v>4904968.8601270989</v>
      </c>
      <c r="S604">
        <v>941582.38049202505</v>
      </c>
      <c r="T604">
        <v>603</v>
      </c>
    </row>
    <row r="605" spans="1:20" ht="15.6" x14ac:dyDescent="0.25">
      <c r="A605" s="15" t="s">
        <v>20</v>
      </c>
      <c r="B605" s="16">
        <v>2.0666185484972601</v>
      </c>
      <c r="C605" s="16">
        <v>1083.0475365079101</v>
      </c>
      <c r="D605" s="17">
        <v>0.25</v>
      </c>
      <c r="E605" s="17">
        <v>0.23304225620507901</v>
      </c>
      <c r="F605" s="18">
        <v>6.7803853638228703E-2</v>
      </c>
      <c r="G605" s="18">
        <v>2.4</v>
      </c>
      <c r="H605" s="19">
        <v>21657984.187575299</v>
      </c>
      <c r="I605" s="16">
        <v>1083.0475365079101</v>
      </c>
      <c r="J605">
        <v>1.4803565490507451</v>
      </c>
      <c r="K605">
        <v>7.0212028969900725E-2</v>
      </c>
      <c r="L605">
        <f t="shared" si="54"/>
        <v>-5.8694314274151971</v>
      </c>
      <c r="M605">
        <f t="shared" si="55"/>
        <v>-6.3444737736840423E-2</v>
      </c>
      <c r="N605">
        <f t="shared" si="56"/>
        <v>-0.80573091891202253</v>
      </c>
      <c r="O605">
        <f t="shared" si="57"/>
        <v>86274650.04625237</v>
      </c>
      <c r="P605">
        <v>104137629.86086752</v>
      </c>
      <c r="Q605">
        <f t="shared" si="58"/>
        <v>17942937.716047235</v>
      </c>
      <c r="R605" s="35">
        <f t="shared" si="59"/>
        <v>3715046.4715280645</v>
      </c>
      <c r="S605">
        <v>3496170.66945583</v>
      </c>
      <c r="T605">
        <v>604</v>
      </c>
    </row>
    <row r="606" spans="1:20" ht="15.6" x14ac:dyDescent="0.25">
      <c r="A606" s="10">
        <v>8</v>
      </c>
      <c r="B606" s="11">
        <v>4.0126162809428303</v>
      </c>
      <c r="C606" s="11">
        <v>1059.72481962751</v>
      </c>
      <c r="D606" s="12">
        <v>6.56306071130381E-2</v>
      </c>
      <c r="E606" s="12">
        <v>6.00133407794015E-2</v>
      </c>
      <c r="F606" s="10">
        <v>8.5458914505026407E-2</v>
      </c>
      <c r="G606" s="10">
        <v>3.0907867835623</v>
      </c>
      <c r="H606" s="13">
        <v>16783542.111338399</v>
      </c>
      <c r="I606" s="11">
        <v>1059.72481962751</v>
      </c>
      <c r="J606">
        <v>6.3243043163168293</v>
      </c>
      <c r="K606">
        <v>8.9332885429967118E-2</v>
      </c>
      <c r="L606">
        <f t="shared" si="54"/>
        <v>-5.8053514418944498</v>
      </c>
      <c r="M606">
        <f t="shared" si="55"/>
        <v>-1.4578639975685259E-2</v>
      </c>
      <c r="N606">
        <f t="shared" si="56"/>
        <v>-0.84133054226107373</v>
      </c>
      <c r="O606">
        <f t="shared" si="57"/>
        <v>93569196.554788038</v>
      </c>
      <c r="P606">
        <v>95433823.721340135</v>
      </c>
      <c r="Q606">
        <f t="shared" si="58"/>
        <v>16455618.034198284</v>
      </c>
      <c r="R606" s="35">
        <f t="shared" si="59"/>
        <v>327924.0771401152</v>
      </c>
      <c r="S606">
        <v>-93307.936682417101</v>
      </c>
      <c r="T606">
        <v>605</v>
      </c>
    </row>
    <row r="607" spans="1:20" ht="15.6" x14ac:dyDescent="0.25">
      <c r="A607" s="15" t="s">
        <v>20</v>
      </c>
      <c r="B607" s="16">
        <v>2.12809318826341</v>
      </c>
      <c r="C607" s="16">
        <v>1065.1833728255599</v>
      </c>
      <c r="D607" s="17">
        <v>0.25</v>
      </c>
      <c r="E607" s="17">
        <v>0.22652457219931402</v>
      </c>
      <c r="F607" s="18">
        <v>9.3864165536529404E-2</v>
      </c>
      <c r="G607" s="18">
        <v>3.45</v>
      </c>
      <c r="H607" s="19">
        <v>37054181.156160101</v>
      </c>
      <c r="I607" s="16">
        <v>1065.1833728255599</v>
      </c>
      <c r="J607">
        <v>1.8202981313778168</v>
      </c>
      <c r="K607">
        <v>9.8566056513311892E-2</v>
      </c>
      <c r="L607">
        <f t="shared" si="54"/>
        <v>-5.8205948622911619</v>
      </c>
      <c r="M607">
        <f t="shared" si="55"/>
        <v>-7.1734410221778594E-2</v>
      </c>
      <c r="N607">
        <f t="shared" si="56"/>
        <v>-0.83317881802197991</v>
      </c>
      <c r="O607">
        <f t="shared" si="57"/>
        <v>89942866.244392887</v>
      </c>
      <c r="P607">
        <v>104085016.72398175</v>
      </c>
      <c r="Q607">
        <f t="shared" si="58"/>
        <v>32019587.106970463</v>
      </c>
      <c r="R607" s="35">
        <f t="shared" si="59"/>
        <v>5034594.0491896383</v>
      </c>
      <c r="S607">
        <v>2833406.11943802</v>
      </c>
      <c r="T607">
        <v>606</v>
      </c>
    </row>
    <row r="608" spans="1:20" ht="15.6" x14ac:dyDescent="0.25">
      <c r="A608" s="15" t="s">
        <v>20</v>
      </c>
      <c r="B608" s="16">
        <v>2.1290552044349602</v>
      </c>
      <c r="C608" s="16">
        <v>1065.420061674</v>
      </c>
      <c r="D608" s="17">
        <v>0.25</v>
      </c>
      <c r="E608" s="17">
        <v>0.224810304664362</v>
      </c>
      <c r="F608" s="18">
        <v>0.10071849394497399</v>
      </c>
      <c r="G608" s="18">
        <v>4.0999999999999996</v>
      </c>
      <c r="H608" s="19">
        <v>43525350.895986497</v>
      </c>
      <c r="I608" s="16">
        <v>1065.420061674</v>
      </c>
      <c r="J608">
        <v>1.8942394930234177</v>
      </c>
      <c r="K608">
        <v>0.10615916109573706</v>
      </c>
      <c r="L608">
        <f t="shared" si="54"/>
        <v>-5.821252435058403</v>
      </c>
      <c r="M608">
        <f t="shared" si="55"/>
        <v>-7.3251129983737673E-2</v>
      </c>
      <c r="N608">
        <f t="shared" si="56"/>
        <v>-0.81744640196544549</v>
      </c>
      <c r="O608">
        <f t="shared" si="57"/>
        <v>89800412.850308001</v>
      </c>
      <c r="P608">
        <v>99062067.110706046</v>
      </c>
      <c r="Q608">
        <f t="shared" si="58"/>
        <v>39456015.747643255</v>
      </c>
      <c r="R608" s="35">
        <f t="shared" si="59"/>
        <v>4069335.1483432427</v>
      </c>
      <c r="S608">
        <v>1572894.2516179299</v>
      </c>
      <c r="T608">
        <v>607</v>
      </c>
    </row>
    <row r="609" spans="1:20" ht="15.6" x14ac:dyDescent="0.25">
      <c r="A609" s="15" t="s">
        <v>20</v>
      </c>
      <c r="B609" s="16">
        <v>2.1268034531201701</v>
      </c>
      <c r="C609" s="16">
        <v>1059.4821563303799</v>
      </c>
      <c r="D609" s="17">
        <v>0.25</v>
      </c>
      <c r="E609" s="17">
        <v>0.228892477397792</v>
      </c>
      <c r="F609" s="18">
        <v>8.4396331876081601E-2</v>
      </c>
      <c r="G609" s="18">
        <v>3.7</v>
      </c>
      <c r="H609" s="19">
        <v>37449271.783836097</v>
      </c>
      <c r="I609" s="16">
        <v>1059.4821563303799</v>
      </c>
      <c r="J609">
        <v>1.7157937434026203</v>
      </c>
      <c r="K609">
        <v>8.8171684660201366E-2</v>
      </c>
      <c r="L609">
        <f t="shared" si="54"/>
        <v>-5.8046702982952887</v>
      </c>
      <c r="M609">
        <f t="shared" si="55"/>
        <v>-6.9418048476069361E-2</v>
      </c>
      <c r="N609">
        <f t="shared" si="56"/>
        <v>-0.84133551111475002</v>
      </c>
      <c r="O609">
        <f t="shared" si="57"/>
        <v>91374484.228564337</v>
      </c>
      <c r="P609">
        <v>103870134.89012647</v>
      </c>
      <c r="Q609">
        <f t="shared" si="58"/>
        <v>32944097.912292454</v>
      </c>
      <c r="R609" s="35">
        <f t="shared" si="59"/>
        <v>4505173.8715436421</v>
      </c>
      <c r="S609">
        <v>2739733.2413737401</v>
      </c>
      <c r="T609">
        <v>608</v>
      </c>
    </row>
    <row r="610" spans="1:20" ht="15.6" x14ac:dyDescent="0.25">
      <c r="A610" s="15" t="s">
        <v>20</v>
      </c>
      <c r="B610" s="16">
        <v>2.1272729536505</v>
      </c>
      <c r="C610" s="16">
        <v>1082.7657980732799</v>
      </c>
      <c r="D610" s="17">
        <v>0.25</v>
      </c>
      <c r="E610" s="17">
        <v>0.22803652256248799</v>
      </c>
      <c r="F610" s="18">
        <v>8.7818782237153101E-2</v>
      </c>
      <c r="G610" s="18">
        <v>3.8</v>
      </c>
      <c r="H610" s="19">
        <v>37990319.763177097</v>
      </c>
      <c r="I610" s="16">
        <v>1082.7657980732799</v>
      </c>
      <c r="J610">
        <v>1.754320406783908</v>
      </c>
      <c r="K610">
        <v>9.1916604959436377E-2</v>
      </c>
      <c r="L610">
        <f t="shared" si="54"/>
        <v>-5.8686737079176714</v>
      </c>
      <c r="M610">
        <f t="shared" si="55"/>
        <v>-7.0295687550932684E-2</v>
      </c>
      <c r="N610">
        <f t="shared" si="56"/>
        <v>-0.84045362970558846</v>
      </c>
      <c r="O610">
        <f t="shared" si="57"/>
        <v>86130881.279700309</v>
      </c>
      <c r="P610">
        <v>100445940.55403808</v>
      </c>
      <c r="Q610">
        <f t="shared" si="58"/>
        <v>32576127.051542792</v>
      </c>
      <c r="R610" s="35">
        <f t="shared" si="59"/>
        <v>5414192.7116343044</v>
      </c>
      <c r="S610">
        <v>3143230.3042588099</v>
      </c>
      <c r="T610">
        <v>609</v>
      </c>
    </row>
    <row r="611" spans="1:20" ht="15.6" x14ac:dyDescent="0.25">
      <c r="A611" s="10">
        <v>7</v>
      </c>
      <c r="B611" s="11">
        <v>3.9224146184568802</v>
      </c>
      <c r="C611" s="11">
        <v>1064.66060020233</v>
      </c>
      <c r="D611" s="12">
        <v>8.3224937619911801E-2</v>
      </c>
      <c r="E611" s="12">
        <v>6.9948164291756695E-2</v>
      </c>
      <c r="F611" s="10">
        <v>0.15933733294487801</v>
      </c>
      <c r="G611" s="10">
        <v>3.0800858339405899</v>
      </c>
      <c r="H611" s="13">
        <v>27189902.118935499</v>
      </c>
      <c r="I611" s="11">
        <v>1064.66060020233</v>
      </c>
      <c r="J611">
        <v>7.8382938305042407</v>
      </c>
      <c r="K611">
        <v>0.17356480880308897</v>
      </c>
      <c r="L611">
        <f t="shared" si="54"/>
        <v>-5.819141485976532</v>
      </c>
      <c r="M611">
        <f t="shared" si="55"/>
        <v>5.3850538672518267E-2</v>
      </c>
      <c r="N611">
        <f t="shared" si="56"/>
        <v>-0.6353949819561846</v>
      </c>
      <c r="O611">
        <f t="shared" si="57"/>
        <v>94861284.980682373</v>
      </c>
      <c r="P611">
        <v>97521126.521048039</v>
      </c>
      <c r="Q611">
        <f t="shared" si="58"/>
        <v>26448310.694447473</v>
      </c>
      <c r="R611" s="35">
        <f t="shared" si="59"/>
        <v>741591.42448802665</v>
      </c>
      <c r="S611">
        <v>1253311.2019636999</v>
      </c>
      <c r="T611">
        <v>610</v>
      </c>
    </row>
    <row r="612" spans="1:20" ht="15.6" x14ac:dyDescent="0.25">
      <c r="A612" s="15" t="s">
        <v>20</v>
      </c>
      <c r="B612" s="16">
        <v>2.1269047056722301</v>
      </c>
      <c r="C612" s="16">
        <v>1058.71580421819</v>
      </c>
      <c r="D612" s="17">
        <v>0.25</v>
      </c>
      <c r="E612" s="17">
        <v>0.22869347315288399</v>
      </c>
      <c r="F612" s="18">
        <v>8.5192030576233493E-2</v>
      </c>
      <c r="G612" s="18">
        <v>3.8</v>
      </c>
      <c r="H612" s="19">
        <v>39077288.286047302</v>
      </c>
      <c r="I612" s="16">
        <v>1058.71580421819</v>
      </c>
      <c r="J612">
        <v>1.7246249811789371</v>
      </c>
      <c r="K612">
        <v>8.9041105214519578E-2</v>
      </c>
      <c r="L612">
        <f t="shared" si="54"/>
        <v>-5.8025172371001723</v>
      </c>
      <c r="M612">
        <f t="shared" si="55"/>
        <v>-6.9621678518256402E-2</v>
      </c>
      <c r="N612">
        <f t="shared" si="56"/>
        <v>-0.84135502029438491</v>
      </c>
      <c r="O612">
        <f t="shared" si="57"/>
        <v>91546822.300375685</v>
      </c>
      <c r="P612">
        <v>104995375.74699739</v>
      </c>
      <c r="Q612">
        <f t="shared" si="58"/>
        <v>34071991.659171999</v>
      </c>
      <c r="R612" s="35">
        <f t="shared" si="59"/>
        <v>5005296.6268753037</v>
      </c>
      <c r="S612">
        <v>2548072.8574242201</v>
      </c>
      <c r="T612">
        <v>611</v>
      </c>
    </row>
    <row r="613" spans="1:20" ht="15.6" x14ac:dyDescent="0.25">
      <c r="A613" s="15" t="s">
        <v>20</v>
      </c>
      <c r="B613" s="16">
        <v>2.1269093823679399</v>
      </c>
      <c r="C613" s="16">
        <v>1059.3247155476799</v>
      </c>
      <c r="D613" s="17">
        <v>0.25</v>
      </c>
      <c r="E613" s="17">
        <v>0.22870070306762802</v>
      </c>
      <c r="F613" s="18">
        <v>8.5163122480495804E-2</v>
      </c>
      <c r="G613" s="18">
        <v>3.8</v>
      </c>
      <c r="H613" s="19">
        <v>38317006.137669601</v>
      </c>
      <c r="I613" s="16">
        <v>1059.3247155476799</v>
      </c>
      <c r="J613">
        <v>1.7244825497129497</v>
      </c>
      <c r="K613">
        <v>8.9009505534627331E-2</v>
      </c>
      <c r="L613">
        <f t="shared" si="54"/>
        <v>-5.804228211162541</v>
      </c>
      <c r="M613">
        <f t="shared" si="55"/>
        <v>-6.9618405939723543E-2</v>
      </c>
      <c r="N613">
        <f t="shared" si="56"/>
        <v>-0.84135674166741636</v>
      </c>
      <c r="O613">
        <f t="shared" si="57"/>
        <v>91403437.277771235</v>
      </c>
      <c r="P613">
        <v>102983182.9249685</v>
      </c>
      <c r="Q613">
        <f t="shared" si="58"/>
        <v>34008524.185236819</v>
      </c>
      <c r="R613" s="35">
        <f t="shared" si="59"/>
        <v>4308481.9524327815</v>
      </c>
      <c r="S613">
        <v>2568100.9001660198</v>
      </c>
      <c r="T613">
        <v>612</v>
      </c>
    </row>
    <row r="614" spans="1:20" ht="15.6" x14ac:dyDescent="0.25">
      <c r="A614" s="10">
        <v>1</v>
      </c>
      <c r="B614" s="11">
        <v>2.1372639769328901</v>
      </c>
      <c r="C614" s="11">
        <v>1061.5108659099201</v>
      </c>
      <c r="D614" s="12">
        <v>0.210000800726345</v>
      </c>
      <c r="E614" s="12">
        <v>0.17521778426965401</v>
      </c>
      <c r="F614" s="10">
        <v>0.16555394523220099</v>
      </c>
      <c r="G614" s="10">
        <v>2.75345491898325</v>
      </c>
      <c r="H614" s="13">
        <v>34301335.948167503</v>
      </c>
      <c r="I614" s="11">
        <v>1061.5108659099201</v>
      </c>
      <c r="J614">
        <v>2.7607309399709936</v>
      </c>
      <c r="K614">
        <v>0.18098718174709919</v>
      </c>
      <c r="L614">
        <f t="shared" si="54"/>
        <v>-5.8103556480368237</v>
      </c>
      <c r="M614">
        <f t="shared" si="55"/>
        <v>-8.381973284108328E-2</v>
      </c>
      <c r="N614">
        <f t="shared" si="56"/>
        <v>-0.63538981689462171</v>
      </c>
      <c r="O614">
        <f t="shared" si="57"/>
        <v>89955854.459018633</v>
      </c>
      <c r="P614">
        <v>94998550.482036352</v>
      </c>
      <c r="Q614">
        <f t="shared" si="58"/>
        <v>32480558.583751537</v>
      </c>
      <c r="R614" s="35">
        <f t="shared" si="59"/>
        <v>1820777.364415966</v>
      </c>
      <c r="S614">
        <v>-849605.59838972497</v>
      </c>
      <c r="T614">
        <v>613</v>
      </c>
    </row>
    <row r="615" spans="1:20" ht="15.6" x14ac:dyDescent="0.25">
      <c r="A615" s="15" t="s">
        <v>24</v>
      </c>
      <c r="B615" s="16">
        <v>2.1103179268946701</v>
      </c>
      <c r="C615" s="16">
        <v>1081.5121428258201</v>
      </c>
      <c r="D615" s="17">
        <v>0.25</v>
      </c>
      <c r="E615" s="17">
        <v>0.220101728634572</v>
      </c>
      <c r="F615" s="18">
        <v>0.11954526735477</v>
      </c>
      <c r="G615" s="18">
        <v>2.75</v>
      </c>
      <c r="H615" s="19">
        <v>33063154.783174701</v>
      </c>
      <c r="I615" s="16">
        <v>1081.5121428258201</v>
      </c>
      <c r="J615">
        <v>2.0673014313416651</v>
      </c>
      <c r="K615">
        <v>0.12731676333256461</v>
      </c>
      <c r="L615">
        <f t="shared" si="54"/>
        <v>-5.8652972203857452</v>
      </c>
      <c r="M615">
        <f t="shared" si="55"/>
        <v>-7.6411229658491342E-2</v>
      </c>
      <c r="N615">
        <f t="shared" si="56"/>
        <v>-0.74906411188102129</v>
      </c>
      <c r="O615">
        <f t="shared" si="57"/>
        <v>86009391.642242551</v>
      </c>
      <c r="P615">
        <v>102210066.46623611</v>
      </c>
      <c r="Q615">
        <f t="shared" si="58"/>
        <v>27822522.056705192</v>
      </c>
      <c r="R615" s="35">
        <f t="shared" si="59"/>
        <v>5240632.7264695093</v>
      </c>
      <c r="S615">
        <v>2330811.53475902</v>
      </c>
      <c r="T615">
        <v>614</v>
      </c>
    </row>
    <row r="616" spans="1:20" ht="15.6" x14ac:dyDescent="0.25">
      <c r="A616" s="20">
        <v>1</v>
      </c>
      <c r="B616" s="21">
        <v>1.2176979434467501</v>
      </c>
      <c r="C616" s="21">
        <v>1076.62516054607</v>
      </c>
      <c r="D616" s="22">
        <v>0.28997405197140397</v>
      </c>
      <c r="E616" s="22">
        <v>0.26481476565838802</v>
      </c>
      <c r="F616" s="20">
        <v>8.6734012029094698E-2</v>
      </c>
      <c r="G616" s="20">
        <v>3.5026388432054998</v>
      </c>
      <c r="H616" s="23">
        <v>30453043.8432496</v>
      </c>
      <c r="I616" s="21">
        <v>1076.62516054607</v>
      </c>
      <c r="J616">
        <v>0.9272431173317166</v>
      </c>
      <c r="K616">
        <v>9.0728106785027296E-2</v>
      </c>
      <c r="L616">
        <f t="shared" si="54"/>
        <v>-5.8520593807515233</v>
      </c>
      <c r="M616">
        <f t="shared" si="55"/>
        <v>-4.5137351718641167E-2</v>
      </c>
      <c r="N616">
        <f t="shared" si="56"/>
        <v>-0.84100230397353304</v>
      </c>
      <c r="O616">
        <f t="shared" si="57"/>
        <v>88436912.041714653</v>
      </c>
      <c r="P616">
        <v>82542308.010235399</v>
      </c>
      <c r="Q616">
        <f t="shared" si="58"/>
        <v>32627790.822543837</v>
      </c>
      <c r="R616" s="35">
        <f t="shared" si="59"/>
        <v>-2174746.9792942367</v>
      </c>
      <c r="S616">
        <v>1803147.9696897899</v>
      </c>
      <c r="T616">
        <v>615</v>
      </c>
    </row>
    <row r="617" spans="1:20" ht="15.6" x14ac:dyDescent="0.25">
      <c r="A617" s="20">
        <v>2</v>
      </c>
      <c r="B617" s="21">
        <v>1.2338205996985401</v>
      </c>
      <c r="C617" s="21">
        <v>1068.20029348003</v>
      </c>
      <c r="D617" s="22">
        <v>0.26481476565838802</v>
      </c>
      <c r="E617" s="22">
        <v>0.24405141593218702</v>
      </c>
      <c r="F617" s="20">
        <v>7.8377472371531295E-2</v>
      </c>
      <c r="G617" s="20">
        <v>3.5050156350305199</v>
      </c>
      <c r="H617" s="23">
        <v>27961040.318872999</v>
      </c>
      <c r="I617" s="21">
        <v>1068.20029348003</v>
      </c>
      <c r="J617">
        <v>0.92998453572345707</v>
      </c>
      <c r="K617">
        <v>8.1619545297953719E-2</v>
      </c>
      <c r="L617">
        <f t="shared" si="54"/>
        <v>-5.8289553722116336</v>
      </c>
      <c r="M617">
        <f t="shared" si="55"/>
        <v>-4.5243370569404646E-2</v>
      </c>
      <c r="N617">
        <f t="shared" si="56"/>
        <v>-0.83647475892971668</v>
      </c>
      <c r="O617">
        <f t="shared" si="57"/>
        <v>90318289.541202277</v>
      </c>
      <c r="P617">
        <v>83177862.022243202</v>
      </c>
      <c r="Q617">
        <f t="shared" si="58"/>
        <v>30361363.877300289</v>
      </c>
      <c r="R617" s="35">
        <f t="shared" si="59"/>
        <v>-2400323.5584272891</v>
      </c>
      <c r="S617">
        <v>2125369.2666100101</v>
      </c>
      <c r="T617">
        <v>616</v>
      </c>
    </row>
    <row r="618" spans="1:20" ht="15.6" x14ac:dyDescent="0.25">
      <c r="A618" s="20">
        <v>3</v>
      </c>
      <c r="B618" s="21">
        <v>2.1604477060357099</v>
      </c>
      <c r="C618" s="21">
        <v>1063.84158285802</v>
      </c>
      <c r="D618" s="22">
        <v>0.244492465521785</v>
      </c>
      <c r="E618" s="22">
        <v>0.209296522557119</v>
      </c>
      <c r="F618" s="20">
        <v>0.14389626798022201</v>
      </c>
      <c r="G618" s="20">
        <v>2.6133297024396498</v>
      </c>
      <c r="H618" s="23">
        <v>27714218.3347978</v>
      </c>
      <c r="I618" s="21">
        <v>1063.84158285802</v>
      </c>
      <c r="J618">
        <v>2.382968976495941</v>
      </c>
      <c r="K618">
        <v>0.15536372791627692</v>
      </c>
      <c r="L618">
        <f t="shared" si="54"/>
        <v>-5.8168617398380889</v>
      </c>
      <c r="M618">
        <f t="shared" si="55"/>
        <v>-8.080326583461736E-2</v>
      </c>
      <c r="N618">
        <f t="shared" si="56"/>
        <v>-0.66047621215566465</v>
      </c>
      <c r="O618">
        <f t="shared" si="57"/>
        <v>89584701.730795771</v>
      </c>
      <c r="P618">
        <v>82284999.15463753</v>
      </c>
      <c r="Q618">
        <f t="shared" si="58"/>
        <v>30172814.106240224</v>
      </c>
      <c r="R618" s="35">
        <f t="shared" si="59"/>
        <v>-2458595.7714424245</v>
      </c>
      <c r="S618">
        <v>763694.690258555</v>
      </c>
      <c r="T618">
        <v>617</v>
      </c>
    </row>
    <row r="619" spans="1:20" ht="15.6" x14ac:dyDescent="0.25">
      <c r="A619" s="20">
        <v>4</v>
      </c>
      <c r="B619" s="21">
        <v>2.38247361146915</v>
      </c>
      <c r="C619" s="21">
        <v>1064.5057927488399</v>
      </c>
      <c r="D619" s="22">
        <v>0.209296522557119</v>
      </c>
      <c r="E619" s="22">
        <v>0.18001497793371801</v>
      </c>
      <c r="F619" s="20">
        <v>0.13983777889823201</v>
      </c>
      <c r="G619" s="20">
        <v>2.61641911028864</v>
      </c>
      <c r="H619" s="23">
        <v>25433574.981395699</v>
      </c>
      <c r="I619" s="21">
        <v>1064.5057927488399</v>
      </c>
      <c r="J619">
        <v>2.7924200147147076</v>
      </c>
      <c r="K619">
        <v>0.15063427833472981</v>
      </c>
      <c r="L619">
        <f t="shared" si="54"/>
        <v>-5.8187108365290428</v>
      </c>
      <c r="M619">
        <f t="shared" si="55"/>
        <v>-8.3965535967012284E-2</v>
      </c>
      <c r="N619">
        <f t="shared" si="56"/>
        <v>-0.6721900728337824</v>
      </c>
      <c r="O619">
        <f t="shared" si="57"/>
        <v>89327898.776643857</v>
      </c>
      <c r="P619">
        <v>81654397.394755825</v>
      </c>
      <c r="Q619">
        <f t="shared" si="58"/>
        <v>27823704.343597412</v>
      </c>
      <c r="R619" s="35">
        <f t="shared" si="59"/>
        <v>-2390129.362201713</v>
      </c>
      <c r="S619">
        <v>496060.48274777102</v>
      </c>
      <c r="T619">
        <v>618</v>
      </c>
    </row>
    <row r="620" spans="1:20" ht="15.6" x14ac:dyDescent="0.25">
      <c r="A620" s="20">
        <v>2</v>
      </c>
      <c r="B620" s="21">
        <v>1.2338205854858399</v>
      </c>
      <c r="C620" s="21">
        <v>1083.4049476457601</v>
      </c>
      <c r="D620" s="22">
        <v>0.26481272542817103</v>
      </c>
      <c r="E620" s="22">
        <v>0.24404262940181201</v>
      </c>
      <c r="F620" s="20">
        <v>7.8403542120480896E-2</v>
      </c>
      <c r="G620" s="20">
        <v>3.5050158612429501</v>
      </c>
      <c r="H620" s="23">
        <v>27805685.6243774</v>
      </c>
      <c r="I620" s="21">
        <v>1083.4049476457601</v>
      </c>
      <c r="J620">
        <v>0.93017865410502398</v>
      </c>
      <c r="K620">
        <v>8.1647832494598796E-2</v>
      </c>
      <c r="L620">
        <f t="shared" si="54"/>
        <v>-5.8703920883922667</v>
      </c>
      <c r="M620">
        <f t="shared" si="55"/>
        <v>-4.5250871804356857E-2</v>
      </c>
      <c r="N620">
        <f t="shared" si="56"/>
        <v>-0.8365145488529151</v>
      </c>
      <c r="O620">
        <f t="shared" si="57"/>
        <v>86950584.322883755</v>
      </c>
      <c r="P620">
        <v>82703492.520487204</v>
      </c>
      <c r="Q620">
        <f t="shared" si="58"/>
        <v>29233597.504230056</v>
      </c>
      <c r="R620" s="35">
        <f t="shared" si="59"/>
        <v>-1427911.8798526563</v>
      </c>
      <c r="S620">
        <v>2438490.7669319301</v>
      </c>
      <c r="T620">
        <v>619</v>
      </c>
    </row>
    <row r="621" spans="1:20" ht="15.6" x14ac:dyDescent="0.25">
      <c r="A621" s="29">
        <v>3</v>
      </c>
      <c r="B621" s="21">
        <v>2.1603863969894701</v>
      </c>
      <c r="C621" s="21">
        <v>1078.69247735309</v>
      </c>
      <c r="D621" s="22">
        <v>0.244487294471503</v>
      </c>
      <c r="E621" s="22">
        <v>0.20933304606072098</v>
      </c>
      <c r="F621" s="20">
        <v>0.143728841216966</v>
      </c>
      <c r="G621" s="20">
        <v>2.6134050109815701</v>
      </c>
      <c r="H621" s="23">
        <v>26446626.914898701</v>
      </c>
      <c r="I621" s="21">
        <v>1078.69247735309</v>
      </c>
      <c r="J621">
        <v>2.381663059674556</v>
      </c>
      <c r="K621">
        <v>0.15516817872352839</v>
      </c>
      <c r="L621">
        <f t="shared" si="54"/>
        <v>-5.8576740176424806</v>
      </c>
      <c r="M621">
        <f t="shared" si="55"/>
        <v>-8.0788667144470999E-2</v>
      </c>
      <c r="N621">
        <f t="shared" si="56"/>
        <v>-0.6609229272897239</v>
      </c>
      <c r="O621">
        <f t="shared" si="57"/>
        <v>86295283.774356395</v>
      </c>
      <c r="P621">
        <v>78583980.57606782</v>
      </c>
      <c r="Q621">
        <f t="shared" si="58"/>
        <v>29041786.350928985</v>
      </c>
      <c r="R621" s="35">
        <f t="shared" si="59"/>
        <v>-2595159.4360302836</v>
      </c>
      <c r="S621">
        <v>1257384.9933592801</v>
      </c>
      <c r="T621">
        <v>620</v>
      </c>
    </row>
    <row r="622" spans="1:20" ht="15.6" x14ac:dyDescent="0.25">
      <c r="A622" s="20">
        <v>4</v>
      </c>
      <c r="B622" s="21">
        <v>2.3824740373342701</v>
      </c>
      <c r="C622" s="21">
        <v>1074.3361294231099</v>
      </c>
      <c r="D622" s="22">
        <v>0.20933304606072098</v>
      </c>
      <c r="E622" s="22">
        <v>0.180010352176428</v>
      </c>
      <c r="F622" s="20">
        <v>0.14000987158345299</v>
      </c>
      <c r="G622" s="20">
        <v>2.61649080725108</v>
      </c>
      <c r="H622" s="23">
        <v>24723292.240793999</v>
      </c>
      <c r="I622" s="21">
        <v>1074.3361294231099</v>
      </c>
      <c r="J622">
        <v>2.7944641283261795</v>
      </c>
      <c r="K622">
        <v>0.15083436838587361</v>
      </c>
      <c r="L622">
        <f t="shared" si="54"/>
        <v>-5.845817447310365</v>
      </c>
      <c r="M622">
        <f t="shared" si="55"/>
        <v>-8.3974382173920462E-2</v>
      </c>
      <c r="N622">
        <f t="shared" si="56"/>
        <v>-0.67165756360320494</v>
      </c>
      <c r="O622">
        <f t="shared" si="57"/>
        <v>87133613.391463533</v>
      </c>
      <c r="P622">
        <v>79321567.566374511</v>
      </c>
      <c r="Q622">
        <f t="shared" si="58"/>
        <v>27158184.765712086</v>
      </c>
      <c r="R622" s="35">
        <f t="shared" si="59"/>
        <v>-2434892.5249180868</v>
      </c>
      <c r="S622">
        <v>760700.15887018701</v>
      </c>
      <c r="T622">
        <v>621</v>
      </c>
    </row>
    <row r="623" spans="1:20" ht="15.6" x14ac:dyDescent="0.25">
      <c r="A623" s="20">
        <v>1</v>
      </c>
      <c r="B623" s="21">
        <v>1.21763427244</v>
      </c>
      <c r="C623" s="21">
        <v>1086.40304965421</v>
      </c>
      <c r="D623" s="22">
        <v>0.29012981998686899</v>
      </c>
      <c r="E623" s="22">
        <v>0.26490943438812004</v>
      </c>
      <c r="F623" s="20">
        <v>8.6897981743881705E-2</v>
      </c>
      <c r="G623" s="20">
        <v>3.5026256983496702</v>
      </c>
      <c r="H623" s="23">
        <v>30415642.434842601</v>
      </c>
      <c r="I623" s="21">
        <v>1086.40304965421</v>
      </c>
      <c r="J623">
        <v>0.92791636035200464</v>
      </c>
      <c r="K623">
        <v>9.0907665028128901E-2</v>
      </c>
      <c r="L623">
        <f t="shared" si="54"/>
        <v>-5.8784251177280602</v>
      </c>
      <c r="M623">
        <f t="shared" si="55"/>
        <v>-4.5163402466957429E-2</v>
      </c>
      <c r="N623">
        <f t="shared" si="56"/>
        <v>-0.84093507464089123</v>
      </c>
      <c r="O623">
        <f t="shared" si="57"/>
        <v>86323267.129604355</v>
      </c>
      <c r="P623">
        <v>82339728.131068841</v>
      </c>
      <c r="Q623">
        <f t="shared" si="58"/>
        <v>31887130.142597001</v>
      </c>
      <c r="R623" s="35">
        <f t="shared" si="59"/>
        <v>-1471487.7077543996</v>
      </c>
      <c r="S623">
        <v>2000555.24557808</v>
      </c>
      <c r="T623">
        <v>622</v>
      </c>
    </row>
    <row r="624" spans="1:20" ht="15.6" x14ac:dyDescent="0.25">
      <c r="A624" s="20">
        <v>2</v>
      </c>
      <c r="B624" s="21">
        <v>1.2338210992679199</v>
      </c>
      <c r="C624" s="21">
        <v>1075.1951722896299</v>
      </c>
      <c r="D624" s="22">
        <v>0.26490943438812004</v>
      </c>
      <c r="E624" s="22">
        <v>0.24405173577098299</v>
      </c>
      <c r="F624" s="20">
        <v>7.8705494637560006E-2</v>
      </c>
      <c r="G624" s="20">
        <v>3.5050068648541899</v>
      </c>
      <c r="H624" s="23">
        <v>28868492.586458702</v>
      </c>
      <c r="I624" s="21">
        <v>1075.1951722896299</v>
      </c>
      <c r="J624">
        <v>0.93181757357608475</v>
      </c>
      <c r="K624">
        <v>8.1975526889767961E-2</v>
      </c>
      <c r="L624">
        <f t="shared" si="54"/>
        <v>-5.8481630588797238</v>
      </c>
      <c r="M624">
        <f t="shared" si="55"/>
        <v>-4.5314172762011704E-2</v>
      </c>
      <c r="N624">
        <f t="shared" si="56"/>
        <v>-0.83696314220566703</v>
      </c>
      <c r="O624">
        <f t="shared" si="57"/>
        <v>88739459.508619934</v>
      </c>
      <c r="P624">
        <v>85660354.068767756</v>
      </c>
      <c r="Q624">
        <f t="shared" si="58"/>
        <v>29906185.385299314</v>
      </c>
      <c r="R624" s="35">
        <f t="shared" si="59"/>
        <v>-1037692.7988406122</v>
      </c>
      <c r="S624">
        <v>2264770.6788119799</v>
      </c>
      <c r="T624">
        <v>623</v>
      </c>
    </row>
    <row r="625" spans="1:20" ht="15.6" x14ac:dyDescent="0.25">
      <c r="A625" s="20">
        <v>3</v>
      </c>
      <c r="B625" s="21">
        <v>2.1604615229194302</v>
      </c>
      <c r="C625" s="21">
        <v>1068.39481501971</v>
      </c>
      <c r="D625" s="22">
        <v>0.244487388026499</v>
      </c>
      <c r="E625" s="22">
        <v>0.20930613193975101</v>
      </c>
      <c r="F625" s="20">
        <v>0.14383920761661001</v>
      </c>
      <c r="G625" s="20">
        <v>2.6133870216294901</v>
      </c>
      <c r="H625" s="23">
        <v>27734049.469723701</v>
      </c>
      <c r="I625" s="21">
        <v>1068.39481501971</v>
      </c>
      <c r="J625">
        <v>2.3824503682250557</v>
      </c>
      <c r="K625">
        <v>0.15529707891103264</v>
      </c>
      <c r="L625">
        <f t="shared" si="54"/>
        <v>-5.8294928565419628</v>
      </c>
      <c r="M625">
        <f t="shared" si="55"/>
        <v>-8.0797471874709592E-2</v>
      </c>
      <c r="N625">
        <f t="shared" si="56"/>
        <v>-0.66062808660836669</v>
      </c>
      <c r="O625">
        <f t="shared" si="57"/>
        <v>88553543.661398336</v>
      </c>
      <c r="P625">
        <v>82360481.938588575</v>
      </c>
      <c r="Q625">
        <f t="shared" si="58"/>
        <v>29819499.629152451</v>
      </c>
      <c r="R625" s="35">
        <f t="shared" si="59"/>
        <v>-2085450.1594287492</v>
      </c>
      <c r="S625">
        <v>921434.58523688</v>
      </c>
      <c r="T625">
        <v>624</v>
      </c>
    </row>
    <row r="626" spans="1:20" ht="15.6" x14ac:dyDescent="0.25">
      <c r="A626" s="20">
        <v>4</v>
      </c>
      <c r="B626" s="21">
        <v>2.3824734795739202</v>
      </c>
      <c r="C626" s="21">
        <v>1063.9854643388101</v>
      </c>
      <c r="D626" s="22">
        <v>0.20930613193975101</v>
      </c>
      <c r="E626" s="22">
        <v>0.18001432011551902</v>
      </c>
      <c r="F626" s="20">
        <v>0.13988039200618799</v>
      </c>
      <c r="G626" s="20">
        <v>2.6164751227800802</v>
      </c>
      <c r="H626" s="23">
        <v>26072284.1211203</v>
      </c>
      <c r="I626" s="21">
        <v>1063.9854643388101</v>
      </c>
      <c r="J626">
        <v>2.7925982934487648</v>
      </c>
      <c r="K626">
        <v>0.15068382034260766</v>
      </c>
      <c r="L626">
        <f t="shared" si="54"/>
        <v>-5.8172624808487274</v>
      </c>
      <c r="M626">
        <f t="shared" si="55"/>
        <v>-8.3966310186762011E-2</v>
      </c>
      <c r="N626">
        <f t="shared" si="56"/>
        <v>-0.67205793457647034</v>
      </c>
      <c r="O626">
        <f t="shared" si="57"/>
        <v>89446355.325617775</v>
      </c>
      <c r="P626">
        <v>83678468.984926715</v>
      </c>
      <c r="Q626">
        <f t="shared" si="58"/>
        <v>27869424.69117441</v>
      </c>
      <c r="R626" s="35">
        <f t="shared" si="59"/>
        <v>-1797140.5700541101</v>
      </c>
      <c r="S626">
        <v>479787.44398116</v>
      </c>
      <c r="T626">
        <v>625</v>
      </c>
    </row>
    <row r="627" spans="1:20" ht="15.6" x14ac:dyDescent="0.25">
      <c r="A627" s="20">
        <v>1</v>
      </c>
      <c r="B627" s="21">
        <v>1.2176831839267901</v>
      </c>
      <c r="C627" s="21">
        <v>1090.1794069181899</v>
      </c>
      <c r="D627" s="22">
        <v>0.29001073996217097</v>
      </c>
      <c r="E627" s="22">
        <v>0.26484302471235799</v>
      </c>
      <c r="F627" s="20">
        <v>8.6752097675166201E-2</v>
      </c>
      <c r="G627" s="20">
        <v>3.5026359585959299</v>
      </c>
      <c r="H627" s="23">
        <v>30478217.895008001</v>
      </c>
      <c r="I627" s="21">
        <v>1090.1794069181899</v>
      </c>
      <c r="J627">
        <v>0.92727722869813078</v>
      </c>
      <c r="K627">
        <v>9.074791024359205E-2</v>
      </c>
      <c r="L627">
        <f t="shared" si="54"/>
        <v>-5.8884788815025502</v>
      </c>
      <c r="M627">
        <f t="shared" si="55"/>
        <v>-4.5138671864099505E-2</v>
      </c>
      <c r="N627">
        <f t="shared" si="56"/>
        <v>-0.84099516553956244</v>
      </c>
      <c r="O627">
        <f t="shared" si="57"/>
        <v>85532124.542029262</v>
      </c>
      <c r="P627">
        <v>82596626.879079625</v>
      </c>
      <c r="Q627">
        <f t="shared" si="58"/>
        <v>31561418.756620023</v>
      </c>
      <c r="R627" s="35">
        <f t="shared" si="59"/>
        <v>-1083200.8616120219</v>
      </c>
      <c r="S627">
        <v>2079715.91486567</v>
      </c>
      <c r="T627">
        <v>626</v>
      </c>
    </row>
    <row r="628" spans="1:20" ht="15.6" x14ac:dyDescent="0.25">
      <c r="A628" s="20">
        <v>2</v>
      </c>
      <c r="B628" s="21">
        <v>1.23382072491655</v>
      </c>
      <c r="C628" s="21">
        <v>1080.8172119298399</v>
      </c>
      <c r="D628" s="22">
        <v>0.26484302471235799</v>
      </c>
      <c r="E628" s="22">
        <v>0.24402469047647699</v>
      </c>
      <c r="F628" s="20">
        <v>7.8576645897671604E-2</v>
      </c>
      <c r="G628" s="20">
        <v>3.5050132024869098</v>
      </c>
      <c r="H628" s="23">
        <v>28186782.461662099</v>
      </c>
      <c r="I628" s="21">
        <v>1080.8172119298399</v>
      </c>
      <c r="J628">
        <v>0.93119400160528387</v>
      </c>
      <c r="K628">
        <v>8.1835680478189898E-2</v>
      </c>
      <c r="L628">
        <f t="shared" si="54"/>
        <v>-5.8634221389996313</v>
      </c>
      <c r="M628">
        <f t="shared" si="55"/>
        <v>-4.5290094730224613E-2</v>
      </c>
      <c r="N628">
        <f t="shared" si="56"/>
        <v>-0.83677447986210729</v>
      </c>
      <c r="O628">
        <f t="shared" si="57"/>
        <v>87507025.048734248</v>
      </c>
      <c r="P628">
        <v>83729098.509620279</v>
      </c>
      <c r="Q628">
        <f t="shared" si="58"/>
        <v>29458593.521492276</v>
      </c>
      <c r="R628" s="35">
        <f t="shared" si="59"/>
        <v>-1271811.0598301776</v>
      </c>
      <c r="S628">
        <v>2383108.2286015302</v>
      </c>
      <c r="T628">
        <v>627</v>
      </c>
    </row>
    <row r="629" spans="1:20" ht="15.6" x14ac:dyDescent="0.25">
      <c r="A629" s="20">
        <v>3</v>
      </c>
      <c r="B629" s="21">
        <v>2.1604511554517498</v>
      </c>
      <c r="C629" s="21">
        <v>1075.85297352775</v>
      </c>
      <c r="D629" s="22">
        <v>0.24445715941736099</v>
      </c>
      <c r="E629" s="22">
        <v>0.20930233115190799</v>
      </c>
      <c r="F629" s="20">
        <v>0.14374892294793901</v>
      </c>
      <c r="G629" s="20">
        <v>2.61370519684395</v>
      </c>
      <c r="H629" s="23">
        <v>26914909.672934201</v>
      </c>
      <c r="I629" s="21">
        <v>1075.85297352775</v>
      </c>
      <c r="J629">
        <v>2.3819430861646915</v>
      </c>
      <c r="K629">
        <v>0.15519163153547286</v>
      </c>
      <c r="L629">
        <f t="shared" si="54"/>
        <v>-5.8499566656911277</v>
      </c>
      <c r="M629">
        <f t="shared" si="55"/>
        <v>-8.0791799990741819E-2</v>
      </c>
      <c r="N629">
        <f t="shared" si="56"/>
        <v>-0.66086917328188255</v>
      </c>
      <c r="O629">
        <f t="shared" si="57"/>
        <v>86907932.739948168</v>
      </c>
      <c r="P629">
        <v>79958965.480330765</v>
      </c>
      <c r="Q629">
        <f t="shared" si="58"/>
        <v>29253994.789771881</v>
      </c>
      <c r="R629" s="35">
        <f t="shared" si="59"/>
        <v>-2339085.1168376803</v>
      </c>
      <c r="S629">
        <v>1168598.9121580201</v>
      </c>
      <c r="T629">
        <v>628</v>
      </c>
    </row>
    <row r="630" spans="1:20" ht="15.6" x14ac:dyDescent="0.25">
      <c r="A630" s="20">
        <v>4</v>
      </c>
      <c r="B630" s="21">
        <v>2.38247481692032</v>
      </c>
      <c r="C630" s="21">
        <v>1073.35627076681</v>
      </c>
      <c r="D630" s="22">
        <v>0.20930233115190799</v>
      </c>
      <c r="E630" s="22">
        <v>0.180017645282741</v>
      </c>
      <c r="F630" s="20">
        <v>0.139848900955753</v>
      </c>
      <c r="G630" s="20">
        <v>2.6167907153224701</v>
      </c>
      <c r="H630" s="23">
        <v>25227880.754317399</v>
      </c>
      <c r="I630" s="21">
        <v>1073.35627076681</v>
      </c>
      <c r="J630">
        <v>2.7925957244037689</v>
      </c>
      <c r="K630">
        <v>0.15064720860433931</v>
      </c>
      <c r="L630">
        <f t="shared" si="54"/>
        <v>-5.8431374059785348</v>
      </c>
      <c r="M630">
        <f t="shared" si="55"/>
        <v>-8.3966299033698427E-2</v>
      </c>
      <c r="N630">
        <f t="shared" si="56"/>
        <v>-0.67215556691452183</v>
      </c>
      <c r="O630">
        <f t="shared" si="57"/>
        <v>87349182.352530017</v>
      </c>
      <c r="P630">
        <v>80980885.742019489</v>
      </c>
      <c r="Q630">
        <f t="shared" si="58"/>
        <v>27211788.759595249</v>
      </c>
      <c r="R630" s="35">
        <f t="shared" si="59"/>
        <v>-1983908.0052778497</v>
      </c>
      <c r="S630">
        <v>739554.03186032898</v>
      </c>
      <c r="T630">
        <v>629</v>
      </c>
    </row>
    <row r="631" spans="1:20" ht="15.6" x14ac:dyDescent="0.25">
      <c r="A631" s="20">
        <v>1</v>
      </c>
      <c r="B631" s="21">
        <v>1.2175520561294799</v>
      </c>
      <c r="C631" s="21">
        <v>1073.6361053395899</v>
      </c>
      <c r="D631" s="22">
        <v>0.29036928002284701</v>
      </c>
      <c r="E631" s="22">
        <v>0.26502863920863801</v>
      </c>
      <c r="F631" s="20">
        <v>8.7240347110771305E-2</v>
      </c>
      <c r="G631" s="20">
        <v>3.5026050607725798</v>
      </c>
      <c r="H631" s="23">
        <v>33204332.749577802</v>
      </c>
      <c r="I631" s="21">
        <v>1073.6361053395899</v>
      </c>
      <c r="J631">
        <v>0.92916593714820939</v>
      </c>
      <c r="K631">
        <v>9.1282682890996281E-2</v>
      </c>
      <c r="L631">
        <f t="shared" si="54"/>
        <v>-5.8439032839536127</v>
      </c>
      <c r="M631">
        <f t="shared" si="55"/>
        <v>-4.5211729221122821E-2</v>
      </c>
      <c r="N631">
        <f t="shared" si="56"/>
        <v>-0.84077658199635641</v>
      </c>
      <c r="O631">
        <f t="shared" si="57"/>
        <v>89097485.916224882</v>
      </c>
      <c r="P631">
        <v>89635283.729129434</v>
      </c>
      <c r="Q631">
        <f t="shared" si="58"/>
        <v>33005111.898270618</v>
      </c>
      <c r="R631" s="35">
        <f t="shared" si="59"/>
        <v>199220.8513071835</v>
      </c>
      <c r="S631">
        <v>1718616.3589195099</v>
      </c>
      <c r="T631">
        <v>630</v>
      </c>
    </row>
    <row r="632" spans="1:20" ht="15.6" x14ac:dyDescent="0.25">
      <c r="A632" s="20">
        <v>2</v>
      </c>
      <c r="B632" s="21">
        <v>1.23360212582613</v>
      </c>
      <c r="C632" s="21">
        <v>1062.59240953929</v>
      </c>
      <c r="D632" s="22">
        <v>0.26502863920863801</v>
      </c>
      <c r="E632" s="22">
        <v>0.24405859368712399</v>
      </c>
      <c r="F632" s="20">
        <v>7.9093852644911797E-2</v>
      </c>
      <c r="G632" s="20">
        <v>3.5049953196388</v>
      </c>
      <c r="H632" s="23">
        <v>30886932.2724953</v>
      </c>
      <c r="I632" s="21">
        <v>1062.59240953929</v>
      </c>
      <c r="J632">
        <v>0.93367403991171449</v>
      </c>
      <c r="K632">
        <v>8.2397150899651828E-2</v>
      </c>
      <c r="L632">
        <f t="shared" si="54"/>
        <v>-5.8133781348567037</v>
      </c>
      <c r="M632">
        <f t="shared" si="55"/>
        <v>-4.5385808956552365E-2</v>
      </c>
      <c r="N632">
        <f t="shared" si="56"/>
        <v>-0.83750701252122661</v>
      </c>
      <c r="O632">
        <f t="shared" si="57"/>
        <v>91613740.839244723</v>
      </c>
      <c r="P632">
        <v>91361344.423262492</v>
      </c>
      <c r="Q632">
        <f t="shared" si="58"/>
        <v>30972261.040974747</v>
      </c>
      <c r="R632" s="35">
        <f t="shared" si="59"/>
        <v>-85328.768479447812</v>
      </c>
      <c r="S632">
        <v>1973692.4990131999</v>
      </c>
      <c r="T632">
        <v>631</v>
      </c>
    </row>
    <row r="633" spans="1:20" ht="15.6" x14ac:dyDescent="0.25">
      <c r="A633" s="20">
        <v>3</v>
      </c>
      <c r="B633" s="21">
        <v>2.1658694575541402</v>
      </c>
      <c r="C633" s="21">
        <v>1058.5707857202799</v>
      </c>
      <c r="D633" s="22">
        <v>0.24465215152931902</v>
      </c>
      <c r="E633" s="22">
        <v>0.20749679053933401</v>
      </c>
      <c r="F633" s="20">
        <v>0.15180810774418901</v>
      </c>
      <c r="G633" s="20">
        <v>2.6118557855772702</v>
      </c>
      <c r="H633" s="23">
        <v>31001558.905001801</v>
      </c>
      <c r="I633" s="21">
        <v>1058.5707857202799</v>
      </c>
      <c r="J633">
        <v>2.4635659829297674</v>
      </c>
      <c r="K633">
        <v>0.1646483807519972</v>
      </c>
      <c r="L633">
        <f t="shared" si="54"/>
        <v>-5.802109475366068</v>
      </c>
      <c r="M633">
        <f t="shared" si="55"/>
        <v>-8.164786350468145E-2</v>
      </c>
      <c r="N633">
        <f t="shared" si="56"/>
        <v>-0.64341350345928339</v>
      </c>
      <c r="O633">
        <f t="shared" si="57"/>
        <v>90740410.027864009</v>
      </c>
      <c r="P633">
        <v>89363025.019118965</v>
      </c>
      <c r="Q633">
        <f t="shared" si="58"/>
        <v>31479397.278023977</v>
      </c>
      <c r="R633" s="35">
        <f t="shared" si="59"/>
        <v>-477838.37302217633</v>
      </c>
      <c r="S633">
        <v>109037.342317609</v>
      </c>
      <c r="T633">
        <v>632</v>
      </c>
    </row>
    <row r="634" spans="1:20" ht="15.6" x14ac:dyDescent="0.25">
      <c r="A634" s="20">
        <v>1</v>
      </c>
      <c r="B634" s="21">
        <v>1.2188273916918</v>
      </c>
      <c r="C634" s="21">
        <v>1076.60945998286</v>
      </c>
      <c r="D634" s="22">
        <v>0.28837810341194803</v>
      </c>
      <c r="E634" s="22">
        <v>0.26222558222804099</v>
      </c>
      <c r="F634" s="20">
        <v>9.0656867452296994E-2</v>
      </c>
      <c r="G634" s="20">
        <v>3.5027761548645899</v>
      </c>
      <c r="H634" s="23">
        <v>29505388.0267727</v>
      </c>
      <c r="I634" s="21">
        <v>1076.60945998286</v>
      </c>
      <c r="J634">
        <v>0.95374339248225071</v>
      </c>
      <c r="K634">
        <v>9.5032772482820799E-2</v>
      </c>
      <c r="L634">
        <f t="shared" si="54"/>
        <v>-5.8520166570506973</v>
      </c>
      <c r="M634">
        <f t="shared" si="55"/>
        <v>-4.6155680056367984E-2</v>
      </c>
      <c r="N634">
        <f t="shared" si="56"/>
        <v>-0.83789658793823119</v>
      </c>
      <c r="O634">
        <f t="shared" si="57"/>
        <v>88394999.709856823</v>
      </c>
      <c r="P634">
        <v>78307312.43347998</v>
      </c>
      <c r="Q634">
        <f t="shared" si="58"/>
        <v>33306324.594926216</v>
      </c>
      <c r="R634" s="35">
        <f t="shared" si="59"/>
        <v>-3800936.5681535155</v>
      </c>
      <c r="S634">
        <v>1696750.6554790901</v>
      </c>
      <c r="T634">
        <v>633</v>
      </c>
    </row>
    <row r="635" spans="1:20" ht="15.6" x14ac:dyDescent="0.25">
      <c r="A635" s="29">
        <v>2</v>
      </c>
      <c r="B635" s="21">
        <v>2.1656486983637202</v>
      </c>
      <c r="C635" s="21">
        <v>1069.71133006388</v>
      </c>
      <c r="D635" s="22">
        <v>0.26308513821567198</v>
      </c>
      <c r="E635" s="22">
        <v>0.223115465940043</v>
      </c>
      <c r="F635" s="20">
        <v>0.15186903237246999</v>
      </c>
      <c r="G635" s="20">
        <v>2.4301022453376802</v>
      </c>
      <c r="H635" s="23">
        <v>26758046.6193479</v>
      </c>
      <c r="I635" s="21">
        <v>1069.71133006388</v>
      </c>
      <c r="J635">
        <v>2.3771878663232702</v>
      </c>
      <c r="K635">
        <v>0.16472021215832658</v>
      </c>
      <c r="L635">
        <f t="shared" si="54"/>
        <v>-5.833125516347609</v>
      </c>
      <c r="M635">
        <f t="shared" si="55"/>
        <v>-8.0738417609567847E-2</v>
      </c>
      <c r="N635">
        <f t="shared" si="56"/>
        <v>-0.643314947310337</v>
      </c>
      <c r="O635">
        <f t="shared" si="57"/>
        <v>88231419.304687008</v>
      </c>
      <c r="P635">
        <v>80485394.921178207</v>
      </c>
      <c r="Q635">
        <f t="shared" si="58"/>
        <v>29333277.588538252</v>
      </c>
      <c r="R635" s="35">
        <f t="shared" si="59"/>
        <v>-2575230.9691903517</v>
      </c>
      <c r="S635">
        <v>125027.033212724</v>
      </c>
      <c r="T635">
        <v>634</v>
      </c>
    </row>
    <row r="636" spans="1:20" ht="15.6" x14ac:dyDescent="0.25">
      <c r="A636" s="20">
        <v>3</v>
      </c>
      <c r="B636" s="21">
        <v>2.5539604175226098</v>
      </c>
      <c r="C636" s="21">
        <v>1064.8615299015401</v>
      </c>
      <c r="D636" s="22">
        <v>0.223115465940043</v>
      </c>
      <c r="E636" s="22">
        <v>0.183292789193959</v>
      </c>
      <c r="F636" s="20">
        <v>0.17840464852368501</v>
      </c>
      <c r="G636" s="20">
        <v>2.43382977001191</v>
      </c>
      <c r="H636" s="23">
        <v>26996070.417270001</v>
      </c>
      <c r="I636" s="21">
        <v>1064.8615299015401</v>
      </c>
      <c r="J636">
        <v>3.3504797419495449</v>
      </c>
      <c r="K636">
        <v>0.19650727827532938</v>
      </c>
      <c r="L636">
        <f t="shared" si="54"/>
        <v>-5.8197002598823131</v>
      </c>
      <c r="M636">
        <f t="shared" si="55"/>
        <v>-8.3935973711346076E-2</v>
      </c>
      <c r="N636">
        <f t="shared" si="56"/>
        <v>-0.65453952110880298</v>
      </c>
      <c r="O636">
        <f t="shared" si="57"/>
        <v>89217190.080649406</v>
      </c>
      <c r="P636">
        <v>79227008.791058376</v>
      </c>
      <c r="Q636">
        <f t="shared" si="58"/>
        <v>30400157.504368648</v>
      </c>
      <c r="R636" s="35">
        <f t="shared" si="59"/>
        <v>-3404087.0870986469</v>
      </c>
      <c r="S636">
        <v>-1004779.49504558</v>
      </c>
      <c r="T636">
        <v>635</v>
      </c>
    </row>
    <row r="637" spans="1:20" ht="15.6" x14ac:dyDescent="0.25">
      <c r="A637" s="20">
        <v>4</v>
      </c>
      <c r="B637" s="21">
        <v>2.8740673235909302</v>
      </c>
      <c r="C637" s="21">
        <v>1069.6403287559799</v>
      </c>
      <c r="D637" s="22">
        <v>0.183292789193959</v>
      </c>
      <c r="E637" s="22">
        <v>0.150029594717421</v>
      </c>
      <c r="F637" s="20">
        <v>0.18137678489288001</v>
      </c>
      <c r="G637" s="20">
        <v>2.4372673717783901</v>
      </c>
      <c r="H637" s="23">
        <v>25287594.154755998</v>
      </c>
      <c r="I637" s="21">
        <v>1069.6403287559799</v>
      </c>
      <c r="J637">
        <v>4.2000171744610695</v>
      </c>
      <c r="K637">
        <v>0.20013135580101316</v>
      </c>
      <c r="L637">
        <f t="shared" si="54"/>
        <v>-5.8329298254090833</v>
      </c>
      <c r="M637">
        <f t="shared" si="55"/>
        <v>-7.5102276861306355E-2</v>
      </c>
      <c r="N637">
        <f t="shared" si="56"/>
        <v>-0.66241119688274752</v>
      </c>
      <c r="O637">
        <f t="shared" si="57"/>
        <v>88501582.775736511</v>
      </c>
      <c r="P637">
        <v>79277313.473086655</v>
      </c>
      <c r="Q637">
        <f t="shared" si="58"/>
        <v>28229918.614057608</v>
      </c>
      <c r="R637" s="35">
        <f t="shared" si="59"/>
        <v>-2942324.4593016095</v>
      </c>
      <c r="S637">
        <v>-1132903.48336501</v>
      </c>
      <c r="T637">
        <v>636</v>
      </c>
    </row>
    <row r="638" spans="1:20" ht="15.6" x14ac:dyDescent="0.25">
      <c r="A638" s="20">
        <v>1</v>
      </c>
      <c r="B638" s="21">
        <v>1.20921039169907</v>
      </c>
      <c r="C638" s="21">
        <v>1072.6040977467001</v>
      </c>
      <c r="D638" s="22">
        <v>0.307363294544169</v>
      </c>
      <c r="E638" s="22">
        <v>0.274859491917615</v>
      </c>
      <c r="F638" s="20">
        <v>0.105716042218121</v>
      </c>
      <c r="G638" s="20">
        <v>3.9801821874858998</v>
      </c>
      <c r="H638" s="23">
        <v>41407688.100249201</v>
      </c>
      <c r="I638" s="21">
        <v>1072.6040977467001</v>
      </c>
      <c r="J638">
        <v>0.9979168953206089</v>
      </c>
      <c r="K638">
        <v>0.11173192808690395</v>
      </c>
      <c r="L638">
        <f t="shared" si="54"/>
        <v>-5.8410768299298841</v>
      </c>
      <c r="M638">
        <f t="shared" si="55"/>
        <v>-4.7820916936850186E-2</v>
      </c>
      <c r="N638">
        <f t="shared" si="56"/>
        <v>-0.80202517172509324</v>
      </c>
      <c r="O638">
        <f t="shared" si="57"/>
        <v>89157498.084929854</v>
      </c>
      <c r="P638">
        <v>86624929.193549797</v>
      </c>
      <c r="Q638">
        <f t="shared" si="58"/>
        <v>42618284.446161918</v>
      </c>
      <c r="R638" s="35">
        <f t="shared" si="59"/>
        <v>-1210596.3459127173</v>
      </c>
      <c r="S638">
        <v>803583.81460808602</v>
      </c>
      <c r="T638">
        <v>637</v>
      </c>
    </row>
    <row r="639" spans="1:20" ht="15.6" x14ac:dyDescent="0.25">
      <c r="A639" s="20">
        <v>1</v>
      </c>
      <c r="B639" s="21">
        <v>0.5</v>
      </c>
      <c r="C639" s="21">
        <v>1071.8336515394101</v>
      </c>
      <c r="D639" s="22">
        <v>0.280552962688565</v>
      </c>
      <c r="E639" s="22">
        <v>0.24699828280341402</v>
      </c>
      <c r="F639" s="20">
        <v>0.11955932894386</v>
      </c>
      <c r="G639" s="20">
        <v>3.2035784407638301</v>
      </c>
      <c r="H639" s="23">
        <v>32176439.2730841</v>
      </c>
      <c r="I639" s="21">
        <v>1071.8336515394101</v>
      </c>
      <c r="J639">
        <v>0.46292882643144095</v>
      </c>
      <c r="K639">
        <v>0.12733273428582023</v>
      </c>
      <c r="L639">
        <f t="shared" si="54"/>
        <v>-5.8389632368632665</v>
      </c>
      <c r="M639">
        <f t="shared" si="55"/>
        <v>-2.4890972029451782E-2</v>
      </c>
      <c r="N639">
        <f t="shared" si="56"/>
        <v>-0.74900649366897709</v>
      </c>
      <c r="O639">
        <f t="shared" si="57"/>
        <v>90151260.107122019</v>
      </c>
      <c r="P639">
        <v>81412292.252265826</v>
      </c>
      <c r="Q639">
        <f t="shared" si="58"/>
        <v>35630326.403788105</v>
      </c>
      <c r="R639" s="35">
        <f t="shared" si="59"/>
        <v>-3453887.1307040043</v>
      </c>
      <c r="S639">
        <v>-602417.04079563497</v>
      </c>
      <c r="T639">
        <v>638</v>
      </c>
    </row>
    <row r="640" spans="1:20" ht="15.6" x14ac:dyDescent="0.25">
      <c r="A640" s="20">
        <v>4</v>
      </c>
      <c r="B640" s="21">
        <v>1.29999995231628</v>
      </c>
      <c r="C640" s="21">
        <v>1061.7802131952701</v>
      </c>
      <c r="D640" s="22">
        <v>0.17411935314242502</v>
      </c>
      <c r="E640" s="22">
        <v>0.14246006949009199</v>
      </c>
      <c r="F640" s="20">
        <v>0.18172081965228901</v>
      </c>
      <c r="G640" s="20">
        <v>2.5794398677197701</v>
      </c>
      <c r="H640" s="23">
        <v>26062378.197198998</v>
      </c>
      <c r="I640" s="21">
        <v>1061.7802131952701</v>
      </c>
      <c r="J640">
        <v>1.9512181860543176</v>
      </c>
      <c r="K640">
        <v>0.20055170433911787</v>
      </c>
      <c r="L640">
        <f t="shared" si="54"/>
        <v>-5.8111089187598912</v>
      </c>
      <c r="M640">
        <f t="shared" si="55"/>
        <v>-7.4351525820137154E-2</v>
      </c>
      <c r="N640">
        <f t="shared" si="56"/>
        <v>-0.66339806344379593</v>
      </c>
      <c r="O640">
        <f t="shared" si="57"/>
        <v>90322178.009834304</v>
      </c>
      <c r="P640">
        <v>78659574.535525262</v>
      </c>
      <c r="Q640">
        <f t="shared" si="58"/>
        <v>29926563.635605268</v>
      </c>
      <c r="R640" s="35">
        <f t="shared" si="59"/>
        <v>-3864185.43840627</v>
      </c>
      <c r="S640">
        <v>-1793650.7211113099</v>
      </c>
      <c r="T640">
        <v>639</v>
      </c>
    </row>
    <row r="641" spans="1:20" ht="15.6" x14ac:dyDescent="0.25">
      <c r="A641" s="20">
        <v>5</v>
      </c>
      <c r="B641" s="21">
        <v>1.29999995231628</v>
      </c>
      <c r="C641" s="21">
        <v>1068.26485707538</v>
      </c>
      <c r="D641" s="22">
        <v>0.14246006949009199</v>
      </c>
      <c r="E641" s="22">
        <v>0.11784822887664</v>
      </c>
      <c r="F641" s="20">
        <v>0.17264189545840899</v>
      </c>
      <c r="G641" s="20">
        <v>2.5818364207617899</v>
      </c>
      <c r="H641" s="23">
        <v>24927440.030455399</v>
      </c>
      <c r="I641" s="21">
        <v>1068.26485707538</v>
      </c>
      <c r="J641">
        <v>2.0895893783432236</v>
      </c>
      <c r="K641">
        <v>0.18951766130862643</v>
      </c>
      <c r="L641">
        <f t="shared" si="54"/>
        <v>-5.8291337896553159</v>
      </c>
      <c r="M641">
        <f t="shared" si="55"/>
        <v>-7.6778973394762751E-2</v>
      </c>
      <c r="N641">
        <f t="shared" si="56"/>
        <v>-0.64283921613197759</v>
      </c>
      <c r="O641">
        <f t="shared" si="57"/>
        <v>88710033.634969741</v>
      </c>
      <c r="P641">
        <v>83573030.444244608</v>
      </c>
      <c r="Q641">
        <f t="shared" si="58"/>
        <v>26459660.871226374</v>
      </c>
      <c r="R641" s="35">
        <f t="shared" si="59"/>
        <v>-1532220.8407709748</v>
      </c>
      <c r="S641">
        <v>-38486.540557029701</v>
      </c>
      <c r="T641">
        <v>640</v>
      </c>
    </row>
    <row r="642" spans="1:20" ht="15.6" x14ac:dyDescent="0.25">
      <c r="A642" s="20">
        <v>6</v>
      </c>
      <c r="B642" s="21">
        <v>1.29999995231628</v>
      </c>
      <c r="C642" s="21">
        <v>1078.6235714506199</v>
      </c>
      <c r="D642" s="22">
        <v>0.11784822887664</v>
      </c>
      <c r="E642" s="22">
        <v>9.9213469435134302E-2</v>
      </c>
      <c r="F642" s="20">
        <v>0.15799100689333301</v>
      </c>
      <c r="G642" s="20">
        <v>2.5835498539576802</v>
      </c>
      <c r="H642" s="23">
        <v>22406981.0304856</v>
      </c>
      <c r="I642" s="21">
        <v>1078.6235714506199</v>
      </c>
      <c r="J642">
        <v>2.1772802662817581</v>
      </c>
      <c r="K642">
        <v>0.17196458414759991</v>
      </c>
      <c r="L642">
        <f t="shared" si="54"/>
        <v>-5.8574872229114359</v>
      </c>
      <c r="M642">
        <f t="shared" si="55"/>
        <v>-7.8140038081441265E-2</v>
      </c>
      <c r="N642">
        <f t="shared" si="56"/>
        <v>-0.63619700069363994</v>
      </c>
      <c r="O642">
        <f t="shared" si="57"/>
        <v>86369804.609206185</v>
      </c>
      <c r="P642">
        <v>84955681.2921675</v>
      </c>
      <c r="Q642">
        <f t="shared" si="58"/>
        <v>22779954.725213353</v>
      </c>
      <c r="R642" s="35">
        <f t="shared" si="59"/>
        <v>-372973.69472775236</v>
      </c>
      <c r="S642">
        <v>1518318.7795667499</v>
      </c>
      <c r="T642">
        <v>641</v>
      </c>
    </row>
    <row r="643" spans="1:20" ht="15.6" x14ac:dyDescent="0.25">
      <c r="A643" s="20">
        <v>7</v>
      </c>
      <c r="B643" s="21">
        <v>1.29999995231628</v>
      </c>
      <c r="C643" s="21">
        <v>1084.3206745488801</v>
      </c>
      <c r="D643" s="22">
        <v>9.9213469435134302E-2</v>
      </c>
      <c r="E643" s="22">
        <v>9.373193130470589E-2</v>
      </c>
      <c r="F643" s="20">
        <v>5.5194307092540099E-2</v>
      </c>
      <c r="G643" s="20">
        <v>2.5847505474993202</v>
      </c>
      <c r="H643" s="23">
        <v>11702009.8967696</v>
      </c>
      <c r="I643" s="21">
        <v>1084.3206745488801</v>
      </c>
      <c r="J643">
        <v>1.3202391169490628</v>
      </c>
      <c r="K643">
        <v>5.6775988601198153E-2</v>
      </c>
      <c r="L643">
        <f t="shared" ref="L643:L706" si="60">2.52125*10^(-6)*I643^2-0.00815*I643</f>
        <v>-5.8728504687763765</v>
      </c>
      <c r="M643">
        <f t="shared" ref="M643:M706" si="61">5.11549*10^(-6)*J643^4-4.43569*10^(-4)*J643^3+0.01157*J643^2-0.05903*J643</f>
        <v>-5.8772049993172579E-2</v>
      </c>
      <c r="N643">
        <f t="shared" ref="N643:N706" si="62">-66538.82632*K643^6+68596.56918*K643^5-25259.909*K643^4+3778.81796*K643^3-138.15946*K643^2-13.21417*K643</f>
        <v>-0.72825021043779214</v>
      </c>
      <c r="O643">
        <f t="shared" ref="O643:O706" si="63">1.9*10^10*EXP(0.917*L643)*EXP(0.4442*M643)*EXP(-0.0196*N643)</f>
        <v>86052496.789079815</v>
      </c>
      <c r="P643">
        <v>86914604.621804029</v>
      </c>
      <c r="Q643">
        <f t="shared" ref="Q643:Q706" si="64">H643/P643*O643</f>
        <v>11585937.408900393</v>
      </c>
      <c r="R643" s="35">
        <f t="shared" ref="R643:R706" si="65">H643-Q643</f>
        <v>116072.48786920682</v>
      </c>
      <c r="S643">
        <v>790440.01009972696</v>
      </c>
      <c r="T643">
        <v>642</v>
      </c>
    </row>
    <row r="644" spans="1:20" ht="15.6" x14ac:dyDescent="0.25">
      <c r="A644" s="20">
        <v>9</v>
      </c>
      <c r="B644" s="21">
        <v>1.29999995231628</v>
      </c>
      <c r="C644" s="21">
        <v>1088.55450406764</v>
      </c>
      <c r="D644" s="22">
        <v>8.9117062318213203E-2</v>
      </c>
      <c r="E644" s="22">
        <v>8.5462293784846391E-2</v>
      </c>
      <c r="F644" s="20">
        <v>4.0964905573008303E-2</v>
      </c>
      <c r="G644" s="20">
        <v>2.5853637072915099</v>
      </c>
      <c r="H644" s="23">
        <v>9862017.2219567709</v>
      </c>
      <c r="I644" s="21">
        <v>1088.55450406764</v>
      </c>
      <c r="J644">
        <v>1.1883728321134368</v>
      </c>
      <c r="K644">
        <v>4.1827609953891468E-2</v>
      </c>
      <c r="L644">
        <f t="shared" si="60"/>
        <v>-5.8841617305344744</v>
      </c>
      <c r="M644">
        <f t="shared" si="61"/>
        <v>-5.45443672420916E-2</v>
      </c>
      <c r="N644">
        <f t="shared" si="62"/>
        <v>-0.58679450362500396</v>
      </c>
      <c r="O644">
        <f t="shared" si="63"/>
        <v>85088382.941955641</v>
      </c>
      <c r="P644">
        <v>90386807.47007975</v>
      </c>
      <c r="Q644">
        <f t="shared" si="64"/>
        <v>9283911.2415802069</v>
      </c>
      <c r="R644" s="35">
        <f t="shared" si="65"/>
        <v>578105.98037656397</v>
      </c>
      <c r="S644">
        <v>886801.92045616801</v>
      </c>
      <c r="T644">
        <v>643</v>
      </c>
    </row>
    <row r="645" spans="1:20" ht="15.6" x14ac:dyDescent="0.25">
      <c r="A645" s="29">
        <v>2</v>
      </c>
      <c r="B645" s="21">
        <v>1.2337634752348201</v>
      </c>
      <c r="C645" s="21">
        <v>1085.9824609079401</v>
      </c>
      <c r="D645" s="22">
        <v>0.26494388106080696</v>
      </c>
      <c r="E645" s="22">
        <v>0.24403916009551599</v>
      </c>
      <c r="F645" s="20">
        <v>7.8872679050813396E-2</v>
      </c>
      <c r="G645" s="20">
        <v>3.5050039785270202</v>
      </c>
      <c r="H645" s="23">
        <v>27554580.9906547</v>
      </c>
      <c r="I645" s="21">
        <v>1085.9824609079401</v>
      </c>
      <c r="J645">
        <v>0.93297752356412877</v>
      </c>
      <c r="K645">
        <v>8.2157010208435424E-2</v>
      </c>
      <c r="L645">
        <f t="shared" si="60"/>
        <v>-5.8773009374108041</v>
      </c>
      <c r="M645">
        <f t="shared" si="61"/>
        <v>-4.5358940573468606E-2</v>
      </c>
      <c r="N645">
        <f t="shared" si="62"/>
        <v>-0.83720182569458834</v>
      </c>
      <c r="O645">
        <f t="shared" si="63"/>
        <v>86398473.94010444</v>
      </c>
      <c r="P645">
        <v>81682643.055744871</v>
      </c>
      <c r="Q645">
        <f t="shared" si="64"/>
        <v>29145405.420180518</v>
      </c>
      <c r="R645" s="35">
        <f t="shared" si="65"/>
        <v>-1590824.4295258187</v>
      </c>
      <c r="S645">
        <v>2474044.4429591801</v>
      </c>
      <c r="T645">
        <v>644</v>
      </c>
    </row>
    <row r="646" spans="1:20" ht="15.6" x14ac:dyDescent="0.25">
      <c r="A646" s="20">
        <v>3</v>
      </c>
      <c r="B646" s="21">
        <v>2.1605258629670598</v>
      </c>
      <c r="C646" s="21">
        <v>1082.5664126719801</v>
      </c>
      <c r="D646" s="22">
        <v>0.244510677461722</v>
      </c>
      <c r="E646" s="22">
        <v>0.20931383599485698</v>
      </c>
      <c r="F646" s="20">
        <v>0.143889227698872</v>
      </c>
      <c r="G646" s="20">
        <v>2.6131381508964702</v>
      </c>
      <c r="H646" s="23">
        <v>26510076.7049063</v>
      </c>
      <c r="I646" s="21">
        <v>1082.5664126719801</v>
      </c>
      <c r="J646">
        <v>2.3832392381980445</v>
      </c>
      <c r="K646">
        <v>0.15535550431890358</v>
      </c>
      <c r="L646">
        <f t="shared" si="60"/>
        <v>-5.8681372303587214</v>
      </c>
      <c r="M646">
        <f t="shared" si="61"/>
        <v>-8.0806283406098217E-2</v>
      </c>
      <c r="N646">
        <f t="shared" si="62"/>
        <v>-0.66049493018475314</v>
      </c>
      <c r="O646">
        <f t="shared" si="63"/>
        <v>85469874.382639766</v>
      </c>
      <c r="P646">
        <v>78728521.412538543</v>
      </c>
      <c r="Q646">
        <f t="shared" si="64"/>
        <v>28780077.222200006</v>
      </c>
      <c r="R646" s="35">
        <f t="shared" si="65"/>
        <v>-2270000.5172937065</v>
      </c>
      <c r="S646">
        <v>1366521.1617573099</v>
      </c>
      <c r="T646">
        <v>645</v>
      </c>
    </row>
    <row r="647" spans="1:20" ht="15.6" x14ac:dyDescent="0.25">
      <c r="A647" s="20">
        <v>4</v>
      </c>
      <c r="B647" s="21">
        <v>2.3826679596810099</v>
      </c>
      <c r="C647" s="21">
        <v>1083.1716572870901</v>
      </c>
      <c r="D647" s="22">
        <v>0.20931383599485698</v>
      </c>
      <c r="E647" s="22">
        <v>0.18001250331674898</v>
      </c>
      <c r="F647" s="20">
        <v>0.13992071029551101</v>
      </c>
      <c r="G647" s="20">
        <v>2.6162278381587201</v>
      </c>
      <c r="H647" s="23">
        <v>24800857.147963099</v>
      </c>
      <c r="I647" s="21">
        <v>1083.1716572870901</v>
      </c>
      <c r="J647">
        <v>2.7937495046208234</v>
      </c>
      <c r="K647">
        <v>0.15073069665369526</v>
      </c>
      <c r="L647">
        <f t="shared" si="60"/>
        <v>-5.8697651161826911</v>
      </c>
      <c r="M647">
        <f t="shared" si="61"/>
        <v>-8.3971297221334507E-2</v>
      </c>
      <c r="N647">
        <f t="shared" si="62"/>
        <v>-0.6719330816364919</v>
      </c>
      <c r="O647">
        <f t="shared" si="63"/>
        <v>85241592.089485109</v>
      </c>
      <c r="P647">
        <v>79608465.4715361</v>
      </c>
      <c r="Q647">
        <f t="shared" si="64"/>
        <v>26555775.64464099</v>
      </c>
      <c r="R647" s="35">
        <f t="shared" si="65"/>
        <v>-1754918.4966778904</v>
      </c>
      <c r="S647">
        <v>988739.79151252995</v>
      </c>
      <c r="T647">
        <v>646</v>
      </c>
    </row>
    <row r="648" spans="1:20" ht="15.6" x14ac:dyDescent="0.25">
      <c r="A648" s="20">
        <v>1</v>
      </c>
      <c r="B648" s="21">
        <v>0.5</v>
      </c>
      <c r="C648" s="21">
        <v>1079.3327162015</v>
      </c>
      <c r="D648" s="22">
        <v>0.29071929786801504</v>
      </c>
      <c r="E648" s="22">
        <v>0.26668114071204796</v>
      </c>
      <c r="F648" s="20">
        <v>8.2656678329773206E-2</v>
      </c>
      <c r="G648" s="20">
        <v>3.5025748827136098</v>
      </c>
      <c r="H648" s="23">
        <v>30200779.938031498</v>
      </c>
      <c r="I648" s="21">
        <v>1079.3327162015</v>
      </c>
      <c r="J648">
        <v>0.37033593959393163</v>
      </c>
      <c r="K648">
        <v>8.6273480207642833E-2</v>
      </c>
      <c r="L648">
        <f t="shared" si="60"/>
        <v>-5.8594084752493671</v>
      </c>
      <c r="M648">
        <f t="shared" si="61"/>
        <v>-2.0296553095224445E-2</v>
      </c>
      <c r="N648">
        <f t="shared" si="62"/>
        <v>-0.84080044577339574</v>
      </c>
      <c r="O648">
        <f t="shared" si="63"/>
        <v>88817228.533556029</v>
      </c>
      <c r="P648">
        <v>83890237.147620723</v>
      </c>
      <c r="Q648">
        <f t="shared" si="64"/>
        <v>31974514.137177568</v>
      </c>
      <c r="R648" s="35">
        <f t="shared" si="65"/>
        <v>-1773734.1991460696</v>
      </c>
      <c r="S648">
        <v>1161054.65641057</v>
      </c>
      <c r="T648">
        <v>647</v>
      </c>
    </row>
    <row r="649" spans="1:20" ht="15.6" x14ac:dyDescent="0.25">
      <c r="A649" s="15" t="s">
        <v>25</v>
      </c>
      <c r="B649" s="16">
        <v>1.8404402228810699</v>
      </c>
      <c r="C649" s="16">
        <v>1044.7062800319</v>
      </c>
      <c r="D649" s="17">
        <v>0.25</v>
      </c>
      <c r="E649" s="17">
        <v>0.23475126075713498</v>
      </c>
      <c r="F649" s="18">
        <v>6.0970568743962401E-2</v>
      </c>
      <c r="G649" s="18">
        <v>3.5</v>
      </c>
      <c r="H649" s="19">
        <v>32539128.227098402</v>
      </c>
      <c r="I649" s="16">
        <v>1044.7062800319</v>
      </c>
      <c r="J649">
        <v>1.244590630540759</v>
      </c>
      <c r="K649">
        <v>6.2908457074393381E-2</v>
      </c>
      <c r="L649">
        <f t="shared" si="60"/>
        <v>-5.7626356651695732</v>
      </c>
      <c r="M649">
        <f t="shared" si="61"/>
        <v>-5.6389060159187113E-2</v>
      </c>
      <c r="N649">
        <f t="shared" si="62"/>
        <v>-0.76942648105576072</v>
      </c>
      <c r="O649">
        <f t="shared" si="63"/>
        <v>95382020.057622567</v>
      </c>
      <c r="P649">
        <v>113472755.20002417</v>
      </c>
      <c r="Q649">
        <f t="shared" si="64"/>
        <v>27351479.883816119</v>
      </c>
      <c r="R649" s="35">
        <f t="shared" si="65"/>
        <v>5187648.3432822824</v>
      </c>
      <c r="S649">
        <v>3009273.3935577599</v>
      </c>
      <c r="T649">
        <v>648</v>
      </c>
    </row>
    <row r="650" spans="1:20" ht="15.6" x14ac:dyDescent="0.25">
      <c r="A650" s="15" t="s">
        <v>25</v>
      </c>
      <c r="B650" s="16">
        <v>1.8404402228810699</v>
      </c>
      <c r="C650" s="16">
        <v>1048.13829709169</v>
      </c>
      <c r="D650" s="17">
        <v>0.25</v>
      </c>
      <c r="E650" s="17">
        <v>0.23474521745455801</v>
      </c>
      <c r="F650" s="18">
        <v>6.09947322888525E-2</v>
      </c>
      <c r="G650" s="18">
        <v>3.5</v>
      </c>
      <c r="H650" s="19">
        <v>31841805.4446969</v>
      </c>
      <c r="I650" s="16">
        <v>1048.13829709169</v>
      </c>
      <c r="J650">
        <v>1.2450328576379497</v>
      </c>
      <c r="K650">
        <v>6.2934189873584748E-2</v>
      </c>
      <c r="L650">
        <f t="shared" si="60"/>
        <v>-5.7724972765627101</v>
      </c>
      <c r="M650">
        <f t="shared" si="61"/>
        <v>-5.6403320918389482E-2</v>
      </c>
      <c r="N650">
        <f t="shared" si="62"/>
        <v>-0.76957846563014121</v>
      </c>
      <c r="O650">
        <f t="shared" si="63"/>
        <v>94523042.269326121</v>
      </c>
      <c r="P650">
        <v>111035209.66159557</v>
      </c>
      <c r="Q650">
        <f t="shared" si="64"/>
        <v>27106575.753346428</v>
      </c>
      <c r="R650" s="35">
        <f t="shared" si="65"/>
        <v>4735229.6913504712</v>
      </c>
      <c r="S650">
        <v>3083263.2787690102</v>
      </c>
      <c r="T650">
        <v>649</v>
      </c>
    </row>
    <row r="651" spans="1:20" ht="15.6" x14ac:dyDescent="0.25">
      <c r="A651" s="10">
        <v>2</v>
      </c>
      <c r="B651" s="11">
        <v>1.29999995231628</v>
      </c>
      <c r="C651" s="11">
        <v>1051.52645584738</v>
      </c>
      <c r="D651" s="12">
        <v>0.20426979172720602</v>
      </c>
      <c r="E651" s="12">
        <v>0.18735867356444602</v>
      </c>
      <c r="F651" s="10">
        <v>8.2747641027755503E-2</v>
      </c>
      <c r="G651" s="10">
        <v>3.9035395762398801</v>
      </c>
      <c r="H651" s="13">
        <v>29439241.804331701</v>
      </c>
      <c r="I651" s="11">
        <v>1051.52645584738</v>
      </c>
      <c r="J651">
        <v>1.1482046501910792</v>
      </c>
      <c r="K651">
        <v>8.6372643962378093E-2</v>
      </c>
      <c r="L651">
        <f t="shared" si="60"/>
        <v>-5.7821746041826447</v>
      </c>
      <c r="M651">
        <f t="shared" si="61"/>
        <v>-5.318750134654554E-2</v>
      </c>
      <c r="N651">
        <f t="shared" si="62"/>
        <v>-0.84084545524330356</v>
      </c>
      <c r="O651">
        <f t="shared" si="63"/>
        <v>93953016.132615</v>
      </c>
      <c r="P651">
        <v>85408997.151428491</v>
      </c>
      <c r="Q651">
        <f t="shared" si="64"/>
        <v>32384241.150501199</v>
      </c>
      <c r="R651" s="35">
        <f t="shared" si="65"/>
        <v>-2944999.3461694978</v>
      </c>
      <c r="S651">
        <v>630919.62686433503</v>
      </c>
      <c r="T651">
        <v>650</v>
      </c>
    </row>
    <row r="652" spans="1:20" ht="15.6" x14ac:dyDescent="0.25">
      <c r="A652" s="10">
        <v>1</v>
      </c>
      <c r="B652" s="11">
        <v>1.2598105920502001</v>
      </c>
      <c r="C652" s="11">
        <v>1047.4134031666699</v>
      </c>
      <c r="D652" s="12">
        <v>0.224920347266056</v>
      </c>
      <c r="E652" s="12">
        <v>0.20418948281494401</v>
      </c>
      <c r="F652" s="10">
        <v>9.2128843915615197E-2</v>
      </c>
      <c r="G652" s="10">
        <v>3.8519014629365902</v>
      </c>
      <c r="H652" s="13">
        <v>34138377.018214799</v>
      </c>
      <c r="I652" s="11">
        <v>1047.4134031666699</v>
      </c>
      <c r="J652">
        <v>1.1248230945875086</v>
      </c>
      <c r="K652">
        <v>9.66528090348798E-2</v>
      </c>
      <c r="L652">
        <f t="shared" si="60"/>
        <v>-5.7704193026863173</v>
      </c>
      <c r="M652">
        <f t="shared" si="61"/>
        <v>-5.2382710203080537E-2</v>
      </c>
      <c r="N652">
        <f t="shared" si="62"/>
        <v>-0.83596200616603089</v>
      </c>
      <c r="O652">
        <f t="shared" si="63"/>
        <v>94996135.614765614</v>
      </c>
      <c r="P652">
        <v>90835909.125777751</v>
      </c>
      <c r="Q652">
        <f t="shared" si="64"/>
        <v>35701892.831829607</v>
      </c>
      <c r="R652" s="35">
        <f t="shared" si="65"/>
        <v>-1563515.813614808</v>
      </c>
      <c r="S652">
        <v>1172578.1176481701</v>
      </c>
      <c r="T652">
        <v>651</v>
      </c>
    </row>
    <row r="653" spans="1:20" ht="15.6" x14ac:dyDescent="0.25">
      <c r="A653" s="10">
        <v>2</v>
      </c>
      <c r="B653" s="11">
        <v>1.29999995231628</v>
      </c>
      <c r="C653" s="11">
        <v>1041.85238420001</v>
      </c>
      <c r="D653" s="12">
        <v>0.20418948281494401</v>
      </c>
      <c r="E653" s="12">
        <v>0.18730098766963202</v>
      </c>
      <c r="F653" s="10">
        <v>8.2669430225199E-2</v>
      </c>
      <c r="G653" s="10">
        <v>3.8535620937352899</v>
      </c>
      <c r="H653" s="13">
        <v>29669903.566746298</v>
      </c>
      <c r="I653" s="11">
        <v>1041.85238420001</v>
      </c>
      <c r="J653">
        <v>1.1477150446951663</v>
      </c>
      <c r="K653">
        <v>8.6287381201694643E-2</v>
      </c>
      <c r="L653">
        <f t="shared" si="60"/>
        <v>-5.7543900067746234</v>
      </c>
      <c r="M653">
        <f t="shared" si="61"/>
        <v>-5.3170762285052013E-2</v>
      </c>
      <c r="N653">
        <f t="shared" si="62"/>
        <v>-0.84080687017167843</v>
      </c>
      <c r="O653">
        <f t="shared" si="63"/>
        <v>96378195.086705044</v>
      </c>
      <c r="P653">
        <v>87243669.303934887</v>
      </c>
      <c r="Q653">
        <f t="shared" si="64"/>
        <v>32776381.105633173</v>
      </c>
      <c r="R653" s="35">
        <f t="shared" si="65"/>
        <v>-3106477.5388868749</v>
      </c>
      <c r="S653">
        <v>364741.18773940002</v>
      </c>
      <c r="T653">
        <v>652</v>
      </c>
    </row>
    <row r="654" spans="1:20" ht="15.6" x14ac:dyDescent="0.25">
      <c r="A654" s="10">
        <v>3</v>
      </c>
      <c r="B654" s="11">
        <v>1.29999995231628</v>
      </c>
      <c r="C654" s="11">
        <v>1046.4632888654801</v>
      </c>
      <c r="D654" s="12">
        <v>0.15871308701915798</v>
      </c>
      <c r="E654" s="12">
        <v>0.124182620940416</v>
      </c>
      <c r="F654" s="10">
        <v>0.217428341246062</v>
      </c>
      <c r="G654" s="10">
        <v>2.5189750324777398</v>
      </c>
      <c r="H654" s="13">
        <v>30185899.466762699</v>
      </c>
      <c r="I654" s="11">
        <v>1046.4632888654801</v>
      </c>
      <c r="J654">
        <v>2.2833025281957764</v>
      </c>
      <c r="K654">
        <v>0.2451697840783684</v>
      </c>
      <c r="L654">
        <f t="shared" si="60"/>
        <v>-5.7676917018282268</v>
      </c>
      <c r="M654">
        <f t="shared" si="61"/>
        <v>-7.9604669309840698E-2</v>
      </c>
      <c r="N654">
        <f t="shared" si="62"/>
        <v>-0.80845547869836443</v>
      </c>
      <c r="O654">
        <f t="shared" si="63"/>
        <v>94038690.706678018</v>
      </c>
      <c r="P654">
        <v>86847209.147503123</v>
      </c>
      <c r="Q654">
        <f t="shared" si="64"/>
        <v>32685477.075452875</v>
      </c>
      <c r="R654" s="35">
        <f t="shared" si="65"/>
        <v>-2499577.6086901762</v>
      </c>
      <c r="S654">
        <v>-1289822.3286486201</v>
      </c>
      <c r="T654">
        <v>653</v>
      </c>
    </row>
    <row r="655" spans="1:20" ht="15.6" x14ac:dyDescent="0.25">
      <c r="A655" s="10">
        <v>4</v>
      </c>
      <c r="B655" s="11">
        <v>1.29999995231628</v>
      </c>
      <c r="C655" s="11">
        <v>1055.42019034136</v>
      </c>
      <c r="D655" s="12">
        <v>0.124182620940416</v>
      </c>
      <c r="E655" s="12">
        <v>9.8749801053091502E-2</v>
      </c>
      <c r="F655" s="10">
        <v>0.20463697735757899</v>
      </c>
      <c r="G655" s="10">
        <v>2.52149127828782</v>
      </c>
      <c r="H655" s="13">
        <v>28027952.495147102</v>
      </c>
      <c r="I655" s="11">
        <v>1055.42019034136</v>
      </c>
      <c r="J655">
        <v>2.4821461139867234</v>
      </c>
      <c r="K655">
        <v>0.22895663629796847</v>
      </c>
      <c r="L655">
        <f t="shared" si="60"/>
        <v>-5.7932244805452733</v>
      </c>
      <c r="M655">
        <f t="shared" si="61"/>
        <v>-8.1826902097887441E-2</v>
      </c>
      <c r="N655">
        <f t="shared" si="62"/>
        <v>-0.75389669548839455</v>
      </c>
      <c r="O655">
        <f t="shared" si="63"/>
        <v>91673767.974281535</v>
      </c>
      <c r="P655">
        <v>91320433.560857534</v>
      </c>
      <c r="Q655">
        <f t="shared" si="64"/>
        <v>28136397.448463585</v>
      </c>
      <c r="R655" s="35">
        <f t="shared" si="65"/>
        <v>-108444.95331648365</v>
      </c>
      <c r="S655">
        <v>1967158.09885263</v>
      </c>
      <c r="T655">
        <v>654</v>
      </c>
    </row>
    <row r="656" spans="1:20" ht="15.6" x14ac:dyDescent="0.25">
      <c r="A656" s="14">
        <v>1</v>
      </c>
      <c r="B656" s="11">
        <v>2.1398556333903498</v>
      </c>
      <c r="C656" s="11">
        <v>1047.07548105453</v>
      </c>
      <c r="D656" s="12">
        <v>0.22650459946093801</v>
      </c>
      <c r="E656" s="12">
        <v>0.20686842105841299</v>
      </c>
      <c r="F656" s="10">
        <v>8.6653926924858696E-2</v>
      </c>
      <c r="G656" s="10">
        <v>3.7018146614450198</v>
      </c>
      <c r="H656" s="13">
        <v>31529173.830398399</v>
      </c>
      <c r="I656" s="11">
        <v>1047.07548105453</v>
      </c>
      <c r="J656">
        <v>1.840863446119879</v>
      </c>
      <c r="K656">
        <v>9.0640419742994555E-2</v>
      </c>
      <c r="L656">
        <f t="shared" si="60"/>
        <v>-5.769449712941185</v>
      </c>
      <c r="M656">
        <f t="shared" si="61"/>
        <v>-7.2166366498470275E-2</v>
      </c>
      <c r="N656">
        <f t="shared" si="62"/>
        <v>-0.84103308702333601</v>
      </c>
      <c r="O656">
        <f t="shared" si="63"/>
        <v>94258105.241564602</v>
      </c>
      <c r="P656">
        <v>89979594.841395259</v>
      </c>
      <c r="Q656">
        <f t="shared" si="64"/>
        <v>33028379.271141801</v>
      </c>
      <c r="R656" s="35">
        <f t="shared" si="65"/>
        <v>-1499205.4407434016</v>
      </c>
      <c r="S656">
        <v>1196825.31474073</v>
      </c>
      <c r="T656">
        <v>655</v>
      </c>
    </row>
    <row r="657" spans="1:20" ht="15.6" x14ac:dyDescent="0.25">
      <c r="A657" s="10">
        <v>2</v>
      </c>
      <c r="B657" s="11">
        <v>2.2249578835861499</v>
      </c>
      <c r="C657" s="11">
        <v>1039.5259173080001</v>
      </c>
      <c r="D657" s="12">
        <v>0.20686842105841299</v>
      </c>
      <c r="E657" s="12">
        <v>0.19067649044413401</v>
      </c>
      <c r="F657" s="10">
        <v>7.82338220076053E-2</v>
      </c>
      <c r="G657" s="10">
        <v>3.7034125736435102</v>
      </c>
      <c r="H657" s="13">
        <v>29438464.313293099</v>
      </c>
      <c r="I657" s="11">
        <v>1039.5259173080001</v>
      </c>
      <c r="J657">
        <v>1.8932582483898539</v>
      </c>
      <c r="K657">
        <v>8.1463690633358399E-2</v>
      </c>
      <c r="L657">
        <f t="shared" si="60"/>
        <v>-5.7476378438515585</v>
      </c>
      <c r="M657">
        <f t="shared" si="61"/>
        <v>-7.3231660149668976E-2</v>
      </c>
      <c r="N657">
        <f t="shared" si="62"/>
        <v>-0.83625247866328301</v>
      </c>
      <c r="O657">
        <f t="shared" si="63"/>
        <v>96107888.644575447</v>
      </c>
      <c r="P657">
        <v>92267958.105818167</v>
      </c>
      <c r="Q657">
        <f t="shared" si="64"/>
        <v>30663609.644905269</v>
      </c>
      <c r="R657" s="35">
        <f t="shared" si="65"/>
        <v>-1225145.3316121697</v>
      </c>
      <c r="S657">
        <v>-162487.11552819301</v>
      </c>
      <c r="T657">
        <v>656</v>
      </c>
    </row>
    <row r="658" spans="1:20" ht="15.6" x14ac:dyDescent="0.25">
      <c r="A658" s="10">
        <v>3</v>
      </c>
      <c r="B658" s="11">
        <v>2.3476287609080799</v>
      </c>
      <c r="C658" s="11">
        <v>1044.9223771664799</v>
      </c>
      <c r="D658" s="12">
        <v>0.19101022571558099</v>
      </c>
      <c r="E658" s="12">
        <v>0.156330743133728</v>
      </c>
      <c r="F658" s="10">
        <v>0.181463249556644</v>
      </c>
      <c r="G658" s="10">
        <v>3.1376150277883998</v>
      </c>
      <c r="H658" s="13">
        <v>36007748.191418603</v>
      </c>
      <c r="I658" s="11">
        <v>1044.9223771664799</v>
      </c>
      <c r="J658">
        <v>3.3609978734697417</v>
      </c>
      <c r="K658">
        <v>0.20023698343137764</v>
      </c>
      <c r="L658">
        <f t="shared" si="60"/>
        <v>-5.7632583541947486</v>
      </c>
      <c r="M658">
        <f t="shared" si="61"/>
        <v>-8.38895892548783E-2</v>
      </c>
      <c r="N658">
        <f t="shared" si="62"/>
        <v>-0.66265778236532924</v>
      </c>
      <c r="O658">
        <f t="shared" si="63"/>
        <v>93973298.587604865</v>
      </c>
      <c r="P658">
        <v>86245330.051683992</v>
      </c>
      <c r="Q658">
        <f t="shared" si="64"/>
        <v>39234203.987992041</v>
      </c>
      <c r="R658" s="35">
        <f t="shared" si="65"/>
        <v>-3226455.7965734378</v>
      </c>
      <c r="S658">
        <v>-2443972.6657245499</v>
      </c>
      <c r="T658">
        <v>657</v>
      </c>
    </row>
    <row r="659" spans="1:20" ht="15.6" x14ac:dyDescent="0.25">
      <c r="A659" s="10">
        <v>4</v>
      </c>
      <c r="B659" s="11">
        <v>2.6589025848946699</v>
      </c>
      <c r="C659" s="11">
        <v>1040.71528022967</v>
      </c>
      <c r="D659" s="12">
        <v>0.156330743133728</v>
      </c>
      <c r="E659" s="12">
        <v>0.124786127571146</v>
      </c>
      <c r="F659" s="10">
        <v>0.20165227710780301</v>
      </c>
      <c r="G659" s="10">
        <v>3.1401257610769702</v>
      </c>
      <c r="H659" s="13">
        <v>37475498.053766601</v>
      </c>
      <c r="I659" s="11">
        <v>1040.71528022967</v>
      </c>
      <c r="J659">
        <v>4.4867879619050006</v>
      </c>
      <c r="K659">
        <v>0.22521103346805002</v>
      </c>
      <c r="L659">
        <f t="shared" si="60"/>
        <v>-5.7510931713548086</v>
      </c>
      <c r="M659">
        <f t="shared" si="61"/>
        <v>-6.9928446515348353E-2</v>
      </c>
      <c r="N659">
        <f t="shared" si="62"/>
        <v>-0.7404813736817184</v>
      </c>
      <c r="O659">
        <f t="shared" si="63"/>
        <v>95764594.4594156</v>
      </c>
      <c r="P659">
        <v>90961999.121350899</v>
      </c>
      <c r="Q659">
        <f t="shared" si="64"/>
        <v>39454122.688044533</v>
      </c>
      <c r="R659" s="35">
        <f t="shared" si="65"/>
        <v>-1978624.6342779323</v>
      </c>
      <c r="S659">
        <v>-1559522.96311486</v>
      </c>
      <c r="T659">
        <v>658</v>
      </c>
    </row>
    <row r="660" spans="1:20" ht="15.6" x14ac:dyDescent="0.25">
      <c r="A660" s="10">
        <v>5</v>
      </c>
      <c r="B660" s="11">
        <v>3.07113804428533</v>
      </c>
      <c r="C660" s="11">
        <v>1047.5188440319901</v>
      </c>
      <c r="D660" s="12">
        <v>0.124786127571146</v>
      </c>
      <c r="E660" s="12">
        <v>9.6509828341605999E-2</v>
      </c>
      <c r="F660" s="10">
        <v>0.226416654751596</v>
      </c>
      <c r="G660" s="10">
        <v>3.1422120031744201</v>
      </c>
      <c r="H660" s="13">
        <v>39947742.4411337</v>
      </c>
      <c r="I660" s="11">
        <v>1047.5188440319901</v>
      </c>
      <c r="J660">
        <v>6.2347574783717477</v>
      </c>
      <c r="K660">
        <v>0.25672186396776514</v>
      </c>
      <c r="L660">
        <f t="shared" si="60"/>
        <v>-5.7707217231226311</v>
      </c>
      <c r="M660">
        <f t="shared" si="61"/>
        <v>-1.8059445654880268E-2</v>
      </c>
      <c r="N660">
        <f t="shared" si="62"/>
        <v>-0.8374110769513341</v>
      </c>
      <c r="O660">
        <f t="shared" si="63"/>
        <v>96431574.991629869</v>
      </c>
      <c r="P660">
        <v>97902396.25607425</v>
      </c>
      <c r="Q660">
        <f t="shared" si="64"/>
        <v>39347593.810498714</v>
      </c>
      <c r="R660" s="35">
        <f t="shared" si="65"/>
        <v>600148.63063498586</v>
      </c>
      <c r="S660">
        <v>1522194.7800105701</v>
      </c>
      <c r="T660">
        <v>659</v>
      </c>
    </row>
    <row r="661" spans="1:20" ht="15.6" x14ac:dyDescent="0.25">
      <c r="A661" s="10">
        <v>6</v>
      </c>
      <c r="B661" s="11">
        <v>3.5498561955726902</v>
      </c>
      <c r="C661" s="11">
        <v>1057.0062041234301</v>
      </c>
      <c r="D661" s="12">
        <v>9.6509828341605999E-2</v>
      </c>
      <c r="E661" s="12">
        <v>7.5793643754863402E-2</v>
      </c>
      <c r="F661" s="10">
        <v>0.21443143976502599</v>
      </c>
      <c r="G661" s="10">
        <v>3.1439001800714199</v>
      </c>
      <c r="H661" s="13">
        <v>36995373.802407503</v>
      </c>
      <c r="I661" s="11">
        <v>1057.0062041234301</v>
      </c>
      <c r="J661">
        <v>7.905110722706719</v>
      </c>
      <c r="K661">
        <v>0.24134754281020265</v>
      </c>
      <c r="L661">
        <f t="shared" si="60"/>
        <v>-5.7977034547618453</v>
      </c>
      <c r="M661">
        <f t="shared" si="61"/>
        <v>5.7234538398864554E-2</v>
      </c>
      <c r="N661">
        <f t="shared" si="62"/>
        <v>-0.79659845159221243</v>
      </c>
      <c r="O661">
        <f t="shared" si="63"/>
        <v>97196733.189488128</v>
      </c>
      <c r="P661">
        <v>102432876.31580923</v>
      </c>
      <c r="Q661">
        <f t="shared" si="64"/>
        <v>35104251.740737364</v>
      </c>
      <c r="R661" s="35">
        <f t="shared" si="65"/>
        <v>1891122.0616701394</v>
      </c>
      <c r="S661">
        <v>3138335.06203761</v>
      </c>
      <c r="T661">
        <v>660</v>
      </c>
    </row>
    <row r="662" spans="1:20" ht="15.6" x14ac:dyDescent="0.25">
      <c r="A662" s="15" t="s">
        <v>22</v>
      </c>
      <c r="B662" s="16">
        <v>2.12820053218412</v>
      </c>
      <c r="C662" s="16">
        <v>1050.34584926046</v>
      </c>
      <c r="D662" s="17">
        <v>0.25</v>
      </c>
      <c r="E662" s="17">
        <v>0.226320991643717</v>
      </c>
      <c r="F662" s="18">
        <v>9.4678162160267906E-2</v>
      </c>
      <c r="G662" s="18">
        <v>4.05</v>
      </c>
      <c r="H662" s="19">
        <v>42308093.5327911</v>
      </c>
      <c r="I662" s="16">
        <v>1050.34584926046</v>
      </c>
      <c r="J662">
        <v>1.8294000325289099</v>
      </c>
      <c r="K662">
        <v>9.9464776578343336E-2</v>
      </c>
      <c r="L662">
        <f t="shared" si="60"/>
        <v>-5.7788091027610591</v>
      </c>
      <c r="M662">
        <f t="shared" si="61"/>
        <v>-7.1926551434587455E-2</v>
      </c>
      <c r="N662">
        <f t="shared" si="62"/>
        <v>-0.8316938964118632</v>
      </c>
      <c r="O662">
        <f t="shared" si="63"/>
        <v>93445440.053804576</v>
      </c>
      <c r="P662">
        <v>100784297.85024635</v>
      </c>
      <c r="Q662">
        <f t="shared" si="64"/>
        <v>39227325.112525195</v>
      </c>
      <c r="R662" s="35">
        <f t="shared" si="65"/>
        <v>3080768.4202659056</v>
      </c>
      <c r="S662">
        <v>1298657.5607103901</v>
      </c>
      <c r="T662">
        <v>661</v>
      </c>
    </row>
    <row r="663" spans="1:20" ht="15.6" x14ac:dyDescent="0.25">
      <c r="A663" s="10">
        <v>7</v>
      </c>
      <c r="B663" s="11">
        <v>4.7639885659621299</v>
      </c>
      <c r="C663" s="11">
        <v>1047.3190408435801</v>
      </c>
      <c r="D663" s="12">
        <v>7.6413588970369109E-2</v>
      </c>
      <c r="E663" s="12">
        <v>6.1131898453891206E-2</v>
      </c>
      <c r="F663" s="10">
        <v>0.199725182443029</v>
      </c>
      <c r="G663" s="10">
        <v>3.1499553272643999</v>
      </c>
      <c r="H663" s="13">
        <v>35344792.007767998</v>
      </c>
      <c r="I663" s="11">
        <v>1047.3190408435801</v>
      </c>
      <c r="J663">
        <v>11.38221151432958</v>
      </c>
      <c r="K663">
        <v>0.22280008835815068</v>
      </c>
      <c r="L663">
        <f t="shared" si="60"/>
        <v>-5.7701486096584738</v>
      </c>
      <c r="M663">
        <f t="shared" si="61"/>
        <v>0.25882149879419514</v>
      </c>
      <c r="N663">
        <f t="shared" si="62"/>
        <v>-0.73189570585016783</v>
      </c>
      <c r="O663">
        <f t="shared" si="63"/>
        <v>108883842.48084651</v>
      </c>
      <c r="P663">
        <v>110483044.61278197</v>
      </c>
      <c r="Q663">
        <f t="shared" si="64"/>
        <v>34833188.920346394</v>
      </c>
      <c r="R663" s="35">
        <f t="shared" si="65"/>
        <v>511603.0874216035</v>
      </c>
      <c r="S663">
        <v>1112946.6066969</v>
      </c>
      <c r="T663">
        <v>662</v>
      </c>
    </row>
    <row r="664" spans="1:20" ht="15.6" x14ac:dyDescent="0.25">
      <c r="A664" s="15" t="s">
        <v>22</v>
      </c>
      <c r="B664" s="16">
        <v>2.12819147948036</v>
      </c>
      <c r="C664" s="16">
        <v>1048.4462440511199</v>
      </c>
      <c r="D664" s="17">
        <v>0.25</v>
      </c>
      <c r="E664" s="17">
        <v>0.226327754518823</v>
      </c>
      <c r="F664" s="18">
        <v>9.4651121476117595E-2</v>
      </c>
      <c r="G664" s="18">
        <v>4.05</v>
      </c>
      <c r="H664" s="19">
        <v>42393415.895287603</v>
      </c>
      <c r="I664" s="16">
        <v>1048.4462440511199</v>
      </c>
      <c r="J664">
        <v>1.8290838805918632</v>
      </c>
      <c r="K664">
        <v>9.9434908437319197E-2</v>
      </c>
      <c r="L664">
        <f t="shared" si="60"/>
        <v>-5.7733792324127471</v>
      </c>
      <c r="M664">
        <f t="shared" si="61"/>
        <v>-7.1919903135723467E-2</v>
      </c>
      <c r="N664">
        <f t="shared" si="62"/>
        <v>-0.83174501271021839</v>
      </c>
      <c r="O664">
        <f t="shared" si="63"/>
        <v>93912254.476142198</v>
      </c>
      <c r="P664">
        <v>101001923.53629416</v>
      </c>
      <c r="Q664">
        <f t="shared" si="64"/>
        <v>39417677.627105288</v>
      </c>
      <c r="R664" s="35">
        <f t="shared" si="65"/>
        <v>2975738.2681823149</v>
      </c>
      <c r="S664">
        <v>1211150.25127844</v>
      </c>
      <c r="T664">
        <v>663</v>
      </c>
    </row>
    <row r="665" spans="1:20" ht="15.6" x14ac:dyDescent="0.25">
      <c r="A665" s="10">
        <v>6</v>
      </c>
      <c r="B665" s="11">
        <v>4.3601472354083297</v>
      </c>
      <c r="C665" s="11">
        <v>1036.5624303690599</v>
      </c>
      <c r="D665" s="12">
        <v>9.7038065933389012E-2</v>
      </c>
      <c r="E665" s="12">
        <v>7.6157747097088807E-2</v>
      </c>
      <c r="F665" s="10">
        <v>0.21495506046639401</v>
      </c>
      <c r="G665" s="10">
        <v>3.1494357462720699</v>
      </c>
      <c r="H665" s="13">
        <v>39437104.815035596</v>
      </c>
      <c r="I665" s="11">
        <v>1036.5624303690599</v>
      </c>
      <c r="J665">
        <v>9.6946793702971039</v>
      </c>
      <c r="K665">
        <v>0.24201431502481138</v>
      </c>
      <c r="L665">
        <f t="shared" si="60"/>
        <v>-5.7389973168451878</v>
      </c>
      <c r="M665">
        <f t="shared" si="61"/>
        <v>0.15617059078081108</v>
      </c>
      <c r="N665">
        <f t="shared" si="62"/>
        <v>-0.79872918019322103</v>
      </c>
      <c r="O665">
        <f t="shared" si="63"/>
        <v>107185372.30614322</v>
      </c>
      <c r="P665">
        <v>108577843.18014641</v>
      </c>
      <c r="Q665">
        <f t="shared" si="64"/>
        <v>38931338.461592421</v>
      </c>
      <c r="R665" s="35">
        <f t="shared" si="65"/>
        <v>505766.35344317555</v>
      </c>
      <c r="S665">
        <v>721892.91749191703</v>
      </c>
      <c r="T665">
        <v>664</v>
      </c>
    </row>
    <row r="666" spans="1:20" ht="15.6" x14ac:dyDescent="0.25">
      <c r="A666" s="10">
        <v>7</v>
      </c>
      <c r="B666" s="11">
        <v>4.7706614104230098</v>
      </c>
      <c r="C666" s="11">
        <v>1045.4957047451501</v>
      </c>
      <c r="D666" s="12">
        <v>7.6157747097088807E-2</v>
      </c>
      <c r="E666" s="12">
        <v>6.09200374586268E-2</v>
      </c>
      <c r="F666" s="10">
        <v>0.199818513115289</v>
      </c>
      <c r="G666" s="10">
        <v>3.15055839295843</v>
      </c>
      <c r="H666" s="13">
        <v>35650053.595723398</v>
      </c>
      <c r="I666" s="11">
        <v>1045.4957047451501</v>
      </c>
      <c r="J666">
        <v>11.419536584186494</v>
      </c>
      <c r="K666">
        <v>0.22291671843684341</v>
      </c>
      <c r="L666">
        <f t="shared" si="60"/>
        <v>-5.7649092701129652</v>
      </c>
      <c r="M666">
        <f t="shared" si="61"/>
        <v>0.26114099875746322</v>
      </c>
      <c r="N666">
        <f t="shared" si="62"/>
        <v>-0.73230915788741591</v>
      </c>
      <c r="O666">
        <f t="shared" si="63"/>
        <v>109521902.11798106</v>
      </c>
      <c r="P666">
        <v>111494746.70153837</v>
      </c>
      <c r="Q666">
        <f t="shared" si="64"/>
        <v>35019243.470398627</v>
      </c>
      <c r="R666" s="35">
        <f t="shared" si="65"/>
        <v>630810.12532477081</v>
      </c>
      <c r="S666">
        <v>1062517.7155674701</v>
      </c>
      <c r="T666">
        <v>665</v>
      </c>
    </row>
    <row r="667" spans="1:20" ht="15.6" x14ac:dyDescent="0.25">
      <c r="A667" s="10">
        <v>6</v>
      </c>
      <c r="B667" s="11">
        <v>4.5822591777966704</v>
      </c>
      <c r="C667" s="11">
        <v>1042.9884323203701</v>
      </c>
      <c r="D667" s="12">
        <v>9.2628930163295195E-2</v>
      </c>
      <c r="E667" s="12">
        <v>6.7260359311554496E-2</v>
      </c>
      <c r="F667" s="10">
        <v>0.273577736819208</v>
      </c>
      <c r="G667" s="10">
        <v>3.1497191980464301</v>
      </c>
      <c r="H667" s="13">
        <v>46801304.353050597</v>
      </c>
      <c r="I667" s="11">
        <v>1042.9884323203701</v>
      </c>
      <c r="J667">
        <v>12.209461235365463</v>
      </c>
      <c r="K667">
        <v>0.3196238035127425</v>
      </c>
      <c r="L667">
        <f t="shared" si="60"/>
        <v>-5.7576772700392329</v>
      </c>
      <c r="M667">
        <f t="shared" si="61"/>
        <v>0.310374237887169</v>
      </c>
      <c r="N667">
        <f t="shared" si="62"/>
        <v>-0.69668069692177692</v>
      </c>
      <c r="O667">
        <f t="shared" si="63"/>
        <v>112609646.17349611</v>
      </c>
      <c r="P667">
        <v>111619137.04143082</v>
      </c>
      <c r="Q667">
        <f t="shared" si="64"/>
        <v>47216619.50942076</v>
      </c>
      <c r="R667" s="35">
        <f t="shared" si="65"/>
        <v>-415315.15637016296</v>
      </c>
      <c r="S667">
        <v>2774347.6374661801</v>
      </c>
      <c r="T667">
        <v>666</v>
      </c>
    </row>
    <row r="668" spans="1:20" ht="15.6" x14ac:dyDescent="0.25">
      <c r="A668" s="10">
        <v>5</v>
      </c>
      <c r="B668" s="11">
        <v>3.88387623659745</v>
      </c>
      <c r="C668" s="11">
        <v>1032.4624709329701</v>
      </c>
      <c r="D668" s="12">
        <v>0.12134794239796499</v>
      </c>
      <c r="E668" s="12">
        <v>9.202764176506921E-2</v>
      </c>
      <c r="F668" s="10">
        <v>0.241422786207592</v>
      </c>
      <c r="G668" s="10">
        <v>3.1478332004557799</v>
      </c>
      <c r="H668" s="13">
        <v>43298633.523211002</v>
      </c>
      <c r="I668" s="11">
        <v>1032.4624709329701</v>
      </c>
      <c r="J668">
        <v>8.3321135169797103</v>
      </c>
      <c r="K668">
        <v>0.27631068736221265</v>
      </c>
      <c r="L668">
        <f t="shared" si="60"/>
        <v>-5.7269702048711135</v>
      </c>
      <c r="M668">
        <f t="shared" si="61"/>
        <v>7.9465208346413019E-2</v>
      </c>
      <c r="N668">
        <f t="shared" si="62"/>
        <v>-0.85133431916044788</v>
      </c>
      <c r="O668">
        <f t="shared" si="63"/>
        <v>104851721.77033629</v>
      </c>
      <c r="P668">
        <v>102693200.76934764</v>
      </c>
      <c r="Q668">
        <f t="shared" si="64"/>
        <v>44208732.81969586</v>
      </c>
      <c r="R668" s="35">
        <f t="shared" si="65"/>
        <v>-910099.2964848578</v>
      </c>
      <c r="S668">
        <v>486285.484971467</v>
      </c>
      <c r="T668">
        <v>667</v>
      </c>
    </row>
    <row r="669" spans="1:20" ht="15.6" x14ac:dyDescent="0.25">
      <c r="A669" s="14">
        <v>6</v>
      </c>
      <c r="B669" s="11">
        <v>4.5912429517998996</v>
      </c>
      <c r="C669" s="11">
        <v>1045.3598302856999</v>
      </c>
      <c r="D669" s="12">
        <v>9.202764176506921E-2</v>
      </c>
      <c r="E669" s="12">
        <v>6.6930934759493493E-2</v>
      </c>
      <c r="F669" s="10">
        <v>0.27241234579273998</v>
      </c>
      <c r="G669" s="10">
        <v>3.14955556134686</v>
      </c>
      <c r="H669" s="13">
        <v>46913311.526565097</v>
      </c>
      <c r="I669" s="11">
        <v>1045.3598302856999</v>
      </c>
      <c r="J669">
        <v>12.236759256917114</v>
      </c>
      <c r="K669">
        <v>0.31802080031161933</v>
      </c>
      <c r="L669">
        <f t="shared" si="60"/>
        <v>-5.7645181649271162</v>
      </c>
      <c r="M669">
        <f t="shared" si="61"/>
        <v>0.31207672219369642</v>
      </c>
      <c r="N669">
        <f t="shared" si="62"/>
        <v>-0.7050415887470951</v>
      </c>
      <c r="O669">
        <f t="shared" si="63"/>
        <v>112008459.09178978</v>
      </c>
      <c r="P669">
        <v>112439383.78031974</v>
      </c>
      <c r="Q669">
        <f t="shared" si="64"/>
        <v>46733515.947135463</v>
      </c>
      <c r="R669" s="35">
        <f t="shared" si="65"/>
        <v>179795.57942963392</v>
      </c>
      <c r="S669">
        <v>2891830.3407934699</v>
      </c>
      <c r="T669">
        <v>668</v>
      </c>
    </row>
    <row r="670" spans="1:20" ht="15.6" x14ac:dyDescent="0.25">
      <c r="A670" s="10">
        <v>1</v>
      </c>
      <c r="B670" s="11">
        <v>2.07729747232157</v>
      </c>
      <c r="C670" s="11">
        <v>1035.0305805148701</v>
      </c>
      <c r="D670" s="12">
        <v>0.22427978058022899</v>
      </c>
      <c r="E670" s="12">
        <v>0.201295698080182</v>
      </c>
      <c r="F670" s="10">
        <v>0.102433839807722</v>
      </c>
      <c r="G670" s="10">
        <v>4.0519071138174496</v>
      </c>
      <c r="H670" s="13">
        <v>37571573.672710598</v>
      </c>
      <c r="I670" s="11">
        <v>1035.0305805148701</v>
      </c>
      <c r="J670">
        <v>1.9700225505401814</v>
      </c>
      <c r="K670">
        <v>0.10806844524492609</v>
      </c>
      <c r="L670">
        <f t="shared" si="60"/>
        <v>-5.7345135982635469</v>
      </c>
      <c r="M670">
        <f t="shared" si="61"/>
        <v>-7.4701707193100014E-2</v>
      </c>
      <c r="N670">
        <f t="shared" si="62"/>
        <v>-0.81247865406582953</v>
      </c>
      <c r="O670">
        <f t="shared" si="63"/>
        <v>97162746.52771993</v>
      </c>
      <c r="P670">
        <v>89819220.739165217</v>
      </c>
      <c r="Q670">
        <f t="shared" si="64"/>
        <v>40643386.341664486</v>
      </c>
      <c r="R670" s="35">
        <f t="shared" si="65"/>
        <v>-3071812.6689538881</v>
      </c>
      <c r="S670">
        <v>-1337833.2165856301</v>
      </c>
      <c r="T670">
        <v>669</v>
      </c>
    </row>
    <row r="671" spans="1:20" ht="15.6" x14ac:dyDescent="0.25">
      <c r="A671" s="10">
        <v>3</v>
      </c>
      <c r="B671" s="11">
        <v>3.3782530025185702</v>
      </c>
      <c r="C671" s="11">
        <v>1037.62275889236</v>
      </c>
      <c r="D671" s="12">
        <v>0.162988305740463</v>
      </c>
      <c r="E671" s="12">
        <v>0.12794208884229</v>
      </c>
      <c r="F671" s="10">
        <v>0.21489104776123699</v>
      </c>
      <c r="G671" s="10">
        <v>2.97466827263644</v>
      </c>
      <c r="H671" s="13">
        <v>38105841.737135902</v>
      </c>
      <c r="I671" s="11">
        <v>1037.62275889236</v>
      </c>
      <c r="J671">
        <v>5.8107621949689836</v>
      </c>
      <c r="K671">
        <v>0.24193277816969433</v>
      </c>
      <c r="L671">
        <f t="shared" si="60"/>
        <v>-5.7420939645116089</v>
      </c>
      <c r="M671">
        <f t="shared" si="61"/>
        <v>-3.3545006615724682E-2</v>
      </c>
      <c r="N671">
        <f t="shared" si="62"/>
        <v>-0.79846993711523639</v>
      </c>
      <c r="O671">
        <f t="shared" si="63"/>
        <v>98242942.049254507</v>
      </c>
      <c r="P671">
        <v>92556485.940585047</v>
      </c>
      <c r="Q671">
        <f t="shared" si="64"/>
        <v>40446976.389344141</v>
      </c>
      <c r="R671" s="35">
        <f t="shared" si="65"/>
        <v>-2341134.6522082388</v>
      </c>
      <c r="S671">
        <v>-2228278.5288346298</v>
      </c>
      <c r="T671">
        <v>670</v>
      </c>
    </row>
    <row r="672" spans="1:20" ht="15.6" x14ac:dyDescent="0.25">
      <c r="A672" s="10">
        <v>4</v>
      </c>
      <c r="B672" s="11">
        <v>3.8977793698497498</v>
      </c>
      <c r="C672" s="11">
        <v>1038.0744906700299</v>
      </c>
      <c r="D672" s="12">
        <v>0.12794208884229</v>
      </c>
      <c r="E672" s="12">
        <v>9.6356847780633206E-2</v>
      </c>
      <c r="F672" s="10">
        <v>0.24667858316932401</v>
      </c>
      <c r="G672" s="10">
        <v>2.97707505246888</v>
      </c>
      <c r="H672" s="13">
        <v>41304782.7035252</v>
      </c>
      <c r="I672" s="11">
        <v>1038.0744906700299</v>
      </c>
      <c r="J672">
        <v>8.2619591644109054</v>
      </c>
      <c r="K672">
        <v>0.28326329387538618</v>
      </c>
      <c r="L672">
        <f t="shared" si="60"/>
        <v>-5.7434115072373171</v>
      </c>
      <c r="M672">
        <f t="shared" si="61"/>
        <v>7.5743976799335089E-2</v>
      </c>
      <c r="N672">
        <f t="shared" si="62"/>
        <v>-0.84291996490833343</v>
      </c>
      <c r="O672">
        <f t="shared" si="63"/>
        <v>103095177.17682199</v>
      </c>
      <c r="P672">
        <v>100355976.42814051</v>
      </c>
      <c r="Q672">
        <f t="shared" si="64"/>
        <v>42432190.315234676</v>
      </c>
      <c r="R672" s="35">
        <f t="shared" si="65"/>
        <v>-1127407.6117094755</v>
      </c>
      <c r="S672">
        <v>510465.478728307</v>
      </c>
      <c r="T672">
        <v>671</v>
      </c>
    </row>
    <row r="673" spans="1:20" ht="15.6" x14ac:dyDescent="0.25">
      <c r="A673" s="10">
        <v>5</v>
      </c>
      <c r="B673" s="11">
        <v>4.66104281675082</v>
      </c>
      <c r="C673" s="11">
        <v>1051.2652245148199</v>
      </c>
      <c r="D673" s="12">
        <v>9.6356847780633206E-2</v>
      </c>
      <c r="E673" s="12">
        <v>6.8184715676297497E-2</v>
      </c>
      <c r="F673" s="10">
        <v>0.292069798594353</v>
      </c>
      <c r="G673" s="10">
        <v>2.9790160510148298</v>
      </c>
      <c r="H673" s="13">
        <v>45990048.483587697</v>
      </c>
      <c r="I673" s="11">
        <v>1051.2652245148199</v>
      </c>
      <c r="J673">
        <v>12.741238014157737</v>
      </c>
      <c r="K673">
        <v>0.34540977573353993</v>
      </c>
      <c r="L673">
        <f t="shared" si="60"/>
        <v>-5.7814305294494677</v>
      </c>
      <c r="M673">
        <f t="shared" si="61"/>
        <v>0.34348338227260278</v>
      </c>
      <c r="N673">
        <f t="shared" si="62"/>
        <v>-0.61423627701639472</v>
      </c>
      <c r="O673">
        <f t="shared" si="63"/>
        <v>111635244.61800873</v>
      </c>
      <c r="P673">
        <v>109559853.42351709</v>
      </c>
      <c r="Q673">
        <f t="shared" si="64"/>
        <v>46861237.506524026</v>
      </c>
      <c r="R673" s="35">
        <f t="shared" si="65"/>
        <v>-871189.02293632925</v>
      </c>
      <c r="S673">
        <v>3187803.0219504498</v>
      </c>
      <c r="T673">
        <v>672</v>
      </c>
    </row>
    <row r="674" spans="1:20" ht="15.6" x14ac:dyDescent="0.25">
      <c r="A674" s="10">
        <v>2</v>
      </c>
      <c r="B674" s="11">
        <v>2.0764182574897498</v>
      </c>
      <c r="C674" s="11">
        <v>1047.2350912766899</v>
      </c>
      <c r="D674" s="12">
        <v>0.20875631033853198</v>
      </c>
      <c r="E674" s="12">
        <v>0.18843881919206201</v>
      </c>
      <c r="F674" s="10">
        <v>9.7279757137994499E-2</v>
      </c>
      <c r="G674" s="10">
        <v>3.6974112303067801</v>
      </c>
      <c r="H674" s="13">
        <v>33395093.181490101</v>
      </c>
      <c r="I674" s="11">
        <v>1047.2350912766899</v>
      </c>
      <c r="J674">
        <v>1.9825711409796936</v>
      </c>
      <c r="K674">
        <v>0.1023425821349484</v>
      </c>
      <c r="L674">
        <f t="shared" si="60"/>
        <v>-5.7699077495032522</v>
      </c>
      <c r="M674">
        <f t="shared" si="61"/>
        <v>-7.4931822873896367E-2</v>
      </c>
      <c r="N674">
        <f t="shared" si="62"/>
        <v>-0.82622445076043927</v>
      </c>
      <c r="O674">
        <f t="shared" si="63"/>
        <v>94075545.532056302</v>
      </c>
      <c r="P674">
        <v>92739281.21448417</v>
      </c>
      <c r="Q674">
        <f t="shared" si="64"/>
        <v>33876277.322838098</v>
      </c>
      <c r="R674" s="35">
        <f t="shared" si="65"/>
        <v>-481184.14134799689</v>
      </c>
      <c r="S674">
        <v>-155440.92896011201</v>
      </c>
      <c r="T674">
        <v>673</v>
      </c>
    </row>
    <row r="675" spans="1:20" ht="15.6" x14ac:dyDescent="0.25">
      <c r="A675" s="10">
        <v>3</v>
      </c>
      <c r="B675" s="11">
        <v>2.37253272006885</v>
      </c>
      <c r="C675" s="11">
        <v>1046.6967216983601</v>
      </c>
      <c r="D675" s="12">
        <v>0.18881246802523299</v>
      </c>
      <c r="E675" s="12">
        <v>0.14903410906220299</v>
      </c>
      <c r="F675" s="10">
        <v>0.210565027172885</v>
      </c>
      <c r="G675" s="10">
        <v>2.9646056837808001</v>
      </c>
      <c r="H675" s="13">
        <v>38027647.585310303</v>
      </c>
      <c r="I675" s="11">
        <v>1046.6967216983601</v>
      </c>
      <c r="J675">
        <v>3.7452139806778479</v>
      </c>
      <c r="K675">
        <v>0.23643781368544448</v>
      </c>
      <c r="L675">
        <f t="shared" si="60"/>
        <v>-5.7683622657280988</v>
      </c>
      <c r="M675">
        <f t="shared" si="61"/>
        <v>-8.1087331562466447E-2</v>
      </c>
      <c r="N675">
        <f t="shared" si="62"/>
        <v>-0.78025122784705525</v>
      </c>
      <c r="O675">
        <f t="shared" si="63"/>
        <v>93867103.73396486</v>
      </c>
      <c r="P675">
        <v>88813582.576312467</v>
      </c>
      <c r="Q675">
        <f t="shared" si="64"/>
        <v>40191432.85411185</v>
      </c>
      <c r="R675" s="35">
        <f t="shared" si="65"/>
        <v>-2163785.2688015476</v>
      </c>
      <c r="S675">
        <v>-2906493.35634722</v>
      </c>
      <c r="T675">
        <v>674</v>
      </c>
    </row>
    <row r="676" spans="1:20" ht="15.6" x14ac:dyDescent="0.25">
      <c r="A676" s="10">
        <v>4</v>
      </c>
      <c r="B676" s="11">
        <v>2.8767373305809998</v>
      </c>
      <c r="C676" s="11">
        <v>1041.78717389078</v>
      </c>
      <c r="D676" s="12">
        <v>0.14903410906220299</v>
      </c>
      <c r="E676" s="12">
        <v>0.113599477546294</v>
      </c>
      <c r="F676" s="10">
        <v>0.23760246223169099</v>
      </c>
      <c r="G676" s="10">
        <v>2.96752146144593</v>
      </c>
      <c r="H676" s="13">
        <v>41785284.420326799</v>
      </c>
      <c r="I676" s="11">
        <v>1041.78717389078</v>
      </c>
      <c r="J676">
        <v>5.5160901869690013</v>
      </c>
      <c r="K676">
        <v>0.27128715622722738</v>
      </c>
      <c r="L676">
        <f t="shared" si="60"/>
        <v>-5.7542011170432392</v>
      </c>
      <c r="M676">
        <f t="shared" si="61"/>
        <v>-4.3283881163490301E-2</v>
      </c>
      <c r="N676">
        <f t="shared" si="62"/>
        <v>-0.85283057250847483</v>
      </c>
      <c r="O676">
        <f t="shared" si="63"/>
        <v>96841983.396323532</v>
      </c>
      <c r="P676">
        <v>98847515.921121344</v>
      </c>
      <c r="Q676">
        <f t="shared" si="64"/>
        <v>40937496.32791014</v>
      </c>
      <c r="R676" s="35">
        <f t="shared" si="65"/>
        <v>847788.092416659</v>
      </c>
      <c r="S676">
        <v>-325770.38394285098</v>
      </c>
      <c r="T676">
        <v>675</v>
      </c>
    </row>
    <row r="677" spans="1:20" ht="15.6" x14ac:dyDescent="0.25">
      <c r="A677" s="10">
        <v>5</v>
      </c>
      <c r="B677" s="11">
        <v>3.4174549760876398</v>
      </c>
      <c r="C677" s="11">
        <v>1049.8923459729799</v>
      </c>
      <c r="D677" s="12">
        <v>0.113599477546294</v>
      </c>
      <c r="E677" s="12">
        <v>8.2152525210629698E-2</v>
      </c>
      <c r="F677" s="10">
        <v>0.27657956759616897</v>
      </c>
      <c r="G677" s="10">
        <v>2.9698533384197701</v>
      </c>
      <c r="H677" s="13">
        <v>45380144.698693603</v>
      </c>
      <c r="I677" s="11">
        <v>1049.8923459729799</v>
      </c>
      <c r="J677">
        <v>8.2935420854168154</v>
      </c>
      <c r="K677">
        <v>0.32376471490334296</v>
      </c>
      <c r="L677">
        <f t="shared" si="60"/>
        <v>-5.7775144531628477</v>
      </c>
      <c r="M677">
        <f t="shared" si="61"/>
        <v>7.7416025428796775E-2</v>
      </c>
      <c r="N677">
        <f t="shared" si="62"/>
        <v>-0.6755820229811631</v>
      </c>
      <c r="O677">
        <f t="shared" si="63"/>
        <v>99667845.333786115</v>
      </c>
      <c r="P677">
        <v>106779180.70605451</v>
      </c>
      <c r="Q677">
        <f t="shared" si="64"/>
        <v>42357894.23694063</v>
      </c>
      <c r="R677" s="35">
        <f t="shared" si="65"/>
        <v>3022250.4617529735</v>
      </c>
      <c r="S677">
        <v>3842151.9787610099</v>
      </c>
      <c r="T677">
        <v>676</v>
      </c>
    </row>
    <row r="678" spans="1:20" ht="15.6" x14ac:dyDescent="0.25">
      <c r="A678" s="10">
        <v>1</v>
      </c>
      <c r="B678" s="11">
        <v>2.07735743899612</v>
      </c>
      <c r="C678" s="11">
        <v>1033.7115126809999</v>
      </c>
      <c r="D678" s="12">
        <v>0.223269252136574</v>
      </c>
      <c r="E678" s="12">
        <v>0.201278898649003</v>
      </c>
      <c r="F678" s="10">
        <v>9.84484358398868E-2</v>
      </c>
      <c r="G678" s="10">
        <v>3.8520235220763501</v>
      </c>
      <c r="H678" s="13">
        <v>35490966.218912303</v>
      </c>
      <c r="I678" s="11">
        <v>1033.7115126809999</v>
      </c>
      <c r="J678">
        <v>1.9312028167593891</v>
      </c>
      <c r="K678">
        <v>0.10363803979358341</v>
      </c>
      <c r="L678">
        <f t="shared" si="60"/>
        <v>-5.7306432105337493</v>
      </c>
      <c r="M678">
        <f t="shared" si="61"/>
        <v>-7.3971729188223381E-2</v>
      </c>
      <c r="N678">
        <f t="shared" si="62"/>
        <v>-0.82342882558420327</v>
      </c>
      <c r="O678">
        <f t="shared" si="63"/>
        <v>97560763.275104359</v>
      </c>
      <c r="P678">
        <v>91366417.839562505</v>
      </c>
      <c r="Q678">
        <f t="shared" si="64"/>
        <v>37897138.090366535</v>
      </c>
      <c r="R678" s="35">
        <f t="shared" si="65"/>
        <v>-2406171.8714542314</v>
      </c>
      <c r="S678">
        <v>-485775.01557459298</v>
      </c>
      <c r="T678">
        <v>677</v>
      </c>
    </row>
    <row r="679" spans="1:20" ht="15.6" x14ac:dyDescent="0.25">
      <c r="A679" s="10">
        <v>2</v>
      </c>
      <c r="B679" s="11">
        <v>2.8257941668148301</v>
      </c>
      <c r="C679" s="11">
        <v>1036.81665503872</v>
      </c>
      <c r="D679" s="12">
        <v>0.20174993210953301</v>
      </c>
      <c r="E679" s="12">
        <v>0.16396659930083601</v>
      </c>
      <c r="F679" s="10">
        <v>0.18718526389295001</v>
      </c>
      <c r="G679" s="10">
        <v>2.97163886901662</v>
      </c>
      <c r="H679" s="13">
        <v>35785547.982906699</v>
      </c>
      <c r="I679" s="11">
        <v>1036.81665503872</v>
      </c>
      <c r="J679">
        <v>4.0121574242208187</v>
      </c>
      <c r="K679">
        <v>0.20725207226930198</v>
      </c>
      <c r="L679">
        <f t="shared" si="60"/>
        <v>-5.7397402866578453</v>
      </c>
      <c r="M679">
        <f t="shared" si="61"/>
        <v>-7.7913143410688779E-2</v>
      </c>
      <c r="N679">
        <f t="shared" si="62"/>
        <v>-0.68100749775996094</v>
      </c>
      <c r="O679">
        <f t="shared" si="63"/>
        <v>96311828.786663696</v>
      </c>
      <c r="P679">
        <v>87032277.927883208</v>
      </c>
      <c r="Q679">
        <f t="shared" si="64"/>
        <v>39601072.756277286</v>
      </c>
      <c r="R679" s="35">
        <f t="shared" si="65"/>
        <v>-3815524.7733705863</v>
      </c>
      <c r="S679">
        <v>-2822509.0405767602</v>
      </c>
      <c r="T679">
        <v>678</v>
      </c>
    </row>
    <row r="680" spans="1:20" ht="15.6" x14ac:dyDescent="0.25">
      <c r="A680" s="10">
        <v>3</v>
      </c>
      <c r="B680" s="11">
        <v>3.3116136080555698</v>
      </c>
      <c r="C680" s="11">
        <v>1038.05210894893</v>
      </c>
      <c r="D680" s="12">
        <v>0.16396659930083601</v>
      </c>
      <c r="E680" s="12">
        <v>0.12939461059556298</v>
      </c>
      <c r="F680" s="10">
        <v>0.210719237508428</v>
      </c>
      <c r="G680" s="10">
        <v>2.9745011055037698</v>
      </c>
      <c r="H680" s="13">
        <v>38017821.378341101</v>
      </c>
      <c r="I680" s="11">
        <v>1038.05210894893</v>
      </c>
      <c r="J680">
        <v>5.6091892970626827</v>
      </c>
      <c r="K680">
        <v>0.23663317543751114</v>
      </c>
      <c r="L680">
        <f t="shared" si="60"/>
        <v>-5.7433462518564937</v>
      </c>
      <c r="M680">
        <f t="shared" si="61"/>
        <v>-4.0301473517208641E-2</v>
      </c>
      <c r="N680">
        <f t="shared" si="62"/>
        <v>-0.78092062440714738</v>
      </c>
      <c r="O680">
        <f t="shared" si="63"/>
        <v>97802474.161752671</v>
      </c>
      <c r="P680">
        <v>93224777.095724523</v>
      </c>
      <c r="Q680">
        <f t="shared" si="64"/>
        <v>39884643.42718026</v>
      </c>
      <c r="R680" s="35">
        <f t="shared" si="65"/>
        <v>-1866822.0488391593</v>
      </c>
      <c r="S680">
        <v>-2218646.7018386498</v>
      </c>
      <c r="T680">
        <v>679</v>
      </c>
    </row>
    <row r="681" spans="1:20" ht="15.6" x14ac:dyDescent="0.25">
      <c r="A681" s="10">
        <v>4</v>
      </c>
      <c r="B681" s="11">
        <v>3.8038080058696102</v>
      </c>
      <c r="C681" s="11">
        <v>1038.35774075827</v>
      </c>
      <c r="D681" s="12">
        <v>0.12939461059556298</v>
      </c>
      <c r="E681" s="12">
        <v>9.7927213796840898E-2</v>
      </c>
      <c r="F681" s="10">
        <v>0.24300159407406499</v>
      </c>
      <c r="G681" s="10">
        <v>2.9768837696683801</v>
      </c>
      <c r="H681" s="13">
        <v>41476182.065125696</v>
      </c>
      <c r="I681" s="11">
        <v>1038.35774075827</v>
      </c>
      <c r="J681">
        <v>7.9386977965097012</v>
      </c>
      <c r="K681">
        <v>0.27839413132506263</v>
      </c>
      <c r="L681">
        <f t="shared" si="60"/>
        <v>-5.7442371232452594</v>
      </c>
      <c r="M681">
        <f t="shared" si="61"/>
        <v>5.8945627725448535E-2</v>
      </c>
      <c r="N681">
        <f t="shared" si="62"/>
        <v>-0.84959507001794199</v>
      </c>
      <c r="O681">
        <f t="shared" si="63"/>
        <v>102264697.69595821</v>
      </c>
      <c r="P681">
        <v>101336651.50250265</v>
      </c>
      <c r="Q681">
        <f t="shared" si="64"/>
        <v>41856023.043822914</v>
      </c>
      <c r="R681" s="35">
        <f t="shared" si="65"/>
        <v>-379840.978697218</v>
      </c>
      <c r="S681">
        <v>416593.23440177302</v>
      </c>
      <c r="T681">
        <v>680</v>
      </c>
    </row>
    <row r="682" spans="1:20" ht="15.6" x14ac:dyDescent="0.25">
      <c r="A682" s="14">
        <v>5</v>
      </c>
      <c r="B682" s="11">
        <v>4.4519852714978096</v>
      </c>
      <c r="C682" s="11">
        <v>1052.81771646169</v>
      </c>
      <c r="D682" s="12">
        <v>9.7927213796840898E-2</v>
      </c>
      <c r="E682" s="12">
        <v>7.2625854239060997E-2</v>
      </c>
      <c r="F682" s="10">
        <v>0.25810546457248501</v>
      </c>
      <c r="G682" s="10">
        <v>2.9788286347470101</v>
      </c>
      <c r="H682" s="13">
        <v>42302052.623749398</v>
      </c>
      <c r="I682" s="11">
        <v>1052.81771646169</v>
      </c>
      <c r="J682">
        <v>11.097810458115928</v>
      </c>
      <c r="K682">
        <v>0.2985481814594026</v>
      </c>
      <c r="L682">
        <f t="shared" si="60"/>
        <v>-5.7858474946117209</v>
      </c>
      <c r="M682">
        <f t="shared" si="61"/>
        <v>0.24118930021676932</v>
      </c>
      <c r="N682">
        <f t="shared" si="62"/>
        <v>-0.79878496810185196</v>
      </c>
      <c r="O682">
        <f t="shared" si="63"/>
        <v>106629965.88806896</v>
      </c>
      <c r="P682">
        <v>108998122.75328492</v>
      </c>
      <c r="Q682">
        <f t="shared" si="64"/>
        <v>41382973.525842279</v>
      </c>
      <c r="R682" s="35">
        <f t="shared" si="65"/>
        <v>919079.0979071185</v>
      </c>
      <c r="S682">
        <v>3087873.5719344802</v>
      </c>
      <c r="T682">
        <v>681</v>
      </c>
    </row>
    <row r="683" spans="1:20" ht="15.6" x14ac:dyDescent="0.25">
      <c r="A683" s="15" t="s">
        <v>22</v>
      </c>
      <c r="B683" s="16">
        <v>2.1296620731868701</v>
      </c>
      <c r="C683" s="16">
        <v>1052.5340095566901</v>
      </c>
      <c r="D683" s="17">
        <v>0.25</v>
      </c>
      <c r="E683" s="17">
        <v>0.223695819943102</v>
      </c>
      <c r="F683" s="18">
        <v>0.105174650367445</v>
      </c>
      <c r="G683" s="18">
        <v>3.85</v>
      </c>
      <c r="H683" s="19">
        <v>43451542.590884097</v>
      </c>
      <c r="I683" s="16">
        <v>1052.5340095566901</v>
      </c>
      <c r="J683">
        <v>1.9408084641110432</v>
      </c>
      <c r="K683">
        <v>0.1111267198249411</v>
      </c>
      <c r="L683">
        <f t="shared" si="60"/>
        <v>-5.7850412330762548</v>
      </c>
      <c r="M683">
        <f t="shared" si="61"/>
        <v>-7.4154908938384778E-2</v>
      </c>
      <c r="N683">
        <f t="shared" si="62"/>
        <v>-0.80382820971894198</v>
      </c>
      <c r="O683">
        <f t="shared" si="63"/>
        <v>92770330.08668682</v>
      </c>
      <c r="P683">
        <v>102855261.81841646</v>
      </c>
      <c r="Q683">
        <f t="shared" si="64"/>
        <v>39191130.11494261</v>
      </c>
      <c r="R683" s="35">
        <f t="shared" si="65"/>
        <v>4260412.4759414867</v>
      </c>
      <c r="S683">
        <v>1469221.63603641</v>
      </c>
      <c r="T683">
        <v>682</v>
      </c>
    </row>
    <row r="684" spans="1:20" ht="15.6" x14ac:dyDescent="0.25">
      <c r="A684" s="10">
        <v>4</v>
      </c>
      <c r="B684" s="11">
        <v>3.8068890538548499</v>
      </c>
      <c r="C684" s="11">
        <v>1032.95958121282</v>
      </c>
      <c r="D684" s="12">
        <v>0.12935008028817099</v>
      </c>
      <c r="E684" s="12">
        <v>9.7725577696795393E-2</v>
      </c>
      <c r="F684" s="10">
        <v>0.244298825624332</v>
      </c>
      <c r="G684" s="10">
        <v>2.9778090086739799</v>
      </c>
      <c r="H684" s="13">
        <v>42541187.4909124</v>
      </c>
      <c r="I684" s="11">
        <v>1032.95958121282</v>
      </c>
      <c r="J684">
        <v>7.9734154027637478</v>
      </c>
      <c r="K684">
        <v>0.28010925293302613</v>
      </c>
      <c r="L684">
        <f t="shared" si="60"/>
        <v>-5.7284329790371604</v>
      </c>
      <c r="M684">
        <f t="shared" si="61"/>
        <v>6.0721283650441382E-2</v>
      </c>
      <c r="N684">
        <f t="shared" si="62"/>
        <v>-0.84766233465339669</v>
      </c>
      <c r="O684">
        <f t="shared" si="63"/>
        <v>103835487.14650208</v>
      </c>
      <c r="P684">
        <v>103556677.96447384</v>
      </c>
      <c r="Q684">
        <f t="shared" si="64"/>
        <v>42655722.583385341</v>
      </c>
      <c r="R684" s="35">
        <f t="shared" si="65"/>
        <v>-114535.09247294068</v>
      </c>
      <c r="S684">
        <v>242227.00206153101</v>
      </c>
      <c r="T684">
        <v>683</v>
      </c>
    </row>
    <row r="685" spans="1:20" ht="15.6" x14ac:dyDescent="0.25">
      <c r="A685" s="10">
        <v>5</v>
      </c>
      <c r="B685" s="11">
        <v>4.4533157709555802</v>
      </c>
      <c r="C685" s="11">
        <v>1044.9046264394301</v>
      </c>
      <c r="D685" s="12">
        <v>9.7725577696795393E-2</v>
      </c>
      <c r="E685" s="12">
        <v>7.2557105105859096E-2</v>
      </c>
      <c r="F685" s="10">
        <v>0.25727905915306198</v>
      </c>
      <c r="G685" s="10">
        <v>2.97976244299862</v>
      </c>
      <c r="H685" s="13">
        <v>43241171.190594301</v>
      </c>
      <c r="I685" s="11">
        <v>1044.9046264394301</v>
      </c>
      <c r="J685">
        <v>11.087045348092136</v>
      </c>
      <c r="K685">
        <v>0.29743488913827981</v>
      </c>
      <c r="L685">
        <f t="shared" si="60"/>
        <v>-5.7632072139300083</v>
      </c>
      <c r="M685">
        <f t="shared" si="61"/>
        <v>0.24052355177750573</v>
      </c>
      <c r="N685">
        <f t="shared" si="62"/>
        <v>-0.80310461268978495</v>
      </c>
      <c r="O685">
        <f t="shared" si="63"/>
        <v>108843890.13824396</v>
      </c>
      <c r="P685">
        <v>111671928.82929578</v>
      </c>
      <c r="Q685">
        <f t="shared" si="64"/>
        <v>42146109.016461641</v>
      </c>
      <c r="R685" s="35">
        <f t="shared" si="65"/>
        <v>1095062.17413266</v>
      </c>
      <c r="S685">
        <v>2733938.2720659198</v>
      </c>
      <c r="T685">
        <v>684</v>
      </c>
    </row>
    <row r="686" spans="1:20" ht="15.6" x14ac:dyDescent="0.25">
      <c r="A686" s="15" t="s">
        <v>22</v>
      </c>
      <c r="B686" s="16">
        <v>2.1290498651789198</v>
      </c>
      <c r="C686" s="16">
        <v>1034.1694652753499</v>
      </c>
      <c r="D686" s="17">
        <v>0.25</v>
      </c>
      <c r="E686" s="17">
        <v>0.224789136962774</v>
      </c>
      <c r="F686" s="18">
        <v>0.100803130896545</v>
      </c>
      <c r="G686" s="18">
        <v>3.85</v>
      </c>
      <c r="H686" s="19">
        <v>43925091.327560402</v>
      </c>
      <c r="I686" s="16">
        <v>1034.1694652753499</v>
      </c>
      <c r="J686">
        <v>1.8944758741671182</v>
      </c>
      <c r="K686">
        <v>0.10625328171770569</v>
      </c>
      <c r="L686">
        <f t="shared" si="60"/>
        <v>-5.7319879219625509</v>
      </c>
      <c r="M686">
        <f t="shared" si="61"/>
        <v>-7.3255817616708047E-2</v>
      </c>
      <c r="N686">
        <f t="shared" si="62"/>
        <v>-0.81720997852555932</v>
      </c>
      <c r="O686">
        <f t="shared" si="63"/>
        <v>97459646.970045313</v>
      </c>
      <c r="P686">
        <v>106373773.28542669</v>
      </c>
      <c r="Q686">
        <f t="shared" si="64"/>
        <v>40244166.975484416</v>
      </c>
      <c r="R686" s="35">
        <f t="shared" si="65"/>
        <v>3680924.3520759866</v>
      </c>
      <c r="S686">
        <v>823250.85031898401</v>
      </c>
      <c r="T686">
        <v>685</v>
      </c>
    </row>
    <row r="687" spans="1:20" ht="15.6" x14ac:dyDescent="0.25">
      <c r="A687" s="10">
        <v>7</v>
      </c>
      <c r="B687" s="11">
        <v>4.9939047458255299</v>
      </c>
      <c r="C687" s="11">
        <v>1048.74447536616</v>
      </c>
      <c r="D687" s="12">
        <v>6.7231671345821295E-2</v>
      </c>
      <c r="E687" s="12">
        <v>5.5008740631184598E-2</v>
      </c>
      <c r="F687" s="10">
        <v>0.18153315475949899</v>
      </c>
      <c r="G687" s="10">
        <v>2.9714222174065501</v>
      </c>
      <c r="H687" s="13">
        <v>30950842.5498312</v>
      </c>
      <c r="I687" s="11">
        <v>1048.74447536616</v>
      </c>
      <c r="J687">
        <v>11.979940721970859</v>
      </c>
      <c r="K687">
        <v>0.20032238972258154</v>
      </c>
      <c r="L687">
        <f t="shared" si="60"/>
        <v>-5.7742329069961134</v>
      </c>
      <c r="M687">
        <f t="shared" si="61"/>
        <v>0.29605615148555475</v>
      </c>
      <c r="N687">
        <f t="shared" si="62"/>
        <v>-0.66285785008838749</v>
      </c>
      <c r="O687">
        <f t="shared" si="63"/>
        <v>110136756.96998522</v>
      </c>
      <c r="P687">
        <v>113782322.13191606</v>
      </c>
      <c r="Q687">
        <f t="shared" si="64"/>
        <v>29959183.114358824</v>
      </c>
      <c r="R687" s="35">
        <f t="shared" si="65"/>
        <v>991659.43547237664</v>
      </c>
      <c r="S687">
        <v>960768.458007465</v>
      </c>
      <c r="T687">
        <v>686</v>
      </c>
    </row>
    <row r="688" spans="1:20" ht="15.6" x14ac:dyDescent="0.25">
      <c r="A688" s="10">
        <v>6</v>
      </c>
      <c r="B688" s="11">
        <v>4.3745027288030798</v>
      </c>
      <c r="C688" s="11">
        <v>1037.4443521778401</v>
      </c>
      <c r="D688" s="12">
        <v>9.5083435201259503E-2</v>
      </c>
      <c r="E688" s="12">
        <v>6.90023894537065E-2</v>
      </c>
      <c r="F688" s="10">
        <v>0.27400824200562002</v>
      </c>
      <c r="G688" s="10">
        <v>3.1489141535112899</v>
      </c>
      <c r="H688" s="13">
        <v>47130539.517194502</v>
      </c>
      <c r="I688" s="11">
        <v>1037.4443521778401</v>
      </c>
      <c r="J688">
        <v>11.518387127963337</v>
      </c>
      <c r="K688">
        <v>0.32021661684660352</v>
      </c>
      <c r="L688">
        <f t="shared" si="60"/>
        <v>-5.7415733314280031</v>
      </c>
      <c r="M688">
        <f t="shared" si="61"/>
        <v>0.26728878416802604</v>
      </c>
      <c r="N688">
        <f t="shared" si="62"/>
        <v>-0.69360705560420932</v>
      </c>
      <c r="O688">
        <f t="shared" si="63"/>
        <v>112111721.7179794</v>
      </c>
      <c r="P688">
        <v>111394143.60973696</v>
      </c>
      <c r="Q688">
        <f t="shared" si="64"/>
        <v>47434144.736385196</v>
      </c>
      <c r="R688" s="35">
        <f t="shared" si="65"/>
        <v>-303605.21919069439</v>
      </c>
      <c r="S688">
        <v>2796551.1599944499</v>
      </c>
      <c r="T688">
        <v>687</v>
      </c>
    </row>
    <row r="689" spans="1:20" ht="15.6" x14ac:dyDescent="0.25">
      <c r="A689" s="15" t="s">
        <v>22</v>
      </c>
      <c r="B689" s="16">
        <v>2.1283287553556298</v>
      </c>
      <c r="C689" s="16">
        <v>1056.3348496784999</v>
      </c>
      <c r="D689" s="17">
        <v>0.25</v>
      </c>
      <c r="E689" s="17">
        <v>0.226076941898772</v>
      </c>
      <c r="F689" s="18">
        <v>9.5653970816585401E-2</v>
      </c>
      <c r="G689" s="18">
        <v>4.05</v>
      </c>
      <c r="H689" s="19">
        <v>42827236.580736503</v>
      </c>
      <c r="I689" s="16">
        <v>1056.3348496784999</v>
      </c>
      <c r="J689">
        <v>1.8398722111936385</v>
      </c>
      <c r="K689">
        <v>0.10054321618449868</v>
      </c>
      <c r="L689">
        <f t="shared" si="60"/>
        <v>-5.795809067830314</v>
      </c>
      <c r="M689">
        <f t="shared" si="61"/>
        <v>-7.214572562971637E-2</v>
      </c>
      <c r="N689">
        <f t="shared" si="62"/>
        <v>-0.82976878232273088</v>
      </c>
      <c r="O689">
        <f t="shared" si="63"/>
        <v>91987590.286168098</v>
      </c>
      <c r="P689">
        <v>101454018.84331696</v>
      </c>
      <c r="Q689">
        <f t="shared" si="64"/>
        <v>38831130.955608174</v>
      </c>
      <c r="R689" s="35">
        <f t="shared" si="65"/>
        <v>3996105.6251283288</v>
      </c>
      <c r="S689">
        <v>1526861.7992825001</v>
      </c>
      <c r="T689">
        <v>688</v>
      </c>
    </row>
    <row r="690" spans="1:20" ht="15.6" x14ac:dyDescent="0.25">
      <c r="A690" s="10">
        <v>6</v>
      </c>
      <c r="B690" s="11">
        <v>4.3567732046804801</v>
      </c>
      <c r="C690" s="11">
        <v>1034.8805188583101</v>
      </c>
      <c r="D690" s="12">
        <v>9.6920635659778195E-2</v>
      </c>
      <c r="E690" s="12">
        <v>7.6064405396023299E-2</v>
      </c>
      <c r="F690" s="10">
        <v>0.214966951328698</v>
      </c>
      <c r="G690" s="10">
        <v>3.1591934488333999</v>
      </c>
      <c r="H690" s="13">
        <v>39034128.114946097</v>
      </c>
      <c r="I690" s="11">
        <v>1034.8805188583101</v>
      </c>
      <c r="J690">
        <v>9.6941425722381975</v>
      </c>
      <c r="K690">
        <v>0.24202946186769889</v>
      </c>
      <c r="L690">
        <f t="shared" si="60"/>
        <v>-5.7340737320374746</v>
      </c>
      <c r="M690">
        <f t="shared" si="61"/>
        <v>0.15613898437555351</v>
      </c>
      <c r="N690">
        <f t="shared" si="62"/>
        <v>-0.79877729796020258</v>
      </c>
      <c r="O690">
        <f t="shared" si="63"/>
        <v>107668990.48459236</v>
      </c>
      <c r="P690">
        <v>107188448.17652492</v>
      </c>
      <c r="Q690">
        <f t="shared" si="64"/>
        <v>39209124.118124209</v>
      </c>
      <c r="R690" s="35">
        <f t="shared" si="65"/>
        <v>-174996.00317811221</v>
      </c>
      <c r="S690">
        <v>660086.45438896096</v>
      </c>
      <c r="T690">
        <v>689</v>
      </c>
    </row>
    <row r="691" spans="1:20" ht="15.6" x14ac:dyDescent="0.25">
      <c r="A691" s="14">
        <v>7</v>
      </c>
      <c r="B691" s="11">
        <v>4.76374211527511</v>
      </c>
      <c r="C691" s="11">
        <v>1054.0505762786599</v>
      </c>
      <c r="D691" s="12">
        <v>7.6064405396023299E-2</v>
      </c>
      <c r="E691" s="12">
        <v>6.0938220467056298E-2</v>
      </c>
      <c r="F691" s="10">
        <v>0.198599133680846</v>
      </c>
      <c r="G691" s="10">
        <v>3.1603127293436102</v>
      </c>
      <c r="H691" s="13">
        <v>34811075.792514697</v>
      </c>
      <c r="I691" s="11">
        <v>1054.0505762786599</v>
      </c>
      <c r="J691">
        <v>11.368524485411051</v>
      </c>
      <c r="K691">
        <v>0.22139399977349722</v>
      </c>
      <c r="L691">
        <f t="shared" si="60"/>
        <v>-5.7893464226688813</v>
      </c>
      <c r="M691">
        <f t="shared" si="61"/>
        <v>0.25797121859619188</v>
      </c>
      <c r="N691">
        <f t="shared" si="62"/>
        <v>-0.7269311186608185</v>
      </c>
      <c r="O691">
        <f t="shared" si="63"/>
        <v>106932976.86771964</v>
      </c>
      <c r="P691">
        <v>109036650.70706251</v>
      </c>
      <c r="Q691">
        <f t="shared" si="64"/>
        <v>34139456.213325329</v>
      </c>
      <c r="R691" s="35">
        <f t="shared" si="65"/>
        <v>671619.57918936759</v>
      </c>
      <c r="S691">
        <v>1282362.5076222401</v>
      </c>
      <c r="T691">
        <v>690</v>
      </c>
    </row>
    <row r="692" spans="1:20" ht="15.6" x14ac:dyDescent="0.25">
      <c r="A692" s="10">
        <v>5</v>
      </c>
      <c r="B692" s="11">
        <v>3.8184794792801502</v>
      </c>
      <c r="C692" s="11">
        <v>1033.21491649681</v>
      </c>
      <c r="D692" s="12">
        <v>0.124099483164494</v>
      </c>
      <c r="E692" s="12">
        <v>9.6109036820133692E-2</v>
      </c>
      <c r="F692" s="10">
        <v>0.225366850418281</v>
      </c>
      <c r="G692" s="10">
        <v>3.1583530411921799</v>
      </c>
      <c r="H692" s="13">
        <v>42183141.515365899</v>
      </c>
      <c r="I692" s="11">
        <v>1033.21491649681</v>
      </c>
      <c r="J692">
        <v>7.747944112903979</v>
      </c>
      <c r="K692">
        <v>0.25536571707524092</v>
      </c>
      <c r="L692">
        <f t="shared" si="60"/>
        <v>-5.7291838326672053</v>
      </c>
      <c r="M692">
        <f t="shared" si="61"/>
        <v>4.9317752266297366E-2</v>
      </c>
      <c r="N692">
        <f t="shared" si="62"/>
        <v>-0.83466348438211924</v>
      </c>
      <c r="O692">
        <f t="shared" si="63"/>
        <v>103213435.49135327</v>
      </c>
      <c r="P692">
        <v>103313850.34011455</v>
      </c>
      <c r="Q692">
        <f t="shared" si="64"/>
        <v>42142142.038900778</v>
      </c>
      <c r="R692" s="35">
        <f t="shared" si="65"/>
        <v>40999.476465120912</v>
      </c>
      <c r="S692">
        <v>-205089.761615861</v>
      </c>
      <c r="T692">
        <v>691</v>
      </c>
    </row>
    <row r="693" spans="1:20" ht="15.6" x14ac:dyDescent="0.25">
      <c r="A693" s="10">
        <v>6</v>
      </c>
      <c r="B693" s="11">
        <v>4.3672192095604903</v>
      </c>
      <c r="C693" s="11">
        <v>1043.6760691567399</v>
      </c>
      <c r="D693" s="12">
        <v>9.6109036820133692E-2</v>
      </c>
      <c r="E693" s="12">
        <v>7.5600016943789899E-2</v>
      </c>
      <c r="F693" s="10">
        <v>0.21317144994067599</v>
      </c>
      <c r="G693" s="10">
        <v>3.1600174460376298</v>
      </c>
      <c r="H693" s="13">
        <v>38978469.653411202</v>
      </c>
      <c r="I693" s="11">
        <v>1043.6760691567399</v>
      </c>
      <c r="J693">
        <v>9.7058493754213266</v>
      </c>
      <c r="K693">
        <v>0.23974490682749178</v>
      </c>
      <c r="L693">
        <f t="shared" si="60"/>
        <v>-5.7596638508829958</v>
      </c>
      <c r="M693">
        <f t="shared" si="61"/>
        <v>0.15682847804166489</v>
      </c>
      <c r="N693">
        <f t="shared" si="62"/>
        <v>-0.79138196393893256</v>
      </c>
      <c r="O693">
        <f t="shared" si="63"/>
        <v>105188797.11473218</v>
      </c>
      <c r="P693">
        <v>107883109.26626752</v>
      </c>
      <c r="Q693">
        <f t="shared" si="64"/>
        <v>38005007.123922586</v>
      </c>
      <c r="R693" s="35">
        <f t="shared" si="65"/>
        <v>973462.52948861569</v>
      </c>
      <c r="S693">
        <v>927836.89969729702</v>
      </c>
      <c r="T693">
        <v>692</v>
      </c>
    </row>
    <row r="694" spans="1:20" ht="15.6" x14ac:dyDescent="0.25">
      <c r="A694" s="15" t="s">
        <v>22</v>
      </c>
      <c r="B694" s="16">
        <v>2.1268914418748199</v>
      </c>
      <c r="C694" s="16">
        <v>1044.3114858358399</v>
      </c>
      <c r="D694" s="17">
        <v>0.25</v>
      </c>
      <c r="E694" s="17">
        <v>0.22873103689650401</v>
      </c>
      <c r="F694" s="18">
        <v>8.5041835679712102E-2</v>
      </c>
      <c r="G694" s="18">
        <v>3.45</v>
      </c>
      <c r="H694" s="19">
        <v>36913878.464969903</v>
      </c>
      <c r="I694" s="16">
        <v>1044.3114858358399</v>
      </c>
      <c r="J694">
        <v>1.722571145641669</v>
      </c>
      <c r="K694">
        <v>8.8876936806230974E-2</v>
      </c>
      <c r="L694">
        <f t="shared" si="60"/>
        <v>-5.761497448252161</v>
      </c>
      <c r="M694">
        <f t="shared" si="61"/>
        <v>-6.9574451764875145E-2</v>
      </c>
      <c r="N694">
        <f t="shared" si="62"/>
        <v>-0.84136197631284215</v>
      </c>
      <c r="O694">
        <f t="shared" si="63"/>
        <v>95057961.001718163</v>
      </c>
      <c r="P694">
        <v>109321402.89287035</v>
      </c>
      <c r="Q694">
        <f t="shared" si="64"/>
        <v>32097630.717233669</v>
      </c>
      <c r="R694" s="35">
        <f t="shared" si="65"/>
        <v>4816247.7477362342</v>
      </c>
      <c r="S694">
        <v>2545515.6112003499</v>
      </c>
      <c r="T694">
        <v>693</v>
      </c>
    </row>
    <row r="695" spans="1:20" ht="15.6" x14ac:dyDescent="0.25">
      <c r="A695" s="10">
        <v>7</v>
      </c>
      <c r="B695" s="11">
        <v>4.00675459193838</v>
      </c>
      <c r="C695" s="11">
        <v>1040.3925204136301</v>
      </c>
      <c r="D695" s="12">
        <v>7.6097165942487804E-2</v>
      </c>
      <c r="E695" s="12">
        <v>6.1016293112000498E-2</v>
      </c>
      <c r="F695" s="10">
        <v>0.19791907801229899</v>
      </c>
      <c r="G695" s="10">
        <v>3.05053858142095</v>
      </c>
      <c r="H695" s="13">
        <v>34706096.324358903</v>
      </c>
      <c r="I695" s="11">
        <v>1040.3925204136301</v>
      </c>
      <c r="J695">
        <v>9.5369577182885141</v>
      </c>
      <c r="K695">
        <v>0.22054577597166766</v>
      </c>
      <c r="L695">
        <f t="shared" si="60"/>
        <v>-5.7501561973632001</v>
      </c>
      <c r="M695">
        <f t="shared" si="61"/>
        <v>0.14692350757079276</v>
      </c>
      <c r="N695">
        <f t="shared" si="62"/>
        <v>-0.72395676507729334</v>
      </c>
      <c r="O695">
        <f t="shared" si="63"/>
        <v>105504541.54663406</v>
      </c>
      <c r="P695">
        <v>112813055.27157167</v>
      </c>
      <c r="Q695">
        <f t="shared" si="64"/>
        <v>32457686.504103798</v>
      </c>
      <c r="R695" s="35">
        <f t="shared" si="65"/>
        <v>2248409.8202551045</v>
      </c>
      <c r="S695">
        <v>2735871.3833577</v>
      </c>
      <c r="T695">
        <v>694</v>
      </c>
    </row>
    <row r="696" spans="1:20" ht="15.6" x14ac:dyDescent="0.25">
      <c r="A696" s="10">
        <v>1</v>
      </c>
      <c r="B696" s="11">
        <v>2.2639687436099099</v>
      </c>
      <c r="C696" s="11">
        <v>1034.0016322900501</v>
      </c>
      <c r="D696" s="12">
        <v>0.221416949595787</v>
      </c>
      <c r="E696" s="12">
        <v>0.19790404754627702</v>
      </c>
      <c r="F696" s="10">
        <v>0.106144934247312</v>
      </c>
      <c r="G696" s="10">
        <v>3.4522640643340998</v>
      </c>
      <c r="H696" s="13">
        <v>34569285.130550899</v>
      </c>
      <c r="I696" s="11">
        <v>1034.0016322900501</v>
      </c>
      <c r="J696">
        <v>2.2036172507716971</v>
      </c>
      <c r="K696">
        <v>0.1122116357961712</v>
      </c>
      <c r="L696">
        <f t="shared" si="60"/>
        <v>-5.7314952274866453</v>
      </c>
      <c r="M696">
        <f t="shared" si="61"/>
        <v>-7.8522262814905042E-2</v>
      </c>
      <c r="N696">
        <f t="shared" si="62"/>
        <v>-0.80057635754516254</v>
      </c>
      <c r="O696">
        <f t="shared" si="63"/>
        <v>97244151.513241202</v>
      </c>
      <c r="P696">
        <v>95613385.81371291</v>
      </c>
      <c r="Q696">
        <f t="shared" si="64"/>
        <v>35158892.997361012</v>
      </c>
      <c r="R696" s="35">
        <f t="shared" si="65"/>
        <v>-589607.86681011319</v>
      </c>
      <c r="S696">
        <v>133434.40029762601</v>
      </c>
      <c r="T696">
        <v>695</v>
      </c>
    </row>
    <row r="697" spans="1:20" ht="15.6" x14ac:dyDescent="0.25">
      <c r="A697" s="10">
        <v>2</v>
      </c>
      <c r="B697" s="11">
        <v>2.1811724988708399</v>
      </c>
      <c r="C697" s="11">
        <v>1036.4531585034599</v>
      </c>
      <c r="D697" s="12">
        <v>0.198300986288276</v>
      </c>
      <c r="E697" s="12">
        <v>0.16129897560634299</v>
      </c>
      <c r="F697" s="10">
        <v>0.186501142832875</v>
      </c>
      <c r="G697" s="10">
        <v>3.0226279229373998</v>
      </c>
      <c r="H697" s="13">
        <v>37896094.374834701</v>
      </c>
      <c r="I697" s="11">
        <v>1036.4531585034599</v>
      </c>
      <c r="J697">
        <v>3.1160397292746813</v>
      </c>
      <c r="K697">
        <v>0.20641075715854276</v>
      </c>
      <c r="L697">
        <f t="shared" si="60"/>
        <v>-5.7386778704410499</v>
      </c>
      <c r="M697">
        <f t="shared" si="61"/>
        <v>-8.453681948582302E-2</v>
      </c>
      <c r="N697">
        <f t="shared" si="62"/>
        <v>-0.67861501535778146</v>
      </c>
      <c r="O697">
        <f t="shared" si="63"/>
        <v>96117966.042663217</v>
      </c>
      <c r="P697">
        <v>91390572.546247825</v>
      </c>
      <c r="Q697">
        <f t="shared" si="64"/>
        <v>39856359.477632694</v>
      </c>
      <c r="R697" s="35">
        <f t="shared" si="65"/>
        <v>-1960265.1027979925</v>
      </c>
      <c r="S697">
        <v>-3024024.7830686099</v>
      </c>
      <c r="T697">
        <v>696</v>
      </c>
    </row>
    <row r="698" spans="1:20" ht="15.6" x14ac:dyDescent="0.25">
      <c r="A698" s="10">
        <v>5</v>
      </c>
      <c r="B698" s="11">
        <v>3.4948076270544899</v>
      </c>
      <c r="C698" s="11">
        <v>1042.2018369787399</v>
      </c>
      <c r="D698" s="12">
        <v>9.7343409572005296E-2</v>
      </c>
      <c r="E698" s="12">
        <v>7.6217538546044197E-2</v>
      </c>
      <c r="F698" s="10">
        <v>0.21680143499443399</v>
      </c>
      <c r="G698" s="10">
        <v>3.0295295507678999</v>
      </c>
      <c r="H698" s="13">
        <v>36969798.229385898</v>
      </c>
      <c r="I698" s="11">
        <v>1042.2018369787399</v>
      </c>
      <c r="J698">
        <v>7.8023595356917541</v>
      </c>
      <c r="K698">
        <v>0.24436901998717026</v>
      </c>
      <c r="L698">
        <f t="shared" si="60"/>
        <v>-5.7554018746557887</v>
      </c>
      <c r="M698">
        <f t="shared" si="61"/>
        <v>5.2041752938793595E-2</v>
      </c>
      <c r="N698">
        <f t="shared" si="62"/>
        <v>-0.80604671053255483</v>
      </c>
      <c r="O698">
        <f t="shared" si="63"/>
        <v>100827002.45597066</v>
      </c>
      <c r="P698">
        <v>105153690.80407776</v>
      </c>
      <c r="Q698">
        <f t="shared" si="64"/>
        <v>35448626.751639232</v>
      </c>
      <c r="R698" s="35">
        <f t="shared" si="65"/>
        <v>1521171.4777466655</v>
      </c>
      <c r="S698">
        <v>2840215.3602930098</v>
      </c>
      <c r="T698">
        <v>697</v>
      </c>
    </row>
    <row r="699" spans="1:20" ht="15.6" x14ac:dyDescent="0.25">
      <c r="A699" s="10">
        <v>6</v>
      </c>
      <c r="B699" s="11">
        <v>3.8431929326071299</v>
      </c>
      <c r="C699" s="11">
        <v>1056.70807290726</v>
      </c>
      <c r="D699" s="12">
        <v>7.6217538546044197E-2</v>
      </c>
      <c r="E699" s="12">
        <v>6.7698780037102196E-2</v>
      </c>
      <c r="F699" s="10">
        <v>0.111622553232668</v>
      </c>
      <c r="G699" s="10">
        <v>3.0306855531532699</v>
      </c>
      <c r="H699" s="13">
        <v>20521779.418303501</v>
      </c>
      <c r="I699" s="11">
        <v>1056.70807290726</v>
      </c>
      <c r="J699">
        <v>6.5289788774053346</v>
      </c>
      <c r="K699">
        <v>0.11835857363334711</v>
      </c>
      <c r="L699">
        <f t="shared" si="60"/>
        <v>-5.796862486859597</v>
      </c>
      <c r="M699">
        <f t="shared" si="61"/>
        <v>-6.3609617868611856E-3</v>
      </c>
      <c r="N699">
        <f t="shared" si="62"/>
        <v>-0.78070716867461365</v>
      </c>
      <c r="O699">
        <f t="shared" si="63"/>
        <v>94532877.020972371</v>
      </c>
      <c r="P699">
        <v>95939712.18989408</v>
      </c>
      <c r="Q699">
        <f t="shared" si="64"/>
        <v>20220853.343422446</v>
      </c>
      <c r="R699" s="35">
        <f t="shared" si="65"/>
        <v>300926.07488105446</v>
      </c>
      <c r="S699">
        <v>241531.46409995999</v>
      </c>
      <c r="T699">
        <v>698</v>
      </c>
    </row>
    <row r="700" spans="1:20" ht="15.6" x14ac:dyDescent="0.25">
      <c r="A700" s="10">
        <v>1</v>
      </c>
      <c r="B700" s="11">
        <v>2.2567861017927302</v>
      </c>
      <c r="C700" s="11">
        <v>1032.7990186597101</v>
      </c>
      <c r="D700" s="12">
        <v>0.22453845036417</v>
      </c>
      <c r="E700" s="12">
        <v>0.194868797408706</v>
      </c>
      <c r="F700" s="10">
        <v>0.13207735767125101</v>
      </c>
      <c r="G700" s="10">
        <v>3.95190869679623</v>
      </c>
      <c r="H700" s="13">
        <v>42596841.263161801</v>
      </c>
      <c r="I700" s="11">
        <v>1032.7990186597101</v>
      </c>
      <c r="J700">
        <v>2.4702239922884588</v>
      </c>
      <c r="K700">
        <v>0.14165269003443784</v>
      </c>
      <c r="L700">
        <f t="shared" si="60"/>
        <v>-5.7279606511904166</v>
      </c>
      <c r="M700">
        <f t="shared" si="61"/>
        <v>-8.1712692419751903E-2</v>
      </c>
      <c r="N700">
        <f t="shared" si="62"/>
        <v>-0.69895652152772025</v>
      </c>
      <c r="O700">
        <f t="shared" si="63"/>
        <v>97227842.007451788</v>
      </c>
      <c r="P700">
        <v>90767346.465945572</v>
      </c>
      <c r="Q700">
        <f t="shared" si="64"/>
        <v>45628732.287608065</v>
      </c>
      <c r="R700" s="35">
        <f t="shared" si="65"/>
        <v>-3031891.0244462639</v>
      </c>
      <c r="S700">
        <v>-2729735.14166837</v>
      </c>
      <c r="T700">
        <v>699</v>
      </c>
    </row>
    <row r="701" spans="1:20" ht="15.6" x14ac:dyDescent="0.25">
      <c r="A701" s="10">
        <v>3</v>
      </c>
      <c r="B701" s="11">
        <v>2.3258703251938</v>
      </c>
      <c r="C701" s="11">
        <v>1033.4683257220499</v>
      </c>
      <c r="D701" s="12">
        <v>0.17043043944937802</v>
      </c>
      <c r="E701" s="12">
        <v>0.15363058572864902</v>
      </c>
      <c r="F701" s="10">
        <v>9.8515278415828203E-2</v>
      </c>
      <c r="G701" s="10">
        <v>3.51573523001663</v>
      </c>
      <c r="H701" s="13">
        <v>29762427.739008602</v>
      </c>
      <c r="I701" s="11">
        <v>1033.4683257220499</v>
      </c>
      <c r="J701">
        <v>2.4732868969988471</v>
      </c>
      <c r="K701">
        <v>0.10371218425368156</v>
      </c>
      <c r="L701">
        <f t="shared" si="60"/>
        <v>-5.7299286973771091</v>
      </c>
      <c r="M701">
        <f t="shared" si="61"/>
        <v>-8.174226363264267E-2</v>
      </c>
      <c r="N701">
        <f t="shared" si="62"/>
        <v>-0.8232629019163229</v>
      </c>
      <c r="O701">
        <f t="shared" si="63"/>
        <v>97288002.952399909</v>
      </c>
      <c r="P701">
        <v>93938476.841906518</v>
      </c>
      <c r="Q701">
        <f t="shared" si="64"/>
        <v>30823654.535257973</v>
      </c>
      <c r="R701" s="35">
        <f t="shared" si="65"/>
        <v>-1061226.796249371</v>
      </c>
      <c r="S701">
        <v>-1485320.8095957499</v>
      </c>
      <c r="T701">
        <v>700</v>
      </c>
    </row>
    <row r="702" spans="1:20" ht="15.6" x14ac:dyDescent="0.25">
      <c r="A702" s="10">
        <v>1</v>
      </c>
      <c r="B702" s="11">
        <v>2.2577124365855101</v>
      </c>
      <c r="C702" s="11">
        <v>1039.7269849386701</v>
      </c>
      <c r="D702" s="12">
        <v>0.221267111061697</v>
      </c>
      <c r="E702" s="12">
        <v>0.19391680751602999</v>
      </c>
      <c r="F702" s="10">
        <v>0.12355179328353</v>
      </c>
      <c r="G702" s="10">
        <v>3.9521473365579798</v>
      </c>
      <c r="H702" s="13">
        <v>39358592.643986203</v>
      </c>
      <c r="I702" s="11">
        <v>1039.7269849386701</v>
      </c>
      <c r="J702">
        <v>2.3962506085360302</v>
      </c>
      <c r="K702">
        <v>0.13187766739192522</v>
      </c>
      <c r="L702">
        <f t="shared" si="60"/>
        <v>-5.748222484907811</v>
      </c>
      <c r="M702">
        <f t="shared" si="61"/>
        <v>-8.0950079510572953E-2</v>
      </c>
      <c r="N702">
        <f t="shared" si="62"/>
        <v>-0.7326377435605258</v>
      </c>
      <c r="O702">
        <f t="shared" si="63"/>
        <v>95533398.985519335</v>
      </c>
      <c r="P702">
        <v>87549502.560194403</v>
      </c>
      <c r="Q702">
        <f t="shared" si="64"/>
        <v>42947818.372597173</v>
      </c>
      <c r="R702" s="35">
        <f t="shared" si="65"/>
        <v>-3589225.7286109701</v>
      </c>
      <c r="S702">
        <v>-2040733.5124933701</v>
      </c>
      <c r="T702">
        <v>701</v>
      </c>
    </row>
    <row r="703" spans="1:20" ht="15.6" x14ac:dyDescent="0.25">
      <c r="A703" s="10">
        <v>2</v>
      </c>
      <c r="B703" s="11">
        <v>2.3460378840545202</v>
      </c>
      <c r="C703" s="11">
        <v>1038.0733548852099</v>
      </c>
      <c r="D703" s="12">
        <v>0.19391680751602999</v>
      </c>
      <c r="E703" s="12">
        <v>0.171270251982237</v>
      </c>
      <c r="F703" s="10">
        <v>0.11672470969775101</v>
      </c>
      <c r="G703" s="10">
        <v>3.95426165708415</v>
      </c>
      <c r="H703" s="13">
        <v>37631487.684228003</v>
      </c>
      <c r="I703" s="11">
        <v>1038.0733548852099</v>
      </c>
      <c r="J703">
        <v>2.5738169458679128</v>
      </c>
      <c r="K703">
        <v>0.12411835992070945</v>
      </c>
      <c r="L703">
        <f t="shared" si="60"/>
        <v>-5.7434081958427665</v>
      </c>
      <c r="M703">
        <f t="shared" si="61"/>
        <v>-8.2625070238344756E-2</v>
      </c>
      <c r="N703">
        <f t="shared" si="62"/>
        <v>-0.76056025216627399</v>
      </c>
      <c r="O703">
        <f t="shared" si="63"/>
        <v>95937205.42645283</v>
      </c>
      <c r="P703">
        <v>91145005.377938122</v>
      </c>
      <c r="Q703">
        <f t="shared" si="64"/>
        <v>39610066.942172609</v>
      </c>
      <c r="R703" s="35">
        <f t="shared" si="65"/>
        <v>-1978579.2579446062</v>
      </c>
      <c r="S703">
        <v>-2790159.9847092899</v>
      </c>
      <c r="T703">
        <v>702</v>
      </c>
    </row>
    <row r="704" spans="1:20" ht="15.6" x14ac:dyDescent="0.25">
      <c r="A704" s="10">
        <v>3</v>
      </c>
      <c r="B704" s="11">
        <v>2.32774191420889</v>
      </c>
      <c r="C704" s="11">
        <v>1042.4132646621799</v>
      </c>
      <c r="D704" s="12">
        <v>0.17143923059104302</v>
      </c>
      <c r="E704" s="12">
        <v>0.15410268879681799</v>
      </c>
      <c r="F704" s="10">
        <v>0.10106458875028999</v>
      </c>
      <c r="G704" s="10">
        <v>3.4951532323582599</v>
      </c>
      <c r="H704" s="13">
        <v>30114473.9068157</v>
      </c>
      <c r="I704" s="11">
        <v>1042.4132646621799</v>
      </c>
      <c r="J704">
        <v>2.5033847516869852</v>
      </c>
      <c r="K704">
        <v>0.10654409219749561</v>
      </c>
      <c r="L704">
        <f t="shared" si="60"/>
        <v>-5.7560137810828023</v>
      </c>
      <c r="M704">
        <f t="shared" si="61"/>
        <v>-8.2024407720713899E-2</v>
      </c>
      <c r="N704">
        <f t="shared" si="62"/>
        <v>-0.81647379938269471</v>
      </c>
      <c r="O704">
        <f t="shared" si="63"/>
        <v>94963942.360723704</v>
      </c>
      <c r="P704">
        <v>94031356.720209539</v>
      </c>
      <c r="Q704">
        <f t="shared" si="64"/>
        <v>30413143.700772833</v>
      </c>
      <c r="R704" s="35">
        <f t="shared" si="65"/>
        <v>-298669.79395713285</v>
      </c>
      <c r="S704">
        <v>-1213284.9356935199</v>
      </c>
      <c r="T704">
        <v>703</v>
      </c>
    </row>
    <row r="705" spans="1:20" ht="15.6" x14ac:dyDescent="0.25">
      <c r="A705" s="14">
        <v>4</v>
      </c>
      <c r="B705" s="11">
        <v>2.3951088261039701</v>
      </c>
      <c r="C705" s="11">
        <v>1035.49660962288</v>
      </c>
      <c r="D705" s="12">
        <v>0.15410268879681799</v>
      </c>
      <c r="E705" s="12">
        <v>0.14000551985259901</v>
      </c>
      <c r="F705" s="10">
        <v>9.1419734987849902E-2</v>
      </c>
      <c r="G705" s="10">
        <v>3.4963195776806</v>
      </c>
      <c r="H705" s="13">
        <v>25952831.0172254</v>
      </c>
      <c r="I705" s="11">
        <v>1035.49660962288</v>
      </c>
      <c r="J705">
        <v>2.5695452636426195</v>
      </c>
      <c r="K705">
        <v>9.5872046108272782E-2</v>
      </c>
      <c r="L705">
        <f t="shared" si="60"/>
        <v>-5.7358789159687884</v>
      </c>
      <c r="M705">
        <f t="shared" si="61"/>
        <v>-8.259100795349425E-2</v>
      </c>
      <c r="N705">
        <f t="shared" si="62"/>
        <v>-0.83694405564717655</v>
      </c>
      <c r="O705">
        <f t="shared" si="63"/>
        <v>96748078.375716239</v>
      </c>
      <c r="P705">
        <v>89544257.937834963</v>
      </c>
      <c r="Q705">
        <f t="shared" si="64"/>
        <v>28040731.892260425</v>
      </c>
      <c r="R705" s="35">
        <f t="shared" si="65"/>
        <v>-2087900.8750350252</v>
      </c>
      <c r="S705">
        <v>-1360597.2560824701</v>
      </c>
      <c r="T705">
        <v>704</v>
      </c>
    </row>
    <row r="706" spans="1:20" ht="15.6" x14ac:dyDescent="0.25">
      <c r="A706" s="10">
        <v>1</v>
      </c>
      <c r="B706" s="11">
        <v>2.2567554910036698</v>
      </c>
      <c r="C706" s="11">
        <v>1040.3803105587299</v>
      </c>
      <c r="D706" s="12">
        <v>0.22458947510809799</v>
      </c>
      <c r="E706" s="12">
        <v>0.194898981441118</v>
      </c>
      <c r="F706" s="10">
        <v>0.132140117612077</v>
      </c>
      <c r="G706" s="10">
        <v>3.9519049530811698</v>
      </c>
      <c r="H706" s="13">
        <v>41811586.995968297</v>
      </c>
      <c r="I706" s="11">
        <v>1040.3803105587299</v>
      </c>
      <c r="J706">
        <v>2.4707712835864912</v>
      </c>
      <c r="K706">
        <v>0.14172500317270215</v>
      </c>
      <c r="L706">
        <f t="shared" si="60"/>
        <v>-5.7501207417577351</v>
      </c>
      <c r="M706">
        <f t="shared" si="61"/>
        <v>-8.1717987974463835E-2</v>
      </c>
      <c r="N706">
        <f t="shared" si="62"/>
        <v>-0.69872151860337928</v>
      </c>
      <c r="O706">
        <f t="shared" si="63"/>
        <v>95271370.349185795</v>
      </c>
      <c r="P706">
        <v>89070250.339068532</v>
      </c>
      <c r="Q706">
        <f t="shared" si="64"/>
        <v>44722532.769539692</v>
      </c>
      <c r="R706" s="35">
        <f t="shared" si="65"/>
        <v>-2910945.7735713944</v>
      </c>
      <c r="S706">
        <v>-2256125.2356249802</v>
      </c>
      <c r="T706">
        <v>705</v>
      </c>
    </row>
    <row r="707" spans="1:20" ht="15.6" x14ac:dyDescent="0.25">
      <c r="A707" s="10">
        <v>2</v>
      </c>
      <c r="B707" s="11">
        <v>2.3488076302095902</v>
      </c>
      <c r="C707" s="11">
        <v>1033.59258334676</v>
      </c>
      <c r="D707" s="12">
        <v>0.194898981441118</v>
      </c>
      <c r="E707" s="12">
        <v>0.170287441438321</v>
      </c>
      <c r="F707" s="10">
        <v>0.12621368491726601</v>
      </c>
      <c r="G707" s="10">
        <v>3.9541776135648701</v>
      </c>
      <c r="H707" s="13">
        <v>39610515.928235903</v>
      </c>
      <c r="I707" s="11">
        <v>1033.59258334676</v>
      </c>
      <c r="J707">
        <v>2.6873407780933678</v>
      </c>
      <c r="K707">
        <v>0.13491942397135853</v>
      </c>
      <c r="L707">
        <f t="shared" ref="L707:L770" si="66">2.52125*10^(-6)*I707^2-0.00815*I707</f>
        <v>-5.7302938188000949</v>
      </c>
      <c r="M707">
        <f t="shared" ref="M707:M770" si="67">5.11549*10^(-6)*J707^4-4.43569*10^(-4)*J707^3+0.01157*J707^2-0.05903*J707</f>
        <v>-8.3419237763384682E-2</v>
      </c>
      <c r="N707">
        <f t="shared" ref="N707:N770" si="68">-66538.82632*K707^6+68596.56918*K707^5-25259.909*K707^4+3778.81796*K707^3-138.15946*K707^2-13.21417*K707</f>
        <v>-0.72183373924278094</v>
      </c>
      <c r="O707">
        <f t="shared" ref="O707:O770" si="69">1.9*10^10*EXP(0.917*L707)*EXP(0.4442*M707)*EXP(-0.0196*N707)</f>
        <v>96990005.991858304</v>
      </c>
      <c r="P707">
        <v>91666305.042329326</v>
      </c>
      <c r="Q707">
        <f t="shared" ref="Q707:Q770" si="70">H707/P707*O707</f>
        <v>41910974.544530138</v>
      </c>
      <c r="R707" s="35">
        <f t="shared" ref="R707:R770" si="71">H707-Q707</f>
        <v>-2300458.616294235</v>
      </c>
      <c r="S707">
        <v>-3297723.9485917399</v>
      </c>
      <c r="T707">
        <v>706</v>
      </c>
    </row>
    <row r="708" spans="1:20" ht="15.6" x14ac:dyDescent="0.25">
      <c r="A708" s="10">
        <v>3</v>
      </c>
      <c r="B708" s="11">
        <v>2.3258124964451099</v>
      </c>
      <c r="C708" s="11">
        <v>1041.7052206092301</v>
      </c>
      <c r="D708" s="12">
        <v>0.170455663964515</v>
      </c>
      <c r="E708" s="12">
        <v>0.1536741560938</v>
      </c>
      <c r="F708" s="10">
        <v>9.8393143215733295E-2</v>
      </c>
      <c r="G708" s="10">
        <v>3.5153077569156501</v>
      </c>
      <c r="H708" s="13">
        <v>29553210.3199335</v>
      </c>
      <c r="I708" s="11">
        <v>1041.7052206092301</v>
      </c>
      <c r="J708">
        <v>2.4714234254243053</v>
      </c>
      <c r="K708">
        <v>0.10357671115653351</v>
      </c>
      <c r="L708">
        <f t="shared" si="66"/>
        <v>-5.7539636988127167</v>
      </c>
      <c r="M708">
        <f t="shared" si="67"/>
        <v>-8.1724291431308993E-2</v>
      </c>
      <c r="N708">
        <f t="shared" si="68"/>
        <v>-0.82356559349079417</v>
      </c>
      <c r="O708">
        <f t="shared" si="69"/>
        <v>95168547.301155776</v>
      </c>
      <c r="P708">
        <v>93351818.325252667</v>
      </c>
      <c r="Q708">
        <f t="shared" si="70"/>
        <v>30128348.270992115</v>
      </c>
      <c r="R708" s="35">
        <f t="shared" si="71"/>
        <v>-575137.951058615</v>
      </c>
      <c r="S708">
        <v>-1236097.4736728601</v>
      </c>
      <c r="T708">
        <v>707</v>
      </c>
    </row>
    <row r="709" spans="1:20" ht="15.6" x14ac:dyDescent="0.25">
      <c r="A709" s="10">
        <v>4</v>
      </c>
      <c r="B709" s="11">
        <v>2.3909551493728398</v>
      </c>
      <c r="C709" s="11">
        <v>1039.7013286454001</v>
      </c>
      <c r="D709" s="12">
        <v>0.1536741560938</v>
      </c>
      <c r="E709" s="12">
        <v>0.14001345880249899</v>
      </c>
      <c r="F709" s="10">
        <v>8.8836106393379702E-2</v>
      </c>
      <c r="G709" s="10">
        <v>3.5164318018889502</v>
      </c>
      <c r="H709" s="13">
        <v>25261010.3107046</v>
      </c>
      <c r="I709" s="11">
        <v>1039.7013286454001</v>
      </c>
      <c r="J709">
        <v>2.5285868180928142</v>
      </c>
      <c r="K709">
        <v>9.3032492736739636E-2</v>
      </c>
      <c r="L709">
        <f t="shared" si="66"/>
        <v>-5.7481478958707592</v>
      </c>
      <c r="M709">
        <f t="shared" si="67"/>
        <v>-8.2248904739816664E-2</v>
      </c>
      <c r="N709">
        <f t="shared" si="68"/>
        <v>-0.83972020113142509</v>
      </c>
      <c r="O709">
        <f t="shared" si="69"/>
        <v>95685444.336318731</v>
      </c>
      <c r="P709">
        <v>88164887.544595033</v>
      </c>
      <c r="Q709">
        <f t="shared" si="70"/>
        <v>27415800.816867031</v>
      </c>
      <c r="R709" s="35">
        <f t="shared" si="71"/>
        <v>-2154790.5061624311</v>
      </c>
      <c r="S709">
        <v>-1259523.61566326</v>
      </c>
      <c r="T709">
        <v>708</v>
      </c>
    </row>
    <row r="710" spans="1:20" ht="15.6" x14ac:dyDescent="0.25">
      <c r="A710" s="10">
        <v>1</v>
      </c>
      <c r="B710" s="11">
        <v>2.2567997406748899</v>
      </c>
      <c r="C710" s="11">
        <v>1051.07235474558</v>
      </c>
      <c r="D710" s="12">
        <v>0.22453332055842501</v>
      </c>
      <c r="E710" s="12">
        <v>0.19484608218223498</v>
      </c>
      <c r="F710" s="10">
        <v>0.132158658841837</v>
      </c>
      <c r="G710" s="10">
        <v>3.95190907315463</v>
      </c>
      <c r="H710" s="13">
        <v>41817025.933004603</v>
      </c>
      <c r="I710" s="11">
        <v>1051.07235474558</v>
      </c>
      <c r="J710">
        <v>2.4713253854486257</v>
      </c>
      <c r="K710">
        <v>0.14174636771345273</v>
      </c>
      <c r="L710">
        <f t="shared" si="66"/>
        <v>-5.7808809506335823</v>
      </c>
      <c r="M710">
        <f t="shared" si="67"/>
        <v>-8.1723344258949407E-2</v>
      </c>
      <c r="N710">
        <f t="shared" si="68"/>
        <v>-0.69865213951962102</v>
      </c>
      <c r="O710">
        <f t="shared" si="69"/>
        <v>92621240.91067183</v>
      </c>
      <c r="P710">
        <v>89083937.937292218</v>
      </c>
      <c r="Q710">
        <f t="shared" si="70"/>
        <v>43477476.667398863</v>
      </c>
      <c r="R710" s="35">
        <f t="shared" si="71"/>
        <v>-1660450.7343942598</v>
      </c>
      <c r="S710">
        <v>-1632752.2775698099</v>
      </c>
      <c r="T710">
        <v>709</v>
      </c>
    </row>
    <row r="711" spans="1:20" ht="15.6" x14ac:dyDescent="0.25">
      <c r="A711" s="10">
        <v>2</v>
      </c>
      <c r="B711" s="11">
        <v>2.34880729965088</v>
      </c>
      <c r="C711" s="11">
        <v>1041.9158163127699</v>
      </c>
      <c r="D711" s="12">
        <v>0.19484608218223498</v>
      </c>
      <c r="E711" s="12">
        <v>0.17028967434001002</v>
      </c>
      <c r="F711" s="10">
        <v>0.12596512618945499</v>
      </c>
      <c r="G711" s="10">
        <v>3.9541816150094702</v>
      </c>
      <c r="H711" s="13">
        <v>38294845.848972604</v>
      </c>
      <c r="I711" s="11">
        <v>1041.9158163127699</v>
      </c>
      <c r="J711">
        <v>2.6850538534661057</v>
      </c>
      <c r="K711">
        <v>0.13463500273757781</v>
      </c>
      <c r="L711">
        <f t="shared" si="66"/>
        <v>-5.7545737251663027</v>
      </c>
      <c r="M711">
        <f t="shared" si="67"/>
        <v>-8.3405340783213641E-2</v>
      </c>
      <c r="N711">
        <f t="shared" si="68"/>
        <v>-0.72283503656653836</v>
      </c>
      <c r="O711">
        <f t="shared" si="69"/>
        <v>94856864.555302978</v>
      </c>
      <c r="P711">
        <v>88743619.784525022</v>
      </c>
      <c r="Q711">
        <f t="shared" si="70"/>
        <v>40932846.943613581</v>
      </c>
      <c r="R711" s="35">
        <f t="shared" si="71"/>
        <v>-2638001.0946409777</v>
      </c>
      <c r="S711">
        <v>-2864207.9290811899</v>
      </c>
      <c r="T711">
        <v>710</v>
      </c>
    </row>
    <row r="712" spans="1:20" ht="15.6" x14ac:dyDescent="0.25">
      <c r="A712" s="10">
        <v>3</v>
      </c>
      <c r="B712" s="11">
        <v>2.3258446081417401</v>
      </c>
      <c r="C712" s="11">
        <v>1048.5362620522501</v>
      </c>
      <c r="D712" s="12">
        <v>0.17044920341683401</v>
      </c>
      <c r="E712" s="12">
        <v>0.15365954965724798</v>
      </c>
      <c r="F712" s="10">
        <v>9.8444633121803196E-2</v>
      </c>
      <c r="G712" s="10">
        <v>3.5153700767446798</v>
      </c>
      <c r="H712" s="13">
        <v>28543407.697335999</v>
      </c>
      <c r="I712" s="11">
        <v>1048.5362620522501</v>
      </c>
      <c r="J712">
        <v>2.4726874323912682</v>
      </c>
      <c r="K712">
        <v>0.10363382183177731</v>
      </c>
      <c r="L712">
        <f t="shared" si="66"/>
        <v>-5.7736369524067559</v>
      </c>
      <c r="M712">
        <f t="shared" si="67"/>
        <v>-8.1736488528463172E-2</v>
      </c>
      <c r="N712">
        <f t="shared" si="68"/>
        <v>-0.82343824580113867</v>
      </c>
      <c r="O712">
        <f t="shared" si="69"/>
        <v>93466325.300162509</v>
      </c>
      <c r="P712">
        <v>90155418.37873669</v>
      </c>
      <c r="Q712">
        <f t="shared" si="70"/>
        <v>29591648.255759031</v>
      </c>
      <c r="R712" s="35">
        <f t="shared" si="71"/>
        <v>-1048240.5584230311</v>
      </c>
      <c r="S712">
        <v>-1041693.71447669</v>
      </c>
      <c r="T712">
        <v>711</v>
      </c>
    </row>
    <row r="713" spans="1:20" ht="15.6" x14ac:dyDescent="0.25">
      <c r="A713" s="10">
        <v>1</v>
      </c>
      <c r="B713" s="11">
        <v>2.25870172968231</v>
      </c>
      <c r="C713" s="11">
        <v>1055.8497540567801</v>
      </c>
      <c r="D713" s="12">
        <v>0.22117783852311801</v>
      </c>
      <c r="E713" s="12">
        <v>0.19334404185144602</v>
      </c>
      <c r="F713" s="10">
        <v>0.12578664387470501</v>
      </c>
      <c r="G713" s="10">
        <v>3.9521538439043198</v>
      </c>
      <c r="H713" s="13">
        <v>39097046.250579298</v>
      </c>
      <c r="I713" s="11">
        <v>1055.8497540567801</v>
      </c>
      <c r="J713">
        <v>2.4226249333668335</v>
      </c>
      <c r="K713">
        <v>0.13443081855787845</v>
      </c>
      <c r="L713">
        <f t="shared" si="66"/>
        <v>-5.7944388402665865</v>
      </c>
      <c r="M713">
        <f t="shared" si="67"/>
        <v>-8.1232673434161073E-2</v>
      </c>
      <c r="N713">
        <f t="shared" si="68"/>
        <v>-0.72355516289403954</v>
      </c>
      <c r="O713">
        <f t="shared" si="69"/>
        <v>91541458.614730865</v>
      </c>
      <c r="P713">
        <v>86133135.445655927</v>
      </c>
      <c r="Q713">
        <f t="shared" si="70"/>
        <v>41551960.49450361</v>
      </c>
      <c r="R713" s="35">
        <f t="shared" si="71"/>
        <v>-2454914.2439243123</v>
      </c>
      <c r="S713">
        <v>-1261386.6799099301</v>
      </c>
      <c r="T713">
        <v>712</v>
      </c>
    </row>
    <row r="714" spans="1:20" ht="15.6" x14ac:dyDescent="0.25">
      <c r="A714" s="10">
        <v>2</v>
      </c>
      <c r="B714" s="11">
        <v>2.3487972352402098</v>
      </c>
      <c r="C714" s="11">
        <v>1050.0981430499501</v>
      </c>
      <c r="D714" s="12">
        <v>0.19334404185144602</v>
      </c>
      <c r="E714" s="12">
        <v>0.17029212374970501</v>
      </c>
      <c r="F714" s="10">
        <v>0.119165821191038</v>
      </c>
      <c r="G714" s="10">
        <v>3.9543014730692501</v>
      </c>
      <c r="H714" s="13">
        <v>37405879.5544241</v>
      </c>
      <c r="I714" s="11">
        <v>1050.0981430499501</v>
      </c>
      <c r="J714">
        <v>2.6113177882922596</v>
      </c>
      <c r="K714">
        <v>0.12688589004751208</v>
      </c>
      <c r="L714">
        <f t="shared" si="66"/>
        <v>-5.7781020859264238</v>
      </c>
      <c r="M714">
        <f t="shared" si="67"/>
        <v>-8.2911043635030379E-2</v>
      </c>
      <c r="N714">
        <f t="shared" si="68"/>
        <v>-0.75061815225776551</v>
      </c>
      <c r="O714">
        <f t="shared" si="69"/>
        <v>92903161.416249007</v>
      </c>
      <c r="P714">
        <v>89678585.446687222</v>
      </c>
      <c r="Q714">
        <f t="shared" si="70"/>
        <v>38750884.047199294</v>
      </c>
      <c r="R714" s="35">
        <f t="shared" si="71"/>
        <v>-1345004.4927751943</v>
      </c>
      <c r="S714">
        <v>-2306014.3199317502</v>
      </c>
      <c r="T714">
        <v>713</v>
      </c>
    </row>
    <row r="715" spans="1:20" ht="15.6" x14ac:dyDescent="0.25">
      <c r="A715" s="10">
        <v>4</v>
      </c>
      <c r="B715" s="11">
        <v>2.3909552533315201</v>
      </c>
      <c r="C715" s="11">
        <v>1050.7321056985199</v>
      </c>
      <c r="D715" s="12">
        <v>0.15367552011716198</v>
      </c>
      <c r="E715" s="12">
        <v>0.13999594100008</v>
      </c>
      <c r="F715" s="10">
        <v>8.8958106639206905E-2</v>
      </c>
      <c r="G715" s="10">
        <v>3.5163659586585601</v>
      </c>
      <c r="H715" s="13">
        <v>24841179.5015058</v>
      </c>
      <c r="I715" s="11">
        <v>1050.7321056985199</v>
      </c>
      <c r="J715">
        <v>2.5307380800946926</v>
      </c>
      <c r="K715">
        <v>9.3166396653500433E-2</v>
      </c>
      <c r="L715">
        <f t="shared" si="66"/>
        <v>-5.7799109599724758</v>
      </c>
      <c r="M715">
        <f t="shared" si="67"/>
        <v>-8.2267573019468007E-2</v>
      </c>
      <c r="N715">
        <f t="shared" si="68"/>
        <v>-0.8396182913823147</v>
      </c>
      <c r="O715">
        <f t="shared" si="69"/>
        <v>92937680.876001835</v>
      </c>
      <c r="P715">
        <v>86644678.237871483</v>
      </c>
      <c r="Q715">
        <f t="shared" si="70"/>
        <v>26645394.270566106</v>
      </c>
      <c r="R715" s="35">
        <f t="shared" si="71"/>
        <v>-1804214.7690603063</v>
      </c>
      <c r="S715">
        <v>-987842.38634075399</v>
      </c>
      <c r="T715">
        <v>714</v>
      </c>
    </row>
    <row r="716" spans="1:20" ht="15.6" x14ac:dyDescent="0.25">
      <c r="A716" s="15" t="s">
        <v>22</v>
      </c>
      <c r="B716" s="16">
        <v>2.1281608265986298</v>
      </c>
      <c r="C716" s="16">
        <v>1052.7241514781001</v>
      </c>
      <c r="D716" s="17">
        <v>0.25</v>
      </c>
      <c r="E716" s="17">
        <v>0.226384759379924</v>
      </c>
      <c r="F716" s="18">
        <v>9.4423193203022796E-2</v>
      </c>
      <c r="G716" s="18">
        <v>3.7</v>
      </c>
      <c r="H716" s="19">
        <v>41315362.3903841</v>
      </c>
      <c r="I716" s="16">
        <v>1052.7241514781001</v>
      </c>
      <c r="J716">
        <v>1.8260180479173733</v>
      </c>
      <c r="K716">
        <v>9.9183182730244707E-2</v>
      </c>
      <c r="L716">
        <f t="shared" si="66"/>
        <v>-5.7855816388273134</v>
      </c>
      <c r="M716">
        <f t="shared" si="67"/>
        <v>-7.185533652032898E-2</v>
      </c>
      <c r="N716">
        <f t="shared" si="68"/>
        <v>-0.83217102589277037</v>
      </c>
      <c r="O716">
        <f t="shared" si="69"/>
        <v>92870709.639207587</v>
      </c>
      <c r="P716">
        <v>107844765.25337756</v>
      </c>
      <c r="Q716">
        <f t="shared" si="70"/>
        <v>35578797.127344385</v>
      </c>
      <c r="R716" s="35">
        <f t="shared" si="71"/>
        <v>5736565.2630397156</v>
      </c>
      <c r="S716">
        <v>2189191.6388274399</v>
      </c>
      <c r="T716">
        <v>715</v>
      </c>
    </row>
    <row r="717" spans="1:20" ht="15.6" x14ac:dyDescent="0.25">
      <c r="A717" s="10">
        <v>7</v>
      </c>
      <c r="B717" s="11">
        <v>4.0787705742254596</v>
      </c>
      <c r="C717" s="11">
        <v>1043.3409994900801</v>
      </c>
      <c r="D717" s="12">
        <v>7.5872308870617397E-2</v>
      </c>
      <c r="E717" s="12">
        <v>6.0905045364016204E-2</v>
      </c>
      <c r="F717" s="10">
        <v>0.19700945948728199</v>
      </c>
      <c r="G717" s="10">
        <v>3.1450495252391999</v>
      </c>
      <c r="H717" s="13">
        <v>35315362.675489597</v>
      </c>
      <c r="I717" s="11">
        <v>1043.3409994900801</v>
      </c>
      <c r="J717">
        <v>9.6955032011885667</v>
      </c>
      <c r="K717">
        <v>0.21941234528817691</v>
      </c>
      <c r="L717">
        <f t="shared" si="66"/>
        <v>-5.758696133425893</v>
      </c>
      <c r="M717">
        <f t="shared" si="67"/>
        <v>0.15621909927963551</v>
      </c>
      <c r="N717">
        <f t="shared" si="68"/>
        <v>-0.72001091377919391</v>
      </c>
      <c r="O717">
        <f t="shared" si="69"/>
        <v>105106554.63179845</v>
      </c>
      <c r="P717">
        <v>111796968.09669612</v>
      </c>
      <c r="Q717">
        <f t="shared" si="70"/>
        <v>33201938.83238966</v>
      </c>
      <c r="R717" s="35">
        <f t="shared" si="71"/>
        <v>2113423.8430999368</v>
      </c>
      <c r="S717">
        <v>2488634.9868462798</v>
      </c>
      <c r="T717">
        <v>716</v>
      </c>
    </row>
    <row r="718" spans="1:20" ht="15.6" x14ac:dyDescent="0.25">
      <c r="A718" s="14">
        <v>1</v>
      </c>
      <c r="B718" s="11">
        <v>2.1399276930130799</v>
      </c>
      <c r="C718" s="11">
        <v>1043.9476592390899</v>
      </c>
      <c r="D718" s="12">
        <v>0.22627415130995202</v>
      </c>
      <c r="E718" s="12">
        <v>0.20675686070201299</v>
      </c>
      <c r="F718" s="10">
        <v>8.6216957611984099E-2</v>
      </c>
      <c r="G718" s="10">
        <v>3.7018321114163801</v>
      </c>
      <c r="H718" s="13">
        <v>32245781.9500589</v>
      </c>
      <c r="I718" s="11">
        <v>1043.9476592390899</v>
      </c>
      <c r="J718">
        <v>1.8365283813679705</v>
      </c>
      <c r="K718">
        <v>9.0162107271798714E-2</v>
      </c>
      <c r="L718">
        <f t="shared" si="66"/>
        <v>-5.7604478170229907</v>
      </c>
      <c r="M718">
        <f t="shared" si="67"/>
        <v>-7.2075962021166062E-2</v>
      </c>
      <c r="N718">
        <f t="shared" si="68"/>
        <v>-0.84117718972421729</v>
      </c>
      <c r="O718">
        <f t="shared" si="69"/>
        <v>95043486.598079383</v>
      </c>
      <c r="P718">
        <v>92303995.355599836</v>
      </c>
      <c r="Q718">
        <f t="shared" si="70"/>
        <v>33202804.849433672</v>
      </c>
      <c r="R718" s="35">
        <f t="shared" si="71"/>
        <v>-957022.89937477186</v>
      </c>
      <c r="S718">
        <v>1077395.85813828</v>
      </c>
      <c r="T718">
        <v>717</v>
      </c>
    </row>
    <row r="719" spans="1:20" ht="15.6" x14ac:dyDescent="0.25">
      <c r="A719" s="10">
        <v>2</v>
      </c>
      <c r="B719" s="11">
        <v>2.2249569762158301</v>
      </c>
      <c r="C719" s="11">
        <v>1037.3716446134799</v>
      </c>
      <c r="D719" s="12">
        <v>0.20675686070201299</v>
      </c>
      <c r="E719" s="12">
        <v>0.19066935265065199</v>
      </c>
      <c r="F719" s="10">
        <v>7.7771208538912395E-2</v>
      </c>
      <c r="G719" s="10">
        <v>3.7034217980240798</v>
      </c>
      <c r="H719" s="13">
        <v>29891158.569772098</v>
      </c>
      <c r="I719" s="11">
        <v>1037.3716446134799</v>
      </c>
      <c r="J719">
        <v>1.8874717948890085</v>
      </c>
      <c r="K719">
        <v>8.0961939287978665E-2</v>
      </c>
      <c r="L719">
        <f t="shared" si="66"/>
        <v>-5.7413611074873998</v>
      </c>
      <c r="M719">
        <f t="shared" si="67"/>
        <v>-7.3116486652829826E-2</v>
      </c>
      <c r="N719">
        <f t="shared" si="68"/>
        <v>-0.83550168853132833</v>
      </c>
      <c r="O719">
        <f t="shared" si="69"/>
        <v>96666181.20732972</v>
      </c>
      <c r="P719">
        <v>93999641.007654816</v>
      </c>
      <c r="Q719">
        <f t="shared" si="70"/>
        <v>30739097.722376559</v>
      </c>
      <c r="R719" s="35">
        <f t="shared" si="71"/>
        <v>-847939.15260446072</v>
      </c>
      <c r="S719">
        <v>-234593.83648550199</v>
      </c>
      <c r="T719">
        <v>718</v>
      </c>
    </row>
    <row r="720" spans="1:20" ht="15.6" x14ac:dyDescent="0.25">
      <c r="A720" s="10">
        <v>3</v>
      </c>
      <c r="B720" s="11">
        <v>2.3554764278086102</v>
      </c>
      <c r="C720" s="11">
        <v>1041.04603880127</v>
      </c>
      <c r="D720" s="12">
        <v>0.19092985169714502</v>
      </c>
      <c r="E720" s="12">
        <v>0.154602835965164</v>
      </c>
      <c r="F720" s="10">
        <v>0.19016407859423501</v>
      </c>
      <c r="G720" s="10">
        <v>3.1389176672946499</v>
      </c>
      <c r="H720" s="13">
        <v>37621544.413109399</v>
      </c>
      <c r="I720" s="11">
        <v>1041.04603880127</v>
      </c>
      <c r="J720">
        <v>3.470760288210728</v>
      </c>
      <c r="K720">
        <v>0.21092361800067161</v>
      </c>
      <c r="L720">
        <f t="shared" si="66"/>
        <v>-5.7520528208041064</v>
      </c>
      <c r="M720">
        <f t="shared" si="67"/>
        <v>-8.3307751980366537E-2</v>
      </c>
      <c r="N720">
        <f t="shared" si="68"/>
        <v>-0.6919818687417183</v>
      </c>
      <c r="O720">
        <f t="shared" si="69"/>
        <v>95023037.54434745</v>
      </c>
      <c r="P720">
        <v>87683204.268459409</v>
      </c>
      <c r="Q720">
        <f t="shared" si="70"/>
        <v>40770789.081771322</v>
      </c>
      <c r="R720" s="35">
        <f t="shared" si="71"/>
        <v>-3149244.6686619222</v>
      </c>
      <c r="S720">
        <v>-2868852.0676510399</v>
      </c>
      <c r="T720">
        <v>719</v>
      </c>
    </row>
    <row r="721" spans="1:20" ht="15.6" x14ac:dyDescent="0.25">
      <c r="A721" s="10">
        <v>4</v>
      </c>
      <c r="B721" s="11">
        <v>2.6800045259978602</v>
      </c>
      <c r="C721" s="11">
        <v>1038.63615495053</v>
      </c>
      <c r="D721" s="12">
        <v>0.154602835965164</v>
      </c>
      <c r="E721" s="12">
        <v>0.121939078144814</v>
      </c>
      <c r="F721" s="10">
        <v>0.21113871388696001</v>
      </c>
      <c r="G721" s="10">
        <v>3.14154115692833</v>
      </c>
      <c r="H721" s="13">
        <v>39671235.650398403</v>
      </c>
      <c r="I721" s="11">
        <v>1038.63615495053</v>
      </c>
      <c r="J721">
        <v>4.6797165593590293</v>
      </c>
      <c r="K721">
        <v>0.2371647833352688</v>
      </c>
      <c r="L721">
        <f t="shared" si="66"/>
        <v>-5.7450482493453938</v>
      </c>
      <c r="M721">
        <f t="shared" si="67"/>
        <v>-6.5869206886850579E-2</v>
      </c>
      <c r="N721">
        <f t="shared" si="68"/>
        <v>-0.78273525288138446</v>
      </c>
      <c r="O721">
        <f t="shared" si="69"/>
        <v>96550628.917323008</v>
      </c>
      <c r="P721">
        <v>94008475.207093135</v>
      </c>
      <c r="Q721">
        <f t="shared" si="70"/>
        <v>40744015.29793442</v>
      </c>
      <c r="R721" s="35">
        <f t="shared" si="71"/>
        <v>-1072779.647536017</v>
      </c>
      <c r="S721">
        <v>-1435139.67609279</v>
      </c>
      <c r="T721">
        <v>720</v>
      </c>
    </row>
    <row r="722" spans="1:20" ht="15.6" x14ac:dyDescent="0.25">
      <c r="A722" s="10">
        <v>5</v>
      </c>
      <c r="B722" s="11">
        <v>3.0815775358886701</v>
      </c>
      <c r="C722" s="11">
        <v>1044.15311761882</v>
      </c>
      <c r="D722" s="12">
        <v>0.121939078144814</v>
      </c>
      <c r="E722" s="12">
        <v>9.5635969194125189E-2</v>
      </c>
      <c r="F722" s="10">
        <v>0.21553021663665001</v>
      </c>
      <c r="G722" s="10">
        <v>3.1436856298865399</v>
      </c>
      <c r="H722" s="13">
        <v>38815716.634961799</v>
      </c>
      <c r="I722" s="11">
        <v>1044.15311761882</v>
      </c>
      <c r="J722">
        <v>6.1319525704273055</v>
      </c>
      <c r="K722">
        <v>0.24274722461477702</v>
      </c>
      <c r="L722">
        <f t="shared" si="66"/>
        <v>-5.7610406416836755</v>
      </c>
      <c r="M722">
        <f t="shared" si="67"/>
        <v>-2.1967203445476535E-2</v>
      </c>
      <c r="N722">
        <f t="shared" si="68"/>
        <v>-0.80104245168467703</v>
      </c>
      <c r="O722">
        <f t="shared" si="69"/>
        <v>97053521.075932398</v>
      </c>
      <c r="P722">
        <v>98833989.529866114</v>
      </c>
      <c r="Q722">
        <f t="shared" si="70"/>
        <v>38116461.658873886</v>
      </c>
      <c r="R722" s="35">
        <f t="shared" si="71"/>
        <v>699254.97608791292</v>
      </c>
      <c r="S722">
        <v>1203771.3542528499</v>
      </c>
      <c r="T722">
        <v>721</v>
      </c>
    </row>
    <row r="723" spans="1:20" ht="15.6" x14ac:dyDescent="0.25">
      <c r="A723" s="10">
        <v>6</v>
      </c>
      <c r="B723" s="11">
        <v>3.5586757747136799</v>
      </c>
      <c r="C723" s="11">
        <v>1053.29059980785</v>
      </c>
      <c r="D723" s="12">
        <v>9.5635969194125189E-2</v>
      </c>
      <c r="E723" s="12">
        <v>7.5354370028782591E-2</v>
      </c>
      <c r="F723" s="10">
        <v>0.21184931156039499</v>
      </c>
      <c r="G723" s="10">
        <v>3.1452445441589401</v>
      </c>
      <c r="H723" s="13">
        <v>36865212.456747502</v>
      </c>
      <c r="I723" s="11">
        <v>1053.29059980785</v>
      </c>
      <c r="J723">
        <v>7.8994569326967934</v>
      </c>
      <c r="K723">
        <v>0.23806597842191918</v>
      </c>
      <c r="L723">
        <f t="shared" si="66"/>
        <v>-5.7871904712125986</v>
      </c>
      <c r="M723">
        <f t="shared" si="67"/>
        <v>5.6947163640893972E-2</v>
      </c>
      <c r="N723">
        <f t="shared" si="68"/>
        <v>-0.78578705092004419</v>
      </c>
      <c r="O723">
        <f t="shared" si="69"/>
        <v>98104962.58883062</v>
      </c>
      <c r="P723">
        <v>103132638.36467841</v>
      </c>
      <c r="Q723">
        <f t="shared" si="70"/>
        <v>35068047.770774044</v>
      </c>
      <c r="R723" s="35">
        <f t="shared" si="71"/>
        <v>1797164.685973458</v>
      </c>
      <c r="S723">
        <v>2936088.9045517598</v>
      </c>
      <c r="T723">
        <v>722</v>
      </c>
    </row>
    <row r="724" spans="1:20" ht="15.6" x14ac:dyDescent="0.25">
      <c r="A724" s="10">
        <v>6</v>
      </c>
      <c r="B724" s="11">
        <v>3.8743900304173899</v>
      </c>
      <c r="C724" s="11">
        <v>1036.4999101200301</v>
      </c>
      <c r="D724" s="12">
        <v>9.4463535860071807E-2</v>
      </c>
      <c r="E724" s="12">
        <v>6.8691788940718493E-2</v>
      </c>
      <c r="F724" s="10">
        <v>0.27253366411222701</v>
      </c>
      <c r="G724" s="10">
        <v>3.1438801241639198</v>
      </c>
      <c r="H724" s="13">
        <v>47494606.457035497</v>
      </c>
      <c r="I724" s="11">
        <v>1036.4999101200301</v>
      </c>
      <c r="J724">
        <v>10.196195257090592</v>
      </c>
      <c r="K724">
        <v>0.31818755470093263</v>
      </c>
      <c r="L724">
        <f t="shared" si="66"/>
        <v>-5.7388145519279945</v>
      </c>
      <c r="M724">
        <f t="shared" si="67"/>
        <v>0.18606025952616501</v>
      </c>
      <c r="N724">
        <f t="shared" si="68"/>
        <v>-0.7041693615034248</v>
      </c>
      <c r="O724">
        <f t="shared" si="69"/>
        <v>108435009.29041035</v>
      </c>
      <c r="P724">
        <v>113064261.93015622</v>
      </c>
      <c r="Q724">
        <f t="shared" si="70"/>
        <v>45550008.503963992</v>
      </c>
      <c r="R724" s="35">
        <f t="shared" si="71"/>
        <v>1944597.9530715048</v>
      </c>
      <c r="S724">
        <v>3682243.2413657601</v>
      </c>
      <c r="T724">
        <v>723</v>
      </c>
    </row>
    <row r="725" spans="1:20" ht="15.6" x14ac:dyDescent="0.25">
      <c r="A725" s="10">
        <v>7</v>
      </c>
      <c r="B725" s="11">
        <v>4.1652370378119699</v>
      </c>
      <c r="C725" s="11">
        <v>1055.0157154467199</v>
      </c>
      <c r="D725" s="12">
        <v>6.8691788940718493E-2</v>
      </c>
      <c r="E725" s="12">
        <v>5.8008074539184697E-2</v>
      </c>
      <c r="F725" s="10">
        <v>0.15530508169718499</v>
      </c>
      <c r="G725" s="10">
        <v>3.1452317955533098</v>
      </c>
      <c r="H725" s="13">
        <v>28368059.483475801</v>
      </c>
      <c r="I725" s="11">
        <v>1055.0157154467199</v>
      </c>
      <c r="J725">
        <v>9.005522205352678</v>
      </c>
      <c r="K725">
        <v>0.16877976024545516</v>
      </c>
      <c r="L725">
        <f t="shared" si="66"/>
        <v>-5.7920801953952896</v>
      </c>
      <c r="M725">
        <f t="shared" si="67"/>
        <v>0.11641222101097748</v>
      </c>
      <c r="N725">
        <f t="shared" si="68"/>
        <v>-0.63862975767382579</v>
      </c>
      <c r="O725">
        <f t="shared" si="69"/>
        <v>99991398.850568965</v>
      </c>
      <c r="P725">
        <v>108132276.71366894</v>
      </c>
      <c r="Q725">
        <f t="shared" si="70"/>
        <v>26232333.551433731</v>
      </c>
      <c r="R725" s="35">
        <f t="shared" si="71"/>
        <v>2135725.9320420697</v>
      </c>
      <c r="S725">
        <v>1270782.3294740201</v>
      </c>
      <c r="T725">
        <v>724</v>
      </c>
    </row>
    <row r="726" spans="1:20" ht="15.6" x14ac:dyDescent="0.25">
      <c r="A726" s="10">
        <v>2</v>
      </c>
      <c r="B726" s="11">
        <v>2.2249576781267999</v>
      </c>
      <c r="C726" s="11">
        <v>1055.5083469343299</v>
      </c>
      <c r="D726" s="12">
        <v>0.20677103159913501</v>
      </c>
      <c r="E726" s="12">
        <v>0.190681422036349</v>
      </c>
      <c r="F726" s="10">
        <v>7.7776039682364503E-2</v>
      </c>
      <c r="G726" s="10">
        <v>3.7034207689183698</v>
      </c>
      <c r="H726" s="13">
        <v>29283255.679076102</v>
      </c>
      <c r="I726" s="11">
        <v>1055.5083469343299</v>
      </c>
      <c r="J726">
        <v>1.8876821229790977</v>
      </c>
      <c r="K726">
        <v>8.0967177853669761E-2</v>
      </c>
      <c r="L726">
        <f t="shared" si="66"/>
        <v>-5.7934737716476628</v>
      </c>
      <c r="M726">
        <f t="shared" si="67"/>
        <v>-7.3120683769602415E-2</v>
      </c>
      <c r="N726">
        <f t="shared" si="68"/>
        <v>-0.83550980565780864</v>
      </c>
      <c r="O726">
        <f t="shared" si="69"/>
        <v>92155244.395800635</v>
      </c>
      <c r="P726">
        <v>92093799.954402477</v>
      </c>
      <c r="Q726">
        <f t="shared" si="70"/>
        <v>29302793.29494613</v>
      </c>
      <c r="R726" s="35">
        <f t="shared" si="71"/>
        <v>-19537.615870028734</v>
      </c>
      <c r="S726">
        <v>394925.82449602702</v>
      </c>
      <c r="T726">
        <v>725</v>
      </c>
    </row>
    <row r="727" spans="1:20" ht="15.6" x14ac:dyDescent="0.25">
      <c r="A727" s="10">
        <v>4</v>
      </c>
      <c r="B727" s="11">
        <v>2.67304870719743</v>
      </c>
      <c r="C727" s="11">
        <v>1052.5281785186601</v>
      </c>
      <c r="D727" s="12">
        <v>0.15539997243786899</v>
      </c>
      <c r="E727" s="12">
        <v>0.12286712381722099</v>
      </c>
      <c r="F727" s="10">
        <v>0.20921449766588701</v>
      </c>
      <c r="G727" s="10">
        <v>3.1410701489228399</v>
      </c>
      <c r="H727" s="13">
        <v>38238674.315676302</v>
      </c>
      <c r="I727" s="11">
        <v>1052.5281785186601</v>
      </c>
      <c r="J727">
        <v>4.6295347953246031</v>
      </c>
      <c r="K727">
        <v>0.23472852076455833</v>
      </c>
      <c r="L727">
        <f t="shared" si="66"/>
        <v>-5.7850246576978215</v>
      </c>
      <c r="M727">
        <f t="shared" si="67"/>
        <v>-6.6968730427043238E-2</v>
      </c>
      <c r="N727">
        <f t="shared" si="68"/>
        <v>-0.77434145377789498</v>
      </c>
      <c r="O727">
        <f t="shared" si="69"/>
        <v>93014577.620595381</v>
      </c>
      <c r="P727">
        <v>90969703.02931951</v>
      </c>
      <c r="Q727">
        <f t="shared" si="70"/>
        <v>39098227.451592311</v>
      </c>
      <c r="R727" s="35">
        <f t="shared" si="71"/>
        <v>-859553.13591600955</v>
      </c>
      <c r="S727">
        <v>-947893.00723526604</v>
      </c>
      <c r="T727">
        <v>726</v>
      </c>
    </row>
    <row r="728" spans="1:20" ht="15.6" x14ac:dyDescent="0.25">
      <c r="A728" s="15" t="s">
        <v>22</v>
      </c>
      <c r="B728" s="16">
        <v>2.1281656456100699</v>
      </c>
      <c r="C728" s="16">
        <v>1055.3713762797499</v>
      </c>
      <c r="D728" s="17">
        <v>0.25</v>
      </c>
      <c r="E728" s="17">
        <v>0.22638044900150001</v>
      </c>
      <c r="F728" s="18">
        <v>9.4440427822870904E-2</v>
      </c>
      <c r="G728" s="18">
        <v>3.7</v>
      </c>
      <c r="H728" s="19">
        <v>39503590.823912203</v>
      </c>
      <c r="I728" s="16">
        <v>1055.3713762797499</v>
      </c>
      <c r="J728">
        <v>1.8266199413865287</v>
      </c>
      <c r="K728">
        <v>9.9202214560258878E-2</v>
      </c>
      <c r="L728">
        <f t="shared" si="66"/>
        <v>-5.793086426238677</v>
      </c>
      <c r="M728">
        <f t="shared" si="67"/>
        <v>-7.1868026136589089E-2</v>
      </c>
      <c r="N728">
        <f t="shared" si="68"/>
        <v>-0.83213911715922695</v>
      </c>
      <c r="O728">
        <f t="shared" si="69"/>
        <v>92233200.208391309</v>
      </c>
      <c r="P728">
        <v>103131905.99277791</v>
      </c>
      <c r="Q728">
        <f t="shared" si="70"/>
        <v>35328956.314134374</v>
      </c>
      <c r="R728" s="35">
        <f t="shared" si="71"/>
        <v>4174634.5097778291</v>
      </c>
      <c r="S728">
        <v>2278463.9490003302</v>
      </c>
      <c r="T728">
        <v>727</v>
      </c>
    </row>
    <row r="729" spans="1:20" ht="15.6" x14ac:dyDescent="0.25">
      <c r="A729" s="10">
        <v>6</v>
      </c>
      <c r="B729" s="11">
        <v>3.5473912039381501</v>
      </c>
      <c r="C729" s="11">
        <v>1037.0800144825801</v>
      </c>
      <c r="D729" s="12">
        <v>9.6735907882589206E-2</v>
      </c>
      <c r="E729" s="12">
        <v>7.5920321924436387E-2</v>
      </c>
      <c r="F729" s="10">
        <v>0.21495730678118999</v>
      </c>
      <c r="G729" s="10">
        <v>3.1438734792762499</v>
      </c>
      <c r="H729" s="13">
        <v>37502772.551859297</v>
      </c>
      <c r="I729" s="11">
        <v>1037.0800144825801</v>
      </c>
      <c r="J729">
        <v>7.902169660586897</v>
      </c>
      <c r="K729">
        <v>0.242017176412608</v>
      </c>
      <c r="L729">
        <f t="shared" si="66"/>
        <v>-5.7405096091107222</v>
      </c>
      <c r="M729">
        <f t="shared" si="67"/>
        <v>5.7085024350594871E-2</v>
      </c>
      <c r="N729">
        <f t="shared" si="68"/>
        <v>-0.79873827109930762</v>
      </c>
      <c r="O729">
        <f t="shared" si="69"/>
        <v>102427925.41154155</v>
      </c>
      <c r="P729">
        <v>103584687.13587233</v>
      </c>
      <c r="Q729">
        <f t="shared" si="70"/>
        <v>37083967.677859247</v>
      </c>
      <c r="R729" s="35">
        <f t="shared" si="71"/>
        <v>418804.87400005013</v>
      </c>
      <c r="S729">
        <v>2394878.1259101601</v>
      </c>
      <c r="T729">
        <v>728</v>
      </c>
    </row>
    <row r="730" spans="1:20" ht="15.6" x14ac:dyDescent="0.25">
      <c r="A730" s="10">
        <v>7</v>
      </c>
      <c r="B730" s="11">
        <v>4.0806711917722502</v>
      </c>
      <c r="C730" s="11">
        <v>1053.02780036847</v>
      </c>
      <c r="D730" s="12">
        <v>7.5920321924436387E-2</v>
      </c>
      <c r="E730" s="12">
        <v>6.0829435969422495E-2</v>
      </c>
      <c r="F730" s="10">
        <v>0.19851120822684901</v>
      </c>
      <c r="G730" s="10">
        <v>3.14499199658884</v>
      </c>
      <c r="H730" s="13">
        <v>33699256.040856697</v>
      </c>
      <c r="I730" s="11">
        <v>1053.02780036847</v>
      </c>
      <c r="J730">
        <v>9.7468654161964778</v>
      </c>
      <c r="K730">
        <v>0.22128429109374953</v>
      </c>
      <c r="L730">
        <f t="shared" si="66"/>
        <v>-5.7864442667284717</v>
      </c>
      <c r="M730">
        <f t="shared" si="67"/>
        <v>0.15924752019110666</v>
      </c>
      <c r="N730">
        <f t="shared" si="68"/>
        <v>-0.72654547499084643</v>
      </c>
      <c r="O730">
        <f t="shared" si="69"/>
        <v>102616927.58507803</v>
      </c>
      <c r="P730">
        <v>106194584.58971393</v>
      </c>
      <c r="Q730">
        <f t="shared" si="70"/>
        <v>32563940.338164382</v>
      </c>
      <c r="R730" s="35">
        <f t="shared" si="71"/>
        <v>1135315.702692315</v>
      </c>
      <c r="S730">
        <v>2884462.6961592799</v>
      </c>
      <c r="T730">
        <v>729</v>
      </c>
    </row>
    <row r="731" spans="1:20" ht="15.6" x14ac:dyDescent="0.25">
      <c r="A731" s="28" t="s">
        <v>22</v>
      </c>
      <c r="B731" s="16">
        <v>2.1257756182269398</v>
      </c>
      <c r="C731" s="16">
        <v>1041.95965082256</v>
      </c>
      <c r="D731" s="17">
        <v>0.25</v>
      </c>
      <c r="E731" s="17">
        <v>0.23079034565933901</v>
      </c>
      <c r="F731" s="18">
        <v>7.6807894204961993E-2</v>
      </c>
      <c r="G731" s="18">
        <v>4.05</v>
      </c>
      <c r="H731" s="19">
        <v>41347560.047694199</v>
      </c>
      <c r="I731" s="16">
        <v>1041.95965082256</v>
      </c>
      <c r="J731">
        <v>1.628484656923501</v>
      </c>
      <c r="K731">
        <v>7.9917934180114752E-2</v>
      </c>
      <c r="L731">
        <f t="shared" si="66"/>
        <v>-5.754700671176912</v>
      </c>
      <c r="M731">
        <f t="shared" si="67"/>
        <v>-6.7325901509729058E-2</v>
      </c>
      <c r="N731">
        <f t="shared" si="68"/>
        <v>-0.83376570569804354</v>
      </c>
      <c r="O731">
        <f t="shared" si="69"/>
        <v>95733604.886531115</v>
      </c>
      <c r="P731">
        <v>110167658.49779317</v>
      </c>
      <c r="Q731">
        <f t="shared" si="70"/>
        <v>35930245.142746389</v>
      </c>
      <c r="R731" s="35">
        <f t="shared" si="71"/>
        <v>5417314.9049478099</v>
      </c>
      <c r="S731">
        <v>1651508.0852902499</v>
      </c>
      <c r="T731">
        <v>730</v>
      </c>
    </row>
    <row r="732" spans="1:20" ht="15.6" x14ac:dyDescent="0.25">
      <c r="A732" s="10">
        <v>7</v>
      </c>
      <c r="B732" s="11">
        <v>4.3475735552511097</v>
      </c>
      <c r="C732" s="11">
        <v>1040.73387257851</v>
      </c>
      <c r="D732" s="12">
        <v>7.8003548243140902E-2</v>
      </c>
      <c r="E732" s="12">
        <v>6.0994474488695306E-2</v>
      </c>
      <c r="F732" s="10">
        <v>0.21777594151670801</v>
      </c>
      <c r="G732" s="10">
        <v>2.9711682067865</v>
      </c>
      <c r="H732" s="13">
        <v>37033068.958381601</v>
      </c>
      <c r="I732" s="11">
        <v>1040.73387257851</v>
      </c>
      <c r="J732">
        <v>10.854079634231107</v>
      </c>
      <c r="K732">
        <v>0.2456140596761788</v>
      </c>
      <c r="L732">
        <f t="shared" si="66"/>
        <v>-5.7511471290716401</v>
      </c>
      <c r="M732">
        <f t="shared" si="67"/>
        <v>0.22615242263217705</v>
      </c>
      <c r="N732">
        <f t="shared" si="68"/>
        <v>-0.80977319293150574</v>
      </c>
      <c r="O732">
        <f t="shared" si="69"/>
        <v>109368268.92255659</v>
      </c>
      <c r="P732">
        <v>115152127.48855221</v>
      </c>
      <c r="Q732">
        <f t="shared" si="70"/>
        <v>35172972.772652544</v>
      </c>
      <c r="R732" s="35">
        <f t="shared" si="71"/>
        <v>1860096.1857290566</v>
      </c>
      <c r="S732">
        <v>2913085.4588782601</v>
      </c>
      <c r="T732">
        <v>731</v>
      </c>
    </row>
    <row r="733" spans="1:20" ht="15.6" x14ac:dyDescent="0.25">
      <c r="A733" s="15" t="s">
        <v>22</v>
      </c>
      <c r="B733" s="16">
        <v>2.1257875532867199</v>
      </c>
      <c r="C733" s="16">
        <v>1040.94418254119</v>
      </c>
      <c r="D733" s="17">
        <v>0.25</v>
      </c>
      <c r="E733" s="17">
        <v>0.23077490811519899</v>
      </c>
      <c r="F733" s="18">
        <v>7.6869619691327495E-2</v>
      </c>
      <c r="G733" s="18">
        <v>4.05</v>
      </c>
      <c r="H733" s="19">
        <v>41390250.759396702</v>
      </c>
      <c r="I733" s="16">
        <v>1040.94418254119</v>
      </c>
      <c r="J733">
        <v>1.6291996130375552</v>
      </c>
      <c r="K733">
        <v>7.9984797349309772E-2</v>
      </c>
      <c r="L733">
        <f t="shared" si="66"/>
        <v>-5.7517573579825481</v>
      </c>
      <c r="M733">
        <f t="shared" si="67"/>
        <v>-6.7343618623032606E-2</v>
      </c>
      <c r="N733">
        <f t="shared" si="68"/>
        <v>-0.83388398125344532</v>
      </c>
      <c r="O733">
        <f t="shared" si="69"/>
        <v>95991807.714461863</v>
      </c>
      <c r="P733">
        <v>110233492.19386406</v>
      </c>
      <c r="Q733">
        <f t="shared" si="70"/>
        <v>36042811.609034039</v>
      </c>
      <c r="R733" s="35">
        <f t="shared" si="71"/>
        <v>5347439.150362663</v>
      </c>
      <c r="S733">
        <v>1604902.2231763101</v>
      </c>
      <c r="T733">
        <v>732</v>
      </c>
    </row>
    <row r="734" spans="1:20" ht="15.6" x14ac:dyDescent="0.25">
      <c r="A734" s="10">
        <v>7</v>
      </c>
      <c r="B734" s="11">
        <v>4.3577729889188301</v>
      </c>
      <c r="C734" s="11">
        <v>1038.9975939912099</v>
      </c>
      <c r="D734" s="12">
        <v>7.6965233854526707E-2</v>
      </c>
      <c r="E734" s="12">
        <v>6.0665497655188999E-2</v>
      </c>
      <c r="F734" s="10">
        <v>0.211505699575325</v>
      </c>
      <c r="G734" s="10">
        <v>2.9704334633530398</v>
      </c>
      <c r="H734" s="13">
        <v>35903005.631460503</v>
      </c>
      <c r="I734" s="11">
        <v>1038.9975939912099</v>
      </c>
      <c r="J734">
        <v>10.751470285529482</v>
      </c>
      <c r="K734">
        <v>0.23763010098224557</v>
      </c>
      <c r="L734">
        <f t="shared" si="66"/>
        <v>-5.7461006752227615</v>
      </c>
      <c r="M734">
        <f t="shared" si="67"/>
        <v>0.21984725862258003</v>
      </c>
      <c r="N734">
        <f t="shared" si="68"/>
        <v>-0.78431496428435521</v>
      </c>
      <c r="O734">
        <f t="shared" si="69"/>
        <v>109513591.46800661</v>
      </c>
      <c r="P734">
        <v>114334229.27874675</v>
      </c>
      <c r="Q734">
        <f t="shared" si="70"/>
        <v>34389238.603353135</v>
      </c>
      <c r="R734" s="35">
        <f t="shared" si="71"/>
        <v>1513767.0281073675</v>
      </c>
      <c r="S734">
        <v>2648548.9888903601</v>
      </c>
      <c r="T734">
        <v>733</v>
      </c>
    </row>
    <row r="735" spans="1:20" ht="15.6" x14ac:dyDescent="0.25">
      <c r="A735" s="15" t="s">
        <v>22</v>
      </c>
      <c r="B735" s="16">
        <v>2.1259378733766598</v>
      </c>
      <c r="C735" s="16">
        <v>1049.65350450698</v>
      </c>
      <c r="D735" s="17">
        <v>0.25</v>
      </c>
      <c r="E735" s="17">
        <v>0.23049028531135302</v>
      </c>
      <c r="F735" s="18">
        <v>7.8007655692311106E-2</v>
      </c>
      <c r="G735" s="18">
        <v>4.05</v>
      </c>
      <c r="H735" s="19">
        <v>40361186.694758601</v>
      </c>
      <c r="I735" s="16">
        <v>1049.65350450698</v>
      </c>
      <c r="J735">
        <v>1.6427015299633805</v>
      </c>
      <c r="K735">
        <v>8.1218358813932703E-2</v>
      </c>
      <c r="L735">
        <f t="shared" si="66"/>
        <v>-5.7768321977325439</v>
      </c>
      <c r="M735">
        <f t="shared" si="67"/>
        <v>-6.76763861868446E-2</v>
      </c>
      <c r="N735">
        <f t="shared" si="68"/>
        <v>-0.83589210408126691</v>
      </c>
      <c r="O735">
        <f t="shared" si="69"/>
        <v>93799616.481798261</v>
      </c>
      <c r="P735">
        <v>106671454.05127014</v>
      </c>
      <c r="Q735">
        <f t="shared" si="70"/>
        <v>35490880.539595842</v>
      </c>
      <c r="R735" s="35">
        <f t="shared" si="71"/>
        <v>4870306.1551627591</v>
      </c>
      <c r="S735">
        <v>1927171.68040164</v>
      </c>
      <c r="T735">
        <v>734</v>
      </c>
    </row>
    <row r="736" spans="1:20" ht="15.6" x14ac:dyDescent="0.25">
      <c r="A736" s="10">
        <v>7</v>
      </c>
      <c r="B736" s="11">
        <v>4.35277184080919</v>
      </c>
      <c r="C736" s="11">
        <v>1048.8730558654599</v>
      </c>
      <c r="D736" s="12">
        <v>7.6894343528181003E-2</v>
      </c>
      <c r="E736" s="12">
        <v>6.06342471263525E-2</v>
      </c>
      <c r="F736" s="10">
        <v>0.211185596976706</v>
      </c>
      <c r="G736" s="10">
        <v>2.9814217061540802</v>
      </c>
      <c r="H736" s="13">
        <v>35521116.919744201</v>
      </c>
      <c r="I736" s="11">
        <v>1048.8730558654599</v>
      </c>
      <c r="J736">
        <v>10.734872011842297</v>
      </c>
      <c r="K736">
        <v>0.23722421644954281</v>
      </c>
      <c r="L736">
        <f t="shared" si="66"/>
        <v>-5.7746008248965648</v>
      </c>
      <c r="M736">
        <f t="shared" si="67"/>
        <v>0.21882889035404551</v>
      </c>
      <c r="N736">
        <f t="shared" si="68"/>
        <v>-0.7829374813132346</v>
      </c>
      <c r="O736">
        <f t="shared" si="69"/>
        <v>106637439.98577768</v>
      </c>
      <c r="P736">
        <v>112862674.95067923</v>
      </c>
      <c r="Q736">
        <f t="shared" si="70"/>
        <v>33561857.145529389</v>
      </c>
      <c r="R736" s="35">
        <f t="shared" si="71"/>
        <v>1959259.7742148116</v>
      </c>
      <c r="S736">
        <v>2960443.16224834</v>
      </c>
      <c r="T736">
        <v>735</v>
      </c>
    </row>
    <row r="737" spans="1:20" ht="15.6" x14ac:dyDescent="0.25">
      <c r="A737" s="10">
        <v>6</v>
      </c>
      <c r="B737" s="11">
        <v>3.9494693533825198</v>
      </c>
      <c r="C737" s="11">
        <v>1034.4404061313001</v>
      </c>
      <c r="D737" s="12">
        <v>9.8370963787128202E-2</v>
      </c>
      <c r="E737" s="12">
        <v>7.6148398616646101E-2</v>
      </c>
      <c r="F737" s="10">
        <v>0.225676324429222</v>
      </c>
      <c r="G737" s="10">
        <v>2.9691810875165499</v>
      </c>
      <c r="H737" s="13">
        <v>38066222.626803897</v>
      </c>
      <c r="I737" s="11">
        <v>1034.4404061313001</v>
      </c>
      <c r="J737">
        <v>8.9980950522046665</v>
      </c>
      <c r="K737">
        <v>0.25576530731563191</v>
      </c>
      <c r="L737">
        <f t="shared" si="66"/>
        <v>-5.7327830026083344</v>
      </c>
      <c r="M737">
        <f t="shared" si="67"/>
        <v>0.11599357453012316</v>
      </c>
      <c r="N737">
        <f t="shared" si="68"/>
        <v>-0.83549338301564502</v>
      </c>
      <c r="O737">
        <f t="shared" si="69"/>
        <v>105967480.66561535</v>
      </c>
      <c r="P737">
        <v>107270056.23685539</v>
      </c>
      <c r="Q737">
        <f t="shared" si="70"/>
        <v>37603986.160985544</v>
      </c>
      <c r="R737" s="35">
        <f t="shared" si="71"/>
        <v>462236.465818353</v>
      </c>
      <c r="S737">
        <v>2129482.4177218801</v>
      </c>
      <c r="T737">
        <v>736</v>
      </c>
    </row>
    <row r="738" spans="1:20" ht="15.6" x14ac:dyDescent="0.25">
      <c r="A738" s="10">
        <v>7</v>
      </c>
      <c r="B738" s="11">
        <v>4.3703001515424003</v>
      </c>
      <c r="C738" s="11">
        <v>1050.810137792</v>
      </c>
      <c r="D738" s="12">
        <v>7.6148398616646101E-2</v>
      </c>
      <c r="E738" s="12">
        <v>6.0268387853356302E-2</v>
      </c>
      <c r="F738" s="10">
        <v>0.20826681020711901</v>
      </c>
      <c r="G738" s="10">
        <v>2.9704101503714102</v>
      </c>
      <c r="H738" s="13">
        <v>34349525.3901041</v>
      </c>
      <c r="I738" s="11">
        <v>1050.810137792</v>
      </c>
      <c r="J738">
        <v>10.737046490543863</v>
      </c>
      <c r="K738">
        <v>0.2335308254997015</v>
      </c>
      <c r="L738">
        <f t="shared" si="66"/>
        <v>-5.7801334674428571</v>
      </c>
      <c r="M738">
        <f t="shared" si="67"/>
        <v>0.21896227738023355</v>
      </c>
      <c r="N738">
        <f t="shared" si="68"/>
        <v>-0.77015082769996157</v>
      </c>
      <c r="O738">
        <f t="shared" si="69"/>
        <v>106077490.37855989</v>
      </c>
      <c r="P738">
        <v>110920132.05728988</v>
      </c>
      <c r="Q738">
        <f t="shared" si="70"/>
        <v>32849865.768234938</v>
      </c>
      <c r="R738" s="35">
        <f t="shared" si="71"/>
        <v>1499659.6218691617</v>
      </c>
      <c r="S738">
        <v>2930579.4588162499</v>
      </c>
      <c r="T738">
        <v>737</v>
      </c>
    </row>
    <row r="739" spans="1:20" ht="15.6" x14ac:dyDescent="0.25">
      <c r="A739" s="10">
        <v>1</v>
      </c>
      <c r="B739" s="11">
        <v>2.1400526481502</v>
      </c>
      <c r="C739" s="11">
        <v>1044.1184648798201</v>
      </c>
      <c r="D739" s="12">
        <v>0.22626315871928598</v>
      </c>
      <c r="E739" s="12">
        <v>0.20659551931443099</v>
      </c>
      <c r="F739" s="10">
        <v>8.6885337331968099E-2</v>
      </c>
      <c r="G739" s="10">
        <v>3.5518657635438902</v>
      </c>
      <c r="H739" s="13">
        <v>31965617.536056802</v>
      </c>
      <c r="I739" s="11">
        <v>1044.1184648798201</v>
      </c>
      <c r="J739">
        <v>1.8442236755665389</v>
      </c>
      <c r="K739">
        <v>9.0893817370240437E-2</v>
      </c>
      <c r="L739">
        <f t="shared" si="66"/>
        <v>-5.7609406704281145</v>
      </c>
      <c r="M739">
        <f t="shared" si="67"/>
        <v>-7.2236202993778087E-2</v>
      </c>
      <c r="N739">
        <f t="shared" si="68"/>
        <v>-0.84094045956119734</v>
      </c>
      <c r="O739">
        <f t="shared" si="69"/>
        <v>94993339.156807303</v>
      </c>
      <c r="P739">
        <v>94954098.592253819</v>
      </c>
      <c r="Q739">
        <f t="shared" si="70"/>
        <v>31978827.591199357</v>
      </c>
      <c r="R739" s="35">
        <f t="shared" si="71"/>
        <v>-13210.055142555386</v>
      </c>
      <c r="S739">
        <v>1464664.53142065</v>
      </c>
      <c r="T739">
        <v>738</v>
      </c>
    </row>
    <row r="740" spans="1:20" ht="15.6" x14ac:dyDescent="0.25">
      <c r="A740" s="10">
        <v>2</v>
      </c>
      <c r="B740" s="11">
        <v>2.2794068570865398</v>
      </c>
      <c r="C740" s="11">
        <v>1037.5063967266401</v>
      </c>
      <c r="D740" s="12">
        <v>0.20659551931443099</v>
      </c>
      <c r="E740" s="12">
        <v>0.190353345153568</v>
      </c>
      <c r="F740" s="10">
        <v>7.8580194746045495E-2</v>
      </c>
      <c r="G740" s="10">
        <v>3.5534866519749699</v>
      </c>
      <c r="H740" s="13">
        <v>31811028.023405999</v>
      </c>
      <c r="I740" s="11">
        <v>1037.5063967266401</v>
      </c>
      <c r="J740">
        <v>1.9442481652238919</v>
      </c>
      <c r="K740">
        <v>8.1839531970766294E-2</v>
      </c>
      <c r="L740">
        <f t="shared" si="66"/>
        <v>-5.7417544103313407</v>
      </c>
      <c r="M740">
        <f t="shared" si="67"/>
        <v>-7.4220095477461015E-2</v>
      </c>
      <c r="N740">
        <f t="shared" si="68"/>
        <v>-0.83677973112953719</v>
      </c>
      <c r="O740">
        <f t="shared" si="69"/>
        <v>96586384.124691948</v>
      </c>
      <c r="P740">
        <v>103642663.03264724</v>
      </c>
      <c r="Q740">
        <f t="shared" si="70"/>
        <v>29645245.328192662</v>
      </c>
      <c r="R740" s="35">
        <f t="shared" si="71"/>
        <v>2165782.6952133365</v>
      </c>
      <c r="S740">
        <v>105724.34957830299</v>
      </c>
      <c r="T740">
        <v>739</v>
      </c>
    </row>
    <row r="741" spans="1:20" ht="15.6" x14ac:dyDescent="0.25">
      <c r="A741" s="10">
        <v>3</v>
      </c>
      <c r="B741" s="11">
        <v>2.3146007109897799</v>
      </c>
      <c r="C741" s="11">
        <v>1040.2913421502101</v>
      </c>
      <c r="D741" s="12">
        <v>0.190625233043691</v>
      </c>
      <c r="E741" s="12">
        <v>0.15714697140819001</v>
      </c>
      <c r="F741" s="10">
        <v>0.17553137097403301</v>
      </c>
      <c r="G741" s="10">
        <v>3.1438509069709299</v>
      </c>
      <c r="H741" s="13">
        <v>40183532.659405299</v>
      </c>
      <c r="I741" s="11">
        <v>1040.2913421502101</v>
      </c>
      <c r="J741">
        <v>3.2492121578455975</v>
      </c>
      <c r="K741">
        <v>0.19301618618910221</v>
      </c>
      <c r="L741">
        <f t="shared" si="66"/>
        <v>-5.7498623680157532</v>
      </c>
      <c r="M741">
        <f t="shared" si="67"/>
        <v>-8.4297768699221287E-2</v>
      </c>
      <c r="N741">
        <f t="shared" si="68"/>
        <v>-0.64809728878879369</v>
      </c>
      <c r="O741">
        <f t="shared" si="69"/>
        <v>95090408.234688357</v>
      </c>
      <c r="P741">
        <v>97923028.917602688</v>
      </c>
      <c r="Q741">
        <f t="shared" si="70"/>
        <v>39021143.107307471</v>
      </c>
      <c r="R741" s="35">
        <f t="shared" si="71"/>
        <v>1162389.5520978272</v>
      </c>
      <c r="S741">
        <v>-2474301.07076674</v>
      </c>
      <c r="T741">
        <v>740</v>
      </c>
    </row>
    <row r="742" spans="1:20" ht="15.6" x14ac:dyDescent="0.25">
      <c r="A742" s="10">
        <v>4</v>
      </c>
      <c r="B742" s="11">
        <v>2.6161622266007201</v>
      </c>
      <c r="C742" s="11">
        <v>1033.2557109776899</v>
      </c>
      <c r="D742" s="12">
        <v>0.15714697140819001</v>
      </c>
      <c r="E742" s="12">
        <v>0.125395595547351</v>
      </c>
      <c r="F742" s="10">
        <v>0.20192042858756901</v>
      </c>
      <c r="G742" s="10">
        <v>3.1462741359689601</v>
      </c>
      <c r="H742" s="13">
        <v>41250181.349235304</v>
      </c>
      <c r="I742" s="11">
        <v>1033.2557109776899</v>
      </c>
      <c r="J742">
        <v>4.4051699723498832</v>
      </c>
      <c r="K742">
        <v>0.22554697295398157</v>
      </c>
      <c r="L742">
        <f t="shared" si="66"/>
        <v>-5.7293037648074474</v>
      </c>
      <c r="M742">
        <f t="shared" si="67"/>
        <v>-7.1507255836526479E-2</v>
      </c>
      <c r="N742">
        <f t="shared" si="68"/>
        <v>-0.74168270770673761</v>
      </c>
      <c r="O742">
        <f t="shared" si="69"/>
        <v>97631107.190133423</v>
      </c>
      <c r="P742">
        <v>99607720.91935578</v>
      </c>
      <c r="Q742">
        <f t="shared" si="70"/>
        <v>40431613.531045556</v>
      </c>
      <c r="R742" s="35">
        <f t="shared" si="71"/>
        <v>818567.81818974763</v>
      </c>
      <c r="S742">
        <v>-1902519.64717097</v>
      </c>
      <c r="T742">
        <v>741</v>
      </c>
    </row>
    <row r="743" spans="1:20" ht="15.6" x14ac:dyDescent="0.25">
      <c r="A743" s="10">
        <v>5</v>
      </c>
      <c r="B743" s="11">
        <v>3.0184260045125</v>
      </c>
      <c r="C743" s="11">
        <v>1036.97369595951</v>
      </c>
      <c r="D743" s="12">
        <v>0.125395595547351</v>
      </c>
      <c r="E743" s="12">
        <v>9.6750018382315506E-2</v>
      </c>
      <c r="F743" s="10">
        <v>0.22825962170303599</v>
      </c>
      <c r="G743" s="10">
        <v>3.1483768543581698</v>
      </c>
      <c r="H743" s="13">
        <v>43435395.173391499</v>
      </c>
      <c r="I743" s="11">
        <v>1036.97369595951</v>
      </c>
      <c r="J743">
        <v>6.1425448073740379</v>
      </c>
      <c r="K743">
        <v>0.25910708306085339</v>
      </c>
      <c r="L743">
        <f t="shared" si="66"/>
        <v>-5.7401990748103113</v>
      </c>
      <c r="M743">
        <f t="shared" si="67"/>
        <v>-2.1569000664122595E-2</v>
      </c>
      <c r="N743">
        <f t="shared" si="68"/>
        <v>-0.8417533662050114</v>
      </c>
      <c r="O743">
        <f t="shared" si="69"/>
        <v>99022700.55946444</v>
      </c>
      <c r="P743">
        <v>105473714.16375841</v>
      </c>
      <c r="Q743">
        <f t="shared" si="70"/>
        <v>40778787.056449756</v>
      </c>
      <c r="R743" s="35">
        <f t="shared" si="71"/>
        <v>2656608.1169417426</v>
      </c>
      <c r="S743">
        <v>1171404.5364725499</v>
      </c>
      <c r="T743">
        <v>742</v>
      </c>
    </row>
    <row r="744" spans="1:20" ht="15.6" x14ac:dyDescent="0.25">
      <c r="A744" s="10">
        <v>6</v>
      </c>
      <c r="B744" s="11">
        <v>3.4848474075385099</v>
      </c>
      <c r="C744" s="11">
        <v>1044.29933280765</v>
      </c>
      <c r="D744" s="12">
        <v>9.6750018382315506E-2</v>
      </c>
      <c r="E744" s="12">
        <v>7.5947949650671503E-2</v>
      </c>
      <c r="F744" s="10">
        <v>0.21478642006579499</v>
      </c>
      <c r="G744" s="10">
        <v>3.1500884910464899</v>
      </c>
      <c r="H744" s="13">
        <v>38991850.886531301</v>
      </c>
      <c r="I744" s="11">
        <v>1044.29933280765</v>
      </c>
      <c r="J744">
        <v>7.7565346040977419</v>
      </c>
      <c r="K744">
        <v>0.24179952185648063</v>
      </c>
      <c r="L744">
        <f t="shared" si="66"/>
        <v>-5.7614623978254116</v>
      </c>
      <c r="M744">
        <f t="shared" si="67"/>
        <v>4.9746572493859165E-2</v>
      </c>
      <c r="N744">
        <f t="shared" si="68"/>
        <v>-0.79804545707450592</v>
      </c>
      <c r="O744">
        <f t="shared" si="69"/>
        <v>100150330.06402558</v>
      </c>
      <c r="P744">
        <v>107500959.22135653</v>
      </c>
      <c r="Q744">
        <f t="shared" si="70"/>
        <v>36325692.01594238</v>
      </c>
      <c r="R744" s="35">
        <f t="shared" si="71"/>
        <v>2666158.870588921</v>
      </c>
      <c r="S744">
        <v>2763180.9329291601</v>
      </c>
      <c r="T744">
        <v>743</v>
      </c>
    </row>
    <row r="745" spans="1:20" ht="15.6" x14ac:dyDescent="0.25">
      <c r="A745" s="10">
        <v>7</v>
      </c>
      <c r="B745" s="11">
        <v>4.0003512714419296</v>
      </c>
      <c r="C745" s="11">
        <v>1056.6765477281001</v>
      </c>
      <c r="D745" s="12">
        <v>7.5947949650671503E-2</v>
      </c>
      <c r="E745" s="12">
        <v>6.1016600437272597E-2</v>
      </c>
      <c r="F745" s="10">
        <v>0.19634124630560701</v>
      </c>
      <c r="G745" s="10">
        <v>3.1512054475586999</v>
      </c>
      <c r="H745" s="13">
        <v>34631280.209034398</v>
      </c>
      <c r="I745" s="11">
        <v>1056.6765477281001</v>
      </c>
      <c r="J745">
        <v>9.4858896762454048</v>
      </c>
      <c r="K745">
        <v>0.21858053560499002</v>
      </c>
      <c r="L745">
        <f t="shared" si="66"/>
        <v>-5.7967735344990547</v>
      </c>
      <c r="M745">
        <f t="shared" si="67"/>
        <v>0.14394696544727592</v>
      </c>
      <c r="N745">
        <f t="shared" si="68"/>
        <v>-0.71713859096798327</v>
      </c>
      <c r="O745">
        <f t="shared" si="69"/>
        <v>100942402.85841069</v>
      </c>
      <c r="P745">
        <v>109644809.94168584</v>
      </c>
      <c r="Q745">
        <f t="shared" si="70"/>
        <v>31882627.551838193</v>
      </c>
      <c r="R745" s="35">
        <f t="shared" si="71"/>
        <v>2748652.6571962051</v>
      </c>
      <c r="S745">
        <v>3065593.7499825601</v>
      </c>
      <c r="T745">
        <v>744</v>
      </c>
    </row>
    <row r="746" spans="1:20" ht="15.6" x14ac:dyDescent="0.25">
      <c r="A746" s="28" t="s">
        <v>23</v>
      </c>
      <c r="B746" s="16">
        <v>2.1268872519760298</v>
      </c>
      <c r="C746" s="16">
        <v>1040.2096982011001</v>
      </c>
      <c r="D746" s="17">
        <v>0.25</v>
      </c>
      <c r="E746" s="17">
        <v>0.228712699076702</v>
      </c>
      <c r="F746" s="18">
        <v>8.5115157630139895E-2</v>
      </c>
      <c r="G746" s="18">
        <v>4</v>
      </c>
      <c r="H746" s="19">
        <v>41680087.767177902</v>
      </c>
      <c r="I746" s="16">
        <v>1040.2096982011001</v>
      </c>
      <c r="J746">
        <v>1.7236327085820309</v>
      </c>
      <c r="K746">
        <v>8.89570769605489E-2</v>
      </c>
      <c r="L746">
        <f t="shared" si="66"/>
        <v>-5.7496252301649839</v>
      </c>
      <c r="M746">
        <f t="shared" si="67"/>
        <v>-6.9598871654550809E-2</v>
      </c>
      <c r="N746">
        <f t="shared" si="68"/>
        <v>-0.84135919572723528</v>
      </c>
      <c r="O746">
        <f t="shared" si="69"/>
        <v>96097446.42228432</v>
      </c>
      <c r="P746">
        <v>106432278.93815731</v>
      </c>
      <c r="Q746">
        <f t="shared" si="70"/>
        <v>37632850.118804686</v>
      </c>
      <c r="R746" s="35">
        <f t="shared" si="71"/>
        <v>4047237.6483732164</v>
      </c>
      <c r="S746">
        <v>1390933.7429410799</v>
      </c>
      <c r="T746">
        <v>745</v>
      </c>
    </row>
    <row r="747" spans="1:20" ht="15.6" x14ac:dyDescent="0.25">
      <c r="A747" s="10">
        <v>7</v>
      </c>
      <c r="B747" s="11">
        <v>4.8137145334856797</v>
      </c>
      <c r="C747" s="11">
        <v>1041.59592886521</v>
      </c>
      <c r="D747" s="12">
        <v>7.7316166999125802E-2</v>
      </c>
      <c r="E747" s="12">
        <v>6.0795182838842499E-2</v>
      </c>
      <c r="F747" s="10">
        <v>0.21340483261680801</v>
      </c>
      <c r="G747" s="10">
        <v>3.0512813049593102</v>
      </c>
      <c r="H747" s="13">
        <v>36767529.583001599</v>
      </c>
      <c r="I747" s="11">
        <v>1041.59592886521</v>
      </c>
      <c r="J747">
        <v>11.917855182456282</v>
      </c>
      <c r="K747">
        <v>0.24004156268091034</v>
      </c>
      <c r="L747">
        <f t="shared" si="66"/>
        <v>-5.7536470285006551</v>
      </c>
      <c r="M747">
        <f t="shared" si="67"/>
        <v>0.29218309807864795</v>
      </c>
      <c r="N747">
        <f t="shared" si="68"/>
        <v>-0.79235720338363169</v>
      </c>
      <c r="O747">
        <f t="shared" si="69"/>
        <v>112327405.06238812</v>
      </c>
      <c r="P747">
        <v>113163575.13554782</v>
      </c>
      <c r="Q747">
        <f t="shared" si="70"/>
        <v>36495852.871970735</v>
      </c>
      <c r="R747" s="35">
        <f t="shared" si="71"/>
        <v>271676.71103086323</v>
      </c>
      <c r="S747">
        <v>1592927.2112199501</v>
      </c>
      <c r="T747">
        <v>746</v>
      </c>
    </row>
    <row r="748" spans="1:20" ht="15.6" x14ac:dyDescent="0.25">
      <c r="A748" s="15" t="s">
        <v>23</v>
      </c>
      <c r="B748" s="16">
        <v>2.1283411565612398</v>
      </c>
      <c r="C748" s="16">
        <v>1054.1910315457901</v>
      </c>
      <c r="D748" s="17">
        <v>0.25</v>
      </c>
      <c r="E748" s="17">
        <v>0.22604528519453199</v>
      </c>
      <c r="F748" s="18">
        <v>9.5780547003070801E-2</v>
      </c>
      <c r="G748" s="18">
        <v>4</v>
      </c>
      <c r="H748" s="19">
        <v>43814111.159104802</v>
      </c>
      <c r="I748" s="16">
        <v>1054.1910315457901</v>
      </c>
      <c r="J748">
        <v>1.8409210795640736</v>
      </c>
      <c r="K748">
        <v>0.10068319031088693</v>
      </c>
      <c r="L748">
        <f t="shared" si="66"/>
        <v>-5.7897445565856751</v>
      </c>
      <c r="M748">
        <f t="shared" si="67"/>
        <v>-7.2167566064364363E-2</v>
      </c>
      <c r="N748">
        <f t="shared" si="68"/>
        <v>-0.82950774519776127</v>
      </c>
      <c r="O748">
        <f t="shared" si="69"/>
        <v>92499202.117053956</v>
      </c>
      <c r="P748">
        <v>104994037.0121928</v>
      </c>
      <c r="Q748">
        <f t="shared" si="70"/>
        <v>38600004.714691199</v>
      </c>
      <c r="R748" s="35">
        <f t="shared" si="71"/>
        <v>5214106.4444136024</v>
      </c>
      <c r="S748">
        <v>1567475.4549757999</v>
      </c>
      <c r="T748">
        <v>747</v>
      </c>
    </row>
    <row r="749" spans="1:20" ht="15.6" x14ac:dyDescent="0.25">
      <c r="A749" s="10">
        <v>7</v>
      </c>
      <c r="B749" s="11">
        <v>4.7415299894012897</v>
      </c>
      <c r="C749" s="11">
        <v>1050.6787773323899</v>
      </c>
      <c r="D749" s="12">
        <v>7.7380217971414991E-2</v>
      </c>
      <c r="E749" s="12">
        <v>6.0869760216439903E-2</v>
      </c>
      <c r="F749" s="10">
        <v>0.21309255687776099</v>
      </c>
      <c r="G749" s="10">
        <v>3.16051338500134</v>
      </c>
      <c r="H749" s="13">
        <v>38574131.0517698</v>
      </c>
      <c r="I749" s="11">
        <v>1050.6787773323899</v>
      </c>
      <c r="J749">
        <v>11.722212526210871</v>
      </c>
      <c r="K749">
        <v>0.23964464469544033</v>
      </c>
      <c r="L749">
        <f t="shared" si="66"/>
        <v>-5.7797588771881081</v>
      </c>
      <c r="M749">
        <f t="shared" si="67"/>
        <v>0.27998331069126381</v>
      </c>
      <c r="N749">
        <f t="shared" si="68"/>
        <v>-0.79105141106509747</v>
      </c>
      <c r="O749">
        <f t="shared" si="69"/>
        <v>109074219.3555648</v>
      </c>
      <c r="P749">
        <v>114683516.21523587</v>
      </c>
      <c r="Q749">
        <f t="shared" si="70"/>
        <v>36687427.894123793</v>
      </c>
      <c r="R749" s="35">
        <f t="shared" si="71"/>
        <v>1886703.1576460078</v>
      </c>
      <c r="S749">
        <v>1788824.36044067</v>
      </c>
      <c r="T749">
        <v>748</v>
      </c>
    </row>
    <row r="750" spans="1:20" ht="15.6" x14ac:dyDescent="0.25">
      <c r="A750" s="15" t="s">
        <v>23</v>
      </c>
      <c r="B750" s="16">
        <v>2.12834211344755</v>
      </c>
      <c r="C750" s="16">
        <v>1048.3850547141701</v>
      </c>
      <c r="D750" s="17">
        <v>0.25</v>
      </c>
      <c r="E750" s="17">
        <v>0.226049192800892</v>
      </c>
      <c r="F750" s="18">
        <v>9.5764922827301105E-2</v>
      </c>
      <c r="G750" s="18">
        <v>4</v>
      </c>
      <c r="H750" s="19">
        <v>44003584.336576797</v>
      </c>
      <c r="I750" s="16">
        <v>1048.3850547141701</v>
      </c>
      <c r="J750">
        <v>1.8407149735713653</v>
      </c>
      <c r="K750">
        <v>0.10066591127455014</v>
      </c>
      <c r="L750">
        <f t="shared" si="66"/>
        <v>-5.7732040250627552</v>
      </c>
      <c r="M750">
        <f t="shared" si="67"/>
        <v>-7.2163275951367553E-2</v>
      </c>
      <c r="N750">
        <f t="shared" si="68"/>
        <v>-0.82954010562361935</v>
      </c>
      <c r="O750">
        <f t="shared" si="69"/>
        <v>93913131.879551426</v>
      </c>
      <c r="P750">
        <v>105454732.8011715</v>
      </c>
      <c r="Q750">
        <f t="shared" si="70"/>
        <v>39187567.112473801</v>
      </c>
      <c r="R750" s="35">
        <f t="shared" si="71"/>
        <v>4816017.2241029963</v>
      </c>
      <c r="S750">
        <v>1310329.3435681099</v>
      </c>
      <c r="T750">
        <v>749</v>
      </c>
    </row>
    <row r="751" spans="1:20" ht="15.6" x14ac:dyDescent="0.25">
      <c r="A751" s="10">
        <v>7</v>
      </c>
      <c r="B751" s="11">
        <v>4.7617279728863302</v>
      </c>
      <c r="C751" s="11">
        <v>1045.21320559629</v>
      </c>
      <c r="D751" s="12">
        <v>7.5910187279864011E-2</v>
      </c>
      <c r="E751" s="12">
        <v>6.0250642944438396E-2</v>
      </c>
      <c r="F751" s="10">
        <v>0.20601902055271001</v>
      </c>
      <c r="G751" s="10">
        <v>3.1603555443208098</v>
      </c>
      <c r="H751" s="13">
        <v>36469559.085375302</v>
      </c>
      <c r="I751" s="11">
        <v>1045.21320559629</v>
      </c>
      <c r="J751">
        <v>11.636663440477811</v>
      </c>
      <c r="K751">
        <v>0.23069577337799352</v>
      </c>
      <c r="L751">
        <f t="shared" si="66"/>
        <v>-5.7640960115180819</v>
      </c>
      <c r="M751">
        <f t="shared" si="67"/>
        <v>0.27465268661682396</v>
      </c>
      <c r="N751">
        <f t="shared" si="68"/>
        <v>-0.7601104642976404</v>
      </c>
      <c r="O751">
        <f t="shared" si="69"/>
        <v>110323516.02027597</v>
      </c>
      <c r="P751">
        <v>111583075.61278358</v>
      </c>
      <c r="Q751">
        <f t="shared" si="70"/>
        <v>36057887.487973616</v>
      </c>
      <c r="R751" s="35">
        <f t="shared" si="71"/>
        <v>411671.59740168601</v>
      </c>
      <c r="S751">
        <v>1346151.9381689799</v>
      </c>
      <c r="T751">
        <v>750</v>
      </c>
    </row>
    <row r="752" spans="1:20" ht="15.6" x14ac:dyDescent="0.25">
      <c r="A752" s="15" t="s">
        <v>23</v>
      </c>
      <c r="B752" s="16">
        <v>2.12826548361735</v>
      </c>
      <c r="C752" s="16">
        <v>1056.3764153797699</v>
      </c>
      <c r="D752" s="17">
        <v>0.25</v>
      </c>
      <c r="E752" s="17">
        <v>0.226185795494425</v>
      </c>
      <c r="F752" s="18">
        <v>9.5218730530088003E-2</v>
      </c>
      <c r="G752" s="18">
        <v>4.05</v>
      </c>
      <c r="H752" s="19">
        <v>44883686.317679599</v>
      </c>
      <c r="I752" s="16">
        <v>1056.3764153797699</v>
      </c>
      <c r="J752">
        <v>1.8347263327613785</v>
      </c>
      <c r="K752">
        <v>0.10006205568770177</v>
      </c>
      <c r="L752">
        <f t="shared" si="66"/>
        <v>-5.7959264213854684</v>
      </c>
      <c r="M752">
        <f t="shared" si="67"/>
        <v>-7.2038279605761549E-2</v>
      </c>
      <c r="N752">
        <f t="shared" si="68"/>
        <v>-0.83064666363081918</v>
      </c>
      <c r="O752">
        <f t="shared" si="69"/>
        <v>91983664.412023187</v>
      </c>
      <c r="P752">
        <v>106558125.897228</v>
      </c>
      <c r="Q752">
        <f t="shared" si="70"/>
        <v>38744731.150788359</v>
      </c>
      <c r="R752" s="35">
        <f t="shared" si="71"/>
        <v>6138955.1668912396</v>
      </c>
      <c r="S752">
        <v>1546407.5896590599</v>
      </c>
      <c r="T752">
        <v>751</v>
      </c>
    </row>
    <row r="753" spans="1:20" ht="15.6" x14ac:dyDescent="0.25">
      <c r="A753" s="10">
        <v>1</v>
      </c>
      <c r="B753" s="11">
        <v>2.0743030981292399</v>
      </c>
      <c r="C753" s="11">
        <v>1033.45642994285</v>
      </c>
      <c r="D753" s="12">
        <v>0.22605013398632598</v>
      </c>
      <c r="E753" s="12">
        <v>0.20615465230664798</v>
      </c>
      <c r="F753" s="10">
        <v>8.7974662358064198E-2</v>
      </c>
      <c r="G753" s="10">
        <v>4.0517787694480498</v>
      </c>
      <c r="H753" s="13">
        <v>36564708.739764497</v>
      </c>
      <c r="I753" s="11">
        <v>1033.45642994285</v>
      </c>
      <c r="J753">
        <v>1.8007172641158309</v>
      </c>
      <c r="K753">
        <v>9.2087506791609652E-2</v>
      </c>
      <c r="L753">
        <f t="shared" si="66"/>
        <v>-5.7298937384661333</v>
      </c>
      <c r="M753">
        <f t="shared" si="67"/>
        <v>-7.1315860768314143E-2</v>
      </c>
      <c r="N753">
        <f t="shared" si="68"/>
        <v>-0.84035484768381208</v>
      </c>
      <c r="O753">
        <f t="shared" si="69"/>
        <v>97775511.266310439</v>
      </c>
      <c r="P753">
        <v>94613864.682127237</v>
      </c>
      <c r="Q753">
        <f t="shared" si="70"/>
        <v>37786566.517978348</v>
      </c>
      <c r="R753" s="35">
        <f t="shared" si="71"/>
        <v>-1221857.7782138512</v>
      </c>
      <c r="S753">
        <v>-659131.20534878399</v>
      </c>
      <c r="T753">
        <v>752</v>
      </c>
    </row>
    <row r="754" spans="1:20" ht="15.6" x14ac:dyDescent="0.25">
      <c r="A754" s="10">
        <v>4</v>
      </c>
      <c r="B754" s="11">
        <v>3.3696598699031299</v>
      </c>
      <c r="C754" s="11">
        <v>1031.9096713075201</v>
      </c>
      <c r="D754" s="12">
        <v>0.15316209826545699</v>
      </c>
      <c r="E754" s="12">
        <v>0.121589353255078</v>
      </c>
      <c r="F754" s="10">
        <v>0.206004911636363</v>
      </c>
      <c r="G754" s="10">
        <v>3.1560921616501298</v>
      </c>
      <c r="H754" s="13">
        <v>39748631.1637538</v>
      </c>
      <c r="I754" s="11">
        <v>1031.9096713075201</v>
      </c>
      <c r="J754">
        <v>5.8202917509611796</v>
      </c>
      <c r="K754">
        <v>0.23067800369413813</v>
      </c>
      <c r="L754">
        <f t="shared" si="66"/>
        <v>-5.7253420984543695</v>
      </c>
      <c r="M754">
        <f t="shared" si="67"/>
        <v>-3.3215657266460474E-2</v>
      </c>
      <c r="N754">
        <f t="shared" si="68"/>
        <v>-0.76004712914583195</v>
      </c>
      <c r="O754">
        <f t="shared" si="69"/>
        <v>99703230.897810385</v>
      </c>
      <c r="P754">
        <v>95470845.226731077</v>
      </c>
      <c r="Q754">
        <f t="shared" si="70"/>
        <v>41510755.88971553</v>
      </c>
      <c r="R754" s="35">
        <f t="shared" si="71"/>
        <v>-1762124.7259617299</v>
      </c>
      <c r="S754">
        <v>-2220663.5230002501</v>
      </c>
      <c r="T754">
        <v>753</v>
      </c>
    </row>
    <row r="755" spans="1:20" ht="15.6" x14ac:dyDescent="0.25">
      <c r="A755" s="10">
        <v>5</v>
      </c>
      <c r="B755" s="11">
        <v>3.8478739460746301</v>
      </c>
      <c r="C755" s="11">
        <v>1036.0196107409199</v>
      </c>
      <c r="D755" s="12">
        <v>0.121589353255078</v>
      </c>
      <c r="E755" s="12">
        <v>9.4112651899115413E-2</v>
      </c>
      <c r="F755" s="10">
        <v>0.225793798890258</v>
      </c>
      <c r="G755" s="10">
        <v>3.1581554697418102</v>
      </c>
      <c r="H755" s="13">
        <v>41572028.589354597</v>
      </c>
      <c r="I755" s="11">
        <v>1036.0196107409199</v>
      </c>
      <c r="J755">
        <v>7.8970890992631837</v>
      </c>
      <c r="K755">
        <v>0.25591703117066422</v>
      </c>
      <c r="L755">
        <f t="shared" si="66"/>
        <v>-5.7374098394699837</v>
      </c>
      <c r="M755">
        <f t="shared" si="67"/>
        <v>5.6826866220851424E-2</v>
      </c>
      <c r="N755">
        <f t="shared" si="68"/>
        <v>-0.83580408460580813</v>
      </c>
      <c r="O755">
        <f t="shared" si="69"/>
        <v>102782354.49312849</v>
      </c>
      <c r="P755">
        <v>102437096.37183274</v>
      </c>
      <c r="Q755">
        <f t="shared" si="70"/>
        <v>41712144.631272793</v>
      </c>
      <c r="R755" s="35">
        <f t="shared" si="71"/>
        <v>-140116.04191819578</v>
      </c>
      <c r="S755">
        <v>84775.807314909107</v>
      </c>
      <c r="T755">
        <v>754</v>
      </c>
    </row>
    <row r="756" spans="1:20" ht="15.6" x14ac:dyDescent="0.25">
      <c r="A756" s="10">
        <v>6</v>
      </c>
      <c r="B756" s="11">
        <v>4.5518339768453098</v>
      </c>
      <c r="C756" s="11">
        <v>1046.3653649017001</v>
      </c>
      <c r="D756" s="12">
        <v>9.4112651899115413E-2</v>
      </c>
      <c r="E756" s="12">
        <v>6.8163195213900199E-2</v>
      </c>
      <c r="F756" s="10">
        <v>0.27543494596673002</v>
      </c>
      <c r="G756" s="10">
        <v>3.15977495608151</v>
      </c>
      <c r="H756" s="13">
        <v>47246563.981286399</v>
      </c>
      <c r="I756" s="11">
        <v>1046.3653649017001</v>
      </c>
      <c r="J756">
        <v>12.089168939768689</v>
      </c>
      <c r="K756">
        <v>0.32218372962610525</v>
      </c>
      <c r="L756">
        <f t="shared" si="66"/>
        <v>-5.7674103216507842</v>
      </c>
      <c r="M756">
        <f t="shared" si="67"/>
        <v>0.30287053231268013</v>
      </c>
      <c r="N756">
        <f t="shared" si="68"/>
        <v>-0.68351904987626178</v>
      </c>
      <c r="O756">
        <f t="shared" si="69"/>
        <v>111208971.44514409</v>
      </c>
      <c r="P756">
        <v>111253914.65252872</v>
      </c>
      <c r="Q756">
        <f t="shared" si="70"/>
        <v>47227477.802342907</v>
      </c>
      <c r="R756" s="35">
        <f t="shared" si="71"/>
        <v>19086.178943492472</v>
      </c>
      <c r="S756">
        <v>2914450.1015434498</v>
      </c>
      <c r="T756">
        <v>755</v>
      </c>
    </row>
    <row r="757" spans="1:20" ht="15.6" x14ac:dyDescent="0.25">
      <c r="A757" s="10">
        <v>1</v>
      </c>
      <c r="B757" s="11">
        <v>2.0742809855913502</v>
      </c>
      <c r="C757" s="11">
        <v>1041.22130923387</v>
      </c>
      <c r="D757" s="12">
        <v>0.22610786223960899</v>
      </c>
      <c r="E757" s="12">
        <v>0.20620559358457999</v>
      </c>
      <c r="F757" s="10">
        <v>8.7982214490615995E-2</v>
      </c>
      <c r="G757" s="10">
        <v>4.0517745665570004</v>
      </c>
      <c r="H757" s="13">
        <v>35095226.725323997</v>
      </c>
      <c r="I757" s="11">
        <v>1041.22130923387</v>
      </c>
      <c r="J757">
        <v>1.8009133928248602</v>
      </c>
      <c r="K757">
        <v>9.2095787442934021E-2</v>
      </c>
      <c r="L757">
        <f t="shared" si="66"/>
        <v>-5.7525611196847457</v>
      </c>
      <c r="M757">
        <f t="shared" si="67"/>
        <v>-7.1320088329374393E-2</v>
      </c>
      <c r="N757">
        <f t="shared" si="68"/>
        <v>-0.84034993594726304</v>
      </c>
      <c r="O757">
        <f t="shared" si="69"/>
        <v>95763938.273858085</v>
      </c>
      <c r="P757">
        <v>90818021.163791731</v>
      </c>
      <c r="Q757">
        <f t="shared" si="70"/>
        <v>37006500.282247096</v>
      </c>
      <c r="R757" s="35">
        <f t="shared" si="71"/>
        <v>-1911273.5569230989</v>
      </c>
      <c r="S757">
        <v>-248641.435888095</v>
      </c>
      <c r="T757">
        <v>756</v>
      </c>
    </row>
    <row r="758" spans="1:20" ht="15.6" x14ac:dyDescent="0.25">
      <c r="A758" s="10">
        <v>2</v>
      </c>
      <c r="B758" s="11">
        <v>1.93641706283099</v>
      </c>
      <c r="C758" s="11">
        <v>1036.27034087472</v>
      </c>
      <c r="D758" s="12">
        <v>0.20620559358457999</v>
      </c>
      <c r="E758" s="12">
        <v>0.18980366923197201</v>
      </c>
      <c r="F758" s="10">
        <v>7.9503052087066303E-2</v>
      </c>
      <c r="G758" s="10">
        <v>4.0533508675333501</v>
      </c>
      <c r="H758" s="13">
        <v>32900304.969253801</v>
      </c>
      <c r="I758" s="11">
        <v>1036.27034087472</v>
      </c>
      <c r="J758">
        <v>1.6647713646301034</v>
      </c>
      <c r="K758">
        <v>8.2841593998440974E-2</v>
      </c>
      <c r="L758">
        <f t="shared" si="66"/>
        <v>-5.7381432850256928</v>
      </c>
      <c r="M758">
        <f t="shared" si="67"/>
        <v>-6.8212888889429502E-2</v>
      </c>
      <c r="N758">
        <f t="shared" si="68"/>
        <v>-0.83804002829731805</v>
      </c>
      <c r="O758">
        <f t="shared" si="69"/>
        <v>97168082.197821587</v>
      </c>
      <c r="P758">
        <v>93516701.588982925</v>
      </c>
      <c r="Q758">
        <f t="shared" si="70"/>
        <v>34184904.763177291</v>
      </c>
      <c r="R758" s="35">
        <f t="shared" si="71"/>
        <v>-1284599.7939234897</v>
      </c>
      <c r="S758">
        <v>-1140959.6095199999</v>
      </c>
      <c r="T758">
        <v>757</v>
      </c>
    </row>
    <row r="759" spans="1:20" ht="15.6" x14ac:dyDescent="0.25">
      <c r="A759" s="10">
        <v>3</v>
      </c>
      <c r="B759" s="11">
        <v>3.0026860149377499</v>
      </c>
      <c r="C759" s="11">
        <v>1038.9124044228599</v>
      </c>
      <c r="D759" s="12">
        <v>0.19010518319717801</v>
      </c>
      <c r="E759" s="12">
        <v>0.15378259221672899</v>
      </c>
      <c r="F759" s="10">
        <v>0.19096530583393601</v>
      </c>
      <c r="G759" s="10">
        <v>3.1528731518885702</v>
      </c>
      <c r="H759" s="13">
        <v>36954680.461957999</v>
      </c>
      <c r="I759" s="11">
        <v>1038.9124044228599</v>
      </c>
      <c r="J759">
        <v>4.4458003196323901</v>
      </c>
      <c r="K759">
        <v>0.21191347759465737</v>
      </c>
      <c r="L759">
        <f t="shared" si="66"/>
        <v>-5.7458526824757339</v>
      </c>
      <c r="M759">
        <f t="shared" si="67"/>
        <v>-7.0731732746402126E-2</v>
      </c>
      <c r="N759">
        <f t="shared" si="68"/>
        <v>-0.69507702384390768</v>
      </c>
      <c r="O759">
        <f t="shared" si="69"/>
        <v>96106007.045422792</v>
      </c>
      <c r="P759">
        <v>85690742.064359099</v>
      </c>
      <c r="Q759">
        <f t="shared" si="70"/>
        <v>41446330.085119754</v>
      </c>
      <c r="R759" s="35">
        <f t="shared" si="71"/>
        <v>-4491649.6231617555</v>
      </c>
      <c r="S759">
        <v>-2989751.04348419</v>
      </c>
      <c r="T759">
        <v>758</v>
      </c>
    </row>
    <row r="760" spans="1:20" ht="15.6" x14ac:dyDescent="0.25">
      <c r="A760" s="14">
        <v>4</v>
      </c>
      <c r="B760" s="11">
        <v>3.3628590104683398</v>
      </c>
      <c r="C760" s="11">
        <v>1040.60208711891</v>
      </c>
      <c r="D760" s="12">
        <v>0.15378259221672899</v>
      </c>
      <c r="E760" s="12">
        <v>0.122318064068692</v>
      </c>
      <c r="F760" s="10">
        <v>0.20447100412580901</v>
      </c>
      <c r="G760" s="10">
        <v>3.1554860048060198</v>
      </c>
      <c r="H760" s="13">
        <v>39510239.572166502</v>
      </c>
      <c r="I760" s="11">
        <v>1040.60208711891</v>
      </c>
      <c r="J760">
        <v>5.7699029020330697</v>
      </c>
      <c r="K760">
        <v>0.22874798199530011</v>
      </c>
      <c r="L760">
        <f t="shared" si="66"/>
        <v>-5.750764630774567</v>
      </c>
      <c r="M760">
        <f t="shared" si="67"/>
        <v>-3.4947081978732475E-2</v>
      </c>
      <c r="N760">
        <f t="shared" si="68"/>
        <v>-0.75314964286935604</v>
      </c>
      <c r="O760">
        <f t="shared" si="69"/>
        <v>97317743.467152268</v>
      </c>
      <c r="P760">
        <v>95201179.886944085</v>
      </c>
      <c r="Q760">
        <f t="shared" si="70"/>
        <v>40388652.363090493</v>
      </c>
      <c r="R760" s="35">
        <f t="shared" si="71"/>
        <v>-878412.79092399031</v>
      </c>
      <c r="S760">
        <v>-1901105.4832840899</v>
      </c>
      <c r="T760">
        <v>759</v>
      </c>
    </row>
    <row r="761" spans="1:20" ht="15.6" x14ac:dyDescent="0.25">
      <c r="A761" s="10">
        <v>5</v>
      </c>
      <c r="B761" s="11">
        <v>3.8406490779144802</v>
      </c>
      <c r="C761" s="11">
        <v>1043.5073535419101</v>
      </c>
      <c r="D761" s="12">
        <v>0.122318064068692</v>
      </c>
      <c r="E761" s="12">
        <v>9.4573183577529404E-2</v>
      </c>
      <c r="F761" s="10">
        <v>0.226640412117563</v>
      </c>
      <c r="G761" s="10">
        <v>3.1575466977651501</v>
      </c>
      <c r="H761" s="13">
        <v>41656777.4874264</v>
      </c>
      <c r="I761" s="11">
        <v>1043.5073535419101</v>
      </c>
      <c r="J761">
        <v>7.8779163438045137</v>
      </c>
      <c r="K761">
        <v>0.25701115371819538</v>
      </c>
      <c r="L761">
        <f t="shared" si="66"/>
        <v>-5.7591766526924237</v>
      </c>
      <c r="M761">
        <f t="shared" si="67"/>
        <v>5.5854028059971916E-2</v>
      </c>
      <c r="N761">
        <f t="shared" si="68"/>
        <v>-0.83797156471069556</v>
      </c>
      <c r="O761">
        <f t="shared" si="69"/>
        <v>100711890.33458525</v>
      </c>
      <c r="P761">
        <v>102214167.56253183</v>
      </c>
      <c r="Q761">
        <f t="shared" si="70"/>
        <v>41044533.317157991</v>
      </c>
      <c r="R761" s="35">
        <f t="shared" si="71"/>
        <v>612244.17026840895</v>
      </c>
      <c r="S761">
        <v>365308.25051931402</v>
      </c>
      <c r="T761">
        <v>760</v>
      </c>
    </row>
    <row r="762" spans="1:20" ht="15.6" x14ac:dyDescent="0.25">
      <c r="A762" s="10">
        <v>1</v>
      </c>
      <c r="B762" s="11">
        <v>2.14061617963696</v>
      </c>
      <c r="C762" s="11">
        <v>1043.1672621386799</v>
      </c>
      <c r="D762" s="12">
        <v>0.225820691200147</v>
      </c>
      <c r="E762" s="12">
        <v>0.20575135225347299</v>
      </c>
      <c r="F762" s="10">
        <v>8.88335585380014E-2</v>
      </c>
      <c r="G762" s="10">
        <v>3.5518995254691701</v>
      </c>
      <c r="H762" s="13">
        <v>31276632.296347801</v>
      </c>
      <c r="I762" s="11">
        <v>1043.1672621386799</v>
      </c>
      <c r="J762">
        <v>1.8694500007760997</v>
      </c>
      <c r="K762">
        <v>9.3029696476007756E-2</v>
      </c>
      <c r="L762">
        <f t="shared" si="66"/>
        <v>-5.7581941382785109</v>
      </c>
      <c r="M762">
        <f t="shared" si="67"/>
        <v>-7.2753845416594465E-2</v>
      </c>
      <c r="N762">
        <f t="shared" si="68"/>
        <v>-0.83972229784256025</v>
      </c>
      <c r="O762">
        <f t="shared" si="69"/>
        <v>95208719.810495317</v>
      </c>
      <c r="P762">
        <v>91890115.164118528</v>
      </c>
      <c r="Q762">
        <f t="shared" si="70"/>
        <v>32406185.535848022</v>
      </c>
      <c r="R762" s="35">
        <f t="shared" si="71"/>
        <v>-1129553.2395002209</v>
      </c>
      <c r="S762">
        <v>1329687.66491693</v>
      </c>
      <c r="T762">
        <v>761</v>
      </c>
    </row>
    <row r="763" spans="1:20" ht="15.6" x14ac:dyDescent="0.25">
      <c r="A763" s="10">
        <v>2</v>
      </c>
      <c r="B763" s="11">
        <v>2.2815411679407598</v>
      </c>
      <c r="C763" s="11">
        <v>1036.22486323156</v>
      </c>
      <c r="D763" s="12">
        <v>0.20575135225347299</v>
      </c>
      <c r="E763" s="12">
        <v>0.18915274711437399</v>
      </c>
      <c r="F763" s="10">
        <v>8.0633937826458696E-2</v>
      </c>
      <c r="G763" s="10">
        <v>3.5535505705409101</v>
      </c>
      <c r="H763" s="13">
        <v>31345036.7872766</v>
      </c>
      <c r="I763" s="11">
        <v>1036.22486323156</v>
      </c>
      <c r="J763">
        <v>1.9779725839570097</v>
      </c>
      <c r="K763">
        <v>8.4070909306820277E-2</v>
      </c>
      <c r="L763">
        <f t="shared" si="66"/>
        <v>-5.7380102755864906</v>
      </c>
      <c r="M763">
        <f t="shared" si="67"/>
        <v>-7.4847825868276499E-2</v>
      </c>
      <c r="N763">
        <f t="shared" si="68"/>
        <v>-0.83930172321343977</v>
      </c>
      <c r="O763">
        <f t="shared" si="69"/>
        <v>96896339.774668634</v>
      </c>
      <c r="P763">
        <v>100896413.70194501</v>
      </c>
      <c r="Q763">
        <f t="shared" si="70"/>
        <v>30102351.742269028</v>
      </c>
      <c r="R763" s="35">
        <f t="shared" si="71"/>
        <v>1242685.0450075716</v>
      </c>
      <c r="S763">
        <v>-46730.397265394196</v>
      </c>
      <c r="T763">
        <v>762</v>
      </c>
    </row>
    <row r="764" spans="1:20" ht="15.6" x14ac:dyDescent="0.25">
      <c r="A764" s="10">
        <v>3</v>
      </c>
      <c r="B764" s="11">
        <v>2.1848448175252702</v>
      </c>
      <c r="C764" s="11">
        <v>1039.31500576804</v>
      </c>
      <c r="D764" s="12">
        <v>0.18949017118575401</v>
      </c>
      <c r="E764" s="12">
        <v>0.157552589253388</v>
      </c>
      <c r="F764" s="10">
        <v>0.16845589479991899</v>
      </c>
      <c r="G764" s="10">
        <v>3.1626020827659</v>
      </c>
      <c r="H764" s="13">
        <v>39243399.466731198</v>
      </c>
      <c r="I764" s="11">
        <v>1039.31500576804</v>
      </c>
      <c r="J764">
        <v>3.0009263069125174</v>
      </c>
      <c r="K764">
        <v>0.18447093882132806</v>
      </c>
      <c r="L764">
        <f t="shared" si="66"/>
        <v>-5.7470243607471616</v>
      </c>
      <c r="M764">
        <f t="shared" si="67"/>
        <v>-8.4522959270651107E-2</v>
      </c>
      <c r="N764">
        <f t="shared" si="68"/>
        <v>-0.63748629118101396</v>
      </c>
      <c r="O764">
        <f t="shared" si="69"/>
        <v>95308838.673122063</v>
      </c>
      <c r="P764">
        <v>97556883.828853637</v>
      </c>
      <c r="Q764">
        <f t="shared" si="70"/>
        <v>38339096.965429574</v>
      </c>
      <c r="R764" s="35">
        <f t="shared" si="71"/>
        <v>904302.50130162388</v>
      </c>
      <c r="S764">
        <v>-2325396.38885976</v>
      </c>
      <c r="T764">
        <v>763</v>
      </c>
    </row>
    <row r="765" spans="1:20" ht="15.6" x14ac:dyDescent="0.25">
      <c r="A765" s="10">
        <v>5</v>
      </c>
      <c r="B765" s="11">
        <v>2.9967983667721199</v>
      </c>
      <c r="C765" s="11">
        <v>1034.41481711539</v>
      </c>
      <c r="D765" s="12">
        <v>0.12646746776496001</v>
      </c>
      <c r="E765" s="12">
        <v>9.80061463749589E-2</v>
      </c>
      <c r="F765" s="10">
        <v>0.22487074990592901</v>
      </c>
      <c r="G765" s="10">
        <v>3.1669639182642801</v>
      </c>
      <c r="H765" s="13">
        <v>43690351.226182498</v>
      </c>
      <c r="I765" s="11">
        <v>1034.41481711539</v>
      </c>
      <c r="J765">
        <v>6.0145763215586499</v>
      </c>
      <c r="K765">
        <v>0.25472548921914989</v>
      </c>
      <c r="L765">
        <f t="shared" si="66"/>
        <v>-5.7327079270260715</v>
      </c>
      <c r="M765">
        <f t="shared" si="67"/>
        <v>-2.6310758189119154E-2</v>
      </c>
      <c r="N765">
        <f t="shared" si="68"/>
        <v>-0.83329915043280245</v>
      </c>
      <c r="O765">
        <f t="shared" si="69"/>
        <v>99478994.728974044</v>
      </c>
      <c r="P765">
        <v>106136350.7661957</v>
      </c>
      <c r="Q765">
        <f t="shared" si="70"/>
        <v>40949893.113535576</v>
      </c>
      <c r="R765" s="35">
        <f t="shared" si="71"/>
        <v>2740458.1126469225</v>
      </c>
      <c r="S765">
        <v>850352.53009585501</v>
      </c>
      <c r="T765">
        <v>764</v>
      </c>
    </row>
    <row r="766" spans="1:20" ht="15.6" x14ac:dyDescent="0.25">
      <c r="A766" s="10">
        <v>6</v>
      </c>
      <c r="B766" s="11">
        <v>3.4660537003190202</v>
      </c>
      <c r="C766" s="11">
        <v>1043.7042384075901</v>
      </c>
      <c r="D766" s="12">
        <v>9.80061463749589E-2</v>
      </c>
      <c r="E766" s="12">
        <v>7.65208688291696E-2</v>
      </c>
      <c r="F766" s="10">
        <v>0.21900032097554001</v>
      </c>
      <c r="G766" s="10">
        <v>3.1686677860958499</v>
      </c>
      <c r="H766" s="13">
        <v>40653322.114345603</v>
      </c>
      <c r="I766" s="11">
        <v>1043.7042384075901</v>
      </c>
      <c r="J766">
        <v>7.7598074839095839</v>
      </c>
      <c r="K766">
        <v>0.24718054012274032</v>
      </c>
      <c r="L766">
        <f t="shared" si="66"/>
        <v>-5.7597451809299516</v>
      </c>
      <c r="M766">
        <f t="shared" si="67"/>
        <v>4.9910068368758942E-2</v>
      </c>
      <c r="N766">
        <f t="shared" si="68"/>
        <v>-0.81430728987862233</v>
      </c>
      <c r="O766">
        <f t="shared" si="69"/>
        <v>100347423.77205391</v>
      </c>
      <c r="P766">
        <v>109552828.52002355</v>
      </c>
      <c r="Q766">
        <f t="shared" si="70"/>
        <v>37237341.993451357</v>
      </c>
      <c r="R766" s="35">
        <f t="shared" si="71"/>
        <v>3415980.1208942458</v>
      </c>
      <c r="S766">
        <v>2826665.9865130801</v>
      </c>
      <c r="T766">
        <v>765</v>
      </c>
    </row>
    <row r="767" spans="1:20" ht="15.6" x14ac:dyDescent="0.25">
      <c r="A767" s="10">
        <v>7</v>
      </c>
      <c r="B767" s="11">
        <v>3.9894970116011601</v>
      </c>
      <c r="C767" s="11">
        <v>1055.4404110125299</v>
      </c>
      <c r="D767" s="12">
        <v>7.65208688291696E-2</v>
      </c>
      <c r="E767" s="12">
        <v>6.1025242022099101E-2</v>
      </c>
      <c r="F767" s="10">
        <v>0.20223768072401799</v>
      </c>
      <c r="G767" s="10">
        <v>3.1698238321085199</v>
      </c>
      <c r="H767" s="13">
        <v>36660763.765907198</v>
      </c>
      <c r="I767" s="11">
        <v>1055.4404110125299</v>
      </c>
      <c r="J767">
        <v>9.5980898713477387</v>
      </c>
      <c r="K767">
        <v>0.22594457141593385</v>
      </c>
      <c r="L767">
        <f t="shared" si="66"/>
        <v>-5.7932816644559093</v>
      </c>
      <c r="M767">
        <f t="shared" si="67"/>
        <v>0.15049808715008972</v>
      </c>
      <c r="N767">
        <f t="shared" si="68"/>
        <v>-0.7431055592232636</v>
      </c>
      <c r="O767">
        <f t="shared" si="69"/>
        <v>101612960.51322867</v>
      </c>
      <c r="P767">
        <v>112879433.48669164</v>
      </c>
      <c r="Q767">
        <f t="shared" si="70"/>
        <v>33001660.496188886</v>
      </c>
      <c r="R767" s="35">
        <f t="shared" si="71"/>
        <v>3659103.2697183117</v>
      </c>
      <c r="S767">
        <v>3262075.72008861</v>
      </c>
      <c r="T767">
        <v>766</v>
      </c>
    </row>
    <row r="768" spans="1:20" ht="15.6" x14ac:dyDescent="0.25">
      <c r="A768" s="15" t="s">
        <v>20</v>
      </c>
      <c r="B768" s="16">
        <v>1.84008798281682</v>
      </c>
      <c r="C768" s="16">
        <v>1035.69662834722</v>
      </c>
      <c r="D768" s="17">
        <v>0.25</v>
      </c>
      <c r="E768" s="17">
        <v>0.22791212430631599</v>
      </c>
      <c r="F768" s="18">
        <v>8.8316176304214303E-2</v>
      </c>
      <c r="G768" s="18">
        <v>2</v>
      </c>
      <c r="H768" s="19">
        <v>20648502.2477074</v>
      </c>
      <c r="I768" s="16">
        <v>1035.69662834722</v>
      </c>
      <c r="J768">
        <v>1.5219818770459079</v>
      </c>
      <c r="K768">
        <v>9.2462033560879883E-2</v>
      </c>
      <c r="L768">
        <f t="shared" si="66"/>
        <v>-5.7364645716034843</v>
      </c>
      <c r="M768">
        <f t="shared" si="67"/>
        <v>-6.4577890001568161E-2</v>
      </c>
      <c r="N768">
        <f t="shared" si="68"/>
        <v>-0.84012114940891203</v>
      </c>
      <c r="O768">
        <f t="shared" si="69"/>
        <v>97479014.776655659</v>
      </c>
      <c r="P768">
        <v>103397191.95327494</v>
      </c>
      <c r="Q768">
        <f t="shared" si="70"/>
        <v>19466637.514001898</v>
      </c>
      <c r="R768" s="35">
        <f t="shared" si="71"/>
        <v>1181864.733705502</v>
      </c>
      <c r="S768">
        <v>1592609.6645323299</v>
      </c>
      <c r="T768">
        <v>767</v>
      </c>
    </row>
    <row r="769" spans="1:20" ht="15.6" x14ac:dyDescent="0.25">
      <c r="A769" s="10">
        <v>4</v>
      </c>
      <c r="B769" s="11">
        <v>2.8337309842952898</v>
      </c>
      <c r="C769" s="11">
        <v>1034.0166654484799</v>
      </c>
      <c r="D769" s="12">
        <v>0.15966666392680501</v>
      </c>
      <c r="E769" s="12">
        <v>0.12851290399877702</v>
      </c>
      <c r="F769" s="10">
        <v>0.19499537113887999</v>
      </c>
      <c r="G769" s="10">
        <v>3.1264876623899598</v>
      </c>
      <c r="H769" s="13">
        <v>35982998.607120201</v>
      </c>
      <c r="I769" s="11">
        <v>1034.0166654484799</v>
      </c>
      <c r="J769">
        <v>4.6347437541728382</v>
      </c>
      <c r="K769">
        <v>0.21690725144206832</v>
      </c>
      <c r="L769">
        <f t="shared" si="66"/>
        <v>-5.7315393649730915</v>
      </c>
      <c r="M769">
        <f t="shared" si="67"/>
        <v>-6.6856014679162024E-2</v>
      </c>
      <c r="N769">
        <f t="shared" si="68"/>
        <v>-0.71142951324430515</v>
      </c>
      <c r="O769">
        <f t="shared" si="69"/>
        <v>97574797.448236957</v>
      </c>
      <c r="P769">
        <v>88794250.035625622</v>
      </c>
      <c r="Q769">
        <f t="shared" si="70"/>
        <v>39541229.294253461</v>
      </c>
      <c r="R769" s="35">
        <f t="shared" si="71"/>
        <v>-3558230.6871332601</v>
      </c>
      <c r="S769">
        <v>-2107459.3932958702</v>
      </c>
      <c r="T769">
        <v>768</v>
      </c>
    </row>
    <row r="770" spans="1:20" ht="15.6" x14ac:dyDescent="0.25">
      <c r="A770" s="10">
        <v>5</v>
      </c>
      <c r="B770" s="11">
        <v>3.1472206668551399</v>
      </c>
      <c r="C770" s="11">
        <v>1036.8625460948899</v>
      </c>
      <c r="D770" s="12">
        <v>0.12851290399877702</v>
      </c>
      <c r="E770" s="12">
        <v>0.104334456138687</v>
      </c>
      <c r="F770" s="10">
        <v>0.18799395012743</v>
      </c>
      <c r="G770" s="10">
        <v>3.1285738223750901</v>
      </c>
      <c r="H770" s="13">
        <v>35054067.402419299</v>
      </c>
      <c r="I770" s="11">
        <v>1036.8625460948899</v>
      </c>
      <c r="J770">
        <v>5.6039743852191792</v>
      </c>
      <c r="K770">
        <v>0.20824748826623182</v>
      </c>
      <c r="L770">
        <f t="shared" si="66"/>
        <v>-5.7398743682231519</v>
      </c>
      <c r="M770">
        <f t="shared" si="67"/>
        <v>-4.0470871115713125E-2</v>
      </c>
      <c r="N770">
        <f t="shared" si="68"/>
        <v>-0.68389935060158447</v>
      </c>
      <c r="O770">
        <f t="shared" si="69"/>
        <v>97920578.713426411</v>
      </c>
      <c r="P770">
        <v>95701533.472258076</v>
      </c>
      <c r="Q770">
        <f t="shared" si="70"/>
        <v>35866871.112356521</v>
      </c>
      <c r="R770" s="35">
        <f t="shared" si="71"/>
        <v>-812803.7099372223</v>
      </c>
      <c r="S770">
        <v>-496649.260676292</v>
      </c>
      <c r="T770">
        <v>769</v>
      </c>
    </row>
    <row r="771" spans="1:20" ht="15.6" x14ac:dyDescent="0.25">
      <c r="A771" s="10">
        <v>6</v>
      </c>
      <c r="B771" s="11">
        <v>3.5081903438538502</v>
      </c>
      <c r="C771" s="11">
        <v>1040.24217786709</v>
      </c>
      <c r="D771" s="12">
        <v>0.104334456138687</v>
      </c>
      <c r="E771" s="12">
        <v>8.5992609812808193E-2</v>
      </c>
      <c r="F771" s="10">
        <v>0.175630218263608</v>
      </c>
      <c r="G771" s="10">
        <v>3.13005200390353</v>
      </c>
      <c r="H771" s="13">
        <v>32003492.762901299</v>
      </c>
      <c r="I771" s="11">
        <v>1040.24217786709</v>
      </c>
      <c r="J771">
        <v>6.6448346658271227</v>
      </c>
      <c r="K771">
        <v>0.19313608549402889</v>
      </c>
      <c r="L771">
        <f t="shared" ref="L771:L834" si="72">2.52125*10^(-6)*I771^2-0.00815*I771</f>
        <v>-5.7497195725745769</v>
      </c>
      <c r="M771">
        <f t="shared" ref="M771:M834" si="73">5.11549*10^(-6)*J771^4-4.43569*10^(-4)*J771^3+0.01157*J771^2-0.05903*J771</f>
        <v>-1.5527219749489896E-3</v>
      </c>
      <c r="N771">
        <f t="shared" ref="N771:N834" si="74">-66538.82632*K771^6+68596.56918*K771^5-25259.909*K771^4+3778.81796*K771^3-138.15946*K771^2-13.21417*K771</f>
        <v>-0.64829912772225562</v>
      </c>
      <c r="O771">
        <f t="shared" ref="O771:O834" si="75">1.9*10^10*EXP(0.917*L771)*EXP(0.4442*M771)*EXP(-0.0196*N771)</f>
        <v>98663823.947675988</v>
      </c>
      <c r="P771">
        <v>98141930.740009218</v>
      </c>
      <c r="Q771">
        <f t="shared" ref="Q771:Q834" si="76">H771/P771*O771</f>
        <v>32173678.995927606</v>
      </c>
      <c r="R771" s="35">
        <f t="shared" ref="R771:R834" si="77">H771-Q771</f>
        <v>-170186.23302630708</v>
      </c>
      <c r="S771">
        <v>403657.38336662302</v>
      </c>
      <c r="T771">
        <v>770</v>
      </c>
    </row>
    <row r="772" spans="1:20" ht="15.6" x14ac:dyDescent="0.25">
      <c r="A772" s="14">
        <v>7</v>
      </c>
      <c r="B772" s="11">
        <v>3.90939064650938</v>
      </c>
      <c r="C772" s="11">
        <v>1049.9225341629401</v>
      </c>
      <c r="D772" s="12">
        <v>8.5992609812808193E-2</v>
      </c>
      <c r="E772" s="12">
        <v>7.2030674531148309E-2</v>
      </c>
      <c r="F772" s="10">
        <v>0.162173446850054</v>
      </c>
      <c r="G772" s="10">
        <v>3.13108123611006</v>
      </c>
      <c r="H772" s="13">
        <v>28865866.143452499</v>
      </c>
      <c r="I772" s="11">
        <v>1049.9225341629401</v>
      </c>
      <c r="J772">
        <v>7.7668832680896127</v>
      </c>
      <c r="K772">
        <v>0.17694417707081575</v>
      </c>
      <c r="L772">
        <f t="shared" si="72"/>
        <v>-5.7776006658555934</v>
      </c>
      <c r="M772">
        <f t="shared" si="73"/>
        <v>5.0263763701773434E-2</v>
      </c>
      <c r="N772">
        <f t="shared" si="74"/>
        <v>-0.63463384673975032</v>
      </c>
      <c r="O772">
        <f t="shared" si="75"/>
        <v>98386188.633516923</v>
      </c>
      <c r="P772">
        <v>99561590.491336644</v>
      </c>
      <c r="Q772">
        <f t="shared" si="76"/>
        <v>28525082.187258653</v>
      </c>
      <c r="R772" s="35">
        <f t="shared" si="77"/>
        <v>340783.95619384572</v>
      </c>
      <c r="S772">
        <v>751003.72503488697</v>
      </c>
      <c r="T772">
        <v>771</v>
      </c>
    </row>
    <row r="773" spans="1:20" ht="15.6" x14ac:dyDescent="0.25">
      <c r="A773" s="10">
        <v>2</v>
      </c>
      <c r="B773" s="11">
        <v>1.8356499782845299</v>
      </c>
      <c r="C773" s="11">
        <v>1051.61185031995</v>
      </c>
      <c r="D773" s="12">
        <v>0.18770147636397702</v>
      </c>
      <c r="E773" s="12">
        <v>0.15942108307422001</v>
      </c>
      <c r="F773" s="10">
        <v>0.15058663987788301</v>
      </c>
      <c r="G773" s="10">
        <v>3.8547840070724599</v>
      </c>
      <c r="H773" s="13">
        <v>39790145.259677701</v>
      </c>
      <c r="I773" s="11">
        <v>1051.61185031995</v>
      </c>
      <c r="J773">
        <v>2.3711629933932263</v>
      </c>
      <c r="K773">
        <v>0.16320933233318971</v>
      </c>
      <c r="L773">
        <f t="shared" si="72"/>
        <v>-5.7824177617448864</v>
      </c>
      <c r="M773">
        <f t="shared" si="73"/>
        <v>-8.0670224727986295E-2</v>
      </c>
      <c r="N773">
        <f t="shared" si="74"/>
        <v>-0.64550034184543303</v>
      </c>
      <c r="O773">
        <f t="shared" si="75"/>
        <v>92437733.223203078</v>
      </c>
      <c r="P773">
        <v>86869807.749966756</v>
      </c>
      <c r="Q773">
        <f t="shared" si="76"/>
        <v>42340496.976960257</v>
      </c>
      <c r="R773" s="35">
        <f t="shared" si="77"/>
        <v>-2550351.717282556</v>
      </c>
      <c r="S773">
        <v>-2455977.3370452002</v>
      </c>
      <c r="T773">
        <v>772</v>
      </c>
    </row>
    <row r="774" spans="1:20" ht="15.6" x14ac:dyDescent="0.25">
      <c r="A774" s="15" t="s">
        <v>20</v>
      </c>
      <c r="B774" s="16">
        <v>1.64492948670719</v>
      </c>
      <c r="C774" s="16">
        <v>1041.5756015951499</v>
      </c>
      <c r="D774" s="17">
        <v>0.25</v>
      </c>
      <c r="E774" s="17">
        <v>0.21914244116126599</v>
      </c>
      <c r="F774" s="18">
        <v>0.123380883001735</v>
      </c>
      <c r="G774" s="18">
        <v>2.75</v>
      </c>
      <c r="H774" s="19">
        <v>35877015.4814668</v>
      </c>
      <c r="I774" s="16">
        <v>1041.5756015951499</v>
      </c>
      <c r="J774">
        <v>1.6401770661542368</v>
      </c>
      <c r="K774">
        <v>0.13168268311491038</v>
      </c>
      <c r="L774">
        <f t="shared" si="72"/>
        <v>-5.7535881240606619</v>
      </c>
      <c r="M774">
        <f t="shared" si="73"/>
        <v>-6.7614430908808129E-2</v>
      </c>
      <c r="N774">
        <f t="shared" si="74"/>
        <v>-0.73333628286145958</v>
      </c>
      <c r="O774">
        <f t="shared" si="75"/>
        <v>95630614.99448061</v>
      </c>
      <c r="P774">
        <v>108979630.31396081</v>
      </c>
      <c r="Q774">
        <f t="shared" si="76"/>
        <v>31482406.801848479</v>
      </c>
      <c r="R774" s="35">
        <f t="shared" si="77"/>
        <v>4394608.6796183214</v>
      </c>
      <c r="S774">
        <v>185066.54068554199</v>
      </c>
      <c r="T774">
        <v>773</v>
      </c>
    </row>
    <row r="775" spans="1:20" ht="15.6" x14ac:dyDescent="0.25">
      <c r="A775" s="15" t="s">
        <v>20</v>
      </c>
      <c r="B775" s="16">
        <v>1.6452723082366301</v>
      </c>
      <c r="C775" s="16">
        <v>1041.8034658377401</v>
      </c>
      <c r="D775" s="17">
        <v>0.25</v>
      </c>
      <c r="E775" s="17">
        <v>0.21860782274929202</v>
      </c>
      <c r="F775" s="18">
        <v>0.125518501602191</v>
      </c>
      <c r="G775" s="18">
        <v>2.75</v>
      </c>
      <c r="H775" s="19">
        <v>35642290.405161403</v>
      </c>
      <c r="I775" s="16">
        <v>1041.8034658377401</v>
      </c>
      <c r="J775">
        <v>1.6568246384643757</v>
      </c>
      <c r="K775">
        <v>0.13412414152509369</v>
      </c>
      <c r="L775">
        <f t="shared" si="72"/>
        <v>-5.7542483106933435</v>
      </c>
      <c r="M775">
        <f t="shared" si="73"/>
        <v>-6.8020770195080099E-2</v>
      </c>
      <c r="N775">
        <f t="shared" si="74"/>
        <v>-0.72463872984043465</v>
      </c>
      <c r="O775">
        <f t="shared" si="75"/>
        <v>95539201.505352482</v>
      </c>
      <c r="P775">
        <v>107265850.97543822</v>
      </c>
      <c r="Q775">
        <f t="shared" si="76"/>
        <v>31745760.036069065</v>
      </c>
      <c r="R775" s="35">
        <f t="shared" si="77"/>
        <v>3896530.3690923378</v>
      </c>
      <c r="S775">
        <v>76212.977685457096</v>
      </c>
      <c r="T775">
        <v>774</v>
      </c>
    </row>
    <row r="776" spans="1:20" ht="15.6" x14ac:dyDescent="0.25">
      <c r="A776" s="10">
        <v>2</v>
      </c>
      <c r="B776" s="11">
        <v>1.82745235344414</v>
      </c>
      <c r="C776" s="11">
        <v>1050.6287203664999</v>
      </c>
      <c r="D776" s="12">
        <v>0.18677760268979599</v>
      </c>
      <c r="E776" s="12">
        <v>0.16283152115824898</v>
      </c>
      <c r="F776" s="10">
        <v>0.128137782093105</v>
      </c>
      <c r="G776" s="10">
        <v>2.7555222929523802</v>
      </c>
      <c r="H776" s="13">
        <v>28420066.738654099</v>
      </c>
      <c r="I776" s="11">
        <v>1050.6287203664999</v>
      </c>
      <c r="J776">
        <v>2.153773212593177</v>
      </c>
      <c r="K776">
        <v>0.13712387454508226</v>
      </c>
      <c r="L776">
        <f t="shared" si="72"/>
        <v>-5.7796161107933486</v>
      </c>
      <c r="M776">
        <f t="shared" si="73"/>
        <v>-7.778855289004466E-2</v>
      </c>
      <c r="N776">
        <f t="shared" si="74"/>
        <v>-0.71415392116584675</v>
      </c>
      <c r="O776">
        <f t="shared" si="75"/>
        <v>92919174.717026561</v>
      </c>
      <c r="P776">
        <v>95198807.10400264</v>
      </c>
      <c r="Q776">
        <f t="shared" si="76"/>
        <v>27739519.29747998</v>
      </c>
      <c r="R776" s="35">
        <f t="shared" si="77"/>
        <v>680547.44117411971</v>
      </c>
      <c r="S776">
        <v>-275426.91369383899</v>
      </c>
      <c r="T776">
        <v>775</v>
      </c>
    </row>
    <row r="777" spans="1:20" ht="15.6" x14ac:dyDescent="0.25">
      <c r="A777" s="10">
        <v>3</v>
      </c>
      <c r="B777" s="11">
        <v>2.01092798234153</v>
      </c>
      <c r="C777" s="11">
        <v>1056.7769001571601</v>
      </c>
      <c r="D777" s="12">
        <v>0.16303870161320499</v>
      </c>
      <c r="E777" s="12">
        <v>0.13037186663011099</v>
      </c>
      <c r="F777" s="10">
        <v>0.20023964062522501</v>
      </c>
      <c r="G777" s="10">
        <v>3.05892234937185</v>
      </c>
      <c r="H777" s="13">
        <v>39392276.177776799</v>
      </c>
      <c r="I777" s="11">
        <v>1056.7769001571601</v>
      </c>
      <c r="J777">
        <v>3.3078123451472381</v>
      </c>
      <c r="K777">
        <v>0.22344314697003811</v>
      </c>
      <c r="L777">
        <f t="shared" si="72"/>
        <v>-5.7970566744114151</v>
      </c>
      <c r="M777">
        <f t="shared" si="73"/>
        <v>-8.4107187602111125E-2</v>
      </c>
      <c r="N777">
        <f t="shared" si="74"/>
        <v>-0.73417808279514185</v>
      </c>
      <c r="O777">
        <f t="shared" si="75"/>
        <v>91224432.863302067</v>
      </c>
      <c r="P777">
        <v>97001203.258758262</v>
      </c>
      <c r="Q777">
        <f t="shared" si="76"/>
        <v>37046324.507194109</v>
      </c>
      <c r="R777" s="35">
        <f t="shared" si="77"/>
        <v>2345951.6705826893</v>
      </c>
      <c r="S777">
        <v>-1112758.42495919</v>
      </c>
      <c r="T777">
        <v>776</v>
      </c>
    </row>
    <row r="778" spans="1:20" ht="15.6" x14ac:dyDescent="0.25">
      <c r="A778" s="10">
        <v>4</v>
      </c>
      <c r="B778" s="11">
        <v>2.45154641484873</v>
      </c>
      <c r="C778" s="11">
        <v>1054.34222399224</v>
      </c>
      <c r="D778" s="12">
        <v>0.13037186663011099</v>
      </c>
      <c r="E778" s="12">
        <v>0.10040598908234701</v>
      </c>
      <c r="F778" s="10">
        <v>0.22967309598411401</v>
      </c>
      <c r="G778" s="10">
        <v>3.06114720034532</v>
      </c>
      <c r="H778" s="13">
        <v>43088704.471289396</v>
      </c>
      <c r="I778" s="11">
        <v>1054.34222399224</v>
      </c>
      <c r="J778">
        <v>4.9129376502113775</v>
      </c>
      <c r="K778">
        <v>0.26094030356056208</v>
      </c>
      <c r="L778">
        <f t="shared" si="72"/>
        <v>-5.7901730148920247</v>
      </c>
      <c r="M778">
        <f t="shared" si="73"/>
        <v>-6.036578066737458E-2</v>
      </c>
      <c r="N778">
        <f t="shared" si="74"/>
        <v>-0.8446436567133393</v>
      </c>
      <c r="O778">
        <f t="shared" si="75"/>
        <v>92976441.084673479</v>
      </c>
      <c r="P778">
        <v>105748475.4070331</v>
      </c>
      <c r="Q778">
        <f t="shared" si="76"/>
        <v>37884559.349621594</v>
      </c>
      <c r="R778" s="35">
        <f t="shared" si="77"/>
        <v>5204145.1216678023</v>
      </c>
      <c r="S778">
        <v>2117986.1019484899</v>
      </c>
      <c r="T778">
        <v>777</v>
      </c>
    </row>
    <row r="779" spans="1:20" ht="15.6" x14ac:dyDescent="0.25">
      <c r="A779" s="10">
        <v>5</v>
      </c>
      <c r="B779" s="11">
        <v>2.8558662059181699</v>
      </c>
      <c r="C779" s="11">
        <v>1055.9167970175199</v>
      </c>
      <c r="D779" s="12">
        <v>0.10040598908234701</v>
      </c>
      <c r="E779" s="12">
        <v>7.6058930121905802E-2</v>
      </c>
      <c r="F779" s="10">
        <v>0.24224485707506499</v>
      </c>
      <c r="G779" s="10">
        <v>3.0629893309764</v>
      </c>
      <c r="H779" s="13">
        <v>42863389.331029899</v>
      </c>
      <c r="I779" s="11">
        <v>1055.9167970175199</v>
      </c>
      <c r="J779">
        <v>6.7420284387864386</v>
      </c>
      <c r="K779">
        <v>0.27739497596737561</v>
      </c>
      <c r="L779">
        <f t="shared" si="72"/>
        <v>-5.794628284136186</v>
      </c>
      <c r="M779">
        <f t="shared" si="73"/>
        <v>2.5656727404979596E-3</v>
      </c>
      <c r="N779">
        <f t="shared" si="74"/>
        <v>-0.85051213886847021</v>
      </c>
      <c r="O779">
        <f t="shared" si="75"/>
        <v>95233315.313305452</v>
      </c>
      <c r="P779">
        <v>111050846.61360759</v>
      </c>
      <c r="Q779">
        <f t="shared" si="76"/>
        <v>36758140.942067824</v>
      </c>
      <c r="R779" s="35">
        <f t="shared" si="77"/>
        <v>6105248.3889620751</v>
      </c>
      <c r="S779">
        <v>4952078.94464208</v>
      </c>
      <c r="T779">
        <v>778</v>
      </c>
    </row>
    <row r="780" spans="1:20" ht="15.6" x14ac:dyDescent="0.25">
      <c r="A780" s="10">
        <v>1</v>
      </c>
      <c r="B780" s="11">
        <v>1.6686636696303601</v>
      </c>
      <c r="C780" s="11">
        <v>1047.19565381282</v>
      </c>
      <c r="D780" s="12">
        <v>0.21579522590381101</v>
      </c>
      <c r="E780" s="12">
        <v>0.18677296801297</v>
      </c>
      <c r="F780" s="10">
        <v>0.13442751116586299</v>
      </c>
      <c r="G780" s="10">
        <v>2.7529703697504799</v>
      </c>
      <c r="H780" s="13">
        <v>31159732.136809401</v>
      </c>
      <c r="I780" s="11">
        <v>1047.19565381282</v>
      </c>
      <c r="J780">
        <v>1.8815397971882797</v>
      </c>
      <c r="K780">
        <v>0.14436415416517737</v>
      </c>
      <c r="L780">
        <f t="shared" si="72"/>
        <v>-5.7697945869943386</v>
      </c>
      <c r="M780">
        <f t="shared" si="73"/>
        <v>-7.2997778961943677E-2</v>
      </c>
      <c r="N780">
        <f t="shared" si="74"/>
        <v>-0.69033843208845314</v>
      </c>
      <c r="O780">
        <f t="shared" si="75"/>
        <v>93915706.606291637</v>
      </c>
      <c r="P780">
        <v>95910617.465367809</v>
      </c>
      <c r="Q780">
        <f t="shared" si="76"/>
        <v>30511619.449722685</v>
      </c>
      <c r="R780" s="35">
        <f t="shared" si="77"/>
        <v>648112.68708671629</v>
      </c>
      <c r="S780">
        <v>-14577.9532788461</v>
      </c>
      <c r="T780">
        <v>779</v>
      </c>
    </row>
    <row r="781" spans="1:20" ht="15.6" x14ac:dyDescent="0.25">
      <c r="A781" s="10">
        <v>2</v>
      </c>
      <c r="B781" s="11">
        <v>1.82745208666072</v>
      </c>
      <c r="C781" s="11">
        <v>1038.6166986363301</v>
      </c>
      <c r="D781" s="12">
        <v>0.18677296801297</v>
      </c>
      <c r="E781" s="12">
        <v>0.16284055470676001</v>
      </c>
      <c r="F781" s="10">
        <v>0.128067818265448</v>
      </c>
      <c r="G781" s="10">
        <v>2.7555225461742401</v>
      </c>
      <c r="H781" s="13">
        <v>29244659.0117843</v>
      </c>
      <c r="I781" s="11">
        <v>1038.6166986363301</v>
      </c>
      <c r="J781">
        <v>2.1528280401689535</v>
      </c>
      <c r="K781">
        <v>0.13704363133784539</v>
      </c>
      <c r="L781">
        <f t="shared" si="72"/>
        <v>-5.7449915784284329</v>
      </c>
      <c r="M781">
        <f t="shared" si="73"/>
        <v>-7.7774216116917302E-2</v>
      </c>
      <c r="N781">
        <f t="shared" si="74"/>
        <v>-0.71443070181309665</v>
      </c>
      <c r="O781">
        <f t="shared" si="75"/>
        <v>95917890.259621993</v>
      </c>
      <c r="P781">
        <v>97975925.500506863</v>
      </c>
      <c r="Q781">
        <f t="shared" si="76"/>
        <v>28630359.748506587</v>
      </c>
      <c r="R781" s="35">
        <f t="shared" si="77"/>
        <v>614299.26327771321</v>
      </c>
      <c r="S781">
        <v>-647020.451394376</v>
      </c>
      <c r="T781">
        <v>780</v>
      </c>
    </row>
    <row r="782" spans="1:20" ht="15.6" x14ac:dyDescent="0.25">
      <c r="A782" s="10">
        <v>3</v>
      </c>
      <c r="B782" s="11">
        <v>2.0155483089386901</v>
      </c>
      <c r="C782" s="11">
        <v>1041.5104124473801</v>
      </c>
      <c r="D782" s="12">
        <v>0.163038067819921</v>
      </c>
      <c r="E782" s="12">
        <v>0.128982241312882</v>
      </c>
      <c r="F782" s="10">
        <v>0.20875462706001499</v>
      </c>
      <c r="G782" s="10">
        <v>3.0589320616874498</v>
      </c>
      <c r="H782" s="13">
        <v>41373627.518143401</v>
      </c>
      <c r="I782" s="11">
        <v>1041.5104124473801</v>
      </c>
      <c r="J782">
        <v>3.4025404310783087</v>
      </c>
      <c r="K782">
        <v>0.2341471533260186</v>
      </c>
      <c r="L782">
        <f t="shared" si="72"/>
        <v>-5.7533992046465965</v>
      </c>
      <c r="M782">
        <f t="shared" si="73"/>
        <v>-8.3690313842161745E-2</v>
      </c>
      <c r="N782">
        <f t="shared" si="74"/>
        <v>-0.77231188377028115</v>
      </c>
      <c r="O782">
        <f t="shared" si="75"/>
        <v>95039183.361523628</v>
      </c>
      <c r="P782">
        <v>99380370.54460381</v>
      </c>
      <c r="Q782">
        <f t="shared" si="76"/>
        <v>39566322.307717718</v>
      </c>
      <c r="R782" s="35">
        <f t="shared" si="77"/>
        <v>1807305.2104256824</v>
      </c>
      <c r="S782">
        <v>-1647776.5877265299</v>
      </c>
      <c r="T782">
        <v>781</v>
      </c>
    </row>
    <row r="783" spans="1:20" ht="15.6" x14ac:dyDescent="0.25">
      <c r="A783" s="10">
        <v>4</v>
      </c>
      <c r="B783" s="11">
        <v>2.4703388253938501</v>
      </c>
      <c r="C783" s="11">
        <v>1042.76925206294</v>
      </c>
      <c r="D783" s="12">
        <v>0.128982241312882</v>
      </c>
      <c r="E783" s="12">
        <v>9.7983275402046099E-2</v>
      </c>
      <c r="F783" s="10">
        <v>0.240148959264641</v>
      </c>
      <c r="G783" s="10">
        <v>3.0612465623898202</v>
      </c>
      <c r="H783" s="13">
        <v>45047122.323902398</v>
      </c>
      <c r="I783" s="11">
        <v>1042.76925206294</v>
      </c>
      <c r="J783">
        <v>5.1225405564318889</v>
      </c>
      <c r="K783">
        <v>0.27463286394450315</v>
      </c>
      <c r="L783">
        <f t="shared" si="72"/>
        <v>-5.7570435577909329</v>
      </c>
      <c r="M783">
        <f t="shared" si="73"/>
        <v>-5.48830602855509E-2</v>
      </c>
      <c r="N783">
        <f t="shared" si="74"/>
        <v>-0.85225418884267423</v>
      </c>
      <c r="O783">
        <f t="shared" si="75"/>
        <v>96092420.546003267</v>
      </c>
      <c r="P783">
        <v>107900733.515167</v>
      </c>
      <c r="Q783">
        <f t="shared" si="76"/>
        <v>40117308.582774572</v>
      </c>
      <c r="R783" s="35">
        <f t="shared" si="77"/>
        <v>4929813.7411278263</v>
      </c>
      <c r="S783">
        <v>2176836.7394104102</v>
      </c>
      <c r="T783">
        <v>782</v>
      </c>
    </row>
    <row r="784" spans="1:20" ht="15.6" x14ac:dyDescent="0.25">
      <c r="A784" s="10">
        <v>5</v>
      </c>
      <c r="B784" s="11">
        <v>3.03526695010753</v>
      </c>
      <c r="C784" s="11">
        <v>1040.2476362923601</v>
      </c>
      <c r="D784" s="12">
        <v>9.7983275402046099E-2</v>
      </c>
      <c r="E784" s="12">
        <v>7.4820021037076995E-2</v>
      </c>
      <c r="F784" s="10">
        <v>0.236159062490748</v>
      </c>
      <c r="G784" s="10">
        <v>3.0631383240682601</v>
      </c>
      <c r="H784" s="13">
        <v>42150893.271826997</v>
      </c>
      <c r="I784" s="11">
        <v>1040.2476362923601</v>
      </c>
      <c r="J784">
        <v>7.1330310814030815</v>
      </c>
      <c r="K784">
        <v>0.26939570846903477</v>
      </c>
      <c r="L784">
        <f t="shared" si="72"/>
        <v>-5.7497354269258771</v>
      </c>
      <c r="M784">
        <f t="shared" si="73"/>
        <v>1.9878921095284996E-2</v>
      </c>
      <c r="N784">
        <f t="shared" si="74"/>
        <v>-0.85243178656406204</v>
      </c>
      <c r="O784">
        <f t="shared" si="75"/>
        <v>100005456.69253583</v>
      </c>
      <c r="P784">
        <v>111915318.30791339</v>
      </c>
      <c r="Q784">
        <f t="shared" si="76"/>
        <v>37665257.941274472</v>
      </c>
      <c r="R784" s="35">
        <f t="shared" si="77"/>
        <v>4485635.3305525258</v>
      </c>
      <c r="S784">
        <v>4103324.6756780902</v>
      </c>
      <c r="T784">
        <v>783</v>
      </c>
    </row>
    <row r="785" spans="1:20" ht="15.6" x14ac:dyDescent="0.25">
      <c r="A785" s="10">
        <v>1</v>
      </c>
      <c r="B785" s="11">
        <v>2.1322103181870098</v>
      </c>
      <c r="C785" s="11">
        <v>1053.28645986886</v>
      </c>
      <c r="D785" s="12">
        <v>0.23325244171135601</v>
      </c>
      <c r="E785" s="12">
        <v>0.20476937067724899</v>
      </c>
      <c r="F785" s="10">
        <v>0.12206030854109901</v>
      </c>
      <c r="G785" s="10">
        <v>3.6954866080498898</v>
      </c>
      <c r="H785" s="13">
        <v>39350086.285387203</v>
      </c>
      <c r="I785" s="11">
        <v>1053.28645986886</v>
      </c>
      <c r="J785">
        <v>2.1887668861231342</v>
      </c>
      <c r="K785">
        <v>0.13017737624957926</v>
      </c>
      <c r="L785">
        <f t="shared" si="72"/>
        <v>-5.7871787187844781</v>
      </c>
      <c r="M785">
        <f t="shared" si="73"/>
        <v>-7.8308243320376253E-2</v>
      </c>
      <c r="N785">
        <f t="shared" si="74"/>
        <v>-0.73874526826690246</v>
      </c>
      <c r="O785">
        <f t="shared" si="75"/>
        <v>92300195.40756999</v>
      </c>
      <c r="P785">
        <v>92174419.910231009</v>
      </c>
      <c r="Q785">
        <f t="shared" si="76"/>
        <v>39403780.972890489</v>
      </c>
      <c r="R785" s="35">
        <f t="shared" si="77"/>
        <v>-53694.687503285706</v>
      </c>
      <c r="S785">
        <v>385557.16191959399</v>
      </c>
      <c r="T785">
        <v>784</v>
      </c>
    </row>
    <row r="786" spans="1:20" ht="15.6" x14ac:dyDescent="0.25">
      <c r="A786" s="10">
        <v>2</v>
      </c>
      <c r="B786" s="11">
        <v>2.2157137056612002</v>
      </c>
      <c r="C786" s="11">
        <v>1033.9341327745301</v>
      </c>
      <c r="D786" s="12">
        <v>0.20476937067724899</v>
      </c>
      <c r="E786" s="12">
        <v>0.18112292242784098</v>
      </c>
      <c r="F786" s="10">
        <v>0.115422076864094</v>
      </c>
      <c r="G786" s="10">
        <v>3.69760951091334</v>
      </c>
      <c r="H786" s="13">
        <v>37497251.969997503</v>
      </c>
      <c r="I786" s="11">
        <v>1033.9341327745301</v>
      </c>
      <c r="J786">
        <v>2.3504239585547002</v>
      </c>
      <c r="K786">
        <v>0.12264467074843459</v>
      </c>
      <c r="L786">
        <f t="shared" si="72"/>
        <v>-5.7312970342648999</v>
      </c>
      <c r="M786">
        <f t="shared" si="73"/>
        <v>-8.0430719088892183E-2</v>
      </c>
      <c r="N786">
        <f t="shared" si="74"/>
        <v>-0.7658050579022524</v>
      </c>
      <c r="O786">
        <f t="shared" si="75"/>
        <v>97113202.239217401</v>
      </c>
      <c r="P786">
        <v>95534707.583261162</v>
      </c>
      <c r="Q786">
        <f t="shared" si="76"/>
        <v>38116809.127233796</v>
      </c>
      <c r="R786" s="35">
        <f t="shared" si="77"/>
        <v>-619557.15723629296</v>
      </c>
      <c r="S786">
        <v>-1688763.44247683</v>
      </c>
      <c r="T786">
        <v>785</v>
      </c>
    </row>
    <row r="787" spans="1:20" ht="15.6" x14ac:dyDescent="0.25">
      <c r="A787" s="10">
        <v>3</v>
      </c>
      <c r="B787" s="11">
        <v>2.3627300188281701</v>
      </c>
      <c r="C787" s="11">
        <v>1036.5605244706401</v>
      </c>
      <c r="D787" s="12">
        <v>0.181495901551295</v>
      </c>
      <c r="E787" s="12">
        <v>0.145229558885657</v>
      </c>
      <c r="F787" s="10">
        <v>0.19970903724054501</v>
      </c>
      <c r="G787" s="10">
        <v>3.0835422355259299</v>
      </c>
      <c r="H787" s="13">
        <v>39397850.348762803</v>
      </c>
      <c r="I787" s="11">
        <v>1036.5605244706401</v>
      </c>
      <c r="J787">
        <v>3.6793210113407286</v>
      </c>
      <c r="K787">
        <v>0.22277991398895794</v>
      </c>
      <c r="L787">
        <f t="shared" si="72"/>
        <v>-5.7389917456396642</v>
      </c>
      <c r="M787">
        <f t="shared" si="73"/>
        <v>-8.1718579224680621E-2</v>
      </c>
      <c r="N787">
        <f t="shared" si="74"/>
        <v>-0.73182421145063614</v>
      </c>
      <c r="O787">
        <f t="shared" si="75"/>
        <v>96311062.640038058</v>
      </c>
      <c r="P787">
        <v>92602033.096691057</v>
      </c>
      <c r="Q787">
        <f t="shared" si="76"/>
        <v>40975869.599542588</v>
      </c>
      <c r="R787" s="35">
        <f t="shared" si="77"/>
        <v>-1578019.2507797852</v>
      </c>
      <c r="S787">
        <v>-2934231.5956528401</v>
      </c>
      <c r="T787">
        <v>786</v>
      </c>
    </row>
    <row r="788" spans="1:20" ht="15.6" x14ac:dyDescent="0.25">
      <c r="A788" s="10">
        <v>4</v>
      </c>
      <c r="B788" s="11">
        <v>2.69688563937919</v>
      </c>
      <c r="C788" s="11">
        <v>1033.9261332343699</v>
      </c>
      <c r="D788" s="12">
        <v>0.145229558885657</v>
      </c>
      <c r="E788" s="12">
        <v>0.113620968401991</v>
      </c>
      <c r="F788" s="10">
        <v>0.217495950073964</v>
      </c>
      <c r="G788" s="10">
        <v>3.0861190434147101</v>
      </c>
      <c r="H788" s="13">
        <v>41891378.269716002</v>
      </c>
      <c r="I788" s="11">
        <v>1033.9261332343699</v>
      </c>
      <c r="J788">
        <v>4.9481628700322853</v>
      </c>
      <c r="K788">
        <v>0.24525618095689511</v>
      </c>
      <c r="L788">
        <f t="shared" si="72"/>
        <v>-5.7312735443567444</v>
      </c>
      <c r="M788">
        <f t="shared" si="73"/>
        <v>-5.9479318861193814E-2</v>
      </c>
      <c r="N788">
        <f t="shared" si="74"/>
        <v>-0.80871279327617973</v>
      </c>
      <c r="O788">
        <f t="shared" si="75"/>
        <v>98105798.736042678</v>
      </c>
      <c r="P788">
        <v>101500736.03137924</v>
      </c>
      <c r="Q788">
        <f t="shared" si="76"/>
        <v>40490219.9333179</v>
      </c>
      <c r="R788" s="35">
        <f t="shared" si="77"/>
        <v>1401158.3363981023</v>
      </c>
      <c r="S788">
        <v>-723916.07998340996</v>
      </c>
      <c r="T788">
        <v>787</v>
      </c>
    </row>
    <row r="789" spans="1:20" ht="15.6" x14ac:dyDescent="0.25">
      <c r="A789" s="10">
        <v>5</v>
      </c>
      <c r="B789" s="11">
        <v>3.0908554417138898</v>
      </c>
      <c r="C789" s="11">
        <v>1039.2747823633099</v>
      </c>
      <c r="D789" s="12">
        <v>0.113620968401991</v>
      </c>
      <c r="E789" s="12">
        <v>9.0046893632556704E-2</v>
      </c>
      <c r="F789" s="10">
        <v>0.20729752041947599</v>
      </c>
      <c r="G789" s="10">
        <v>3.0881522765056899</v>
      </c>
      <c r="H789" s="13">
        <v>38396546.040255599</v>
      </c>
      <c r="I789" s="11">
        <v>1039.2747823633099</v>
      </c>
      <c r="J789">
        <v>6.2133398886357964</v>
      </c>
      <c r="K789">
        <v>0.23230731112509226</v>
      </c>
      <c r="L789">
        <f t="shared" si="72"/>
        <v>-5.746907336563515</v>
      </c>
      <c r="M789">
        <f t="shared" si="73"/>
        <v>-1.8881412212062798E-2</v>
      </c>
      <c r="N789">
        <f t="shared" si="74"/>
        <v>-0.76583549908992232</v>
      </c>
      <c r="O789">
        <f t="shared" si="75"/>
        <v>98386488.535341874</v>
      </c>
      <c r="P789">
        <v>104485946.9504206</v>
      </c>
      <c r="Q789">
        <f t="shared" si="76"/>
        <v>36155114.128207907</v>
      </c>
      <c r="R789" s="35">
        <f t="shared" si="77"/>
        <v>2241431.9120476916</v>
      </c>
      <c r="S789">
        <v>1465668.11508386</v>
      </c>
      <c r="T789">
        <v>788</v>
      </c>
    </row>
    <row r="790" spans="1:20" ht="15.6" x14ac:dyDescent="0.25">
      <c r="A790" s="10">
        <v>6</v>
      </c>
      <c r="B790" s="11">
        <v>3.5322289369954398</v>
      </c>
      <c r="C790" s="11">
        <v>1045.0729317054299</v>
      </c>
      <c r="D790" s="12">
        <v>9.0046893632556704E-2</v>
      </c>
      <c r="E790" s="12">
        <v>7.2785068336876299E-2</v>
      </c>
      <c r="F790" s="10">
        <v>0.19148552545848599</v>
      </c>
      <c r="G790" s="10">
        <v>3.0895216434021999</v>
      </c>
      <c r="H790" s="13">
        <v>34712314.128693998</v>
      </c>
      <c r="I790" s="11">
        <v>1045.0729317054299</v>
      </c>
      <c r="J790">
        <v>7.5822635312527895</v>
      </c>
      <c r="K790">
        <v>0.21255669716726733</v>
      </c>
      <c r="L790">
        <f t="shared" si="72"/>
        <v>-5.7636920414984019</v>
      </c>
      <c r="M790">
        <f t="shared" si="73"/>
        <v>4.1138176934298498E-2</v>
      </c>
      <c r="N790">
        <f t="shared" si="74"/>
        <v>-0.69711658802666943</v>
      </c>
      <c r="O790">
        <f t="shared" si="75"/>
        <v>99367561.705828667</v>
      </c>
      <c r="P790">
        <v>107556921.01015642</v>
      </c>
      <c r="Q790">
        <f t="shared" si="76"/>
        <v>32069326.490011737</v>
      </c>
      <c r="R790" s="35">
        <f t="shared" si="77"/>
        <v>2642987.6386822611</v>
      </c>
      <c r="S790">
        <v>2282453.4866099199</v>
      </c>
      <c r="T790">
        <v>789</v>
      </c>
    </row>
    <row r="791" spans="1:20" ht="15.6" x14ac:dyDescent="0.25">
      <c r="A791" s="10">
        <v>7</v>
      </c>
      <c r="B791" s="11">
        <v>3.8620109851752402</v>
      </c>
      <c r="C791" s="11">
        <v>1055.3232278150999</v>
      </c>
      <c r="D791" s="12">
        <v>7.2785068336876299E-2</v>
      </c>
      <c r="E791" s="12">
        <v>6.56306071130381E-2</v>
      </c>
      <c r="F791" s="10">
        <v>9.8160863220572603E-2</v>
      </c>
      <c r="G791" s="10">
        <v>3.0904335730418202</v>
      </c>
      <c r="H791" s="13">
        <v>19543871.4155664</v>
      </c>
      <c r="I791" s="11">
        <v>1055.3232278150999</v>
      </c>
      <c r="J791">
        <v>6.2435202829195253</v>
      </c>
      <c r="K791">
        <v>0.10331911542339346</v>
      </c>
      <c r="L791">
        <f t="shared" si="72"/>
        <v>-5.7929502425805817</v>
      </c>
      <c r="M791">
        <f t="shared" si="73"/>
        <v>-1.7721963519943762E-2</v>
      </c>
      <c r="N791">
        <f t="shared" si="74"/>
        <v>-0.82413532082781438</v>
      </c>
      <c r="O791">
        <f t="shared" si="75"/>
        <v>94475433.883035973</v>
      </c>
      <c r="P791">
        <v>98405314.393120274</v>
      </c>
      <c r="Q791">
        <f t="shared" si="76"/>
        <v>18763374.144242223</v>
      </c>
      <c r="R791" s="35">
        <f t="shared" si="77"/>
        <v>780497.27132417634</v>
      </c>
      <c r="S791">
        <v>-18920.631414443302</v>
      </c>
      <c r="T791">
        <v>790</v>
      </c>
    </row>
    <row r="792" spans="1:20" ht="15.6" x14ac:dyDescent="0.25">
      <c r="A792" s="10">
        <v>1</v>
      </c>
      <c r="B792" s="11">
        <v>2.1397483940366402</v>
      </c>
      <c r="C792" s="11">
        <v>1031.9267616657201</v>
      </c>
      <c r="D792" s="12">
        <v>0.22652457219931402</v>
      </c>
      <c r="E792" s="12">
        <v>0.20704761176698</v>
      </c>
      <c r="F792" s="10">
        <v>8.59437272989277E-2</v>
      </c>
      <c r="G792" s="10">
        <v>3.4518683677031299</v>
      </c>
      <c r="H792" s="13">
        <v>30723159.3721755</v>
      </c>
      <c r="I792" s="11">
        <v>1031.9267616657201</v>
      </c>
      <c r="J792">
        <v>1.8319665312772857</v>
      </c>
      <c r="K792">
        <v>8.9863141916544556E-2</v>
      </c>
      <c r="L792">
        <f t="shared" si="72"/>
        <v>-5.7253924560902263</v>
      </c>
      <c r="M792">
        <f t="shared" si="73"/>
        <v>-7.1980453506588354E-2</v>
      </c>
      <c r="N792">
        <f t="shared" si="74"/>
        <v>-0.8412466738293285</v>
      </c>
      <c r="O792">
        <f t="shared" si="75"/>
        <v>98152667.022095576</v>
      </c>
      <c r="P792">
        <v>94419465.729941368</v>
      </c>
      <c r="Q792">
        <f t="shared" si="76"/>
        <v>31937906.113015126</v>
      </c>
      <c r="R792" s="35">
        <f t="shared" si="77"/>
        <v>-1214746.7408396266</v>
      </c>
      <c r="S792">
        <v>1318867.64487542</v>
      </c>
      <c r="T792">
        <v>791</v>
      </c>
    </row>
    <row r="793" spans="1:20" ht="15.6" x14ac:dyDescent="0.25">
      <c r="A793" s="15" t="s">
        <v>20</v>
      </c>
      <c r="B793" s="16">
        <v>2.1286379231108898</v>
      </c>
      <c r="C793" s="16">
        <v>1047.23082760687</v>
      </c>
      <c r="D793" s="17">
        <v>0.25</v>
      </c>
      <c r="E793" s="17">
        <v>0.22552793894089998</v>
      </c>
      <c r="F793" s="18">
        <v>9.7849104594562197E-2</v>
      </c>
      <c r="G793" s="18">
        <v>4.0999999999999996</v>
      </c>
      <c r="H793" s="19">
        <v>44321558.183639199</v>
      </c>
      <c r="I793" s="16">
        <v>1047.23082760687</v>
      </c>
      <c r="J793">
        <v>1.8633645588178289</v>
      </c>
      <c r="K793">
        <v>0.10297348310442063</v>
      </c>
      <c r="L793">
        <f t="shared" si="72"/>
        <v>-5.7698955156368985</v>
      </c>
      <c r="M793">
        <f t="shared" si="73"/>
        <v>-7.2630044462133975E-2</v>
      </c>
      <c r="N793">
        <f t="shared" si="74"/>
        <v>-0.82488763793876974</v>
      </c>
      <c r="O793">
        <f t="shared" si="75"/>
        <v>94170371.288660318</v>
      </c>
      <c r="P793">
        <v>102444567.67023824</v>
      </c>
      <c r="Q793">
        <f t="shared" si="76"/>
        <v>40741814.672695555</v>
      </c>
      <c r="R793" s="35">
        <f t="shared" si="77"/>
        <v>3579743.5109436437</v>
      </c>
      <c r="S793">
        <v>843453.03566217097</v>
      </c>
      <c r="T793">
        <v>792</v>
      </c>
    </row>
    <row r="794" spans="1:20" ht="15.6" x14ac:dyDescent="0.25">
      <c r="A794" s="10">
        <v>7</v>
      </c>
      <c r="B794" s="11">
        <v>3.8961346970895501</v>
      </c>
      <c r="C794" s="11">
        <v>1033.24686037728</v>
      </c>
      <c r="D794" s="12">
        <v>8.6113651514754599E-2</v>
      </c>
      <c r="E794" s="12">
        <v>6.7426664333140804E-2</v>
      </c>
      <c r="F794" s="10">
        <v>0.21675206714119599</v>
      </c>
      <c r="G794" s="10">
        <v>3.5025226492018202</v>
      </c>
      <c r="H794" s="13">
        <v>43780300.361476697</v>
      </c>
      <c r="I794" s="11">
        <v>1033.24686037728</v>
      </c>
      <c r="J794">
        <v>9.2370272769525528</v>
      </c>
      <c r="K794">
        <v>0.24430598833773742</v>
      </c>
      <c r="L794">
        <f t="shared" si="72"/>
        <v>-5.7292777455433761</v>
      </c>
      <c r="M794">
        <f t="shared" si="73"/>
        <v>0.12957307501741255</v>
      </c>
      <c r="N794">
        <f t="shared" si="74"/>
        <v>-0.80585530944343553</v>
      </c>
      <c r="O794">
        <f t="shared" si="75"/>
        <v>106889724.35106306</v>
      </c>
      <c r="P794">
        <v>112173260.5683971</v>
      </c>
      <c r="Q794">
        <f t="shared" si="76"/>
        <v>41718179.661824025</v>
      </c>
      <c r="R794" s="35">
        <f t="shared" si="77"/>
        <v>2062120.6996526718</v>
      </c>
      <c r="S794">
        <v>1716812.31217691</v>
      </c>
      <c r="T794">
        <v>793</v>
      </c>
    </row>
    <row r="795" spans="1:20" ht="15.6" x14ac:dyDescent="0.25">
      <c r="A795" s="15" t="s">
        <v>20</v>
      </c>
      <c r="B795" s="16">
        <v>2.12893349413077</v>
      </c>
      <c r="C795" s="16">
        <v>1052.0867022090799</v>
      </c>
      <c r="D795" s="17">
        <v>0.25</v>
      </c>
      <c r="E795" s="17">
        <v>0.22500312987370902</v>
      </c>
      <c r="F795" s="18">
        <v>9.9947501504562206E-2</v>
      </c>
      <c r="G795" s="18">
        <v>4.0999999999999996</v>
      </c>
      <c r="H795" s="19">
        <v>43822416.283016503</v>
      </c>
      <c r="I795" s="16">
        <v>1052.0867022090799</v>
      </c>
      <c r="J795">
        <v>1.8859470771025293</v>
      </c>
      <c r="K795">
        <v>0.10530218569745389</v>
      </c>
      <c r="L795">
        <f t="shared" si="72"/>
        <v>-5.7837692139755461</v>
      </c>
      <c r="M795">
        <f t="shared" si="73"/>
        <v>-7.3086036512260172E-2</v>
      </c>
      <c r="N795">
        <f t="shared" si="74"/>
        <v>-0.81955683170363258</v>
      </c>
      <c r="O795">
        <f t="shared" si="75"/>
        <v>92951363.702523202</v>
      </c>
      <c r="P795">
        <v>100147847.71042168</v>
      </c>
      <c r="Q795">
        <f t="shared" si="76"/>
        <v>40673398.853504837</v>
      </c>
      <c r="R795" s="35">
        <f t="shared" si="77"/>
        <v>3149017.4295116663</v>
      </c>
      <c r="S795">
        <v>991231.17569846101</v>
      </c>
      <c r="T795">
        <v>794</v>
      </c>
    </row>
    <row r="796" spans="1:20" ht="15.6" x14ac:dyDescent="0.25">
      <c r="A796" s="10">
        <v>7</v>
      </c>
      <c r="B796" s="11">
        <v>3.90259228003401</v>
      </c>
      <c r="C796" s="11">
        <v>1041.95951881971</v>
      </c>
      <c r="D796" s="12">
        <v>8.5442126673671195E-2</v>
      </c>
      <c r="E796" s="12">
        <v>6.7173412191193507E-2</v>
      </c>
      <c r="F796" s="10">
        <v>0.21356395021799901</v>
      </c>
      <c r="G796" s="10">
        <v>3.5013478735696602</v>
      </c>
      <c r="H796" s="13">
        <v>42673066.840970002</v>
      </c>
      <c r="I796" s="11">
        <v>1041.95951881971</v>
      </c>
      <c r="J796">
        <v>9.2022411252701168</v>
      </c>
      <c r="K796">
        <v>0.24024386966629938</v>
      </c>
      <c r="L796">
        <f t="shared" si="72"/>
        <v>-5.7547002889073777</v>
      </c>
      <c r="M796">
        <f t="shared" si="73"/>
        <v>0.12758206613648426</v>
      </c>
      <c r="N796">
        <f t="shared" si="74"/>
        <v>-0.79301983578140778</v>
      </c>
      <c r="O796">
        <f t="shared" si="75"/>
        <v>104308122.55077906</v>
      </c>
      <c r="P796">
        <v>110729540.8162453</v>
      </c>
      <c r="Q796">
        <f t="shared" si="76"/>
        <v>40198373.919495657</v>
      </c>
      <c r="R796" s="35">
        <f t="shared" si="77"/>
        <v>2474692.921474345</v>
      </c>
      <c r="S796">
        <v>1987305.47647905</v>
      </c>
      <c r="T796">
        <v>795</v>
      </c>
    </row>
    <row r="797" spans="1:20" ht="15.6" x14ac:dyDescent="0.25">
      <c r="A797" s="10">
        <v>1</v>
      </c>
      <c r="B797" s="11">
        <v>2.3033346250359901</v>
      </c>
      <c r="C797" s="11">
        <v>1032.6230523670599</v>
      </c>
      <c r="D797" s="12">
        <v>0.224810304664362</v>
      </c>
      <c r="E797" s="12">
        <v>0.195560151649456</v>
      </c>
      <c r="F797" s="10">
        <v>0.13005252497681899</v>
      </c>
      <c r="G797" s="10">
        <v>4.1018587988647504</v>
      </c>
      <c r="H797" s="13">
        <v>43547662.317186497</v>
      </c>
      <c r="I797" s="11">
        <v>1032.6230523670599</v>
      </c>
      <c r="J797">
        <v>2.4974280325030658</v>
      </c>
      <c r="K797">
        <v>0.13932244269263655</v>
      </c>
      <c r="L797">
        <f t="shared" si="72"/>
        <v>-5.7274428607659305</v>
      </c>
      <c r="M797">
        <f t="shared" si="73"/>
        <v>-8.1969782530392055E-2</v>
      </c>
      <c r="N797">
        <f t="shared" si="74"/>
        <v>-0.70666529020847357</v>
      </c>
      <c r="O797">
        <f t="shared" si="75"/>
        <v>97277606.834083825</v>
      </c>
      <c r="P797">
        <v>90124983.089255437</v>
      </c>
      <c r="Q797">
        <f t="shared" si="76"/>
        <v>47003752.214182116</v>
      </c>
      <c r="R797" s="35">
        <f t="shared" si="77"/>
        <v>-3456089.8969956189</v>
      </c>
      <c r="S797">
        <v>-3370803.9658536101</v>
      </c>
      <c r="T797">
        <v>796</v>
      </c>
    </row>
    <row r="798" spans="1:20" ht="15.6" x14ac:dyDescent="0.25">
      <c r="A798" s="14">
        <v>3</v>
      </c>
      <c r="B798" s="11">
        <v>2.5575685647788302</v>
      </c>
      <c r="C798" s="11">
        <v>1034.97604871878</v>
      </c>
      <c r="D798" s="12">
        <v>0.171198329434508</v>
      </c>
      <c r="E798" s="12">
        <v>0.13945047886697298</v>
      </c>
      <c r="F798" s="10">
        <v>0.185336603528717</v>
      </c>
      <c r="G798" s="10">
        <v>3.5003238711444902</v>
      </c>
      <c r="H798" s="13">
        <v>40842994.499036901</v>
      </c>
      <c r="I798" s="11">
        <v>1034.97604871878</v>
      </c>
      <c r="J798">
        <v>3.9159706091413296</v>
      </c>
      <c r="K798">
        <v>0.20498026151827045</v>
      </c>
      <c r="L798">
        <f t="shared" si="72"/>
        <v>-5.7343537657990016</v>
      </c>
      <c r="M798">
        <f t="shared" si="73"/>
        <v>-7.91695087371517E-2</v>
      </c>
      <c r="N798">
        <f t="shared" si="74"/>
        <v>-0.6746605187043353</v>
      </c>
      <c r="O798">
        <f t="shared" si="75"/>
        <v>96722698.427946433</v>
      </c>
      <c r="P798">
        <v>90328731.307814091</v>
      </c>
      <c r="Q798">
        <f t="shared" si="76"/>
        <v>43734087.511565432</v>
      </c>
      <c r="R798" s="35">
        <f t="shared" si="77"/>
        <v>-2891093.0125285313</v>
      </c>
      <c r="S798">
        <v>-3094605.0413619201</v>
      </c>
      <c r="T798">
        <v>797</v>
      </c>
    </row>
    <row r="799" spans="1:20" ht="15.6" x14ac:dyDescent="0.25">
      <c r="A799" s="10">
        <v>4</v>
      </c>
      <c r="B799" s="11">
        <v>2.91982010690176</v>
      </c>
      <c r="C799" s="11">
        <v>1035.0655291103401</v>
      </c>
      <c r="D799" s="12">
        <v>0.13945047886697298</v>
      </c>
      <c r="E799" s="12">
        <v>0.109871378322748</v>
      </c>
      <c r="F799" s="10">
        <v>0.211959864160849</v>
      </c>
      <c r="G799" s="10">
        <v>3.5024153376213101</v>
      </c>
      <c r="H799" s="13">
        <v>43982067.899768896</v>
      </c>
      <c r="I799" s="11">
        <v>1035.0655291103401</v>
      </c>
      <c r="J799">
        <v>5.3790307496100773</v>
      </c>
      <c r="K799">
        <v>0.23820625661531106</v>
      </c>
      <c r="L799">
        <f t="shared" si="72"/>
        <v>-5.7346160245651099</v>
      </c>
      <c r="M799">
        <f t="shared" si="73"/>
        <v>-4.7511198481272277E-2</v>
      </c>
      <c r="N799">
        <f t="shared" si="74"/>
        <v>-0.78625917754033203</v>
      </c>
      <c r="O799">
        <f t="shared" si="75"/>
        <v>98283638.53877975</v>
      </c>
      <c r="P799">
        <v>96818931.208306462</v>
      </c>
      <c r="Q799">
        <f t="shared" si="76"/>
        <v>44647442.496019743</v>
      </c>
      <c r="R799" s="35">
        <f t="shared" si="77"/>
        <v>-665374.59625084698</v>
      </c>
      <c r="S799">
        <v>-1116224.1812084201</v>
      </c>
      <c r="T799">
        <v>798</v>
      </c>
    </row>
    <row r="800" spans="1:20" ht="15.6" x14ac:dyDescent="0.25">
      <c r="A800" s="10">
        <v>5</v>
      </c>
      <c r="B800" s="11">
        <v>3.38346870163558</v>
      </c>
      <c r="C800" s="11">
        <v>1044.92757527758</v>
      </c>
      <c r="D800" s="12">
        <v>0.109871378322748</v>
      </c>
      <c r="E800" s="12">
        <v>8.4873324779431894E-2</v>
      </c>
      <c r="F800" s="10">
        <v>0.22731417869430401</v>
      </c>
      <c r="G800" s="10">
        <v>3.5041891059876402</v>
      </c>
      <c r="H800" s="13">
        <v>45093726.405118302</v>
      </c>
      <c r="I800" s="11">
        <v>1044.92757527758</v>
      </c>
      <c r="J800">
        <v>7.3331731910573739</v>
      </c>
      <c r="K800">
        <v>0.25788275375709602</v>
      </c>
      <c r="L800">
        <f t="shared" si="72"/>
        <v>-5.7632733297750898</v>
      </c>
      <c r="M800">
        <f t="shared" si="73"/>
        <v>2.9178447208364544E-2</v>
      </c>
      <c r="N800">
        <f t="shared" si="74"/>
        <v>-0.83960443699107978</v>
      </c>
      <c r="O800">
        <f t="shared" si="75"/>
        <v>99155559.79323031</v>
      </c>
      <c r="P800">
        <v>103264450.07285394</v>
      </c>
      <c r="Q800">
        <f t="shared" si="76"/>
        <v>43299447.987257384</v>
      </c>
      <c r="R800" s="35">
        <f t="shared" si="77"/>
        <v>1794278.4178609177</v>
      </c>
      <c r="S800">
        <v>1797625.45259108</v>
      </c>
      <c r="T800">
        <v>799</v>
      </c>
    </row>
    <row r="801" spans="1:20" ht="15.6" x14ac:dyDescent="0.25">
      <c r="A801" s="10">
        <v>6</v>
      </c>
      <c r="B801" s="11">
        <v>3.9072192207327201</v>
      </c>
      <c r="C801" s="11">
        <v>1055.5328946316499</v>
      </c>
      <c r="D801" s="12">
        <v>8.4873324779431894E-2</v>
      </c>
      <c r="E801" s="12">
        <v>6.6978275432671194E-2</v>
      </c>
      <c r="F801" s="10">
        <v>0.21059608286731701</v>
      </c>
      <c r="G801" s="10">
        <v>3.5055383290828699</v>
      </c>
      <c r="H801" s="13">
        <v>41117576.598586202</v>
      </c>
      <c r="I801" s="11">
        <v>1055.5328946316499</v>
      </c>
      <c r="J801">
        <v>9.1640536257056322</v>
      </c>
      <c r="K801">
        <v>0.236477153601168</v>
      </c>
      <c r="L801">
        <f t="shared" si="72"/>
        <v>-5.7935431811767213</v>
      </c>
      <c r="M801">
        <f t="shared" si="73"/>
        <v>0.12540174179402408</v>
      </c>
      <c r="N801">
        <f t="shared" si="74"/>
        <v>-0.78038613077317098</v>
      </c>
      <c r="O801">
        <f t="shared" si="75"/>
        <v>100535830.15108019</v>
      </c>
      <c r="P801">
        <v>107801796.29444915</v>
      </c>
      <c r="Q801">
        <f t="shared" si="76"/>
        <v>38346204.230664991</v>
      </c>
      <c r="R801" s="35">
        <f t="shared" si="77"/>
        <v>2771372.3679212108</v>
      </c>
      <c r="S801">
        <v>2464309.8441119902</v>
      </c>
      <c r="T801">
        <v>800</v>
      </c>
    </row>
    <row r="802" spans="1:20" ht="15.6" x14ac:dyDescent="0.25">
      <c r="A802" s="15" t="s">
        <v>20</v>
      </c>
      <c r="B802" s="16">
        <v>2.12681826539088</v>
      </c>
      <c r="C802" s="16">
        <v>1056.5077739097901</v>
      </c>
      <c r="D802" s="17">
        <v>0.25</v>
      </c>
      <c r="E802" s="17">
        <v>0.22886075671314798</v>
      </c>
      <c r="F802" s="18">
        <v>8.4523163881855295E-2</v>
      </c>
      <c r="G802" s="18">
        <v>3.7</v>
      </c>
      <c r="H802" s="19">
        <v>38279668.775838502</v>
      </c>
      <c r="I802" s="16">
        <v>1056.5077739097901</v>
      </c>
      <c r="J802">
        <v>1.7170266979771165</v>
      </c>
      <c r="K802">
        <v>8.8310217079374254E-2</v>
      </c>
      <c r="L802">
        <f t="shared" si="72"/>
        <v>-5.7962972321631865</v>
      </c>
      <c r="M802">
        <f t="shared" si="73"/>
        <v>-6.9446565663217982E-2</v>
      </c>
      <c r="N802">
        <f t="shared" si="74"/>
        <v>-0.8413479653799536</v>
      </c>
      <c r="O802">
        <f t="shared" si="75"/>
        <v>92077623.215229258</v>
      </c>
      <c r="P802">
        <v>106074295.07749003</v>
      </c>
      <c r="Q802">
        <f t="shared" si="76"/>
        <v>33228605.627504271</v>
      </c>
      <c r="R802" s="35">
        <f t="shared" si="77"/>
        <v>5051063.1483342312</v>
      </c>
      <c r="S802">
        <v>2648875.3662843602</v>
      </c>
      <c r="T802">
        <v>801</v>
      </c>
    </row>
    <row r="803" spans="1:20" ht="15.6" x14ac:dyDescent="0.25">
      <c r="A803" s="10">
        <v>6</v>
      </c>
      <c r="B803" s="11">
        <v>4.0929305079058604</v>
      </c>
      <c r="C803" s="11">
        <v>1032.9251730691501</v>
      </c>
      <c r="D803" s="12">
        <v>9.7232052370416197E-2</v>
      </c>
      <c r="E803" s="12">
        <v>7.5583671651916109E-2</v>
      </c>
      <c r="F803" s="10">
        <v>0.22241779754230301</v>
      </c>
      <c r="G803" s="10">
        <v>3.0445217851300899</v>
      </c>
      <c r="H803" s="13">
        <v>39775696.174417101</v>
      </c>
      <c r="I803" s="11">
        <v>1032.9251730691501</v>
      </c>
      <c r="J803">
        <v>9.2899928208749394</v>
      </c>
      <c r="K803">
        <v>0.25156591388372057</v>
      </c>
      <c r="L803">
        <f t="shared" si="72"/>
        <v>-5.7283317713340898</v>
      </c>
      <c r="M803">
        <f t="shared" si="73"/>
        <v>0.13261338926365618</v>
      </c>
      <c r="N803">
        <f t="shared" si="74"/>
        <v>-0.82596915562115836</v>
      </c>
      <c r="O803">
        <f t="shared" si="75"/>
        <v>107169306.40565656</v>
      </c>
      <c r="P803">
        <v>110742586.08867696</v>
      </c>
      <c r="Q803">
        <f t="shared" si="76"/>
        <v>38492272.226702653</v>
      </c>
      <c r="R803" s="35">
        <f t="shared" si="77"/>
        <v>1283423.947714448</v>
      </c>
      <c r="S803">
        <v>1656658.0417016</v>
      </c>
      <c r="T803">
        <v>802</v>
      </c>
    </row>
    <row r="804" spans="1:20" ht="15.6" x14ac:dyDescent="0.25">
      <c r="A804" s="10">
        <v>7</v>
      </c>
      <c r="B804" s="11">
        <v>4.6898721869047399</v>
      </c>
      <c r="C804" s="11">
        <v>1049.25834173354</v>
      </c>
      <c r="D804" s="12">
        <v>7.5583671651916109E-2</v>
      </c>
      <c r="E804" s="12">
        <v>6.00383083361914E-2</v>
      </c>
      <c r="F804" s="10">
        <v>0.20539916968115501</v>
      </c>
      <c r="G804" s="10">
        <v>3.0457018302234999</v>
      </c>
      <c r="H804" s="13">
        <v>35538362.057811603</v>
      </c>
      <c r="I804" s="11">
        <v>1049.25834173354</v>
      </c>
      <c r="J804">
        <v>11.46246660395394</v>
      </c>
      <c r="K804">
        <v>0.22991539065020233</v>
      </c>
      <c r="L804">
        <f t="shared" si="72"/>
        <v>-5.7757027756962351</v>
      </c>
      <c r="M804">
        <f t="shared" si="73"/>
        <v>0.26381010143024353</v>
      </c>
      <c r="N804">
        <f t="shared" si="74"/>
        <v>-0.75732564142559822</v>
      </c>
      <c r="O804">
        <f t="shared" si="75"/>
        <v>108625136.74558167</v>
      </c>
      <c r="P804">
        <v>113191525.04797071</v>
      </c>
      <c r="Q804">
        <f t="shared" si="76"/>
        <v>34104668.495346725</v>
      </c>
      <c r="R804" s="35">
        <f t="shared" si="77"/>
        <v>1433693.562464878</v>
      </c>
      <c r="S804">
        <v>1925929.7522793601</v>
      </c>
      <c r="T804">
        <v>803</v>
      </c>
    </row>
    <row r="805" spans="1:20" ht="15.6" x14ac:dyDescent="0.25">
      <c r="A805" s="15" t="s">
        <v>20</v>
      </c>
      <c r="B805" s="16">
        <v>2.1268209547630201</v>
      </c>
      <c r="C805" s="16">
        <v>1046.39750069314</v>
      </c>
      <c r="D805" s="17">
        <v>0.25</v>
      </c>
      <c r="E805" s="17">
        <v>0.22883593159274401</v>
      </c>
      <c r="F805" s="18">
        <v>8.4622424659160297E-2</v>
      </c>
      <c r="G805" s="18">
        <v>3.7</v>
      </c>
      <c r="H805" s="19">
        <v>38946102.784893498</v>
      </c>
      <c r="I805" s="16">
        <v>1046.39750069314</v>
      </c>
      <c r="J805">
        <v>1.7179801778990527</v>
      </c>
      <c r="K805">
        <v>8.8418648177751968E-2</v>
      </c>
      <c r="L805">
        <f t="shared" si="72"/>
        <v>-5.7675026677560064</v>
      </c>
      <c r="M805">
        <f t="shared" si="73"/>
        <v>-6.9468599294334507E-2</v>
      </c>
      <c r="N805">
        <f t="shared" si="74"/>
        <v>-0.8413552299101823</v>
      </c>
      <c r="O805">
        <f t="shared" si="75"/>
        <v>94540368.437366411</v>
      </c>
      <c r="P805">
        <v>107842043.28583395</v>
      </c>
      <c r="Q805">
        <f t="shared" si="76"/>
        <v>34142332.566199027</v>
      </c>
      <c r="R805" s="35">
        <f t="shared" si="77"/>
        <v>4803770.2186944708</v>
      </c>
      <c r="S805">
        <v>2327215.3272320698</v>
      </c>
      <c r="T805">
        <v>804</v>
      </c>
    </row>
    <row r="806" spans="1:20" ht="15.6" x14ac:dyDescent="0.25">
      <c r="A806" s="10">
        <v>7</v>
      </c>
      <c r="B806" s="11">
        <v>4.6898889316587402</v>
      </c>
      <c r="C806" s="11">
        <v>1045.3453147371699</v>
      </c>
      <c r="D806" s="12">
        <v>7.609676729155071E-2</v>
      </c>
      <c r="E806" s="12">
        <v>6.0033410056558302E-2</v>
      </c>
      <c r="F806" s="10">
        <v>0.210814156636454</v>
      </c>
      <c r="G806" s="10">
        <v>3.0454141804647001</v>
      </c>
      <c r="H806" s="13">
        <v>36475749.981106497</v>
      </c>
      <c r="I806" s="11">
        <v>1045.3453147371699</v>
      </c>
      <c r="J806">
        <v>11.612174420581074</v>
      </c>
      <c r="K806">
        <v>0.2367534429525644</v>
      </c>
      <c r="L806">
        <f t="shared" si="72"/>
        <v>-5.764476377425888</v>
      </c>
      <c r="M806">
        <f t="shared" si="73"/>
        <v>0.27312737470049031</v>
      </c>
      <c r="N806">
        <f t="shared" si="74"/>
        <v>-0.78133204720090665</v>
      </c>
      <c r="O806">
        <f t="shared" si="75"/>
        <v>110256195.5283051</v>
      </c>
      <c r="P806">
        <v>113966089.39432161</v>
      </c>
      <c r="Q806">
        <f t="shared" si="76"/>
        <v>35288369.051986001</v>
      </c>
      <c r="R806" s="35">
        <f t="shared" si="77"/>
        <v>1187380.9291204959</v>
      </c>
      <c r="S806">
        <v>2003060.76101274</v>
      </c>
      <c r="T806">
        <v>805</v>
      </c>
    </row>
    <row r="807" spans="1:20" ht="15.6" x14ac:dyDescent="0.25">
      <c r="A807" s="10">
        <v>6</v>
      </c>
      <c r="B807" s="11">
        <v>4.0936976560569702</v>
      </c>
      <c r="C807" s="11">
        <v>1038.4096194434201</v>
      </c>
      <c r="D807" s="12">
        <v>9.7107066828937799E-2</v>
      </c>
      <c r="E807" s="12">
        <v>7.5554910599681904E-2</v>
      </c>
      <c r="F807" s="10">
        <v>0.221713882872145</v>
      </c>
      <c r="G807" s="10">
        <v>3.0452008430600901</v>
      </c>
      <c r="H807" s="13">
        <v>39312180.7500128</v>
      </c>
      <c r="I807" s="11">
        <v>1038.4096194434201</v>
      </c>
      <c r="J807">
        <v>9.2794114054720112</v>
      </c>
      <c r="K807">
        <v>0.25066106260636661</v>
      </c>
      <c r="L807">
        <f t="shared" si="72"/>
        <v>-5.7443882951550576</v>
      </c>
      <c r="M807">
        <f t="shared" si="73"/>
        <v>0.1320051577185628</v>
      </c>
      <c r="N807">
        <f t="shared" si="74"/>
        <v>-0.82369701021500275</v>
      </c>
      <c r="O807">
        <f t="shared" si="75"/>
        <v>105569694.26429494</v>
      </c>
      <c r="P807">
        <v>109706927.1688918</v>
      </c>
      <c r="Q807">
        <f t="shared" si="76"/>
        <v>37829652.235655397</v>
      </c>
      <c r="R807" s="35">
        <f t="shared" si="77"/>
        <v>1482528.5143574029</v>
      </c>
      <c r="S807">
        <v>1827475.62264837</v>
      </c>
      <c r="T807">
        <v>806</v>
      </c>
    </row>
    <row r="808" spans="1:20" ht="15.6" x14ac:dyDescent="0.25">
      <c r="A808" s="10">
        <v>7</v>
      </c>
      <c r="B808" s="11">
        <v>4.6898712498513699</v>
      </c>
      <c r="C808" s="11">
        <v>1055.7931180672499</v>
      </c>
      <c r="D808" s="12">
        <v>7.5554910599681904E-2</v>
      </c>
      <c r="E808" s="12">
        <v>6.0023106269998301E-2</v>
      </c>
      <c r="F808" s="10">
        <v>0.205298032957413</v>
      </c>
      <c r="G808" s="10">
        <v>3.0463750654526498</v>
      </c>
      <c r="H808" s="13">
        <v>35330208.788036503</v>
      </c>
      <c r="I808" s="11">
        <v>1055.7931180672499</v>
      </c>
      <c r="J808">
        <v>11.46160352811545</v>
      </c>
      <c r="K808">
        <v>0.22978811883762329</v>
      </c>
      <c r="L808">
        <f t="shared" si="72"/>
        <v>-5.794278785804309</v>
      </c>
      <c r="M808">
        <f t="shared" si="73"/>
        <v>0.26375642810142685</v>
      </c>
      <c r="N808">
        <f t="shared" si="74"/>
        <v>-0.75687088015680715</v>
      </c>
      <c r="O808">
        <f t="shared" si="75"/>
        <v>106786966.88630982</v>
      </c>
      <c r="P808">
        <v>112560730.12828222</v>
      </c>
      <c r="Q808">
        <f t="shared" si="76"/>
        <v>33517958.098128077</v>
      </c>
      <c r="R808" s="35">
        <f t="shared" si="77"/>
        <v>1812250.6899084263</v>
      </c>
      <c r="S808">
        <v>2140066.9719655099</v>
      </c>
      <c r="T808">
        <v>807</v>
      </c>
    </row>
    <row r="809" spans="1:20" ht="15.6" x14ac:dyDescent="0.25">
      <c r="A809" s="15" t="s">
        <v>20</v>
      </c>
      <c r="B809" s="16">
        <v>2.1268285587895801</v>
      </c>
      <c r="C809" s="16">
        <v>1042.7413579817</v>
      </c>
      <c r="D809" s="17">
        <v>0.25</v>
      </c>
      <c r="E809" s="17">
        <v>0.228841063980283</v>
      </c>
      <c r="F809" s="18">
        <v>8.4601903317541E-2</v>
      </c>
      <c r="G809" s="18">
        <v>3.7</v>
      </c>
      <c r="H809" s="19">
        <v>38622886.452801898</v>
      </c>
      <c r="I809" s="16">
        <v>1042.7413579817</v>
      </c>
      <c r="J809">
        <v>1.7178339428168614</v>
      </c>
      <c r="K809">
        <v>8.8396229984268701E-2</v>
      </c>
      <c r="L809">
        <f t="shared" si="72"/>
        <v>-5.7569628907195867</v>
      </c>
      <c r="M809">
        <f t="shared" si="73"/>
        <v>-6.9465221106098485E-2</v>
      </c>
      <c r="N809">
        <f t="shared" si="74"/>
        <v>-0.84135390649291786</v>
      </c>
      <c r="O809">
        <f t="shared" si="75"/>
        <v>95458669.405019984</v>
      </c>
      <c r="P809">
        <v>106966345.49159679</v>
      </c>
      <c r="Q809">
        <f t="shared" si="76"/>
        <v>34467750.883900963</v>
      </c>
      <c r="R809" s="35">
        <f t="shared" si="77"/>
        <v>4155135.5689009354</v>
      </c>
      <c r="S809">
        <v>2203663.7672133101</v>
      </c>
      <c r="T809">
        <v>808</v>
      </c>
    </row>
    <row r="810" spans="1:20" ht="15.6" x14ac:dyDescent="0.25">
      <c r="A810" s="14">
        <v>1</v>
      </c>
      <c r="B810" s="11">
        <v>2.1379853317500102</v>
      </c>
      <c r="C810" s="11">
        <v>1046.2131168025001</v>
      </c>
      <c r="D810" s="12">
        <v>0.22803652256248799</v>
      </c>
      <c r="E810" s="12">
        <v>0.20976037111190801</v>
      </c>
      <c r="F810" s="10">
        <v>8.0110590120764394E-2</v>
      </c>
      <c r="G810" s="10">
        <v>3.8016794804951202</v>
      </c>
      <c r="H810" s="13">
        <v>31963306.0991778</v>
      </c>
      <c r="I810" s="11">
        <v>1046.2131168025001</v>
      </c>
      <c r="J810">
        <v>1.7558104775822019</v>
      </c>
      <c r="K810">
        <v>8.3501822817454524E-2</v>
      </c>
      <c r="L810">
        <f t="shared" si="72"/>
        <v>-5.7669727474437664</v>
      </c>
      <c r="M810">
        <f t="shared" si="73"/>
        <v>-7.0329074202470337E-2</v>
      </c>
      <c r="N810">
        <f t="shared" si="74"/>
        <v>-0.838756203169301</v>
      </c>
      <c r="O810">
        <f t="shared" si="75"/>
        <v>94545357.752418205</v>
      </c>
      <c r="P810">
        <v>92394683.518399805</v>
      </c>
      <c r="Q810">
        <f t="shared" si="76"/>
        <v>32707317.077340361</v>
      </c>
      <c r="R810" s="35">
        <f t="shared" si="77"/>
        <v>-744010.97816256061</v>
      </c>
      <c r="S810">
        <v>1207733.0863119301</v>
      </c>
      <c r="T810">
        <v>809</v>
      </c>
    </row>
    <row r="811" spans="1:20" ht="15.6" x14ac:dyDescent="0.25">
      <c r="A811" s="10">
        <v>2</v>
      </c>
      <c r="B811" s="11">
        <v>2.2168603094436001</v>
      </c>
      <c r="C811" s="11">
        <v>1038.47609426856</v>
      </c>
      <c r="D811" s="12">
        <v>0.20976037111190801</v>
      </c>
      <c r="E811" s="12">
        <v>0.19472894587075398</v>
      </c>
      <c r="F811" s="10">
        <v>7.1625839416525602E-2</v>
      </c>
      <c r="G811" s="10">
        <v>3.8031629129550502</v>
      </c>
      <c r="H811" s="13">
        <v>29598661.890144601</v>
      </c>
      <c r="I811" s="11">
        <v>1038.47609426856</v>
      </c>
      <c r="J811">
        <v>1.7856363393524828</v>
      </c>
      <c r="K811">
        <v>7.4320437171381315E-2</v>
      </c>
      <c r="L811">
        <f t="shared" si="72"/>
        <v>-5.7445819796552495</v>
      </c>
      <c r="M811">
        <f t="shared" si="73"/>
        <v>-7.0988653027557705E-2</v>
      </c>
      <c r="N811">
        <f t="shared" si="74"/>
        <v>-0.82030025874047618</v>
      </c>
      <c r="O811">
        <f t="shared" si="75"/>
        <v>96443496.484801486</v>
      </c>
      <c r="P811">
        <v>94184276.294978648</v>
      </c>
      <c r="Q811">
        <f t="shared" si="76"/>
        <v>30308651.892345421</v>
      </c>
      <c r="R811" s="35">
        <f t="shared" si="77"/>
        <v>-709990.00220081955</v>
      </c>
      <c r="S811">
        <v>-152906.92338892599</v>
      </c>
      <c r="T811">
        <v>810</v>
      </c>
    </row>
    <row r="812" spans="1:20" ht="15.6" x14ac:dyDescent="0.25">
      <c r="A812" s="10">
        <v>3</v>
      </c>
      <c r="B812" s="11">
        <v>2.3707261289216799</v>
      </c>
      <c r="C812" s="11">
        <v>1043.1465570616799</v>
      </c>
      <c r="D812" s="12">
        <v>0.195073137489996</v>
      </c>
      <c r="E812" s="12">
        <v>0.158657562020043</v>
      </c>
      <c r="F812" s="10">
        <v>0.18658087858950101</v>
      </c>
      <c r="G812" s="10">
        <v>3.0727006604551002</v>
      </c>
      <c r="H812" s="13">
        <v>36202384.982766896</v>
      </c>
      <c r="I812" s="11">
        <v>1043.1465570616799</v>
      </c>
      <c r="J812">
        <v>3.4161909747603634</v>
      </c>
      <c r="K812">
        <v>0.20650877778126589</v>
      </c>
      <c r="L812">
        <f t="shared" si="72"/>
        <v>-5.7581343030640184</v>
      </c>
      <c r="M812">
        <f t="shared" si="73"/>
        <v>-8.3619252276482689E-2</v>
      </c>
      <c r="N812">
        <f t="shared" si="74"/>
        <v>-0.67889126638291053</v>
      </c>
      <c r="O812">
        <f t="shared" si="75"/>
        <v>94457282.87175037</v>
      </c>
      <c r="P812">
        <v>86430831.356531844</v>
      </c>
      <c r="Q812">
        <f t="shared" si="76"/>
        <v>39564341.396223217</v>
      </c>
      <c r="R812" s="35">
        <f t="shared" si="77"/>
        <v>-3361956.4134563208</v>
      </c>
      <c r="S812">
        <v>-2662016.1532646199</v>
      </c>
      <c r="T812">
        <v>811</v>
      </c>
    </row>
    <row r="813" spans="1:20" ht="15.6" x14ac:dyDescent="0.25">
      <c r="A813" s="10">
        <v>4</v>
      </c>
      <c r="B813" s="11">
        <v>2.7016850402637398</v>
      </c>
      <c r="C813" s="11">
        <v>1037.50747610751</v>
      </c>
      <c r="D813" s="12">
        <v>0.158657562020043</v>
      </c>
      <c r="E813" s="12">
        <v>0.12491904990121801</v>
      </c>
      <c r="F813" s="10">
        <v>0.212515937442813</v>
      </c>
      <c r="G813" s="10">
        <v>3.0753814284334902</v>
      </c>
      <c r="H813" s="13">
        <v>38933019.221827999</v>
      </c>
      <c r="I813" s="11">
        <v>1037.50747610751</v>
      </c>
      <c r="J813">
        <v>4.6766060215974132</v>
      </c>
      <c r="K813">
        <v>0.23891214650976003</v>
      </c>
      <c r="L813">
        <f t="shared" si="72"/>
        <v>-5.7417575603654631</v>
      </c>
      <c r="M813">
        <f t="shared" si="73"/>
        <v>-6.5938244705362914E-2</v>
      </c>
      <c r="N813">
        <f t="shared" si="74"/>
        <v>-0.78862238008165564</v>
      </c>
      <c r="O813">
        <f t="shared" si="75"/>
        <v>96850621.371440887</v>
      </c>
      <c r="P813">
        <v>92994038.491685882</v>
      </c>
      <c r="Q813">
        <f t="shared" si="76"/>
        <v>40547621.811664961</v>
      </c>
      <c r="R813" s="35">
        <f t="shared" si="77"/>
        <v>-1614602.5898369625</v>
      </c>
      <c r="S813">
        <v>-1716713.53083569</v>
      </c>
      <c r="T813">
        <v>812</v>
      </c>
    </row>
    <row r="814" spans="1:20" ht="15.6" x14ac:dyDescent="0.25">
      <c r="A814" s="10">
        <v>5</v>
      </c>
      <c r="B814" s="11">
        <v>3.2923379335654999</v>
      </c>
      <c r="C814" s="11">
        <v>1045.1716740568199</v>
      </c>
      <c r="D814" s="12">
        <v>0.12491904990121801</v>
      </c>
      <c r="E814" s="12">
        <v>9.5826194381443006E-2</v>
      </c>
      <c r="F814" s="10">
        <v>0.232707379737426</v>
      </c>
      <c r="G814" s="10">
        <v>3.0776410068417599</v>
      </c>
      <c r="H814" s="13">
        <v>40917674.795099899</v>
      </c>
      <c r="I814" s="11">
        <v>1045.1716740568199</v>
      </c>
      <c r="J814">
        <v>6.7983837377295098</v>
      </c>
      <c r="K814">
        <v>0.26488703764409882</v>
      </c>
      <c r="L814">
        <f t="shared" si="72"/>
        <v>-5.7639764165859155</v>
      </c>
      <c r="M814">
        <f t="shared" si="73"/>
        <v>4.9882826725631269E-3</v>
      </c>
      <c r="N814">
        <f t="shared" si="74"/>
        <v>-0.84945727401592475</v>
      </c>
      <c r="O814">
        <f t="shared" si="75"/>
        <v>98051518.730842084</v>
      </c>
      <c r="P814">
        <v>100589039.01687203</v>
      </c>
      <c r="Q814">
        <f t="shared" si="76"/>
        <v>39885460.640709512</v>
      </c>
      <c r="R814" s="35">
        <f t="shared" si="77"/>
        <v>1032214.1543903872</v>
      </c>
      <c r="S814">
        <v>1402051.1246859401</v>
      </c>
      <c r="T814">
        <v>813</v>
      </c>
    </row>
    <row r="815" spans="1:20" ht="15.6" x14ac:dyDescent="0.25">
      <c r="A815" s="10">
        <v>6</v>
      </c>
      <c r="B815" s="11">
        <v>3.4833441466616302</v>
      </c>
      <c r="C815" s="11">
        <v>1054.6693099398899</v>
      </c>
      <c r="D815" s="12">
        <v>9.5826194381443006E-2</v>
      </c>
      <c r="E815" s="12">
        <v>8.3224937619911801E-2</v>
      </c>
      <c r="F815" s="10">
        <v>0.13136408509466399</v>
      </c>
      <c r="G815" s="10">
        <v>3.0793917339441998</v>
      </c>
      <c r="H815" s="13">
        <v>24477235.394530501</v>
      </c>
      <c r="I815" s="11">
        <v>1054.6693099398899</v>
      </c>
      <c r="J815">
        <v>5.7996481586361712</v>
      </c>
      <c r="K815">
        <v>0.14083121169876417</v>
      </c>
      <c r="L815">
        <f t="shared" si="72"/>
        <v>-5.7910995364291491</v>
      </c>
      <c r="M815">
        <f t="shared" si="73"/>
        <v>-3.3927998557897132E-2</v>
      </c>
      <c r="N815">
        <f t="shared" si="74"/>
        <v>-0.7016446090514501</v>
      </c>
      <c r="O815">
        <f t="shared" si="75"/>
        <v>93731789.497367993</v>
      </c>
      <c r="P815">
        <v>93835284.109854281</v>
      </c>
      <c r="Q815">
        <f t="shared" si="76"/>
        <v>24450238.49228926</v>
      </c>
      <c r="R815" s="35">
        <f t="shared" si="77"/>
        <v>26996.902241241187</v>
      </c>
      <c r="S815">
        <v>152779.132303505</v>
      </c>
      <c r="T815">
        <v>814</v>
      </c>
    </row>
    <row r="816" spans="1:20" ht="15.6" x14ac:dyDescent="0.25">
      <c r="A816" s="15" t="s">
        <v>20</v>
      </c>
      <c r="B816" s="16">
        <v>2.1268809989561901</v>
      </c>
      <c r="C816" s="16">
        <v>1055.3941038523401</v>
      </c>
      <c r="D816" s="17">
        <v>0.25</v>
      </c>
      <c r="E816" s="17">
        <v>0.22875663615963099</v>
      </c>
      <c r="F816" s="18">
        <v>8.4939479569648105E-2</v>
      </c>
      <c r="G816" s="18">
        <v>3.8</v>
      </c>
      <c r="H816" s="19">
        <v>39281819.966842599</v>
      </c>
      <c r="I816" s="16">
        <v>1055.3941038523401</v>
      </c>
      <c r="J816">
        <v>1.7217390657057161</v>
      </c>
      <c r="K816">
        <v>8.8765073347104789E-2</v>
      </c>
      <c r="L816">
        <f t="shared" si="72"/>
        <v>-5.793150705098876</v>
      </c>
      <c r="M816">
        <f t="shared" si="73"/>
        <v>-6.9555296074497827E-2</v>
      </c>
      <c r="N816">
        <f t="shared" si="74"/>
        <v>-0.84136389162842229</v>
      </c>
      <c r="O816">
        <f t="shared" si="75"/>
        <v>92339253.365204349</v>
      </c>
      <c r="P816">
        <v>105709302.69023927</v>
      </c>
      <c r="Q816">
        <f t="shared" si="76"/>
        <v>34313478.892142452</v>
      </c>
      <c r="R816" s="35">
        <f t="shared" si="77"/>
        <v>4968341.0747001469</v>
      </c>
      <c r="S816">
        <v>2449920.1410086202</v>
      </c>
      <c r="T816">
        <v>815</v>
      </c>
    </row>
    <row r="817" spans="1:20" ht="15.6" x14ac:dyDescent="0.25">
      <c r="A817" s="10">
        <v>7</v>
      </c>
      <c r="B817" s="11">
        <v>4.73828772777878</v>
      </c>
      <c r="C817" s="11">
        <v>1041.93264899019</v>
      </c>
      <c r="D817" s="12">
        <v>7.6955607165592396E-2</v>
      </c>
      <c r="E817" s="12">
        <v>6.0026668015041702E-2</v>
      </c>
      <c r="F817" s="10">
        <v>0.21969769330569799</v>
      </c>
      <c r="G817" s="10">
        <v>3.0501063297561899</v>
      </c>
      <c r="H817" s="13">
        <v>36904656.514090396</v>
      </c>
      <c r="I817" s="11">
        <v>1041.93264899019</v>
      </c>
      <c r="J817">
        <v>11.978590659815119</v>
      </c>
      <c r="K817">
        <v>0.24807386170038975</v>
      </c>
      <c r="L817">
        <f t="shared" si="72"/>
        <v>-5.7546224742338374</v>
      </c>
      <c r="M817">
        <f t="shared" si="73"/>
        <v>0.29597192742601397</v>
      </c>
      <c r="N817">
        <f t="shared" si="74"/>
        <v>-0.81681082505723746</v>
      </c>
      <c r="O817">
        <f t="shared" si="75"/>
        <v>112469904.64729686</v>
      </c>
      <c r="P817">
        <v>111661095.33721989</v>
      </c>
      <c r="Q817">
        <f t="shared" si="76"/>
        <v>37171972.804367192</v>
      </c>
      <c r="R817" s="35">
        <f t="shared" si="77"/>
        <v>-267316.29027679563</v>
      </c>
      <c r="S817">
        <v>2081222.5413223801</v>
      </c>
      <c r="T817">
        <v>816</v>
      </c>
    </row>
    <row r="818" spans="1:20" ht="15.6" x14ac:dyDescent="0.25">
      <c r="A818" s="10">
        <v>6</v>
      </c>
      <c r="B818" s="11">
        <v>4.1079819068810197</v>
      </c>
      <c r="C818" s="11">
        <v>1035.1362705276899</v>
      </c>
      <c r="D818" s="12">
        <v>0.10006683139843599</v>
      </c>
      <c r="E818" s="12">
        <v>7.674725686294509E-2</v>
      </c>
      <c r="F818" s="10">
        <v>0.23280734959791299</v>
      </c>
      <c r="G818" s="10">
        <v>3.0490563514028701</v>
      </c>
      <c r="H818" s="13">
        <v>40674110.434555002</v>
      </c>
      <c r="I818" s="11">
        <v>1035.1362705276899</v>
      </c>
      <c r="J818">
        <v>9.4674435944634379</v>
      </c>
      <c r="K818">
        <v>0.26501733522666893</v>
      </c>
      <c r="L818">
        <f t="shared" si="72"/>
        <v>-5.7348233325512927</v>
      </c>
      <c r="M818">
        <f t="shared" si="73"/>
        <v>0.1428740014613864</v>
      </c>
      <c r="N818">
        <f t="shared" si="74"/>
        <v>-0.84958196278601417</v>
      </c>
      <c r="O818">
        <f t="shared" si="75"/>
        <v>107069451.15508516</v>
      </c>
      <c r="P818">
        <v>108764137.37315898</v>
      </c>
      <c r="Q818">
        <f t="shared" si="76"/>
        <v>40040355.080532737</v>
      </c>
      <c r="R818" s="35">
        <f t="shared" si="77"/>
        <v>633755.35402226448</v>
      </c>
      <c r="S818">
        <v>1872998.67856706</v>
      </c>
      <c r="T818">
        <v>817</v>
      </c>
    </row>
    <row r="819" spans="1:20" ht="15.6" x14ac:dyDescent="0.25">
      <c r="A819" s="10">
        <v>7</v>
      </c>
      <c r="B819" s="11">
        <v>4.7382808009244801</v>
      </c>
      <c r="C819" s="11">
        <v>1050.79493920609</v>
      </c>
      <c r="D819" s="12">
        <v>7.674725686294509E-2</v>
      </c>
      <c r="E819" s="12">
        <v>6.0028420268381601E-2</v>
      </c>
      <c r="F819" s="10">
        <v>0.21755931541422599</v>
      </c>
      <c r="G819" s="10">
        <v>3.05033881419957</v>
      </c>
      <c r="H819" s="13">
        <v>37109044.410763703</v>
      </c>
      <c r="I819" s="11">
        <v>1050.79493920609</v>
      </c>
      <c r="J819">
        <v>11.918962103546484</v>
      </c>
      <c r="K819">
        <v>0.24533716188727464</v>
      </c>
      <c r="L819">
        <f t="shared" si="72"/>
        <v>-5.7800901312862569</v>
      </c>
      <c r="M819">
        <f t="shared" si="73"/>
        <v>0.29225214672833022</v>
      </c>
      <c r="N819">
        <f t="shared" si="74"/>
        <v>-0.80895351404606242</v>
      </c>
      <c r="O819">
        <f t="shared" si="75"/>
        <v>109675444.5310955</v>
      </c>
      <c r="P819">
        <v>113081864.30848651</v>
      </c>
      <c r="Q819">
        <f t="shared" si="76"/>
        <v>35991190.689710222</v>
      </c>
      <c r="R819" s="35">
        <f t="shared" si="77"/>
        <v>1117853.7210534811</v>
      </c>
      <c r="S819">
        <v>2315133.32294787</v>
      </c>
      <c r="T819">
        <v>818</v>
      </c>
    </row>
    <row r="820" spans="1:20" ht="15.6" x14ac:dyDescent="0.25">
      <c r="A820" s="10">
        <v>6</v>
      </c>
      <c r="B820" s="11">
        <v>4.0975666746992996</v>
      </c>
      <c r="C820" s="11">
        <v>1036.3441280792099</v>
      </c>
      <c r="D820" s="12">
        <v>0.101360179395885</v>
      </c>
      <c r="E820" s="12">
        <v>7.7288586396771289E-2</v>
      </c>
      <c r="F820" s="10">
        <v>0.237251630565222</v>
      </c>
      <c r="G820" s="10">
        <v>3.04839064286399</v>
      </c>
      <c r="H820" s="13">
        <v>41944820.611909501</v>
      </c>
      <c r="I820" s="11">
        <v>1036.3441280792099</v>
      </c>
      <c r="J820">
        <v>9.4985649895629152</v>
      </c>
      <c r="K820">
        <v>0.27082709313293568</v>
      </c>
      <c r="L820">
        <f t="shared" si="72"/>
        <v>-5.7383590698590741</v>
      </c>
      <c r="M820">
        <f t="shared" si="73"/>
        <v>0.14468493245620218</v>
      </c>
      <c r="N820">
        <f t="shared" si="74"/>
        <v>-0.85278105365427548</v>
      </c>
      <c r="O820">
        <f t="shared" si="75"/>
        <v>106815446.55538379</v>
      </c>
      <c r="P820">
        <v>110336579.15710087</v>
      </c>
      <c r="Q820">
        <f t="shared" si="76"/>
        <v>40606250.244239509</v>
      </c>
      <c r="R820" s="35">
        <f t="shared" si="77"/>
        <v>1338570.3676699921</v>
      </c>
      <c r="S820">
        <v>2002849.0031995601</v>
      </c>
      <c r="T820">
        <v>819</v>
      </c>
    </row>
    <row r="821" spans="1:20" ht="15.6" x14ac:dyDescent="0.25">
      <c r="A821" s="15" t="s">
        <v>20</v>
      </c>
      <c r="B821" s="16">
        <v>2.1276954026581398</v>
      </c>
      <c r="C821" s="16">
        <v>1039.2956846301699</v>
      </c>
      <c r="D821" s="17">
        <v>0.25</v>
      </c>
      <c r="E821" s="17">
        <v>0.227233547692099</v>
      </c>
      <c r="F821" s="18">
        <v>9.1029397472615001E-2</v>
      </c>
      <c r="G821" s="18">
        <v>4.0999999999999996</v>
      </c>
      <c r="H821" s="19">
        <v>45015693.277196497</v>
      </c>
      <c r="I821" s="16">
        <v>1039.2956846301699</v>
      </c>
      <c r="J821">
        <v>1.7890312715981478</v>
      </c>
      <c r="K821">
        <v>9.5442525781543733E-2</v>
      </c>
      <c r="L821">
        <f t="shared" si="72"/>
        <v>-5.7469681497067189</v>
      </c>
      <c r="M821">
        <f t="shared" si="73"/>
        <v>-7.1062680511238652E-2</v>
      </c>
      <c r="N821">
        <f t="shared" si="74"/>
        <v>-0.83744505129184255</v>
      </c>
      <c r="O821">
        <f t="shared" si="75"/>
        <v>96261875.289627224</v>
      </c>
      <c r="P821">
        <v>108152167.06353316</v>
      </c>
      <c r="Q821">
        <f t="shared" si="76"/>
        <v>40066650.257502832</v>
      </c>
      <c r="R821" s="35">
        <f t="shared" si="77"/>
        <v>4949043.0196936652</v>
      </c>
      <c r="S821">
        <v>749791.74652386201</v>
      </c>
      <c r="T821">
        <v>820</v>
      </c>
    </row>
    <row r="822" spans="1:20" ht="15.6" x14ac:dyDescent="0.25">
      <c r="A822" s="15" t="s">
        <v>20</v>
      </c>
      <c r="B822" s="16">
        <v>2.12748186947581</v>
      </c>
      <c r="C822" s="16">
        <v>1036.0636613276399</v>
      </c>
      <c r="D822" s="17">
        <v>0.25</v>
      </c>
      <c r="E822" s="17">
        <v>0.22764456184704301</v>
      </c>
      <c r="F822" s="18">
        <v>8.9385998212543005E-2</v>
      </c>
      <c r="G822" s="18">
        <v>4.0999999999999996</v>
      </c>
      <c r="H822" s="19">
        <v>44695899.853209697</v>
      </c>
      <c r="I822" s="16">
        <v>1036.0636613276399</v>
      </c>
      <c r="J822">
        <v>1.7709519383256129</v>
      </c>
      <c r="K822">
        <v>9.3636179758361429E-2</v>
      </c>
      <c r="L822">
        <f t="shared" si="72"/>
        <v>-5.7375387209168007</v>
      </c>
      <c r="M822">
        <f t="shared" si="73"/>
        <v>-7.0665987377034584E-2</v>
      </c>
      <c r="N822">
        <f t="shared" si="74"/>
        <v>-0.83923756783581682</v>
      </c>
      <c r="O822">
        <f t="shared" si="75"/>
        <v>97118363.395467326</v>
      </c>
      <c r="P822">
        <v>108441390.99341393</v>
      </c>
      <c r="Q822">
        <f t="shared" si="76"/>
        <v>40028928.110070698</v>
      </c>
      <c r="R822" s="35">
        <f t="shared" si="77"/>
        <v>4666971.7431389987</v>
      </c>
      <c r="S822">
        <v>655788.90717902198</v>
      </c>
      <c r="T822">
        <v>821</v>
      </c>
    </row>
    <row r="823" spans="1:20" ht="15.6" x14ac:dyDescent="0.25">
      <c r="A823" s="28" t="s">
        <v>20</v>
      </c>
      <c r="B823" s="16">
        <v>2.1275422635691701</v>
      </c>
      <c r="C823" s="16">
        <v>1038.14717283969</v>
      </c>
      <c r="D823" s="17">
        <v>0.25</v>
      </c>
      <c r="E823" s="17">
        <v>0.227508265330055</v>
      </c>
      <c r="F823" s="18">
        <v>8.9930966293262707E-2</v>
      </c>
      <c r="G823" s="18">
        <v>4.0999999999999996</v>
      </c>
      <c r="H823" s="19">
        <v>42885734.871325597</v>
      </c>
      <c r="I823" s="16">
        <v>1038.14717283969</v>
      </c>
      <c r="J823">
        <v>1.7773531075785309</v>
      </c>
      <c r="K823">
        <v>9.423482113236295E-2</v>
      </c>
      <c r="L823">
        <f t="shared" si="72"/>
        <v>-5.7436233994657755</v>
      </c>
      <c r="M823">
        <f t="shared" si="73"/>
        <v>-7.0807135746361452E-2</v>
      </c>
      <c r="N823">
        <f t="shared" si="74"/>
        <v>-0.83870070404763464</v>
      </c>
      <c r="O823">
        <f t="shared" si="75"/>
        <v>96570914.61498028</v>
      </c>
      <c r="P823">
        <v>103736588.89803088</v>
      </c>
      <c r="Q823">
        <f t="shared" si="76"/>
        <v>39923374.042406753</v>
      </c>
      <c r="R823" s="35">
        <f t="shared" si="77"/>
        <v>2962360.8289188445</v>
      </c>
      <c r="S823">
        <v>740745.63612728799</v>
      </c>
      <c r="T823">
        <v>822</v>
      </c>
    </row>
    <row r="824" spans="1:20" ht="15.6" x14ac:dyDescent="0.25">
      <c r="A824" s="10">
        <v>7</v>
      </c>
      <c r="B824" s="11">
        <v>4.1435821218466602</v>
      </c>
      <c r="C824" s="11">
        <v>1035.44185502563</v>
      </c>
      <c r="D824" s="12">
        <v>8.0264479179101997E-2</v>
      </c>
      <c r="E824" s="12">
        <v>6.6015209317574403E-2</v>
      </c>
      <c r="F824" s="10">
        <v>0.17730805956909601</v>
      </c>
      <c r="G824" s="10">
        <v>3.0998638883871701</v>
      </c>
      <c r="H824" s="13">
        <v>31954836.4709033</v>
      </c>
      <c r="I824" s="11">
        <v>1035.44185502563</v>
      </c>
      <c r="J824">
        <v>8.9820935277235048</v>
      </c>
      <c r="K824">
        <v>0.19517346134131594</v>
      </c>
      <c r="L824">
        <f t="shared" si="72"/>
        <v>-5.7357185591148863</v>
      </c>
      <c r="M824">
        <f t="shared" si="73"/>
        <v>0.11509239738227028</v>
      </c>
      <c r="N824">
        <f t="shared" si="74"/>
        <v>-0.65194163743134315</v>
      </c>
      <c r="O824">
        <f t="shared" si="75"/>
        <v>105260942.97861293</v>
      </c>
      <c r="P824">
        <v>107764395.55373956</v>
      </c>
      <c r="Q824">
        <f t="shared" si="76"/>
        <v>31212500.217451755</v>
      </c>
      <c r="R824" s="35">
        <f t="shared" si="77"/>
        <v>742336.25345154479</v>
      </c>
      <c r="S824">
        <v>1013775.59431489</v>
      </c>
      <c r="T824">
        <v>823</v>
      </c>
    </row>
    <row r="825" spans="1:20" ht="15.6" x14ac:dyDescent="0.25">
      <c r="A825" s="15" t="s">
        <v>20</v>
      </c>
      <c r="B825" s="16">
        <v>2.1284210475815102</v>
      </c>
      <c r="C825" s="16">
        <v>1033.50746599033</v>
      </c>
      <c r="D825" s="17">
        <v>0.25</v>
      </c>
      <c r="E825" s="17">
        <v>0.225917780110309</v>
      </c>
      <c r="F825" s="18">
        <v>9.6290363413398597E-2</v>
      </c>
      <c r="G825" s="18">
        <v>4.0999999999999996</v>
      </c>
      <c r="H825" s="19">
        <v>44479721.214499302</v>
      </c>
      <c r="I825" s="16">
        <v>1033.50746599033</v>
      </c>
      <c r="J825">
        <v>1.8465312966334444</v>
      </c>
      <c r="K825">
        <v>0.10124716865138525</v>
      </c>
      <c r="L825">
        <f t="shared" si="72"/>
        <v>-5.7300437164288294</v>
      </c>
      <c r="M825">
        <f t="shared" si="73"/>
        <v>-7.2284042264071577E-2</v>
      </c>
      <c r="N825">
        <f t="shared" si="74"/>
        <v>-0.82843054566674401</v>
      </c>
      <c r="O825">
        <f t="shared" si="75"/>
        <v>97697193.925906211</v>
      </c>
      <c r="P825">
        <v>103698933.32459576</v>
      </c>
      <c r="Q825">
        <f t="shared" si="76"/>
        <v>41905387.162092321</v>
      </c>
      <c r="R825" s="35">
        <f t="shared" si="77"/>
        <v>2574334.0524069816</v>
      </c>
      <c r="S825">
        <v>171813.413385455</v>
      </c>
      <c r="T825">
        <v>824</v>
      </c>
    </row>
    <row r="826" spans="1:20" ht="15.6" x14ac:dyDescent="0.25">
      <c r="A826" s="10">
        <v>2</v>
      </c>
      <c r="B826" s="11">
        <v>2.0105455078971599</v>
      </c>
      <c r="C826" s="11">
        <v>1057.0381725489599</v>
      </c>
      <c r="D826" s="12">
        <v>0.175531932758619</v>
      </c>
      <c r="E826" s="12">
        <v>0.14040363856902</v>
      </c>
      <c r="F826" s="10">
        <v>0.20001086156626099</v>
      </c>
      <c r="G826" s="10">
        <v>2.8424627620335201</v>
      </c>
      <c r="H826" s="13">
        <v>39015241.8563568</v>
      </c>
      <c r="I826" s="11">
        <v>1057.0381725489599</v>
      </c>
      <c r="J826">
        <v>3.1852495994072814</v>
      </c>
      <c r="K826">
        <v>0.22315712836420373</v>
      </c>
      <c r="L826">
        <f t="shared" si="72"/>
        <v>-5.7977936046226155</v>
      </c>
      <c r="M826">
        <f t="shared" si="73"/>
        <v>-8.4446426724099521E-2</v>
      </c>
      <c r="N826">
        <f t="shared" si="74"/>
        <v>-0.73316211807974563</v>
      </c>
      <c r="O826">
        <f t="shared" si="75"/>
        <v>91147256.093465403</v>
      </c>
      <c r="P826">
        <v>100613196.82153599</v>
      </c>
      <c r="Q826">
        <f t="shared" si="76"/>
        <v>35344590.504738472</v>
      </c>
      <c r="R826" s="35">
        <f t="shared" si="77"/>
        <v>3670651.3516183272</v>
      </c>
      <c r="S826">
        <v>-1824620.8733256301</v>
      </c>
      <c r="T826">
        <v>825</v>
      </c>
    </row>
    <row r="827" spans="1:20" ht="15.6" x14ac:dyDescent="0.25">
      <c r="A827" s="10">
        <v>3</v>
      </c>
      <c r="B827" s="11">
        <v>2.4539568568951902</v>
      </c>
      <c r="C827" s="11">
        <v>1047.66075559398</v>
      </c>
      <c r="D827" s="12">
        <v>0.14040363856902</v>
      </c>
      <c r="E827" s="12">
        <v>0.10767142643913299</v>
      </c>
      <c r="F827" s="10">
        <v>0.232963448229904</v>
      </c>
      <c r="G827" s="10">
        <v>2.84501082611171</v>
      </c>
      <c r="H827" s="13">
        <v>42416629.809541203</v>
      </c>
      <c r="I827" s="11">
        <v>1047.66075559398</v>
      </c>
      <c r="J827">
        <v>4.7833009386777201</v>
      </c>
      <c r="K827">
        <v>0.2652208232482875</v>
      </c>
      <c r="L827">
        <f t="shared" si="72"/>
        <v>-5.7711286585618131</v>
      </c>
      <c r="M827">
        <f t="shared" si="73"/>
        <v>-6.350408057845508E-2</v>
      </c>
      <c r="N827">
        <f t="shared" si="74"/>
        <v>-0.84977219097379253</v>
      </c>
      <c r="O827">
        <f t="shared" si="75"/>
        <v>94492106.375942543</v>
      </c>
      <c r="P827">
        <v>108147843.07999426</v>
      </c>
      <c r="Q827">
        <f t="shared" si="76"/>
        <v>37060717.827793367</v>
      </c>
      <c r="R827" s="35">
        <f t="shared" si="77"/>
        <v>5355911.9817478359</v>
      </c>
      <c r="S827">
        <v>895281.23460518196</v>
      </c>
      <c r="T827">
        <v>826</v>
      </c>
    </row>
    <row r="828" spans="1:20" ht="15.6" x14ac:dyDescent="0.25">
      <c r="A828" s="10">
        <v>4</v>
      </c>
      <c r="B828" s="11">
        <v>3.0799386035310001</v>
      </c>
      <c r="C828" s="11">
        <v>1046.16926905478</v>
      </c>
      <c r="D828" s="12">
        <v>0.10767142643913299</v>
      </c>
      <c r="E828" s="12">
        <v>7.7458864428549795E-2</v>
      </c>
      <c r="F828" s="10">
        <v>0.28033926068192699</v>
      </c>
      <c r="G828" s="10">
        <v>2.8471515399090399</v>
      </c>
      <c r="H828" s="13">
        <v>46388097.617196001</v>
      </c>
      <c r="I828" s="11">
        <v>1046.16926905478</v>
      </c>
      <c r="J828">
        <v>7.7438438057551817</v>
      </c>
      <c r="K828">
        <v>0.32897537341103472</v>
      </c>
      <c r="L828">
        <f t="shared" si="72"/>
        <v>-5.7668467035452373</v>
      </c>
      <c r="M828">
        <f t="shared" si="73"/>
        <v>4.9113234455809562E-2</v>
      </c>
      <c r="N828">
        <f t="shared" si="74"/>
        <v>-0.65118102281517665</v>
      </c>
      <c r="O828">
        <f t="shared" si="75"/>
        <v>99342659.179721162</v>
      </c>
      <c r="P828">
        <v>114749210.98397836</v>
      </c>
      <c r="Q828">
        <f t="shared" si="76"/>
        <v>40159901.162406817</v>
      </c>
      <c r="R828" s="35">
        <f t="shared" si="77"/>
        <v>6228196.454789184</v>
      </c>
      <c r="S828">
        <v>4471591.1793679399</v>
      </c>
      <c r="T828">
        <v>827</v>
      </c>
    </row>
    <row r="829" spans="1:20" ht="15.6" x14ac:dyDescent="0.25">
      <c r="A829" s="10">
        <v>1</v>
      </c>
      <c r="B829" s="11">
        <v>2.12404876016803</v>
      </c>
      <c r="C829" s="11">
        <v>1037.89880027965</v>
      </c>
      <c r="D829" s="12">
        <v>0.220101728634572</v>
      </c>
      <c r="E829" s="12">
        <v>0.19499629495711499</v>
      </c>
      <c r="F829" s="10">
        <v>0.114011065367792</v>
      </c>
      <c r="G829" s="10">
        <v>2.7526071367794298</v>
      </c>
      <c r="H829" s="13">
        <v>29100211.205783602</v>
      </c>
      <c r="I829" s="11">
        <v>1037.89880027965</v>
      </c>
      <c r="J829">
        <v>2.1584992520087343</v>
      </c>
      <c r="K829">
        <v>0.12105081758347939</v>
      </c>
      <c r="L829">
        <f t="shared" si="72"/>
        <v>-5.7428992024323389</v>
      </c>
      <c r="M829">
        <f t="shared" si="73"/>
        <v>-7.7860002382677207E-2</v>
      </c>
      <c r="N829">
        <f t="shared" si="74"/>
        <v>-0.7714177908238129</v>
      </c>
      <c r="O829">
        <f t="shared" si="75"/>
        <v>96205840.237638324</v>
      </c>
      <c r="P829">
        <v>97300695.404368401</v>
      </c>
      <c r="Q829">
        <f t="shared" si="76"/>
        <v>28772767.332343839</v>
      </c>
      <c r="R829" s="35">
        <f t="shared" si="77"/>
        <v>327443.87343976274</v>
      </c>
      <c r="S829">
        <v>1133288.36195295</v>
      </c>
      <c r="T829">
        <v>828</v>
      </c>
    </row>
    <row r="830" spans="1:20" ht="15.6" x14ac:dyDescent="0.25">
      <c r="A830" s="10">
        <v>3</v>
      </c>
      <c r="B830" s="11">
        <v>1.9589743810560201</v>
      </c>
      <c r="C830" s="11">
        <v>1037.92633808139</v>
      </c>
      <c r="D830" s="12">
        <v>0.174499957488395</v>
      </c>
      <c r="E830" s="12">
        <v>0.139462578588087</v>
      </c>
      <c r="F830" s="10">
        <v>0.20067232205733401</v>
      </c>
      <c r="G830" s="10">
        <v>2.85902810036109</v>
      </c>
      <c r="H830" s="13">
        <v>38494352.137713604</v>
      </c>
      <c r="I830" s="11">
        <v>1037.92633808139</v>
      </c>
      <c r="J830">
        <v>3.1193093887811805</v>
      </c>
      <c r="K830">
        <v>0.22398430722209553</v>
      </c>
      <c r="L830">
        <f t="shared" si="72"/>
        <v>-5.7429795116359532</v>
      </c>
      <c r="M830">
        <f t="shared" si="73"/>
        <v>-8.4534207927756941E-2</v>
      </c>
      <c r="N830">
        <f t="shared" si="74"/>
        <v>-0.73610357655271796</v>
      </c>
      <c r="O830">
        <f t="shared" si="75"/>
        <v>95847614.459837735</v>
      </c>
      <c r="P830">
        <v>98732525.035256058</v>
      </c>
      <c r="Q830">
        <f t="shared" si="76"/>
        <v>37369568.146457314</v>
      </c>
      <c r="R830" s="35">
        <f t="shared" si="77"/>
        <v>1124783.9912562892</v>
      </c>
      <c r="S830">
        <v>-2539778.1020893301</v>
      </c>
      <c r="T830">
        <v>829</v>
      </c>
    </row>
    <row r="831" spans="1:20" ht="15.6" x14ac:dyDescent="0.25">
      <c r="A831" s="10">
        <v>4</v>
      </c>
      <c r="B831" s="11">
        <v>2.3435816410215602</v>
      </c>
      <c r="C831" s="11">
        <v>1033.97680266936</v>
      </c>
      <c r="D831" s="12">
        <v>0.139462578588087</v>
      </c>
      <c r="E831" s="12">
        <v>0.10681354597263901</v>
      </c>
      <c r="F831" s="10">
        <v>0.233938301697694</v>
      </c>
      <c r="G831" s="10">
        <v>2.8615564619888501</v>
      </c>
      <c r="H831" s="13">
        <v>42062919.9655587</v>
      </c>
      <c r="I831" s="11">
        <v>1033.97680266936</v>
      </c>
      <c r="J831">
        <v>4.5961667592299555</v>
      </c>
      <c r="K831">
        <v>0.26649256639864621</v>
      </c>
      <c r="L831">
        <f t="shared" si="72"/>
        <v>-5.7314223250046616</v>
      </c>
      <c r="M831">
        <f t="shared" si="73"/>
        <v>-6.7682952832712667E-2</v>
      </c>
      <c r="N831">
        <f t="shared" si="74"/>
        <v>-0.85083553997399664</v>
      </c>
      <c r="O831">
        <f t="shared" si="75"/>
        <v>97816335.725885093</v>
      </c>
      <c r="P831">
        <v>106613869.50363302</v>
      </c>
      <c r="Q831">
        <f t="shared" si="76"/>
        <v>38591983.57697653</v>
      </c>
      <c r="R831" s="35">
        <f t="shared" si="77"/>
        <v>3470936.38858217</v>
      </c>
      <c r="S831">
        <v>608920.86337375001</v>
      </c>
      <c r="T831">
        <v>830</v>
      </c>
    </row>
    <row r="832" spans="1:20" ht="15.6" x14ac:dyDescent="0.25">
      <c r="A832" s="10">
        <v>5</v>
      </c>
      <c r="B832" s="11">
        <v>2.88984103774568</v>
      </c>
      <c r="C832" s="11">
        <v>1035.0145154310401</v>
      </c>
      <c r="D832" s="12">
        <v>0.10681354597263901</v>
      </c>
      <c r="E832" s="12">
        <v>7.7206152526900093E-2</v>
      </c>
      <c r="F832" s="10">
        <v>0.27692836465564402</v>
      </c>
      <c r="G832" s="10">
        <v>2.8636798175071498</v>
      </c>
      <c r="H832" s="13">
        <v>45349122.276867203</v>
      </c>
      <c r="I832" s="11">
        <v>1035.0145154310401</v>
      </c>
      <c r="J832">
        <v>7.2346167954500347</v>
      </c>
      <c r="K832">
        <v>0.32424698103395255</v>
      </c>
      <c r="L832">
        <f t="shared" si="72"/>
        <v>-5.7344665131285986</v>
      </c>
      <c r="M832">
        <f t="shared" si="73"/>
        <v>2.456351738438145E-2</v>
      </c>
      <c r="N832">
        <f t="shared" si="74"/>
        <v>-0.6731996438199479</v>
      </c>
      <c r="O832">
        <f t="shared" si="75"/>
        <v>101270412.74763556</v>
      </c>
      <c r="P832">
        <v>112752281.58520497</v>
      </c>
      <c r="Q832">
        <f t="shared" si="76"/>
        <v>40731098.88468948</v>
      </c>
      <c r="R832" s="35">
        <f t="shared" si="77"/>
        <v>4618023.3921777233</v>
      </c>
      <c r="S832">
        <v>4168207.9974430599</v>
      </c>
      <c r="T832">
        <v>831</v>
      </c>
    </row>
    <row r="833" spans="1:20" ht="15.6" x14ac:dyDescent="0.25">
      <c r="A833" s="20">
        <v>1</v>
      </c>
      <c r="B833" s="21">
        <v>1.21701240465627</v>
      </c>
      <c r="C833" s="21">
        <v>1048.1363061889499</v>
      </c>
      <c r="D833" s="22">
        <v>0.29200570594803099</v>
      </c>
      <c r="E833" s="22">
        <v>0.26577176265685304</v>
      </c>
      <c r="F833" s="20">
        <v>8.9809759812926507E-2</v>
      </c>
      <c r="G833" s="20">
        <v>3.5024641226856601</v>
      </c>
      <c r="H833" s="23">
        <v>36229562.9203327</v>
      </c>
      <c r="I833" s="21">
        <v>1048.1363061889499</v>
      </c>
      <c r="J833">
        <v>0.94078608723545754</v>
      </c>
      <c r="K833">
        <v>9.41016461695941E-2</v>
      </c>
      <c r="L833">
        <f t="shared" si="72"/>
        <v>-5.7724915730889332</v>
      </c>
      <c r="M833">
        <f t="shared" si="73"/>
        <v>-4.565958401361897E-2</v>
      </c>
      <c r="N833">
        <f t="shared" si="74"/>
        <v>-0.83882510332214455</v>
      </c>
      <c r="O833">
        <f t="shared" si="75"/>
        <v>95104707.650293395</v>
      </c>
      <c r="P833">
        <v>96035405.633342147</v>
      </c>
      <c r="Q833">
        <f t="shared" si="76"/>
        <v>35878455.108434372</v>
      </c>
      <c r="R833" s="35">
        <f t="shared" si="77"/>
        <v>351107.81189832836</v>
      </c>
      <c r="S833">
        <v>971306.34566928598</v>
      </c>
      <c r="T833">
        <v>832</v>
      </c>
    </row>
    <row r="834" spans="1:20" ht="15.6" x14ac:dyDescent="0.25">
      <c r="A834" s="20">
        <v>2</v>
      </c>
      <c r="B834" s="21">
        <v>1.2335804349356101</v>
      </c>
      <c r="C834" s="21">
        <v>1034.92742457643</v>
      </c>
      <c r="D834" s="22">
        <v>0.26577176265685304</v>
      </c>
      <c r="E834" s="22">
        <v>0.244098640927851</v>
      </c>
      <c r="F834" s="20">
        <v>8.1517200293941605E-2</v>
      </c>
      <c r="G834" s="20">
        <v>3.5049222741175998</v>
      </c>
      <c r="H834" s="23">
        <v>34728443.771540001</v>
      </c>
      <c r="I834" s="21">
        <v>1034.92742457643</v>
      </c>
      <c r="J834">
        <v>0.94737625410878756</v>
      </c>
      <c r="K834">
        <v>8.5032101006319125E-2</v>
      </c>
      <c r="L834">
        <f t="shared" si="72"/>
        <v>-5.7342112359964155</v>
      </c>
      <c r="M834">
        <f t="shared" si="73"/>
        <v>-4.5912335322618208E-2</v>
      </c>
      <c r="N834">
        <f t="shared" si="74"/>
        <v>-0.84007428368993442</v>
      </c>
      <c r="O834">
        <f t="shared" si="75"/>
        <v>98493814.706636369</v>
      </c>
      <c r="P834">
        <v>100903103.46727882</v>
      </c>
      <c r="Q834">
        <f t="shared" si="76"/>
        <v>33899223.991590336</v>
      </c>
      <c r="R834" s="35">
        <f t="shared" si="77"/>
        <v>829219.77994966507</v>
      </c>
      <c r="S834">
        <v>1138093.8578673401</v>
      </c>
      <c r="T834">
        <v>833</v>
      </c>
    </row>
    <row r="835" spans="1:20" ht="15.6" x14ac:dyDescent="0.25">
      <c r="A835" s="29">
        <v>4</v>
      </c>
      <c r="B835" s="21">
        <v>2.3996127603279902</v>
      </c>
      <c r="C835" s="21">
        <v>1053.6721982695899</v>
      </c>
      <c r="D835" s="22">
        <v>0.20749679053933401</v>
      </c>
      <c r="E835" s="22">
        <v>0.17595765016823001</v>
      </c>
      <c r="F835" s="20">
        <v>0.15192499021379699</v>
      </c>
      <c r="G835" s="20">
        <v>2.61511277367631</v>
      </c>
      <c r="H835" s="23">
        <v>28545309.107498702</v>
      </c>
      <c r="I835" s="21">
        <v>1053.6721982695899</v>
      </c>
      <c r="J835">
        <v>2.9641210035543732</v>
      </c>
      <c r="K835">
        <v>0.16478619216558099</v>
      </c>
      <c r="L835">
        <f t="shared" ref="L835:L898" si="78">2.52125*10^(-6)*I835^2-0.00815*I835</f>
        <v>-5.7882733789765997</v>
      </c>
      <c r="M835">
        <f t="shared" ref="M835:M898" si="79">5.11549*10^(-6)*J835^4-4.43569*10^(-4)*J835^3+0.01157*J835^2-0.05903*J835</f>
        <v>-8.447478508950948E-2</v>
      </c>
      <c r="N835">
        <f t="shared" ref="N835:N898" si="80">-66538.82632*K835^6+68596.56918*K835^5-25259.909*K835^4+3778.81796*K835^3-138.15946*K835^2-13.21417*K835</f>
        <v>-0.64322489256352444</v>
      </c>
      <c r="O835">
        <f t="shared" ref="O835:O898" si="81">1.9*10^10*EXP(0.917*L835)*EXP(0.4442*M835)*EXP(-0.0196*N835)</f>
        <v>91783365.544161901</v>
      </c>
      <c r="P835">
        <v>87812723.482531562</v>
      </c>
      <c r="Q835">
        <f t="shared" ref="Q835:Q898" si="82">H835/P835*O835</f>
        <v>29836046.947181139</v>
      </c>
      <c r="R835" s="35">
        <f t="shared" ref="R835:R898" si="83">H835-Q835</f>
        <v>-1290737.8396824375</v>
      </c>
      <c r="S835">
        <v>-410467.05430040299</v>
      </c>
      <c r="T835">
        <v>834</v>
      </c>
    </row>
    <row r="836" spans="1:20" ht="15.6" x14ac:dyDescent="0.25">
      <c r="A836" s="20">
        <v>2</v>
      </c>
      <c r="B836" s="21">
        <v>1.23342567416566</v>
      </c>
      <c r="C836" s="21">
        <v>1044.60683915443</v>
      </c>
      <c r="D836" s="22">
        <v>0.274859491917615</v>
      </c>
      <c r="E836" s="22">
        <v>0.24296132644611898</v>
      </c>
      <c r="F836" s="20">
        <v>0.116010417567449</v>
      </c>
      <c r="G836" s="20">
        <v>3.9828322724777601</v>
      </c>
      <c r="H836" s="23">
        <v>41243023.200223401</v>
      </c>
      <c r="I836" s="21">
        <v>1044.60683915443</v>
      </c>
      <c r="J836">
        <v>1.1339374023482633</v>
      </c>
      <c r="K836">
        <v>0.12331000099249446</v>
      </c>
      <c r="L836">
        <f t="shared" si="78"/>
        <v>-5.7623490448094064</v>
      </c>
      <c r="M836">
        <f t="shared" si="79"/>
        <v>-5.2697737047872575E-2</v>
      </c>
      <c r="N836">
        <f t="shared" si="80"/>
        <v>-0.76344283253605583</v>
      </c>
      <c r="O836">
        <f t="shared" si="81"/>
        <v>95552451.662249148</v>
      </c>
      <c r="P836">
        <v>86039540.714267045</v>
      </c>
      <c r="Q836">
        <f t="shared" si="82"/>
        <v>45803033.675316826</v>
      </c>
      <c r="R836" s="35">
        <f t="shared" si="83"/>
        <v>-4560010.4750934243</v>
      </c>
      <c r="S836">
        <v>-515489.26445078599</v>
      </c>
      <c r="T836">
        <v>835</v>
      </c>
    </row>
    <row r="837" spans="1:20" ht="15.6" x14ac:dyDescent="0.25">
      <c r="A837" s="20">
        <v>3</v>
      </c>
      <c r="B837" s="21">
        <v>1.2597157925737701</v>
      </c>
      <c r="C837" s="21">
        <v>1037.9410306775101</v>
      </c>
      <c r="D837" s="22">
        <v>0.24296132644611898</v>
      </c>
      <c r="E837" s="22">
        <v>0.21573820047050299</v>
      </c>
      <c r="F837" s="20">
        <v>0.112001059048161</v>
      </c>
      <c r="G837" s="20">
        <v>3.9853053562560099</v>
      </c>
      <c r="H837" s="23">
        <v>38272433.7096541</v>
      </c>
      <c r="I837" s="21">
        <v>1037.9410306775101</v>
      </c>
      <c r="J837">
        <v>1.2072339298433516</v>
      </c>
      <c r="K837">
        <v>0.11878472861248107</v>
      </c>
      <c r="L837">
        <f t="shared" si="78"/>
        <v>-5.7430223584697426</v>
      </c>
      <c r="M837">
        <f t="shared" si="79"/>
        <v>-5.5170308827934847E-2</v>
      </c>
      <c r="N837">
        <f t="shared" si="80"/>
        <v>-0.77925562189189157</v>
      </c>
      <c r="O837">
        <f t="shared" si="81"/>
        <v>97184332.911767408</v>
      </c>
      <c r="P837">
        <v>85684491.269458175</v>
      </c>
      <c r="Q837">
        <f t="shared" si="82"/>
        <v>43409033.348703146</v>
      </c>
      <c r="R837" s="35">
        <f t="shared" si="83"/>
        <v>-5136599.6390490457</v>
      </c>
      <c r="S837">
        <v>-353654.03547383798</v>
      </c>
      <c r="T837">
        <v>836</v>
      </c>
    </row>
    <row r="838" spans="1:20" ht="15.6" x14ac:dyDescent="0.25">
      <c r="A838" s="20">
        <v>6</v>
      </c>
      <c r="B838" s="21">
        <v>2.4543863095899199</v>
      </c>
      <c r="C838" s="21">
        <v>1034.0910745077599</v>
      </c>
      <c r="D838" s="22">
        <v>0.17643365046484799</v>
      </c>
      <c r="E838" s="22">
        <v>0.162633120483935</v>
      </c>
      <c r="F838" s="20">
        <v>7.8175067159000397E-2</v>
      </c>
      <c r="G838" s="20">
        <v>3.5875931140985098</v>
      </c>
      <c r="H838" s="23">
        <v>25726163.0173098</v>
      </c>
      <c r="I838" s="21">
        <v>1034.0910745077599</v>
      </c>
      <c r="J838">
        <v>2.2597321022894419</v>
      </c>
      <c r="K838">
        <v>8.1399951067378004E-2</v>
      </c>
      <c r="L838">
        <f t="shared" si="78"/>
        <v>-5.7317578138512069</v>
      </c>
      <c r="M838">
        <f t="shared" si="79"/>
        <v>-7.929605020106513E-2</v>
      </c>
      <c r="N838">
        <f t="shared" si="80"/>
        <v>-0.83616008411065157</v>
      </c>
      <c r="O838">
        <f t="shared" si="81"/>
        <v>97255134.205925927</v>
      </c>
      <c r="P838">
        <v>89133179.375010312</v>
      </c>
      <c r="Q838">
        <f t="shared" si="82"/>
        <v>28070371.26237037</v>
      </c>
      <c r="R838" s="35">
        <f t="shared" si="83"/>
        <v>-2344208.2450605705</v>
      </c>
      <c r="S838">
        <v>-1276936.0704743401</v>
      </c>
      <c r="T838">
        <v>837</v>
      </c>
    </row>
    <row r="839" spans="1:20" ht="15.6" x14ac:dyDescent="0.25">
      <c r="A839" s="20">
        <v>7</v>
      </c>
      <c r="B839" s="21">
        <v>2.49763877555894</v>
      </c>
      <c r="C839" s="21">
        <v>1033.3382749746299</v>
      </c>
      <c r="D839" s="22">
        <v>0.162633120483935</v>
      </c>
      <c r="E839" s="22">
        <v>0.153774562436608</v>
      </c>
      <c r="F839" s="20">
        <v>5.44361100001245E-2</v>
      </c>
      <c r="G839" s="20">
        <v>3.5885275126229801</v>
      </c>
      <c r="H839" s="23">
        <v>21853763.263889</v>
      </c>
      <c r="I839" s="21">
        <v>1033.3382749746299</v>
      </c>
      <c r="J839">
        <v>1.9700601111150307</v>
      </c>
      <c r="K839">
        <v>5.5973820453839106E-2</v>
      </c>
      <c r="L839">
        <f t="shared" si="78"/>
        <v>-5.7295464699256629</v>
      </c>
      <c r="M839">
        <f t="shared" si="79"/>
        <v>-7.4702400236485528E-2</v>
      </c>
      <c r="N839">
        <f t="shared" si="80"/>
        <v>-0.72213057467369279</v>
      </c>
      <c r="O839">
        <f t="shared" si="81"/>
        <v>97433597.85118258</v>
      </c>
      <c r="P839">
        <v>95449296.305043548</v>
      </c>
      <c r="Q839">
        <f t="shared" si="82"/>
        <v>22308082.550800286</v>
      </c>
      <c r="R839" s="35">
        <f t="shared" si="83"/>
        <v>-454319.28691128641</v>
      </c>
      <c r="S839">
        <v>-1132505.9524451101</v>
      </c>
      <c r="T839">
        <v>838</v>
      </c>
    </row>
    <row r="840" spans="1:20" ht="15.6" x14ac:dyDescent="0.25">
      <c r="A840" s="8">
        <v>8</v>
      </c>
      <c r="B840" s="6">
        <v>5.2362053777507098</v>
      </c>
      <c r="C840" s="6">
        <v>832.98671701635999</v>
      </c>
      <c r="D840" s="7">
        <v>3.9990504095471696E-2</v>
      </c>
      <c r="E840" s="7">
        <v>3.2288378678636202E-2</v>
      </c>
      <c r="F840" s="8">
        <v>0.192118447762433</v>
      </c>
      <c r="G840" s="8">
        <v>2.2521599410811799</v>
      </c>
      <c r="H840" s="9">
        <v>44238295.720150597</v>
      </c>
      <c r="I840" s="6">
        <v>832.98671701635999</v>
      </c>
      <c r="J840">
        <v>16.55142893206547</v>
      </c>
      <c r="K840">
        <v>0.21333982497234524</v>
      </c>
      <c r="L840">
        <f t="shared" si="78"/>
        <v>-5.0394298958661787</v>
      </c>
      <c r="M840">
        <f t="shared" si="79"/>
        <v>0.56522068869877551</v>
      </c>
      <c r="N840">
        <f t="shared" si="80"/>
        <v>-0.6996285038689436</v>
      </c>
      <c r="O840">
        <f t="shared" si="81"/>
        <v>243671447.73462883</v>
      </c>
      <c r="P840">
        <v>237870107.1748493</v>
      </c>
      <c r="Q840">
        <f t="shared" si="82"/>
        <v>45317209.848138034</v>
      </c>
      <c r="R840" s="35">
        <f t="shared" si="83"/>
        <v>-1078914.127987437</v>
      </c>
      <c r="S840">
        <v>1464466.8891950501</v>
      </c>
      <c r="T840">
        <v>839</v>
      </c>
    </row>
    <row r="841" spans="1:20" ht="15.6" x14ac:dyDescent="0.25">
      <c r="A841" s="10">
        <v>6</v>
      </c>
      <c r="B841" s="11">
        <v>2.6753401485295099</v>
      </c>
      <c r="C841" s="11">
        <v>817.02014172645499</v>
      </c>
      <c r="D841" s="12">
        <v>0.14000914068269901</v>
      </c>
      <c r="E841" s="12">
        <v>0.128928253612629</v>
      </c>
      <c r="F841" s="10">
        <v>7.9087538586540607E-2</v>
      </c>
      <c r="G841" s="10">
        <v>3.3035904222863701</v>
      </c>
      <c r="H841" s="13">
        <v>49591940.374756597</v>
      </c>
      <c r="I841" s="11">
        <v>817.02014172645499</v>
      </c>
      <c r="J841">
        <v>2.7573793522355312</v>
      </c>
      <c r="K841">
        <v>8.2390294569347475E-2</v>
      </c>
      <c r="L841">
        <f t="shared" si="78"/>
        <v>-4.9757245344740983</v>
      </c>
      <c r="M841">
        <f t="shared" si="79"/>
        <v>-8.3803358467985659E-2</v>
      </c>
      <c r="N841">
        <f t="shared" si="80"/>
        <v>-0.8374984667322487</v>
      </c>
      <c r="O841">
        <f t="shared" si="81"/>
        <v>194152586.47860199</v>
      </c>
      <c r="P841">
        <v>202336974.3529847</v>
      </c>
      <c r="Q841">
        <f t="shared" si="82"/>
        <v>47585981.37112835</v>
      </c>
      <c r="R841" s="35">
        <f t="shared" si="83"/>
        <v>2005959.0036282465</v>
      </c>
      <c r="S841">
        <v>1937461.4678178199</v>
      </c>
      <c r="T841">
        <v>840</v>
      </c>
    </row>
    <row r="842" spans="1:20" ht="15.6" x14ac:dyDescent="0.25">
      <c r="A842" s="10">
        <v>7</v>
      </c>
      <c r="B842" s="11">
        <v>2.9086435195188098</v>
      </c>
      <c r="C842" s="11">
        <v>815.786599801855</v>
      </c>
      <c r="D842" s="12">
        <v>0.128928253612629</v>
      </c>
      <c r="E842" s="12">
        <v>0.11752414558624599</v>
      </c>
      <c r="F842" s="10">
        <v>8.8384580175909597E-2</v>
      </c>
      <c r="G842" s="10">
        <v>3.3042946022831399</v>
      </c>
      <c r="H842" s="13">
        <v>48813650.142075203</v>
      </c>
      <c r="I842" s="11">
        <v>815.786599801855</v>
      </c>
      <c r="J842">
        <v>3.3210827295166094</v>
      </c>
      <c r="K842">
        <v>9.2537066632900719E-2</v>
      </c>
      <c r="L842">
        <f t="shared" si="78"/>
        <v>-4.9707493070955922</v>
      </c>
      <c r="M842">
        <f t="shared" si="79"/>
        <v>-8.4056856000775101E-2</v>
      </c>
      <c r="N842">
        <f t="shared" si="80"/>
        <v>-0.84007150222294924</v>
      </c>
      <c r="O842">
        <f t="shared" si="81"/>
        <v>195028263.59039417</v>
      </c>
      <c r="P842">
        <v>193665109.8771778</v>
      </c>
      <c r="Q842">
        <f t="shared" si="82"/>
        <v>49157235.563780814</v>
      </c>
      <c r="R842" s="35">
        <f t="shared" si="83"/>
        <v>-343585.42170561105</v>
      </c>
      <c r="S842">
        <v>1506701.54537445</v>
      </c>
      <c r="T842">
        <v>841</v>
      </c>
    </row>
    <row r="843" spans="1:20" ht="15.6" x14ac:dyDescent="0.25">
      <c r="A843" s="10">
        <v>8</v>
      </c>
      <c r="B843" s="11">
        <v>2.9987707545691702</v>
      </c>
      <c r="C843" s="11">
        <v>800.81384137236103</v>
      </c>
      <c r="D843" s="12">
        <v>0.11752414558624599</v>
      </c>
      <c r="E843" s="12">
        <v>0.108199098437828</v>
      </c>
      <c r="F843" s="10">
        <v>7.9278341210823597E-2</v>
      </c>
      <c r="G843" s="10">
        <v>3.3049929108948599</v>
      </c>
      <c r="H843" s="13">
        <v>49004036.035779797</v>
      </c>
      <c r="I843" s="11">
        <v>800.81384137236103</v>
      </c>
      <c r="J843">
        <v>3.3691819185884713</v>
      </c>
      <c r="K843">
        <v>8.2597504701775681E-2</v>
      </c>
      <c r="L843">
        <f t="shared" si="78"/>
        <v>-4.9097481011695105</v>
      </c>
      <c r="M843">
        <f t="shared" si="79"/>
        <v>-8.3852358466457472E-2</v>
      </c>
      <c r="N843">
        <f t="shared" si="80"/>
        <v>-0.83775239422316283</v>
      </c>
      <c r="O843">
        <f t="shared" si="81"/>
        <v>206258034.30705306</v>
      </c>
      <c r="P843">
        <v>214014154.67115989</v>
      </c>
      <c r="Q843">
        <f t="shared" si="82"/>
        <v>47228073.121529825</v>
      </c>
      <c r="R843" s="35">
        <f t="shared" si="83"/>
        <v>1775962.9142499715</v>
      </c>
      <c r="S843">
        <v>658271.38856897398</v>
      </c>
      <c r="T843">
        <v>842</v>
      </c>
    </row>
    <row r="844" spans="1:20" ht="15.6" x14ac:dyDescent="0.25">
      <c r="A844" s="10">
        <v>8</v>
      </c>
      <c r="B844" s="11">
        <v>2.9643343244155398</v>
      </c>
      <c r="C844" s="11">
        <v>836.64129196630904</v>
      </c>
      <c r="D844" s="12">
        <v>0.12001496375913401</v>
      </c>
      <c r="E844" s="12">
        <v>0.109647621624133</v>
      </c>
      <c r="F844" s="10">
        <v>8.6311828356295306E-2</v>
      </c>
      <c r="G844" s="10">
        <v>3.1996274325460199</v>
      </c>
      <c r="H844" s="13">
        <v>45782675.614370398</v>
      </c>
      <c r="I844" s="11">
        <v>836.64129196630904</v>
      </c>
      <c r="J844">
        <v>3.4596170430021571</v>
      </c>
      <c r="K844">
        <v>9.0265934619302712E-2</v>
      </c>
      <c r="L844">
        <f t="shared" si="78"/>
        <v>-5.0538305671250416</v>
      </c>
      <c r="M844">
        <f t="shared" si="79"/>
        <v>-8.3374916055889647E-2</v>
      </c>
      <c r="N844">
        <f t="shared" si="80"/>
        <v>-0.84114934236830097</v>
      </c>
      <c r="O844">
        <f t="shared" si="81"/>
        <v>180780396.83477899</v>
      </c>
      <c r="P844">
        <v>195595886.32666728</v>
      </c>
      <c r="Q844">
        <f t="shared" si="82"/>
        <v>42314848.339402005</v>
      </c>
      <c r="R844" s="35">
        <f t="shared" si="83"/>
        <v>3467827.2749683931</v>
      </c>
      <c r="S844">
        <v>2596386.9949956001</v>
      </c>
      <c r="T844">
        <v>843</v>
      </c>
    </row>
    <row r="845" spans="1:20" ht="15.6" x14ac:dyDescent="0.25">
      <c r="A845" s="10">
        <v>9</v>
      </c>
      <c r="B845" s="11">
        <v>3.0529092540068299</v>
      </c>
      <c r="C845" s="11">
        <v>834.79549872261998</v>
      </c>
      <c r="D845" s="12">
        <v>0.109647621624133</v>
      </c>
      <c r="E845" s="12">
        <v>0.101439389321527</v>
      </c>
      <c r="F845" s="10">
        <v>7.47918923538754E-2</v>
      </c>
      <c r="G845" s="10">
        <v>3.2002518373321198</v>
      </c>
      <c r="H845" s="13">
        <v>39477744.403740399</v>
      </c>
      <c r="I845" s="11">
        <v>834.79549872261998</v>
      </c>
      <c r="J845">
        <v>3.4439523686650397</v>
      </c>
      <c r="K845">
        <v>7.7736585535141886E-2</v>
      </c>
      <c r="L845">
        <f t="shared" si="78"/>
        <v>-5.0465657279708722</v>
      </c>
      <c r="M845">
        <f t="shared" si="79"/>
        <v>-8.3466251929546292E-2</v>
      </c>
      <c r="N845">
        <f t="shared" si="80"/>
        <v>-0.82936520722858276</v>
      </c>
      <c r="O845">
        <f t="shared" si="81"/>
        <v>181939339.95197809</v>
      </c>
      <c r="P845">
        <v>189602372.96260357</v>
      </c>
      <c r="Q845">
        <f t="shared" si="82"/>
        <v>37882198.663336791</v>
      </c>
      <c r="R845" s="35">
        <f t="shared" si="83"/>
        <v>1595545.7404036075</v>
      </c>
      <c r="S845">
        <v>2568046.6839827299</v>
      </c>
      <c r="T845">
        <v>844</v>
      </c>
    </row>
    <row r="846" spans="1:20" ht="15.6" x14ac:dyDescent="0.25">
      <c r="A846" s="14">
        <v>10</v>
      </c>
      <c r="B846" s="11">
        <v>3.28610684446903</v>
      </c>
      <c r="C846" s="11">
        <v>822.01480295967804</v>
      </c>
      <c r="D846" s="12">
        <v>0.101439389321527</v>
      </c>
      <c r="E846" s="12">
        <v>9.5014426940918592E-2</v>
      </c>
      <c r="F846" s="10">
        <v>6.3275566492364793E-2</v>
      </c>
      <c r="G846" s="10">
        <v>3.20072875403608</v>
      </c>
      <c r="H846" s="13">
        <v>38917045.016053297</v>
      </c>
      <c r="I846" s="11">
        <v>822.01480295967804</v>
      </c>
      <c r="J846">
        <v>3.5087118389749516</v>
      </c>
      <c r="K846">
        <v>6.5366134440191015E-2</v>
      </c>
      <c r="L846">
        <f t="shared" si="78"/>
        <v>-4.9957910012632274</v>
      </c>
      <c r="M846">
        <f t="shared" si="79"/>
        <v>-8.3065382883114811E-2</v>
      </c>
      <c r="N846">
        <f t="shared" si="80"/>
        <v>-0.78316620784036928</v>
      </c>
      <c r="O846">
        <f t="shared" si="81"/>
        <v>190472213.79552844</v>
      </c>
      <c r="P846">
        <v>211238051.69732869</v>
      </c>
      <c r="Q846">
        <f t="shared" si="82"/>
        <v>35091289.940550268</v>
      </c>
      <c r="R846" s="35">
        <f t="shared" si="83"/>
        <v>3825755.0755030289</v>
      </c>
      <c r="S846">
        <v>1648515.7486930001</v>
      </c>
      <c r="T846">
        <v>845</v>
      </c>
    </row>
    <row r="847" spans="1:20" ht="15.6" x14ac:dyDescent="0.25">
      <c r="A847" s="10">
        <v>11</v>
      </c>
      <c r="B847" s="11">
        <v>3.3598229170440299</v>
      </c>
      <c r="C847" s="11">
        <v>815.73288479634004</v>
      </c>
      <c r="D847" s="12">
        <v>9.5014426940918592E-2</v>
      </c>
      <c r="E847" s="12">
        <v>8.9809707925460502E-2</v>
      </c>
      <c r="F847" s="10">
        <v>5.4720605305134902E-2</v>
      </c>
      <c r="G847" s="10">
        <v>3.2010908992881402</v>
      </c>
      <c r="H847" s="13">
        <v>38008595.972466797</v>
      </c>
      <c r="I847" s="11">
        <v>815.73288479634004</v>
      </c>
      <c r="J847">
        <v>3.4174602712717483</v>
      </c>
      <c r="K847">
        <v>5.6274739424184345E-2</v>
      </c>
      <c r="L847">
        <f t="shared" si="78"/>
        <v>-4.9705324847838366</v>
      </c>
      <c r="M847">
        <f t="shared" si="79"/>
        <v>-8.3612504722671427E-2</v>
      </c>
      <c r="N847">
        <f t="shared" si="80"/>
        <v>-0.72444616746048807</v>
      </c>
      <c r="O847">
        <f t="shared" si="81"/>
        <v>194663891.85445675</v>
      </c>
      <c r="P847">
        <v>229115651.63056123</v>
      </c>
      <c r="Q847">
        <f t="shared" si="82"/>
        <v>32293303.24343976</v>
      </c>
      <c r="R847" s="35">
        <f t="shared" si="83"/>
        <v>5715292.7290270366</v>
      </c>
      <c r="S847">
        <v>1174337.0179441699</v>
      </c>
      <c r="T847">
        <v>846</v>
      </c>
    </row>
    <row r="848" spans="1:20" ht="15.6" x14ac:dyDescent="0.25">
      <c r="A848" s="10">
        <v>8</v>
      </c>
      <c r="B848" s="11">
        <v>2.94910646735761</v>
      </c>
      <c r="C848" s="11">
        <v>812.86505990422302</v>
      </c>
      <c r="D848" s="12">
        <v>0.120035473774186</v>
      </c>
      <c r="E848" s="12">
        <v>0.109712316722262</v>
      </c>
      <c r="F848" s="10">
        <v>8.5929299045576196E-2</v>
      </c>
      <c r="G848" s="10">
        <v>3.2007115567786002</v>
      </c>
      <c r="H848" s="13">
        <v>49856586.022362098</v>
      </c>
      <c r="I848" s="11">
        <v>812.86505990422302</v>
      </c>
      <c r="J848">
        <v>3.428499681772637</v>
      </c>
      <c r="K848">
        <v>8.9847357177782194E-2</v>
      </c>
      <c r="L848">
        <f t="shared" si="78"/>
        <v>-4.9589352950673984</v>
      </c>
      <c r="M848">
        <f t="shared" si="79"/>
        <v>-8.3552817029391158E-2</v>
      </c>
      <c r="N848">
        <f t="shared" si="80"/>
        <v>-0.84124989943780926</v>
      </c>
      <c r="O848">
        <f t="shared" si="81"/>
        <v>197201279.26180023</v>
      </c>
      <c r="P848">
        <v>213108354.12079537</v>
      </c>
      <c r="Q848">
        <f t="shared" si="82"/>
        <v>46135134.325437486</v>
      </c>
      <c r="R848" s="35">
        <f t="shared" si="83"/>
        <v>3721451.6969246119</v>
      </c>
      <c r="S848">
        <v>1551219.06498</v>
      </c>
      <c r="T848">
        <v>847</v>
      </c>
    </row>
    <row r="849" spans="1:20" ht="15.6" x14ac:dyDescent="0.25">
      <c r="A849" s="10">
        <v>9</v>
      </c>
      <c r="B849" s="11">
        <v>3.0384489678128501</v>
      </c>
      <c r="C849" s="11">
        <v>810.97478694598499</v>
      </c>
      <c r="D849" s="12">
        <v>0.109712316722262</v>
      </c>
      <c r="E849" s="12">
        <v>0.101386658978472</v>
      </c>
      <c r="F849" s="10">
        <v>7.5817157786109798E-2</v>
      </c>
      <c r="G849" s="10">
        <v>3.2013332983404901</v>
      </c>
      <c r="H849" s="13">
        <v>42979128.960185803</v>
      </c>
      <c r="I849" s="11">
        <v>810.97478694598499</v>
      </c>
      <c r="J849">
        <v>3.4479008185249671</v>
      </c>
      <c r="K849">
        <v>7.8845345732488095E-2</v>
      </c>
      <c r="L849">
        <f t="shared" si="78"/>
        <v>-4.951268548721993</v>
      </c>
      <c r="M849">
        <f t="shared" si="79"/>
        <v>-8.3443569471618018E-2</v>
      </c>
      <c r="N849">
        <f t="shared" si="80"/>
        <v>-0.83173413023385256</v>
      </c>
      <c r="O849">
        <f t="shared" si="81"/>
        <v>198565169.16139776</v>
      </c>
      <c r="P849">
        <v>204423828.81401226</v>
      </c>
      <c r="Q849">
        <f t="shared" si="82"/>
        <v>41747373.884447306</v>
      </c>
      <c r="R849" s="35">
        <f t="shared" si="83"/>
        <v>1231755.0757384971</v>
      </c>
      <c r="S849">
        <v>1342490.5722973701</v>
      </c>
      <c r="T849">
        <v>848</v>
      </c>
    </row>
    <row r="850" spans="1:20" ht="15.6" x14ac:dyDescent="0.25">
      <c r="A850" s="10">
        <v>10</v>
      </c>
      <c r="B850" s="11">
        <v>3.26927457633444</v>
      </c>
      <c r="C850" s="11">
        <v>797.68324157465395</v>
      </c>
      <c r="D850" s="12">
        <v>0.101386658978472</v>
      </c>
      <c r="E850" s="12">
        <v>9.4970130090295493E-2</v>
      </c>
      <c r="F850" s="10">
        <v>6.3225343633960901E-2</v>
      </c>
      <c r="G850" s="10">
        <v>3.2018170071540402</v>
      </c>
      <c r="H850" s="13">
        <v>41908794.011466302</v>
      </c>
      <c r="I850" s="11">
        <v>797.68324157465395</v>
      </c>
      <c r="J850">
        <v>3.4847450327935241</v>
      </c>
      <c r="K850">
        <v>6.5312520474016908E-2</v>
      </c>
      <c r="L850">
        <f t="shared" si="78"/>
        <v>-4.8968506898406678</v>
      </c>
      <c r="M850">
        <f t="shared" si="79"/>
        <v>-8.3220888886329294E-2</v>
      </c>
      <c r="N850">
        <f t="shared" si="80"/>
        <v>-0.78288313974716439</v>
      </c>
      <c r="O850">
        <f t="shared" si="81"/>
        <v>208546067.95559111</v>
      </c>
      <c r="P850">
        <v>227139006.29750451</v>
      </c>
      <c r="Q850">
        <f t="shared" si="82"/>
        <v>38478262.040138826</v>
      </c>
      <c r="R850" s="35">
        <f t="shared" si="83"/>
        <v>3430531.9713274762</v>
      </c>
      <c r="S850">
        <v>174700.50440735201</v>
      </c>
      <c r="T850">
        <v>849</v>
      </c>
    </row>
    <row r="851" spans="1:20" ht="15.6" x14ac:dyDescent="0.25">
      <c r="A851" s="10">
        <v>6</v>
      </c>
      <c r="B851" s="11">
        <v>2.6705634932959899</v>
      </c>
      <c r="C851" s="11">
        <v>828.585495047981</v>
      </c>
      <c r="D851" s="12">
        <v>0.140014481847093</v>
      </c>
      <c r="E851" s="12">
        <v>0.12867506193602599</v>
      </c>
      <c r="F851" s="10">
        <v>8.0929678085964796E-2</v>
      </c>
      <c r="G851" s="10">
        <v>3.2076598372771499</v>
      </c>
      <c r="H851" s="13">
        <v>49116258.442002803</v>
      </c>
      <c r="I851" s="11">
        <v>828.585495047981</v>
      </c>
      <c r="J851">
        <v>2.7871546613277398</v>
      </c>
      <c r="K851">
        <v>8.4392639516923509E-2</v>
      </c>
      <c r="L851">
        <f t="shared" si="78"/>
        <v>-5.0219977072759416</v>
      </c>
      <c r="M851">
        <f t="shared" si="79"/>
        <v>-8.3942437824441718E-2</v>
      </c>
      <c r="N851">
        <f t="shared" si="80"/>
        <v>-0.83958101023497944</v>
      </c>
      <c r="O851">
        <f t="shared" si="81"/>
        <v>186082647.70001692</v>
      </c>
      <c r="P851">
        <v>203746167.61946338</v>
      </c>
      <c r="Q851">
        <f t="shared" si="82"/>
        <v>44858185.666963667</v>
      </c>
      <c r="R851" s="35">
        <f t="shared" si="83"/>
        <v>4258072.7750391364</v>
      </c>
      <c r="S851">
        <v>2587848.531949</v>
      </c>
      <c r="T851">
        <v>850</v>
      </c>
    </row>
    <row r="852" spans="1:20" ht="15.6" x14ac:dyDescent="0.25">
      <c r="A852" s="10">
        <v>7</v>
      </c>
      <c r="B852" s="11">
        <v>2.9027659301697399</v>
      </c>
      <c r="C852" s="11">
        <v>827.08642459559599</v>
      </c>
      <c r="D852" s="12">
        <v>0.12867506193602599</v>
      </c>
      <c r="E852" s="12">
        <v>0.117336752159477</v>
      </c>
      <c r="F852" s="10">
        <v>8.8047403014892306E-2</v>
      </c>
      <c r="G852" s="10">
        <v>3.20838938392358</v>
      </c>
      <c r="H852" s="13">
        <v>47314206.490523398</v>
      </c>
      <c r="I852" s="11">
        <v>827.08642459559599</v>
      </c>
      <c r="J852">
        <v>3.3105056693542734</v>
      </c>
      <c r="K852">
        <v>9.2167267248669679E-2</v>
      </c>
      <c r="L852">
        <f t="shared" si="78"/>
        <v>-5.0160379470610952</v>
      </c>
      <c r="M852">
        <f t="shared" si="79"/>
        <v>-8.4097186027308729E-2</v>
      </c>
      <c r="N852">
        <f t="shared" si="80"/>
        <v>-0.8403070560144319</v>
      </c>
      <c r="O852">
        <f t="shared" si="81"/>
        <v>187092193.54222608</v>
      </c>
      <c r="P852">
        <v>193891335.20400995</v>
      </c>
      <c r="Q852">
        <f t="shared" si="82"/>
        <v>45655050.385349959</v>
      </c>
      <c r="R852" s="35">
        <f t="shared" si="83"/>
        <v>1659156.1051734388</v>
      </c>
      <c r="S852">
        <v>2212139.1154200602</v>
      </c>
      <c r="T852">
        <v>851</v>
      </c>
    </row>
    <row r="853" spans="1:20" ht="15.6" x14ac:dyDescent="0.25">
      <c r="A853" s="10">
        <v>8</v>
      </c>
      <c r="B853" s="11">
        <v>2.9919052575072902</v>
      </c>
      <c r="C853" s="11">
        <v>811.54874482946695</v>
      </c>
      <c r="D853" s="12">
        <v>0.117336752159477</v>
      </c>
      <c r="E853" s="12">
        <v>0.108088440339999</v>
      </c>
      <c r="F853" s="10">
        <v>7.8751427039798899E-2</v>
      </c>
      <c r="G853" s="10">
        <v>3.2090919401281401</v>
      </c>
      <c r="H853" s="13">
        <v>47340565.825183898</v>
      </c>
      <c r="I853" s="11">
        <v>811.54874482946695</v>
      </c>
      <c r="J853">
        <v>3.3518249770046555</v>
      </c>
      <c r="K853">
        <v>8.202538450535235E-2</v>
      </c>
      <c r="L853">
        <f t="shared" si="78"/>
        <v>-4.9535983657632183</v>
      </c>
      <c r="M853">
        <f t="shared" si="79"/>
        <v>-8.3930133239615581E-2</v>
      </c>
      <c r="N853">
        <f t="shared" si="80"/>
        <v>-0.83702940530593251</v>
      </c>
      <c r="O853">
        <f t="shared" si="81"/>
        <v>198119140.19724801</v>
      </c>
      <c r="P853">
        <v>213863965.10347319</v>
      </c>
      <c r="Q853">
        <f t="shared" si="82"/>
        <v>43855317.997114696</v>
      </c>
      <c r="R853" s="35">
        <f t="shared" si="83"/>
        <v>3485247.8280692026</v>
      </c>
      <c r="S853">
        <v>1442763.2703745801</v>
      </c>
      <c r="T853">
        <v>852</v>
      </c>
    </row>
    <row r="854" spans="1:20" ht="15.6" x14ac:dyDescent="0.25">
      <c r="A854" s="10">
        <v>9</v>
      </c>
      <c r="B854" s="11">
        <v>3.07406146775699</v>
      </c>
      <c r="C854" s="11">
        <v>805.87434045837699</v>
      </c>
      <c r="D854" s="12">
        <v>0.108088440339999</v>
      </c>
      <c r="E854" s="12">
        <v>0.10057140090526601</v>
      </c>
      <c r="F854" s="10">
        <v>6.9480985317003696E-2</v>
      </c>
      <c r="G854" s="10">
        <v>3.2096441188797802</v>
      </c>
      <c r="H854" s="13">
        <v>46041170.227209203</v>
      </c>
      <c r="I854" s="11">
        <v>805.87434045837699</v>
      </c>
      <c r="J854">
        <v>3.3425235243322993</v>
      </c>
      <c r="K854">
        <v>7.201276819943693E-2</v>
      </c>
      <c r="L854">
        <f t="shared" si="78"/>
        <v>-4.9304917823447649</v>
      </c>
      <c r="M854">
        <f t="shared" si="79"/>
        <v>-8.3969964457743462E-2</v>
      </c>
      <c r="N854">
        <f t="shared" si="80"/>
        <v>-0.81262093593877416</v>
      </c>
      <c r="O854">
        <f t="shared" si="81"/>
        <v>202261457.77330458</v>
      </c>
      <c r="P854">
        <v>230117663.21110162</v>
      </c>
      <c r="Q854">
        <f t="shared" si="82"/>
        <v>40467794.074553005</v>
      </c>
      <c r="R854" s="35">
        <f t="shared" si="83"/>
        <v>5573376.1526561975</v>
      </c>
      <c r="S854">
        <v>1011188.70520629</v>
      </c>
      <c r="T854">
        <v>853</v>
      </c>
    </row>
    <row r="855" spans="1:20" ht="15.6" x14ac:dyDescent="0.25">
      <c r="A855" s="10">
        <v>10</v>
      </c>
      <c r="B855" s="11">
        <v>3.30269235099852</v>
      </c>
      <c r="C855" s="11">
        <v>802.54687002992205</v>
      </c>
      <c r="D855" s="12">
        <v>0.10057140090526601</v>
      </c>
      <c r="E855" s="12">
        <v>9.4721441769600997E-2</v>
      </c>
      <c r="F855" s="10">
        <v>5.81094440234316E-2</v>
      </c>
      <c r="G855" s="10">
        <v>3.2100786002425599</v>
      </c>
      <c r="H855" s="13">
        <v>43919434.375241898</v>
      </c>
      <c r="I855" s="11">
        <v>802.54687002992205</v>
      </c>
      <c r="J855">
        <v>3.3688711472837425</v>
      </c>
      <c r="K855">
        <v>5.9866193770604634E-2</v>
      </c>
      <c r="L855">
        <f t="shared" si="78"/>
        <v>-4.9168665628366623</v>
      </c>
      <c r="M855">
        <f t="shared" si="79"/>
        <v>-8.3853790424318911E-2</v>
      </c>
      <c r="N855">
        <f t="shared" si="80"/>
        <v>-0.75023662566627791</v>
      </c>
      <c r="O855">
        <f t="shared" si="81"/>
        <v>204564719.90844876</v>
      </c>
      <c r="P855">
        <v>248992366.90730304</v>
      </c>
      <c r="Q855">
        <f t="shared" si="82"/>
        <v>36082900.464389056</v>
      </c>
      <c r="R855" s="35">
        <f t="shared" si="83"/>
        <v>7836533.910852842</v>
      </c>
      <c r="S855">
        <v>411909.4645909</v>
      </c>
      <c r="T855">
        <v>854</v>
      </c>
    </row>
    <row r="856" spans="1:20" ht="15.6" x14ac:dyDescent="0.25">
      <c r="A856" s="10">
        <v>13</v>
      </c>
      <c r="B856" s="11">
        <v>3.6485657637311499</v>
      </c>
      <c r="C856" s="11">
        <v>808.43208155615503</v>
      </c>
      <c r="D856" s="12">
        <v>6.2467096713006799E-2</v>
      </c>
      <c r="E856" s="12">
        <v>6.0258747292787199E-2</v>
      </c>
      <c r="F856" s="10">
        <v>3.5295699117208902E-2</v>
      </c>
      <c r="G856" s="10">
        <v>3.3781551595942099</v>
      </c>
      <c r="H856" s="13">
        <v>22894224.691640802</v>
      </c>
      <c r="I856" s="11">
        <v>808.43208155615503</v>
      </c>
      <c r="J856">
        <v>3.6083492140014308</v>
      </c>
      <c r="K856">
        <v>3.5933648556221123E-2</v>
      </c>
      <c r="L856">
        <f t="shared" si="78"/>
        <v>-4.9409271868117219</v>
      </c>
      <c r="M856">
        <f t="shared" si="79"/>
        <v>-8.2329599915342999E-2</v>
      </c>
      <c r="N856">
        <f t="shared" si="80"/>
        <v>-0.51604567172829818</v>
      </c>
      <c r="O856">
        <f t="shared" si="81"/>
        <v>199319230.88789219</v>
      </c>
      <c r="P856">
        <v>198192411.0500477</v>
      </c>
      <c r="Q856">
        <f t="shared" si="82"/>
        <v>23024389.446274601</v>
      </c>
      <c r="R856" s="35">
        <f t="shared" si="83"/>
        <v>-130164.7546337992</v>
      </c>
      <c r="S856">
        <v>-439616.159760301</v>
      </c>
      <c r="T856">
        <v>855</v>
      </c>
    </row>
    <row r="857" spans="1:20" ht="15.6" x14ac:dyDescent="0.25">
      <c r="A857" s="10">
        <v>13</v>
      </c>
      <c r="B857" s="11">
        <v>3.64856289317092</v>
      </c>
      <c r="C857" s="11">
        <v>810.98999527774697</v>
      </c>
      <c r="D857" s="12">
        <v>6.2409700381815904E-2</v>
      </c>
      <c r="E857" s="12">
        <v>6.0244146592870099E-2</v>
      </c>
      <c r="F857" s="10">
        <v>3.4643483742816998E-2</v>
      </c>
      <c r="G857" s="10">
        <v>3.3779683889508001</v>
      </c>
      <c r="H857" s="13">
        <v>22374950.888323098</v>
      </c>
      <c r="I857" s="11">
        <v>810.98999527774697</v>
      </c>
      <c r="J857">
        <v>3.5756665148597966</v>
      </c>
      <c r="K857">
        <v>3.525779897321718E-2</v>
      </c>
      <c r="L857">
        <f t="shared" si="78"/>
        <v>-4.9513303039977741</v>
      </c>
      <c r="M857">
        <f t="shared" si="79"/>
        <v>-8.2586741440493272E-2</v>
      </c>
      <c r="N857">
        <f t="shared" si="80"/>
        <v>-0.50745213807256229</v>
      </c>
      <c r="O857">
        <f t="shared" si="81"/>
        <v>197371038.36135876</v>
      </c>
      <c r="P857">
        <v>195876063.71300682</v>
      </c>
      <c r="Q857">
        <f t="shared" si="82"/>
        <v>22545722.057102419</v>
      </c>
      <c r="R857" s="35">
        <f t="shared" si="83"/>
        <v>-170771.16877932101</v>
      </c>
      <c r="S857">
        <v>-249597.45449254301</v>
      </c>
      <c r="T857">
        <v>856</v>
      </c>
    </row>
    <row r="858" spans="1:20" ht="15.6" x14ac:dyDescent="0.25">
      <c r="A858" s="14">
        <v>8</v>
      </c>
      <c r="B858" s="11">
        <v>3.03838506151344</v>
      </c>
      <c r="C858" s="11">
        <v>835.32876604154501</v>
      </c>
      <c r="D858" s="12">
        <v>9.6977446736176004E-2</v>
      </c>
      <c r="E858" s="12">
        <v>8.4279214926659088E-2</v>
      </c>
      <c r="F858" s="10">
        <v>0.13080516882594201</v>
      </c>
      <c r="G858" s="10">
        <v>3.3749551143572099</v>
      </c>
      <c r="H858" s="13">
        <v>55426364.222221099</v>
      </c>
      <c r="I858" s="11">
        <v>835.32876604154501</v>
      </c>
      <c r="J858">
        <v>4.9807612128672254</v>
      </c>
      <c r="K858">
        <v>0.14018797726496909</v>
      </c>
      <c r="L858">
        <f t="shared" si="78"/>
        <v>-5.0486663741656148</v>
      </c>
      <c r="M858">
        <f t="shared" si="79"/>
        <v>-5.8646277833993288E-2</v>
      </c>
      <c r="N858">
        <f t="shared" si="80"/>
        <v>-0.70377230279411496</v>
      </c>
      <c r="O858">
        <f t="shared" si="81"/>
        <v>183150909.22017369</v>
      </c>
      <c r="P858">
        <v>191786075.35163942</v>
      </c>
      <c r="Q858">
        <f t="shared" si="82"/>
        <v>52930792.725466363</v>
      </c>
      <c r="R858" s="35">
        <f t="shared" si="83"/>
        <v>2495571.4967547357</v>
      </c>
      <c r="S858">
        <v>1803589.5015437501</v>
      </c>
      <c r="T858">
        <v>857</v>
      </c>
    </row>
    <row r="859" spans="1:20" ht="15.6" x14ac:dyDescent="0.25">
      <c r="A859" s="10">
        <v>9</v>
      </c>
      <c r="B859" s="11">
        <v>3.3503011894039099</v>
      </c>
      <c r="C859" s="11">
        <v>825.30023289161397</v>
      </c>
      <c r="D859" s="12">
        <v>8.4279214926659088E-2</v>
      </c>
      <c r="E859" s="12">
        <v>7.4257028127956995E-2</v>
      </c>
      <c r="F859" s="10">
        <v>0.11877553977497</v>
      </c>
      <c r="G859" s="10">
        <v>3.3756311213519199</v>
      </c>
      <c r="H859" s="13">
        <v>48436425.858628698</v>
      </c>
      <c r="I859" s="11">
        <v>825.30023289161397</v>
      </c>
      <c r="J859">
        <v>5.5676118905642085</v>
      </c>
      <c r="K859">
        <v>0.12644290658055521</v>
      </c>
      <c r="L859">
        <f t="shared" si="78"/>
        <v>-5.0089219019580398</v>
      </c>
      <c r="M859">
        <f t="shared" si="79"/>
        <v>-4.1644354633990355E-2</v>
      </c>
      <c r="N859">
        <f t="shared" si="80"/>
        <v>-0.75221478815290066</v>
      </c>
      <c r="O859">
        <f t="shared" si="81"/>
        <v>191570878.25380141</v>
      </c>
      <c r="P859">
        <v>186924248.32353458</v>
      </c>
      <c r="Q859">
        <f t="shared" si="82"/>
        <v>49640475.884927593</v>
      </c>
      <c r="R859" s="35">
        <f t="shared" si="83"/>
        <v>-1204050.0262988955</v>
      </c>
      <c r="S859">
        <v>1000259.28175393</v>
      </c>
      <c r="T859">
        <v>858</v>
      </c>
    </row>
    <row r="860" spans="1:20" ht="15.6" x14ac:dyDescent="0.25">
      <c r="A860" s="10">
        <v>13</v>
      </c>
      <c r="B860" s="11">
        <v>3.6485707037988901</v>
      </c>
      <c r="C860" s="11">
        <v>809.23497008695097</v>
      </c>
      <c r="D860" s="12">
        <v>6.2491957884115004E-2</v>
      </c>
      <c r="E860" s="12">
        <v>6.0224016484327299E-2</v>
      </c>
      <c r="F860" s="10">
        <v>3.62337507317897E-2</v>
      </c>
      <c r="G860" s="10">
        <v>3.37669249272246</v>
      </c>
      <c r="H860" s="13">
        <v>23624144.623347402</v>
      </c>
      <c r="I860" s="11">
        <v>809.23497008695097</v>
      </c>
      <c r="J860">
        <v>3.6564290116225804</v>
      </c>
      <c r="K860">
        <v>3.6906493786852852E-2</v>
      </c>
      <c r="L860">
        <f t="shared" si="78"/>
        <v>-4.9441961128973313</v>
      </c>
      <c r="M860">
        <f t="shared" si="79"/>
        <v>-8.1923505337999386E-2</v>
      </c>
      <c r="N860">
        <f t="shared" si="80"/>
        <v>-0.52824883199014994</v>
      </c>
      <c r="O860">
        <f t="shared" si="81"/>
        <v>198806040.51747</v>
      </c>
      <c r="P860">
        <v>201490361.29533067</v>
      </c>
      <c r="Q860">
        <f t="shared" si="82"/>
        <v>23309416.008718099</v>
      </c>
      <c r="R860" s="35">
        <f t="shared" si="83"/>
        <v>314728.61462930217</v>
      </c>
      <c r="S860">
        <v>-381879.30336218898</v>
      </c>
      <c r="T860">
        <v>859</v>
      </c>
    </row>
    <row r="861" spans="1:20" ht="15.6" x14ac:dyDescent="0.25">
      <c r="A861" s="10">
        <v>13</v>
      </c>
      <c r="B861" s="11">
        <v>3.64856998981845</v>
      </c>
      <c r="C861" s="11">
        <v>819.01772279440002</v>
      </c>
      <c r="D861" s="12">
        <v>6.2482765190962505E-2</v>
      </c>
      <c r="E861" s="12">
        <v>6.01834002971499E-2</v>
      </c>
      <c r="F861" s="10">
        <v>3.6741184043185202E-2</v>
      </c>
      <c r="G861" s="10">
        <v>3.3769132147654299</v>
      </c>
      <c r="H861" s="13">
        <v>23148501.0939712</v>
      </c>
      <c r="I861" s="11">
        <v>819.01772279440002</v>
      </c>
      <c r="J861">
        <v>3.6871139462519205</v>
      </c>
      <c r="K861">
        <v>3.743314321376591E-2</v>
      </c>
      <c r="L861">
        <f t="shared" si="78"/>
        <v>-4.9837650770032065</v>
      </c>
      <c r="M861">
        <f t="shared" si="79"/>
        <v>-8.1647121326817479E-2</v>
      </c>
      <c r="N861">
        <f t="shared" si="80"/>
        <v>-0.53477129611576057</v>
      </c>
      <c r="O861">
        <f t="shared" si="81"/>
        <v>191769772.0549705</v>
      </c>
      <c r="P861">
        <v>196114713.3068116</v>
      </c>
      <c r="Q861">
        <f t="shared" si="82"/>
        <v>22635643.717665456</v>
      </c>
      <c r="R861" s="35">
        <f t="shared" si="83"/>
        <v>512857.37630574405</v>
      </c>
      <c r="S861">
        <v>315602.67603048298</v>
      </c>
      <c r="T861">
        <v>860</v>
      </c>
    </row>
    <row r="862" spans="1:20" ht="15.6" x14ac:dyDescent="0.25">
      <c r="A862" s="14">
        <v>9</v>
      </c>
      <c r="B862" s="11">
        <v>5.16538904583396</v>
      </c>
      <c r="C862" s="11">
        <v>836.60903914653295</v>
      </c>
      <c r="D862" s="12">
        <v>4.8287107713225197E-2</v>
      </c>
      <c r="E862" s="12">
        <v>3.9057094796579601E-2</v>
      </c>
      <c r="F862" s="10">
        <v>0.19075355715305201</v>
      </c>
      <c r="G862" s="10">
        <v>2.9733311291666999</v>
      </c>
      <c r="H862" s="13">
        <v>63969538.669779301</v>
      </c>
      <c r="I862" s="11">
        <v>836.60903914653295</v>
      </c>
      <c r="J862">
        <v>14.831003626876196</v>
      </c>
      <c r="K862">
        <v>0.2116517818024376</v>
      </c>
      <c r="L862">
        <f t="shared" si="78"/>
        <v>-5.0537037710469193</v>
      </c>
      <c r="M862">
        <f t="shared" si="79"/>
        <v>0.46993008998572183</v>
      </c>
      <c r="N862">
        <f t="shared" si="80"/>
        <v>-0.69425351497543542</v>
      </c>
      <c r="O862">
        <f t="shared" si="81"/>
        <v>230510915.01590404</v>
      </c>
      <c r="P862">
        <v>247911019.10467872</v>
      </c>
      <c r="Q862">
        <f t="shared" si="82"/>
        <v>59479715.52522973</v>
      </c>
      <c r="R862" s="35">
        <f t="shared" si="83"/>
        <v>4489823.144549571</v>
      </c>
      <c r="S862">
        <v>28305.607769343998</v>
      </c>
      <c r="T862">
        <v>861</v>
      </c>
    </row>
    <row r="863" spans="1:20" ht="15.6" x14ac:dyDescent="0.25">
      <c r="A863" s="10">
        <v>10</v>
      </c>
      <c r="B863" s="11">
        <v>5.6209606631013296</v>
      </c>
      <c r="C863" s="11">
        <v>823.95453343721795</v>
      </c>
      <c r="D863" s="12">
        <v>3.9057094796579601E-2</v>
      </c>
      <c r="E863" s="12">
        <v>3.2558898286023701E-2</v>
      </c>
      <c r="F863" s="10">
        <v>0.16595195696498699</v>
      </c>
      <c r="G863" s="10">
        <v>2.9737127474904601</v>
      </c>
      <c r="H863" s="13">
        <v>54471775.331630901</v>
      </c>
      <c r="I863" s="11">
        <v>823.95453343721795</v>
      </c>
      <c r="J863">
        <v>16.407626283454203</v>
      </c>
      <c r="K863">
        <v>0.18146427272495719</v>
      </c>
      <c r="L863">
        <f t="shared" si="78"/>
        <v>-5.003550116779067</v>
      </c>
      <c r="M863">
        <f t="shared" si="79"/>
        <v>0.55767174609180759</v>
      </c>
      <c r="N863">
        <f t="shared" si="80"/>
        <v>-0.63559833550915279</v>
      </c>
      <c r="O863">
        <f t="shared" si="81"/>
        <v>250664230.89294896</v>
      </c>
      <c r="P863">
        <v>246500966.3865779</v>
      </c>
      <c r="Q863">
        <f t="shared" si="82"/>
        <v>55391773.383409515</v>
      </c>
      <c r="R863" s="35">
        <f t="shared" si="83"/>
        <v>-919998.05177861452</v>
      </c>
      <c r="S863">
        <v>-1950814.4922631599</v>
      </c>
      <c r="T863">
        <v>862</v>
      </c>
    </row>
    <row r="864" spans="1:20" ht="15.6" x14ac:dyDescent="0.25">
      <c r="A864" s="10">
        <v>13</v>
      </c>
      <c r="B864" s="11">
        <v>6.0756535394768099</v>
      </c>
      <c r="C864" s="11">
        <v>834.41646175554195</v>
      </c>
      <c r="D864" s="12">
        <v>2.35876995021943E-2</v>
      </c>
      <c r="E864" s="12">
        <v>2.1804960428047099E-2</v>
      </c>
      <c r="F864" s="10">
        <v>7.52601186105918E-2</v>
      </c>
      <c r="G864" s="10">
        <v>3.9761317181463101</v>
      </c>
      <c r="H864" s="13">
        <v>36542611.755957901</v>
      </c>
      <c r="I864" s="11">
        <v>834.41646175554195</v>
      </c>
      <c r="J864">
        <v>14.258397808160082</v>
      </c>
      <c r="K864">
        <v>7.8242790325211545E-2</v>
      </c>
      <c r="L864">
        <f t="shared" si="78"/>
        <v>-5.0450717540135379</v>
      </c>
      <c r="M864">
        <f t="shared" si="79"/>
        <v>0.43616173288997118</v>
      </c>
      <c r="N864">
        <f t="shared" si="80"/>
        <v>-0.83048093599686956</v>
      </c>
      <c r="O864">
        <f t="shared" si="81"/>
        <v>229495616.20466286</v>
      </c>
      <c r="P864">
        <v>239745995.93689889</v>
      </c>
      <c r="Q864">
        <f t="shared" si="82"/>
        <v>34980226.342835806</v>
      </c>
      <c r="R864" s="35">
        <f t="shared" si="83"/>
        <v>1562385.4131220952</v>
      </c>
      <c r="S864">
        <v>-2787255.39024592</v>
      </c>
      <c r="T864">
        <v>863</v>
      </c>
    </row>
    <row r="865" spans="1:20" ht="15.6" x14ac:dyDescent="0.25">
      <c r="A865" s="10">
        <v>9</v>
      </c>
      <c r="B865" s="11">
        <v>5.1035641325495096</v>
      </c>
      <c r="C865" s="11">
        <v>837.94604236262398</v>
      </c>
      <c r="D865" s="12">
        <v>4.8127415703490301E-2</v>
      </c>
      <c r="E865" s="12">
        <v>3.9052632316408799E-2</v>
      </c>
      <c r="F865" s="10">
        <v>0.188166486939186</v>
      </c>
      <c r="G865" s="10">
        <v>3.0518616079196401</v>
      </c>
      <c r="H865" s="13">
        <v>61862187.152363099</v>
      </c>
      <c r="I865" s="11">
        <v>837.94604236262398</v>
      </c>
      <c r="J865">
        <v>14.570254968450874</v>
      </c>
      <c r="K865">
        <v>0.20845999301897186</v>
      </c>
      <c r="L865">
        <f t="shared" si="78"/>
        <v>-5.0589555571168106</v>
      </c>
      <c r="M865">
        <f t="shared" si="79"/>
        <v>0.45465823043256659</v>
      </c>
      <c r="N865">
        <f t="shared" si="80"/>
        <v>-0.68452505605375258</v>
      </c>
      <c r="O865">
        <f t="shared" si="81"/>
        <v>227809075.34919798</v>
      </c>
      <c r="P865">
        <v>236352268.05703056</v>
      </c>
      <c r="Q865">
        <f t="shared" si="82"/>
        <v>59626115.586326256</v>
      </c>
      <c r="R865" s="35">
        <f t="shared" si="83"/>
        <v>2236071.5660368428</v>
      </c>
      <c r="S865">
        <v>96420.2472415948</v>
      </c>
      <c r="T865">
        <v>864</v>
      </c>
    </row>
    <row r="866" spans="1:20" ht="15.6" x14ac:dyDescent="0.25">
      <c r="A866" s="10">
        <v>10</v>
      </c>
      <c r="B866" s="11">
        <v>5.56456733330318</v>
      </c>
      <c r="C866" s="11">
        <v>836.23149051151404</v>
      </c>
      <c r="D866" s="12">
        <v>3.9052632316408799E-2</v>
      </c>
      <c r="E866" s="12">
        <v>3.2433637963239802E-2</v>
      </c>
      <c r="F866" s="10">
        <v>0.16905617736447801</v>
      </c>
      <c r="G866" s="10">
        <v>3.0522322800991599</v>
      </c>
      <c r="H866" s="13">
        <v>54148155.594425</v>
      </c>
      <c r="I866" s="11">
        <v>836.23149051151404</v>
      </c>
      <c r="J866">
        <v>16.448461635384788</v>
      </c>
      <c r="K866">
        <v>0.18519308853513425</v>
      </c>
      <c r="L866">
        <f t="shared" si="78"/>
        <v>-5.0522191173644515</v>
      </c>
      <c r="M866">
        <f t="shared" si="79"/>
        <v>0.55982390056841314</v>
      </c>
      <c r="N866">
        <f t="shared" si="80"/>
        <v>-0.63808607451939592</v>
      </c>
      <c r="O866">
        <f t="shared" si="81"/>
        <v>239964162.96622553</v>
      </c>
      <c r="P866">
        <v>236174244.44576585</v>
      </c>
      <c r="Q866">
        <f t="shared" si="82"/>
        <v>55017078.021667778</v>
      </c>
      <c r="R866" s="35">
        <f t="shared" si="83"/>
        <v>-868922.42724277824</v>
      </c>
      <c r="S866">
        <v>-963269.558557846</v>
      </c>
      <c r="T866">
        <v>865</v>
      </c>
    </row>
    <row r="867" spans="1:20" ht="15.6" x14ac:dyDescent="0.25">
      <c r="A867" s="10">
        <v>8</v>
      </c>
      <c r="B867" s="11">
        <v>3.0323602873287601</v>
      </c>
      <c r="C867" s="11">
        <v>829.32450032850204</v>
      </c>
      <c r="D867" s="12">
        <v>0.10814595216428199</v>
      </c>
      <c r="E867" s="12">
        <v>9.5096116962300206E-2</v>
      </c>
      <c r="F867" s="10">
        <v>0.120557258179746</v>
      </c>
      <c r="G867" s="10">
        <v>3.5196384492321502</v>
      </c>
      <c r="H867" s="13">
        <v>56126032.903172597</v>
      </c>
      <c r="I867" s="11">
        <v>829.32450032850204</v>
      </c>
      <c r="J867">
        <v>4.4969150532618363</v>
      </c>
      <c r="K867">
        <v>0.12846682002757082</v>
      </c>
      <c r="L867">
        <f t="shared" si="78"/>
        <v>-5.0249315541190329</v>
      </c>
      <c r="M867">
        <f t="shared" si="79"/>
        <v>-6.9726749243037317E-2</v>
      </c>
      <c r="N867">
        <f t="shared" si="80"/>
        <v>-0.74491371469038192</v>
      </c>
      <c r="O867">
        <f t="shared" si="81"/>
        <v>186412080.52140009</v>
      </c>
      <c r="P867">
        <v>187640165.33087781</v>
      </c>
      <c r="Q867">
        <f t="shared" si="82"/>
        <v>55758694.021845728</v>
      </c>
      <c r="R867" s="35">
        <f t="shared" si="83"/>
        <v>367338.88132686913</v>
      </c>
      <c r="S867">
        <v>1256618.3896363799</v>
      </c>
      <c r="T867">
        <v>866</v>
      </c>
    </row>
    <row r="868" spans="1:20" ht="15.6" x14ac:dyDescent="0.25">
      <c r="A868" s="10">
        <v>9</v>
      </c>
      <c r="B868" s="11">
        <v>3.2860988603547301</v>
      </c>
      <c r="C868" s="11">
        <v>819.50198291971503</v>
      </c>
      <c r="D868" s="12">
        <v>9.5096116962300206E-2</v>
      </c>
      <c r="E868" s="12">
        <v>8.75289310910701E-2</v>
      </c>
      <c r="F868" s="10">
        <v>7.9490488821375702E-2</v>
      </c>
      <c r="G868" s="10">
        <v>3.5203548442068802</v>
      </c>
      <c r="H868" s="13">
        <v>42576013.530572198</v>
      </c>
      <c r="I868" s="11">
        <v>819.50198291971503</v>
      </c>
      <c r="J868">
        <v>4.1095309419414736</v>
      </c>
      <c r="K868">
        <v>8.2827945740306039E-2</v>
      </c>
      <c r="L868">
        <f t="shared" si="78"/>
        <v>-4.9857112613971157</v>
      </c>
      <c r="M868">
        <f t="shared" si="79"/>
        <v>-7.651453310365175E-2</v>
      </c>
      <c r="N868">
        <f t="shared" si="80"/>
        <v>-0.838024272330116</v>
      </c>
      <c r="O868">
        <f t="shared" si="81"/>
        <v>193008562.18630332</v>
      </c>
      <c r="P868">
        <v>190017450.37481517</v>
      </c>
      <c r="Q868">
        <f t="shared" si="82"/>
        <v>43246213.118589893</v>
      </c>
      <c r="R868" s="35">
        <f t="shared" si="83"/>
        <v>-670199.58801769465</v>
      </c>
      <c r="S868">
        <v>531486.31683992397</v>
      </c>
      <c r="T868">
        <v>867</v>
      </c>
    </row>
    <row r="869" spans="1:20" ht="15.6" x14ac:dyDescent="0.25">
      <c r="A869" s="14">
        <v>11</v>
      </c>
      <c r="B869" s="11">
        <v>3.4663060442408602</v>
      </c>
      <c r="C869" s="11">
        <v>808.88390228105504</v>
      </c>
      <c r="D869" s="12">
        <v>8.13208428695575E-2</v>
      </c>
      <c r="E869" s="12">
        <v>7.65612985030759E-2</v>
      </c>
      <c r="F869" s="10">
        <v>5.8456093043727897E-2</v>
      </c>
      <c r="G869" s="10">
        <v>3.5210671308919901</v>
      </c>
      <c r="H869" s="13">
        <v>34374653.908538401</v>
      </c>
      <c r="I869" s="11">
        <v>808.88390228105504</v>
      </c>
      <c r="J869">
        <v>3.9559413039130167</v>
      </c>
      <c r="K869">
        <v>6.0234296862092869E-2</v>
      </c>
      <c r="L869">
        <f t="shared" si="78"/>
        <v>-4.9427671553604284</v>
      </c>
      <c r="M869">
        <f t="shared" si="79"/>
        <v>-7.8662657887666493E-2</v>
      </c>
      <c r="N869">
        <f t="shared" si="80"/>
        <v>-0.75268774811476535</v>
      </c>
      <c r="O869">
        <f t="shared" si="81"/>
        <v>200234164.4484418</v>
      </c>
      <c r="P869">
        <v>194070045.4848277</v>
      </c>
      <c r="Q869">
        <f t="shared" si="82"/>
        <v>35466473.387922503</v>
      </c>
      <c r="R869" s="35">
        <f t="shared" si="83"/>
        <v>-1091819.4793841019</v>
      </c>
      <c r="S869">
        <v>-409422.02219329</v>
      </c>
      <c r="T869">
        <v>868</v>
      </c>
    </row>
    <row r="870" spans="1:20" ht="15.6" x14ac:dyDescent="0.25">
      <c r="A870" s="10">
        <v>12</v>
      </c>
      <c r="B870" s="11">
        <v>3.5386014222434001</v>
      </c>
      <c r="C870" s="11">
        <v>804.35366311612904</v>
      </c>
      <c r="D870" s="12">
        <v>7.65612985030759E-2</v>
      </c>
      <c r="E870" s="12">
        <v>7.28038708615934E-2</v>
      </c>
      <c r="F870" s="10">
        <v>4.90133576504935E-2</v>
      </c>
      <c r="G870" s="10">
        <v>3.5213020233593801</v>
      </c>
      <c r="H870" s="13">
        <v>31148436.454232499</v>
      </c>
      <c r="I870" s="11">
        <v>804.35366311612904</v>
      </c>
      <c r="J870">
        <v>3.7801486392825967</v>
      </c>
      <c r="K870">
        <v>5.0255262434963803E-2</v>
      </c>
      <c r="L870">
        <f t="shared" si="78"/>
        <v>-4.9242718886490362</v>
      </c>
      <c r="M870">
        <f t="shared" si="79"/>
        <v>-8.0727905562159696E-2</v>
      </c>
      <c r="N870">
        <f t="shared" si="80"/>
        <v>-0.67359810401867359</v>
      </c>
      <c r="O870">
        <f t="shared" si="81"/>
        <v>203157212.15855169</v>
      </c>
      <c r="P870">
        <v>198697145.36814803</v>
      </c>
      <c r="Q870">
        <f t="shared" si="82"/>
        <v>31847611.607177556</v>
      </c>
      <c r="R870" s="35">
        <f t="shared" si="83"/>
        <v>-699175.15294505656</v>
      </c>
      <c r="S870">
        <v>-839285.17639727902</v>
      </c>
      <c r="T870">
        <v>869</v>
      </c>
    </row>
    <row r="871" spans="1:20" ht="15.6" x14ac:dyDescent="0.25">
      <c r="A871" s="10">
        <v>13</v>
      </c>
      <c r="B871" s="11">
        <v>3.5952134950449199</v>
      </c>
      <c r="C871" s="11">
        <v>800.92811401455197</v>
      </c>
      <c r="D871" s="12">
        <v>7.28038708615934E-2</v>
      </c>
      <c r="E871" s="12">
        <v>7.0007244027347801E-2</v>
      </c>
      <c r="F871" s="10">
        <v>3.8360471140893797E-2</v>
      </c>
      <c r="G871" s="10">
        <v>3.5214838745814001</v>
      </c>
      <c r="H871" s="13">
        <v>27098650.278557599</v>
      </c>
      <c r="I871" s="11">
        <v>800.92811401455197</v>
      </c>
      <c r="J871">
        <v>3.4506499070942254</v>
      </c>
      <c r="K871">
        <v>3.9115608663481315E-2</v>
      </c>
      <c r="L871">
        <f t="shared" si="78"/>
        <v>-4.910217945490178</v>
      </c>
      <c r="M871">
        <f t="shared" si="79"/>
        <v>-8.3427641645937189E-2</v>
      </c>
      <c r="N871">
        <f t="shared" si="80"/>
        <v>-0.55520379411333387</v>
      </c>
      <c r="O871">
        <f t="shared" si="81"/>
        <v>205069272.78449616</v>
      </c>
      <c r="P871">
        <v>201988153.45595455</v>
      </c>
      <c r="Q871">
        <f t="shared" si="82"/>
        <v>27512012.021422684</v>
      </c>
      <c r="R871" s="35">
        <f t="shared" si="83"/>
        <v>-413361.7428650856</v>
      </c>
      <c r="S871">
        <v>-1170358.68094168</v>
      </c>
      <c r="T871">
        <v>870</v>
      </c>
    </row>
    <row r="872" spans="1:20" ht="15.6" x14ac:dyDescent="0.25">
      <c r="A872" s="10">
        <v>10</v>
      </c>
      <c r="B872" s="11">
        <v>3.3122385387181699</v>
      </c>
      <c r="C872" s="11">
        <v>811.53805306272398</v>
      </c>
      <c r="D872" s="12">
        <v>9.4773716188857188E-2</v>
      </c>
      <c r="E872" s="12">
        <v>8.6241996745750893E-2</v>
      </c>
      <c r="F872" s="10">
        <v>8.9927113491822294E-2</v>
      </c>
      <c r="G872" s="10">
        <v>3.4998713236736099</v>
      </c>
      <c r="H872" s="13">
        <v>44980127.130743302</v>
      </c>
      <c r="I872" s="11">
        <v>811.53805306272398</v>
      </c>
      <c r="J872">
        <v>4.4424401474166499</v>
      </c>
      <c r="K872">
        <v>9.4230587614748007E-2</v>
      </c>
      <c r="L872">
        <f t="shared" si="78"/>
        <v>-4.9535549807932702</v>
      </c>
      <c r="M872">
        <f t="shared" si="79"/>
        <v>-7.0796655301097772E-2</v>
      </c>
      <c r="N872">
        <f t="shared" si="80"/>
        <v>-0.83870470208999759</v>
      </c>
      <c r="O872">
        <f t="shared" si="81"/>
        <v>199292795.71794319</v>
      </c>
      <c r="P872">
        <v>188443502.55578089</v>
      </c>
      <c r="Q872">
        <f t="shared" si="82"/>
        <v>47569776.43726854</v>
      </c>
      <c r="R872" s="35">
        <f t="shared" si="83"/>
        <v>-2589649.3065252379</v>
      </c>
      <c r="S872">
        <v>100922.976279468</v>
      </c>
      <c r="T872">
        <v>871</v>
      </c>
    </row>
    <row r="873" spans="1:20" ht="15.6" x14ac:dyDescent="0.25">
      <c r="A873" s="10">
        <v>11</v>
      </c>
      <c r="B873" s="11">
        <v>3.4222587493284702</v>
      </c>
      <c r="C873" s="11">
        <v>808.05476099333998</v>
      </c>
      <c r="D873" s="12">
        <v>8.6241996745750893E-2</v>
      </c>
      <c r="E873" s="12">
        <v>7.9473966122197898E-2</v>
      </c>
      <c r="F873" s="10">
        <v>7.8386311165383998E-2</v>
      </c>
      <c r="G873" s="10">
        <v>3.5003183151213899</v>
      </c>
      <c r="H873" s="13">
        <v>40034730.384743303</v>
      </c>
      <c r="I873" s="11">
        <v>808.05476099333998</v>
      </c>
      <c r="J873">
        <v>4.455599592907749</v>
      </c>
      <c r="K873">
        <v>8.1629135814648049E-2</v>
      </c>
      <c r="L873">
        <f t="shared" si="78"/>
        <v>-4.9393898196294757</v>
      </c>
      <c r="M873">
        <f t="shared" si="79"/>
        <v>-7.0541592011863746E-2</v>
      </c>
      <c r="N873">
        <f t="shared" si="80"/>
        <v>-0.83648826837103807</v>
      </c>
      <c r="O873">
        <f t="shared" si="81"/>
        <v>201912490.54986408</v>
      </c>
      <c r="P873">
        <v>188211658.34298629</v>
      </c>
      <c r="Q873">
        <f t="shared" si="82"/>
        <v>42949051.039893091</v>
      </c>
      <c r="R873" s="35">
        <f t="shared" si="83"/>
        <v>-2914320.6551497877</v>
      </c>
      <c r="S873">
        <v>-329876.54771277402</v>
      </c>
      <c r="T873">
        <v>872</v>
      </c>
    </row>
    <row r="874" spans="1:20" ht="15.6" x14ac:dyDescent="0.25">
      <c r="A874" s="10">
        <v>12</v>
      </c>
      <c r="B874" s="11">
        <v>3.5192103739215801</v>
      </c>
      <c r="C874" s="11">
        <v>806.83104273387698</v>
      </c>
      <c r="D874" s="12">
        <v>7.9473966122197898E-2</v>
      </c>
      <c r="E874" s="12">
        <v>7.4220236359380812E-2</v>
      </c>
      <c r="F874" s="10">
        <v>6.6023223660225797E-2</v>
      </c>
      <c r="G874" s="10">
        <v>3.50065998145572</v>
      </c>
      <c r="H874" s="13">
        <v>35082584.010539897</v>
      </c>
      <c r="I874" s="11">
        <v>806.83104273387698</v>
      </c>
      <c r="J874">
        <v>4.3414505957293681</v>
      </c>
      <c r="K874">
        <v>6.8303705795002959E-2</v>
      </c>
      <c r="L874">
        <f t="shared" si="78"/>
        <v>-4.9343989224387288</v>
      </c>
      <c r="M874">
        <f t="shared" si="79"/>
        <v>-7.2681518076440216E-2</v>
      </c>
      <c r="N874">
        <f t="shared" si="80"/>
        <v>-0.79755267345677971</v>
      </c>
      <c r="O874">
        <f t="shared" si="81"/>
        <v>202491386.19687229</v>
      </c>
      <c r="P874">
        <v>187791180.74940354</v>
      </c>
      <c r="Q874">
        <f t="shared" si="82"/>
        <v>37828832.213064477</v>
      </c>
      <c r="R874" s="35">
        <f t="shared" si="83"/>
        <v>-2746248.2025245801</v>
      </c>
      <c r="S874">
        <v>-607075.91965857195</v>
      </c>
      <c r="T874">
        <v>873</v>
      </c>
    </row>
    <row r="875" spans="1:20" ht="15.6" x14ac:dyDescent="0.25">
      <c r="A875" s="10">
        <v>13</v>
      </c>
      <c r="B875" s="11">
        <v>3.6037193272497201</v>
      </c>
      <c r="C875" s="11">
        <v>802.36904083534603</v>
      </c>
      <c r="D875" s="12">
        <v>7.4220236359380812E-2</v>
      </c>
      <c r="E875" s="12">
        <v>6.9963876107208611E-2</v>
      </c>
      <c r="F875" s="10">
        <v>5.7270542461548002E-2</v>
      </c>
      <c r="G875" s="10">
        <v>3.50091714793122</v>
      </c>
      <c r="H875" s="13">
        <v>33047662.5707759</v>
      </c>
      <c r="I875" s="11">
        <v>802.36904083534603</v>
      </c>
      <c r="J875">
        <v>4.2507740337288489</v>
      </c>
      <c r="K875">
        <v>5.8975933016421248E-2</v>
      </c>
      <c r="L875">
        <f t="shared" si="78"/>
        <v>-4.9161368219295518</v>
      </c>
      <c r="M875">
        <f t="shared" si="79"/>
        <v>-7.4263231669798563E-2</v>
      </c>
      <c r="N875">
        <f t="shared" si="80"/>
        <v>-0.74416098671068753</v>
      </c>
      <c r="O875">
        <f t="shared" si="81"/>
        <v>205551090.84175909</v>
      </c>
      <c r="P875">
        <v>196717952.70585859</v>
      </c>
      <c r="Q875">
        <f t="shared" si="82"/>
        <v>34531586.963750727</v>
      </c>
      <c r="R875" s="35">
        <f t="shared" si="83"/>
        <v>-1483924.3929748274</v>
      </c>
      <c r="S875">
        <v>-1068607.6035947199</v>
      </c>
      <c r="T875">
        <v>874</v>
      </c>
    </row>
    <row r="876" spans="1:20" ht="15.6" x14ac:dyDescent="0.25">
      <c r="A876" s="10">
        <v>9</v>
      </c>
      <c r="B876" s="11">
        <v>3.0486901589187898</v>
      </c>
      <c r="C876" s="11">
        <v>818.54064748950998</v>
      </c>
      <c r="D876" s="12">
        <v>0.10422334035341101</v>
      </c>
      <c r="E876" s="12">
        <v>9.3710905366923003E-2</v>
      </c>
      <c r="F876" s="10">
        <v>0.10076781428657799</v>
      </c>
      <c r="G876" s="10">
        <v>3.51909066235674</v>
      </c>
      <c r="H876" s="13">
        <v>50196397.719545104</v>
      </c>
      <c r="I876" s="11">
        <v>818.54064748950998</v>
      </c>
      <c r="J876">
        <v>4.1587438476662477</v>
      </c>
      <c r="K876">
        <v>0.10621400676284781</v>
      </c>
      <c r="L876">
        <f t="shared" si="78"/>
        <v>-4.9818466112367989</v>
      </c>
      <c r="M876">
        <f t="shared" si="79"/>
        <v>-7.5759790924008003E-2</v>
      </c>
      <c r="N876">
        <f t="shared" si="80"/>
        <v>-0.81730874405661669</v>
      </c>
      <c r="O876">
        <f t="shared" si="81"/>
        <v>193680068.80864668</v>
      </c>
      <c r="P876">
        <v>188828584.28288507</v>
      </c>
      <c r="Q876">
        <f t="shared" si="82"/>
        <v>51486070.295920074</v>
      </c>
      <c r="R876" s="35">
        <f t="shared" si="83"/>
        <v>-1289672.5763749704</v>
      </c>
      <c r="S876">
        <v>830721.780595441</v>
      </c>
      <c r="T876">
        <v>875</v>
      </c>
    </row>
    <row r="877" spans="1:20" ht="15.6" x14ac:dyDescent="0.25">
      <c r="A877" s="10">
        <v>10</v>
      </c>
      <c r="B877" s="11">
        <v>3.3146881257015899</v>
      </c>
      <c r="C877" s="11">
        <v>808.63751002258005</v>
      </c>
      <c r="D877" s="12">
        <v>9.3710905366923003E-2</v>
      </c>
      <c r="E877" s="12">
        <v>8.5589084419182004E-2</v>
      </c>
      <c r="F877" s="10">
        <v>8.6576511717631199E-2</v>
      </c>
      <c r="G877" s="10">
        <v>3.5196613015768099</v>
      </c>
      <c r="H877" s="13">
        <v>44620584.922186799</v>
      </c>
      <c r="I877" s="11">
        <v>808.63751002258005</v>
      </c>
      <c r="J877">
        <v>4.3762875876506087</v>
      </c>
      <c r="K877">
        <v>9.055566334140841E-2</v>
      </c>
      <c r="L877">
        <f t="shared" si="78"/>
        <v>-4.9417638894146512</v>
      </c>
      <c r="M877">
        <f t="shared" si="79"/>
        <v>-7.2045894777777175E-2</v>
      </c>
      <c r="N877">
        <f t="shared" si="80"/>
        <v>-0.84106155994602294</v>
      </c>
      <c r="O877">
        <f t="shared" si="81"/>
        <v>201356867.03250661</v>
      </c>
      <c r="P877">
        <v>190767412.48518974</v>
      </c>
      <c r="Q877">
        <f t="shared" si="82"/>
        <v>47097463.178030804</v>
      </c>
      <c r="R877" s="35">
        <f t="shared" si="83"/>
        <v>-2476878.2558440045</v>
      </c>
      <c r="S877">
        <v>-108652.684469334</v>
      </c>
      <c r="T877">
        <v>876</v>
      </c>
    </row>
    <row r="878" spans="1:20" ht="15.6" x14ac:dyDescent="0.25">
      <c r="A878" s="10">
        <v>11</v>
      </c>
      <c r="B878" s="11">
        <v>3.4200751775934699</v>
      </c>
      <c r="C878" s="11">
        <v>807.486535041004</v>
      </c>
      <c r="D878" s="12">
        <v>8.5589084419182004E-2</v>
      </c>
      <c r="E878" s="12">
        <v>7.9141030311204605E-2</v>
      </c>
      <c r="F878" s="10">
        <v>7.5249422393571103E-2</v>
      </c>
      <c r="G878" s="10">
        <v>3.5200839796869698</v>
      </c>
      <c r="H878" s="13">
        <v>39931102.247653402</v>
      </c>
      <c r="I878" s="11">
        <v>807.486535041004</v>
      </c>
      <c r="J878">
        <v>4.3687942332130127</v>
      </c>
      <c r="K878">
        <v>7.8231223661573077E-2</v>
      </c>
      <c r="L878">
        <f t="shared" si="78"/>
        <v>-4.937073266687074</v>
      </c>
      <c r="M878">
        <f t="shared" si="79"/>
        <v>-7.2183916779871293E-2</v>
      </c>
      <c r="N878">
        <f t="shared" si="80"/>
        <v>-0.83045608526866177</v>
      </c>
      <c r="O878">
        <f t="shared" si="81"/>
        <v>202170401.99683329</v>
      </c>
      <c r="P878">
        <v>191573623.85086212</v>
      </c>
      <c r="Q878">
        <f t="shared" si="82"/>
        <v>42139866.81104593</v>
      </c>
      <c r="R878" s="35">
        <f t="shared" si="83"/>
        <v>-2208764.5633925274</v>
      </c>
      <c r="S878">
        <v>-406502.80437381298</v>
      </c>
      <c r="T878">
        <v>877</v>
      </c>
    </row>
    <row r="879" spans="1:20" ht="15.6" x14ac:dyDescent="0.25">
      <c r="A879" s="14">
        <v>12</v>
      </c>
      <c r="B879" s="11">
        <v>3.5168093659861301</v>
      </c>
      <c r="C879" s="11">
        <v>803.79188307341997</v>
      </c>
      <c r="D879" s="12">
        <v>7.9141030311204605E-2</v>
      </c>
      <c r="E879" s="12">
        <v>7.3907286885151802E-2</v>
      </c>
      <c r="F879" s="10">
        <v>6.6048402014691504E-2</v>
      </c>
      <c r="G879" s="10">
        <v>3.5204078012606299</v>
      </c>
      <c r="H879" s="13">
        <v>36077982.3078904</v>
      </c>
      <c r="I879" s="11">
        <v>803.79188307341997</v>
      </c>
      <c r="J879">
        <v>4.3461605752891579</v>
      </c>
      <c r="K879">
        <v>6.8330664381652528E-2</v>
      </c>
      <c r="L879">
        <f t="shared" si="78"/>
        <v>-4.9219711392465726</v>
      </c>
      <c r="M879">
        <f t="shared" si="79"/>
        <v>-7.2596483557182123E-2</v>
      </c>
      <c r="N879">
        <f t="shared" si="80"/>
        <v>-0.7976745589041081</v>
      </c>
      <c r="O879">
        <f t="shared" si="81"/>
        <v>204820459.24189687</v>
      </c>
      <c r="P879">
        <v>192198469.73933083</v>
      </c>
      <c r="Q879">
        <f t="shared" si="82"/>
        <v>38447282.722100563</v>
      </c>
      <c r="R879" s="35">
        <f t="shared" si="83"/>
        <v>-2369300.4142101631</v>
      </c>
      <c r="S879">
        <v>-840550.85303890205</v>
      </c>
      <c r="T879">
        <v>878</v>
      </c>
    </row>
    <row r="880" spans="1:20" ht="15.6" x14ac:dyDescent="0.25">
      <c r="A880" s="10">
        <v>13</v>
      </c>
      <c r="B880" s="11">
        <v>3.5952347989856102</v>
      </c>
      <c r="C880" s="11">
        <v>800.20515998977203</v>
      </c>
      <c r="D880" s="12">
        <v>7.3907286885151802E-2</v>
      </c>
      <c r="E880" s="12">
        <v>6.9994465909674702E-2</v>
      </c>
      <c r="F880" s="10">
        <v>5.2870752869906099E-2</v>
      </c>
      <c r="G880" s="10">
        <v>3.5206629114783001</v>
      </c>
      <c r="H880" s="13">
        <v>31954877.201315202</v>
      </c>
      <c r="I880" s="11">
        <v>800.20515998977203</v>
      </c>
      <c r="J880">
        <v>4.0694685550851997</v>
      </c>
      <c r="K880">
        <v>5.4319714506688814E-2</v>
      </c>
      <c r="L880">
        <f t="shared" si="78"/>
        <v>-4.9072443323969219</v>
      </c>
      <c r="M880">
        <f t="shared" si="79"/>
        <v>-7.710527608584769E-2</v>
      </c>
      <c r="N880">
        <f t="shared" si="80"/>
        <v>-0.70897536148366347</v>
      </c>
      <c r="O880">
        <f t="shared" si="81"/>
        <v>206829950.14924249</v>
      </c>
      <c r="P880">
        <v>198163132.67032868</v>
      </c>
      <c r="Q880">
        <f t="shared" si="82"/>
        <v>33352448.407083541</v>
      </c>
      <c r="R880" s="35">
        <f t="shared" si="83"/>
        <v>-1397571.2057683393</v>
      </c>
      <c r="S880">
        <v>-1237646.74979473</v>
      </c>
      <c r="T880">
        <v>879</v>
      </c>
    </row>
    <row r="881" spans="1:20" ht="15.6" x14ac:dyDescent="0.25">
      <c r="A881" s="10">
        <v>9</v>
      </c>
      <c r="B881" s="11">
        <v>2.9923436557141598</v>
      </c>
      <c r="C881" s="11">
        <v>817.06537969261399</v>
      </c>
      <c r="D881" s="12">
        <v>0.108154134932234</v>
      </c>
      <c r="E881" s="12">
        <v>9.8484871497772297E-2</v>
      </c>
      <c r="F881" s="10">
        <v>8.9320037895222804E-2</v>
      </c>
      <c r="G881" s="10">
        <v>3.5192124428871301</v>
      </c>
      <c r="H881" s="13">
        <v>48674093.8501224</v>
      </c>
      <c r="I881" s="11">
        <v>817.06537969261399</v>
      </c>
      <c r="J881">
        <v>3.7462805348814365</v>
      </c>
      <c r="K881">
        <v>9.3563747390323512E-2</v>
      </c>
      <c r="L881">
        <f t="shared" si="78"/>
        <v>-4.9759068462770051</v>
      </c>
      <c r="M881">
        <f t="shared" si="79"/>
        <v>-8.1076611278959043E-2</v>
      </c>
      <c r="N881">
        <f t="shared" si="80"/>
        <v>-0.83929861033895303</v>
      </c>
      <c r="O881">
        <f t="shared" si="81"/>
        <v>194362253.15223256</v>
      </c>
      <c r="P881">
        <v>193279539.44064409</v>
      </c>
      <c r="Q881">
        <f t="shared" si="82"/>
        <v>48946756.486649722</v>
      </c>
      <c r="R881" s="35">
        <f t="shared" si="83"/>
        <v>-272662.63652732223</v>
      </c>
      <c r="S881">
        <v>873730.05501806003</v>
      </c>
      <c r="T881">
        <v>880</v>
      </c>
    </row>
    <row r="882" spans="1:20" ht="15.6" x14ac:dyDescent="0.25">
      <c r="A882" s="10">
        <v>10</v>
      </c>
      <c r="B882" s="11">
        <v>3.26581030087744</v>
      </c>
      <c r="C882" s="11">
        <v>807.927563856902</v>
      </c>
      <c r="D882" s="12">
        <v>9.8484871497772297E-2</v>
      </c>
      <c r="E882" s="12">
        <v>8.8882494418512592E-2</v>
      </c>
      <c r="F882" s="10">
        <v>9.74021361835085E-2</v>
      </c>
      <c r="G882" s="10">
        <v>3.5197473466198299</v>
      </c>
      <c r="H882" s="13">
        <v>48341422.029884703</v>
      </c>
      <c r="I882" s="11">
        <v>807.927563856902</v>
      </c>
      <c r="J882">
        <v>4.4937743265453509</v>
      </c>
      <c r="K882">
        <v>0.10247815829213486</v>
      </c>
      <c r="L882">
        <f t="shared" si="78"/>
        <v>-4.9388714016800339</v>
      </c>
      <c r="M882">
        <f t="shared" si="79"/>
        <v>-6.9789438143878696E-2</v>
      </c>
      <c r="N882">
        <f t="shared" si="80"/>
        <v>-0.82594119558698642</v>
      </c>
      <c r="O882">
        <f t="shared" si="81"/>
        <v>202034234.71288961</v>
      </c>
      <c r="P882">
        <v>189487212.67953795</v>
      </c>
      <c r="Q882">
        <f t="shared" si="82"/>
        <v>51542381.497045696</v>
      </c>
      <c r="R882" s="35">
        <f t="shared" si="83"/>
        <v>-3200959.4671609923</v>
      </c>
      <c r="S882">
        <v>-21022.306919850402</v>
      </c>
      <c r="T882">
        <v>881</v>
      </c>
    </row>
    <row r="883" spans="1:20" ht="15.6" x14ac:dyDescent="0.25">
      <c r="A883" s="10">
        <v>11</v>
      </c>
      <c r="B883" s="11">
        <v>3.38583520780917</v>
      </c>
      <c r="C883" s="11">
        <v>804.827891681241</v>
      </c>
      <c r="D883" s="12">
        <v>8.8882494418512592E-2</v>
      </c>
      <c r="E883" s="12">
        <v>8.1137299682341804E-2</v>
      </c>
      <c r="F883" s="10">
        <v>8.7041780372470998E-2</v>
      </c>
      <c r="G883" s="10">
        <v>3.52025690514796</v>
      </c>
      <c r="H883" s="13">
        <v>44197414.714252599</v>
      </c>
      <c r="I883" s="11">
        <v>804.827891681241</v>
      </c>
      <c r="J883">
        <v>4.6004334073836519</v>
      </c>
      <c r="K883">
        <v>9.1065161068953071E-2</v>
      </c>
      <c r="L883">
        <f t="shared" si="78"/>
        <v>-4.9262128355083377</v>
      </c>
      <c r="M883">
        <f t="shared" si="79"/>
        <v>-6.7592383891507624E-2</v>
      </c>
      <c r="N883">
        <f t="shared" si="80"/>
        <v>-0.84087148232142628</v>
      </c>
      <c r="O883">
        <f t="shared" si="81"/>
        <v>204652543.64706734</v>
      </c>
      <c r="P883">
        <v>192199254.44866806</v>
      </c>
      <c r="Q883">
        <f t="shared" si="82"/>
        <v>47061126.068581365</v>
      </c>
      <c r="R883" s="35">
        <f t="shared" si="83"/>
        <v>-2863711.3543287665</v>
      </c>
      <c r="S883">
        <v>-470892.84153478697</v>
      </c>
      <c r="T883">
        <v>882</v>
      </c>
    </row>
    <row r="884" spans="1:20" ht="15.6" x14ac:dyDescent="0.25">
      <c r="A884" s="10">
        <v>12</v>
      </c>
      <c r="B884" s="11">
        <v>3.4966550540128098</v>
      </c>
      <c r="C884" s="11">
        <v>804.09399768980404</v>
      </c>
      <c r="D884" s="12">
        <v>8.1137299682341804E-2</v>
      </c>
      <c r="E884" s="12">
        <v>7.497095476816111E-2</v>
      </c>
      <c r="F884" s="10">
        <v>7.5905340752248696E-2</v>
      </c>
      <c r="G884" s="10">
        <v>3.5206515202051101</v>
      </c>
      <c r="H884" s="13">
        <v>39084641.489808001</v>
      </c>
      <c r="I884" s="11">
        <v>804.09399768980404</v>
      </c>
      <c r="J884">
        <v>4.606928834168353</v>
      </c>
      <c r="K884">
        <v>7.8940767514267166E-2</v>
      </c>
      <c r="L884">
        <f t="shared" si="78"/>
        <v>-4.92320863628116</v>
      </c>
      <c r="M884">
        <f t="shared" si="79"/>
        <v>-6.7454078043207938E-2</v>
      </c>
      <c r="N884">
        <f t="shared" si="80"/>
        <v>-0.83192516699097518</v>
      </c>
      <c r="O884">
        <f t="shared" si="81"/>
        <v>205193732.71076423</v>
      </c>
      <c r="P884">
        <v>190476913.32701778</v>
      </c>
      <c r="Q884">
        <f t="shared" si="82"/>
        <v>42104438.47956948</v>
      </c>
      <c r="R884" s="35">
        <f t="shared" si="83"/>
        <v>-3019796.9897614792</v>
      </c>
      <c r="S884">
        <v>-771851.87555731402</v>
      </c>
      <c r="T884">
        <v>883</v>
      </c>
    </row>
    <row r="885" spans="1:20" ht="15.6" x14ac:dyDescent="0.25">
      <c r="A885" s="10">
        <v>13</v>
      </c>
      <c r="B885" s="11">
        <v>3.5952521435589202</v>
      </c>
      <c r="C885" s="11">
        <v>802.00733923879898</v>
      </c>
      <c r="D885" s="12">
        <v>7.497095476816111E-2</v>
      </c>
      <c r="E885" s="12">
        <v>7.0006516338503799E-2</v>
      </c>
      <c r="F885" s="10">
        <v>6.6129949259188095E-2</v>
      </c>
      <c r="G885" s="10">
        <v>3.5209541294364999</v>
      </c>
      <c r="H885" s="13">
        <v>35666590.568080202</v>
      </c>
      <c r="I885" s="11">
        <v>802.00733923879898</v>
      </c>
      <c r="J885">
        <v>4.5638899417814782</v>
      </c>
      <c r="K885">
        <v>6.8417982402196958E-2</v>
      </c>
      <c r="L885">
        <f t="shared" si="78"/>
        <v>-4.9146520491548671</v>
      </c>
      <c r="M885">
        <f t="shared" si="79"/>
        <v>-6.8360889721031076E-2</v>
      </c>
      <c r="N885">
        <f t="shared" si="80"/>
        <v>-0.79806808581428368</v>
      </c>
      <c r="O885">
        <f t="shared" si="81"/>
        <v>206589670.18715903</v>
      </c>
      <c r="P885">
        <v>193836187.11414087</v>
      </c>
      <c r="Q885">
        <f t="shared" si="82"/>
        <v>38013279.624723829</v>
      </c>
      <c r="R885" s="35">
        <f t="shared" si="83"/>
        <v>-2346689.0566436276</v>
      </c>
      <c r="S885">
        <v>-1119284.32582785</v>
      </c>
      <c r="T885">
        <v>884</v>
      </c>
    </row>
    <row r="886" spans="1:20" ht="15.6" x14ac:dyDescent="0.25">
      <c r="A886" s="10">
        <v>8</v>
      </c>
      <c r="B886" s="11">
        <v>2.9518490639314998</v>
      </c>
      <c r="C886" s="11">
        <v>826.13910908485298</v>
      </c>
      <c r="D886" s="12">
        <v>0.11221534275644601</v>
      </c>
      <c r="E886" s="12">
        <v>0.10217939366885199</v>
      </c>
      <c r="F886" s="10">
        <v>8.9355103597527102E-2</v>
      </c>
      <c r="G886" s="10">
        <v>3.51904354148148</v>
      </c>
      <c r="H886" s="13">
        <v>47973270.676023997</v>
      </c>
      <c r="I886" s="11">
        <v>826.13910908485298</v>
      </c>
      <c r="J886">
        <v>3.6317258163670223</v>
      </c>
      <c r="K886">
        <v>9.3602253099115365E-2</v>
      </c>
      <c r="L886">
        <f t="shared" si="78"/>
        <v>-5.012265921307125</v>
      </c>
      <c r="M886">
        <f t="shared" si="79"/>
        <v>-8.2136279094660786E-2</v>
      </c>
      <c r="N886">
        <f t="shared" si="80"/>
        <v>-0.83926626543770233</v>
      </c>
      <c r="O886">
        <f t="shared" si="81"/>
        <v>187900222.75919998</v>
      </c>
      <c r="P886">
        <v>187814456.21564764</v>
      </c>
      <c r="Q886">
        <f t="shared" si="82"/>
        <v>47995177.943929188</v>
      </c>
      <c r="R886" s="35">
        <f t="shared" si="83"/>
        <v>-21907.267905190587</v>
      </c>
      <c r="S886">
        <v>1327082.23992849</v>
      </c>
      <c r="T886">
        <v>885</v>
      </c>
    </row>
    <row r="887" spans="1:20" ht="15.6" x14ac:dyDescent="0.25">
      <c r="A887" s="10">
        <v>9</v>
      </c>
      <c r="B887" s="11">
        <v>3.0632533764660299</v>
      </c>
      <c r="C887" s="11">
        <v>816.25420353318202</v>
      </c>
      <c r="D887" s="12">
        <v>0.10217939366885199</v>
      </c>
      <c r="E887" s="12">
        <v>9.2452240687723702E-2</v>
      </c>
      <c r="F887" s="10">
        <v>9.51037411565199E-2</v>
      </c>
      <c r="G887" s="10">
        <v>3.51960701991228</v>
      </c>
      <c r="H887" s="13">
        <v>47695615.827793501</v>
      </c>
      <c r="I887" s="11">
        <v>816.25420353318202</v>
      </c>
      <c r="J887">
        <v>4.0856209093374654</v>
      </c>
      <c r="K887">
        <v>9.9934972965035701E-2</v>
      </c>
      <c r="L887">
        <f t="shared" si="78"/>
        <v>-4.9726361896797657</v>
      </c>
      <c r="M887">
        <f t="shared" si="79"/>
        <v>-7.6869665777879764E-2</v>
      </c>
      <c r="N887">
        <f t="shared" si="80"/>
        <v>-0.83087345499213194</v>
      </c>
      <c r="O887">
        <f t="shared" si="81"/>
        <v>195278449.54287472</v>
      </c>
      <c r="P887">
        <v>186919543.41882259</v>
      </c>
      <c r="Q887">
        <f t="shared" si="82"/>
        <v>49828529.101287156</v>
      </c>
      <c r="R887" s="35">
        <f t="shared" si="83"/>
        <v>-2132913.273493655</v>
      </c>
      <c r="S887">
        <v>704861.38224203105</v>
      </c>
      <c r="T887">
        <v>886</v>
      </c>
    </row>
    <row r="888" spans="1:20" ht="15.6" x14ac:dyDescent="0.25">
      <c r="A888" s="10">
        <v>10</v>
      </c>
      <c r="B888" s="11">
        <v>3.3287125041657002</v>
      </c>
      <c r="C888" s="11">
        <v>807.74324654179804</v>
      </c>
      <c r="D888" s="12">
        <v>9.2452240687723702E-2</v>
      </c>
      <c r="E888" s="12">
        <v>8.4688303327147801E-2</v>
      </c>
      <c r="F888" s="10">
        <v>8.3887081532383903E-2</v>
      </c>
      <c r="G888" s="10">
        <v>3.5201316310624802</v>
      </c>
      <c r="H888" s="13">
        <v>43152416.268251002</v>
      </c>
      <c r="I888" s="11">
        <v>807.74324654179804</v>
      </c>
      <c r="J888">
        <v>4.3481853050650949</v>
      </c>
      <c r="K888">
        <v>8.7615648469290305E-2</v>
      </c>
      <c r="L888">
        <f t="shared" si="78"/>
        <v>-4.9381200339938482</v>
      </c>
      <c r="M888">
        <f t="shared" si="79"/>
        <v>-7.2559842026523158E-2</v>
      </c>
      <c r="N888">
        <f t="shared" si="80"/>
        <v>-0.84124948408870481</v>
      </c>
      <c r="O888">
        <f t="shared" si="81"/>
        <v>201985435.84732524</v>
      </c>
      <c r="P888">
        <v>188859462.6424717</v>
      </c>
      <c r="Q888">
        <f t="shared" si="82"/>
        <v>46151564.162333645</v>
      </c>
      <c r="R888" s="35">
        <f t="shared" si="83"/>
        <v>-2999147.8940826431</v>
      </c>
      <c r="S888">
        <v>-191854.00440882801</v>
      </c>
      <c r="T888">
        <v>887</v>
      </c>
    </row>
    <row r="889" spans="1:20" ht="15.6" x14ac:dyDescent="0.25">
      <c r="A889" s="10">
        <v>11</v>
      </c>
      <c r="B889" s="11">
        <v>3.4298616567496798</v>
      </c>
      <c r="C889" s="11">
        <v>806.309770108826</v>
      </c>
      <c r="D889" s="12">
        <v>8.4688303327147801E-2</v>
      </c>
      <c r="E889" s="12">
        <v>7.8576071927932409E-2</v>
      </c>
      <c r="F889" s="10">
        <v>7.2088143757658693E-2</v>
      </c>
      <c r="G889" s="10">
        <v>3.5205341342689001</v>
      </c>
      <c r="H889" s="13">
        <v>38397646.407733701</v>
      </c>
      <c r="I889" s="11">
        <v>806.309770108826</v>
      </c>
      <c r="J889">
        <v>4.3025940451204781</v>
      </c>
      <c r="K889">
        <v>7.4818533204536505E-2</v>
      </c>
      <c r="L889">
        <f t="shared" si="78"/>
        <v>-4.9322706347403864</v>
      </c>
      <c r="M889">
        <f t="shared" si="79"/>
        <v>-7.3372232610310534E-2</v>
      </c>
      <c r="N889">
        <f t="shared" si="80"/>
        <v>-0.82179116060323742</v>
      </c>
      <c r="O889">
        <f t="shared" si="81"/>
        <v>202921102.754585</v>
      </c>
      <c r="P889">
        <v>189586738.40575323</v>
      </c>
      <c r="Q889">
        <f t="shared" si="82"/>
        <v>41098300.533881135</v>
      </c>
      <c r="R889" s="35">
        <f t="shared" si="83"/>
        <v>-2700654.1261474341</v>
      </c>
      <c r="S889">
        <v>-500182.913826273</v>
      </c>
      <c r="T889">
        <v>888</v>
      </c>
    </row>
    <row r="890" spans="1:20" ht="15.6" x14ac:dyDescent="0.25">
      <c r="A890" s="10">
        <v>12</v>
      </c>
      <c r="B890" s="11">
        <v>3.52151141167883</v>
      </c>
      <c r="C890" s="11">
        <v>803.03883916111101</v>
      </c>
      <c r="D890" s="12">
        <v>7.8576071927932409E-2</v>
      </c>
      <c r="E890" s="12">
        <v>7.3645985525288393E-2</v>
      </c>
      <c r="F890" s="10">
        <v>6.2663097964016007E-2</v>
      </c>
      <c r="G890" s="10">
        <v>3.5208398270944801</v>
      </c>
      <c r="H890" s="13">
        <v>34983863.7013423</v>
      </c>
      <c r="I890" s="11">
        <v>803.03883916111101</v>
      </c>
      <c r="J890">
        <v>4.2439984927999399</v>
      </c>
      <c r="K890">
        <v>6.4712507433926092E-2</v>
      </c>
      <c r="L890">
        <f t="shared" si="78"/>
        <v>-4.918884579394466</v>
      </c>
      <c r="M890">
        <f t="shared" si="79"/>
        <v>-7.437716952262774E-2</v>
      </c>
      <c r="N890">
        <f t="shared" si="80"/>
        <v>-0.77966469594409393</v>
      </c>
      <c r="O890">
        <f t="shared" si="81"/>
        <v>205166160.15716085</v>
      </c>
      <c r="P890">
        <v>192534303.72768101</v>
      </c>
      <c r="Q890">
        <f t="shared" si="82"/>
        <v>37279096.992594555</v>
      </c>
      <c r="R890" s="35">
        <f t="shared" si="83"/>
        <v>-2295233.2912522554</v>
      </c>
      <c r="S890">
        <v>-900150.13843672897</v>
      </c>
      <c r="T890">
        <v>889</v>
      </c>
    </row>
    <row r="891" spans="1:20" ht="15.6" x14ac:dyDescent="0.25">
      <c r="A891" s="14">
        <v>13</v>
      </c>
      <c r="B891" s="11">
        <v>3.5952284619048802</v>
      </c>
      <c r="C891" s="11">
        <v>798.80111948203603</v>
      </c>
      <c r="D891" s="12">
        <v>7.3645985525288393E-2</v>
      </c>
      <c r="E891" s="12">
        <v>6.9998437973180297E-2</v>
      </c>
      <c r="F891" s="10">
        <v>4.9460964229128303E-2</v>
      </c>
      <c r="G891" s="10">
        <v>3.5210794750824701</v>
      </c>
      <c r="H891" s="13">
        <v>31254953.664836101</v>
      </c>
      <c r="I891" s="11">
        <v>798.80111948203603</v>
      </c>
      <c r="J891">
        <v>3.9313152289544693</v>
      </c>
      <c r="K891">
        <v>5.0726049226909271E-2</v>
      </c>
      <c r="L891">
        <f t="shared" si="78"/>
        <v>-4.9014617839588865</v>
      </c>
      <c r="M891">
        <f t="shared" si="79"/>
        <v>-7.8977503528432552E-2</v>
      </c>
      <c r="N891">
        <f t="shared" si="80"/>
        <v>-0.67791662602637603</v>
      </c>
      <c r="O891">
        <f t="shared" si="81"/>
        <v>207630313.84111795</v>
      </c>
      <c r="P891">
        <v>201378974.13530239</v>
      </c>
      <c r="Q891">
        <f t="shared" si="82"/>
        <v>32225190.670399256</v>
      </c>
      <c r="R891" s="35">
        <f t="shared" si="83"/>
        <v>-970237.00556315482</v>
      </c>
      <c r="S891">
        <v>-1331079.27265399</v>
      </c>
      <c r="T891">
        <v>890</v>
      </c>
    </row>
    <row r="892" spans="1:20" ht="15.6" x14ac:dyDescent="0.25">
      <c r="A892" s="10">
        <v>9</v>
      </c>
      <c r="B892" s="11">
        <v>3.2717324080522001</v>
      </c>
      <c r="C892" s="11">
        <v>817.38013672618001</v>
      </c>
      <c r="D892" s="12">
        <v>9.6346725712403603E-2</v>
      </c>
      <c r="E892" s="12">
        <v>8.8474588949973093E-2</v>
      </c>
      <c r="F892" s="10">
        <v>8.1621607206288999E-2</v>
      </c>
      <c r="G892" s="10">
        <v>3.5197968821152101</v>
      </c>
      <c r="H892" s="13">
        <v>44274950.293753996</v>
      </c>
      <c r="I892" s="11">
        <v>817.38013672618001</v>
      </c>
      <c r="J892">
        <v>4.1238054510193578</v>
      </c>
      <c r="K892">
        <v>8.5145780703931542E-2</v>
      </c>
      <c r="L892">
        <f t="shared" si="78"/>
        <v>-4.9771750509139112</v>
      </c>
      <c r="M892">
        <f t="shared" si="79"/>
        <v>-7.629890553816715E-2</v>
      </c>
      <c r="N892">
        <f t="shared" si="80"/>
        <v>-0.84015342375729096</v>
      </c>
      <c r="O892">
        <f t="shared" si="81"/>
        <v>194552056.46186733</v>
      </c>
      <c r="P892">
        <v>193607153.73135233</v>
      </c>
      <c r="Q892">
        <f t="shared" si="82"/>
        <v>44491034.878541782</v>
      </c>
      <c r="R892" s="35">
        <f t="shared" si="83"/>
        <v>-216084.58478778601</v>
      </c>
      <c r="S892">
        <v>443587.85243457102</v>
      </c>
      <c r="T892">
        <v>891</v>
      </c>
    </row>
    <row r="893" spans="1:20" ht="15.6" x14ac:dyDescent="0.25">
      <c r="A893" s="10">
        <v>11</v>
      </c>
      <c r="B893" s="11">
        <v>3.4598928156283502</v>
      </c>
      <c r="C893" s="11">
        <v>807.56778636619197</v>
      </c>
      <c r="D893" s="12">
        <v>8.183247121479291E-2</v>
      </c>
      <c r="E893" s="12">
        <v>7.6920164102021904E-2</v>
      </c>
      <c r="F893" s="10">
        <v>5.9955559010211899E-2</v>
      </c>
      <c r="G893" s="10">
        <v>3.5205507922583599</v>
      </c>
      <c r="H893" s="13">
        <v>35147044.3053279</v>
      </c>
      <c r="I893" s="11">
        <v>807.56778636619197</v>
      </c>
      <c r="J893">
        <v>3.99037639737934</v>
      </c>
      <c r="K893">
        <v>6.1828127186929489E-2</v>
      </c>
      <c r="L893">
        <f t="shared" si="78"/>
        <v>-4.9374046131899867</v>
      </c>
      <c r="M893">
        <f t="shared" si="79"/>
        <v>-7.8208609189586775E-2</v>
      </c>
      <c r="N893">
        <f t="shared" si="80"/>
        <v>-0.76288977943295122</v>
      </c>
      <c r="O893">
        <f t="shared" si="81"/>
        <v>201302067.49900147</v>
      </c>
      <c r="P893">
        <v>195133364.45522457</v>
      </c>
      <c r="Q893">
        <f t="shared" si="82"/>
        <v>36258139.170069948</v>
      </c>
      <c r="R893" s="35">
        <f t="shared" si="83"/>
        <v>-1111094.8647420481</v>
      </c>
      <c r="S893">
        <v>-480580.54797446198</v>
      </c>
      <c r="T893">
        <v>892</v>
      </c>
    </row>
    <row r="894" spans="1:20" ht="15.6" x14ac:dyDescent="0.25">
      <c r="A894" s="10">
        <v>12</v>
      </c>
      <c r="B894" s="11">
        <v>3.5353316385448399</v>
      </c>
      <c r="C894" s="11">
        <v>802.02188845097601</v>
      </c>
      <c r="D894" s="12">
        <v>7.6920164102021904E-2</v>
      </c>
      <c r="E894" s="12">
        <v>7.2945537679054789E-2</v>
      </c>
      <c r="F894" s="10">
        <v>5.1605011094266899E-2</v>
      </c>
      <c r="G894" s="10">
        <v>3.52079385233047</v>
      </c>
      <c r="H894" s="13">
        <v>31831193.5299219</v>
      </c>
      <c r="I894" s="11">
        <v>802.02188845097601</v>
      </c>
      <c r="J894">
        <v>3.8746368872565795</v>
      </c>
      <c r="K894">
        <v>5.2984208539837985E-2</v>
      </c>
      <c r="L894">
        <f t="shared" si="78"/>
        <v>-4.9147117859112459</v>
      </c>
      <c r="M894">
        <f t="shared" si="79"/>
        <v>-7.9670689985758242E-2</v>
      </c>
      <c r="N894">
        <f t="shared" si="80"/>
        <v>-0.69782815214329674</v>
      </c>
      <c r="O894">
        <f t="shared" si="81"/>
        <v>205139710.5228495</v>
      </c>
      <c r="P894">
        <v>196989799.82759696</v>
      </c>
      <c r="Q894">
        <f t="shared" si="82"/>
        <v>33148121.537459381</v>
      </c>
      <c r="R894" s="35">
        <f t="shared" si="83"/>
        <v>-1316928.0075374804</v>
      </c>
      <c r="S894">
        <v>-990651.65119702602</v>
      </c>
      <c r="T894">
        <v>893</v>
      </c>
    </row>
    <row r="895" spans="1:20" ht="15.6" x14ac:dyDescent="0.25">
      <c r="A895" s="10">
        <v>13</v>
      </c>
      <c r="B895" s="11">
        <v>3.5952171197323501</v>
      </c>
      <c r="C895" s="11">
        <v>799.669386041655</v>
      </c>
      <c r="D895" s="12">
        <v>7.2945537679054789E-2</v>
      </c>
      <c r="E895" s="12">
        <v>7.0012781407019803E-2</v>
      </c>
      <c r="F895" s="10">
        <v>4.0149697917494301E-2</v>
      </c>
      <c r="G895" s="10">
        <v>3.5209866142367598</v>
      </c>
      <c r="H895" s="13">
        <v>27394334.489075199</v>
      </c>
      <c r="I895" s="11">
        <v>799.669386041655</v>
      </c>
      <c r="J895">
        <v>3.5336683895644536</v>
      </c>
      <c r="K895">
        <v>4.0977942010156067E-2</v>
      </c>
      <c r="L895">
        <f t="shared" si="78"/>
        <v>-4.9050389173607343</v>
      </c>
      <c r="M895">
        <f t="shared" si="79"/>
        <v>-8.2894568372104016E-2</v>
      </c>
      <c r="N895">
        <f t="shared" si="80"/>
        <v>-0.57707997406037226</v>
      </c>
      <c r="O895">
        <f t="shared" si="81"/>
        <v>206182679.83809763</v>
      </c>
      <c r="P895">
        <v>199080780.34537333</v>
      </c>
      <c r="Q895">
        <f t="shared" si="82"/>
        <v>28371585.079885457</v>
      </c>
      <c r="R895" s="35">
        <f t="shared" si="83"/>
        <v>-977250.59081025794</v>
      </c>
      <c r="S895">
        <v>-1260175.4065149799</v>
      </c>
      <c r="T895">
        <v>894</v>
      </c>
    </row>
    <row r="896" spans="1:20" ht="15.6" x14ac:dyDescent="0.25">
      <c r="A896" s="10">
        <v>10</v>
      </c>
      <c r="B896" s="11">
        <v>6.0538619210134996</v>
      </c>
      <c r="C896" s="11">
        <v>836.01665649457095</v>
      </c>
      <c r="D896" s="12">
        <v>3.9469310407265298E-2</v>
      </c>
      <c r="E896" s="12">
        <v>3.2597098530513402E-2</v>
      </c>
      <c r="F896" s="10">
        <v>0.173675300530132</v>
      </c>
      <c r="G896" s="10">
        <v>2.9729654437574502</v>
      </c>
      <c r="H896" s="13">
        <v>56084670.810710996</v>
      </c>
      <c r="I896" s="11">
        <v>836.01665649457095</v>
      </c>
      <c r="J896">
        <v>18.07845565993513</v>
      </c>
      <c r="K896">
        <v>0.19076748407238261</v>
      </c>
      <c r="L896">
        <f t="shared" si="78"/>
        <v>-5.0513739937787019</v>
      </c>
      <c r="M896">
        <f t="shared" si="79"/>
        <v>0.63981769493766394</v>
      </c>
      <c r="N896">
        <f t="shared" si="80"/>
        <v>-0.64457584783375532</v>
      </c>
      <c r="O896">
        <f t="shared" si="81"/>
        <v>248868591.59555748</v>
      </c>
      <c r="P896">
        <v>245463518.30219328</v>
      </c>
      <c r="Q896">
        <f t="shared" si="82"/>
        <v>56862678.133614138</v>
      </c>
      <c r="R896" s="35">
        <f t="shared" si="83"/>
        <v>-778007.32290314138</v>
      </c>
      <c r="S896">
        <v>-1696864.3036288</v>
      </c>
      <c r="T896">
        <v>895</v>
      </c>
    </row>
    <row r="897" spans="1:20" ht="15.6" x14ac:dyDescent="0.25">
      <c r="A897" s="10">
        <v>13</v>
      </c>
      <c r="B897" s="11">
        <v>7</v>
      </c>
      <c r="C897" s="11">
        <v>834.51095918330998</v>
      </c>
      <c r="D897" s="12">
        <v>2.4418378402834902E-2</v>
      </c>
      <c r="E897" s="12">
        <v>2.1741687522035799E-2</v>
      </c>
      <c r="F897" s="10">
        <v>0.109170795752529</v>
      </c>
      <c r="G897" s="10">
        <v>3.16253126780687</v>
      </c>
      <c r="H897" s="13">
        <v>37761312.0739825</v>
      </c>
      <c r="I897" s="11">
        <v>834.51095918330998</v>
      </c>
      <c r="J897">
        <v>19.9454541656835</v>
      </c>
      <c r="K897">
        <v>0.11560255984414095</v>
      </c>
      <c r="L897">
        <f t="shared" si="78"/>
        <v>-5.0454442833551685</v>
      </c>
      <c r="M897">
        <f t="shared" si="79"/>
        <v>0.71539909366909771</v>
      </c>
      <c r="N897">
        <f t="shared" si="80"/>
        <v>-0.78988611161951283</v>
      </c>
      <c r="O897">
        <f t="shared" si="81"/>
        <v>259507056.65388426</v>
      </c>
      <c r="P897">
        <v>242364022.83043081</v>
      </c>
      <c r="Q897">
        <f t="shared" si="82"/>
        <v>40432267.28648603</v>
      </c>
      <c r="R897" s="35">
        <f t="shared" si="83"/>
        <v>-2670955.2125035301</v>
      </c>
      <c r="S897">
        <v>-3319665.9911847399</v>
      </c>
      <c r="T897">
        <v>896</v>
      </c>
    </row>
    <row r="898" spans="1:20" ht="15.6" x14ac:dyDescent="0.25">
      <c r="A898" s="10">
        <v>13</v>
      </c>
      <c r="B898" s="11">
        <v>7</v>
      </c>
      <c r="C898" s="11">
        <v>830.75780714523796</v>
      </c>
      <c r="D898" s="12">
        <v>2.4353821041684501E-2</v>
      </c>
      <c r="E898" s="12">
        <v>2.17308314714846E-2</v>
      </c>
      <c r="F898" s="10">
        <v>0.107262973983849</v>
      </c>
      <c r="G898" s="10">
        <v>3.1629221166215702</v>
      </c>
      <c r="H898" s="13">
        <v>37736423.289469898</v>
      </c>
      <c r="I898" s="11">
        <v>830.75780714523796</v>
      </c>
      <c r="J898">
        <v>19.758363028198367</v>
      </c>
      <c r="K898">
        <v>0.11346322521900221</v>
      </c>
      <c r="L898">
        <f t="shared" si="78"/>
        <v>-5.0306139240514565</v>
      </c>
      <c r="M898">
        <f t="shared" si="79"/>
        <v>0.70866385853652836</v>
      </c>
      <c r="N898">
        <f t="shared" si="80"/>
        <v>-0.7967184787277144</v>
      </c>
      <c r="O898">
        <f t="shared" si="81"/>
        <v>262309592.76590222</v>
      </c>
      <c r="P898">
        <v>245016257.25618815</v>
      </c>
      <c r="Q898">
        <f t="shared" si="82"/>
        <v>40399873.609825768</v>
      </c>
      <c r="R898" s="35">
        <f t="shared" si="83"/>
        <v>-2663450.3203558698</v>
      </c>
      <c r="S898">
        <v>-3572808.4863662799</v>
      </c>
      <c r="T898">
        <v>897</v>
      </c>
    </row>
    <row r="899" spans="1:20" ht="15.6" x14ac:dyDescent="0.25">
      <c r="A899" s="10">
        <v>9</v>
      </c>
      <c r="B899" s="11">
        <v>5.0806119852093099</v>
      </c>
      <c r="C899" s="11">
        <v>829.85615785290304</v>
      </c>
      <c r="D899" s="12">
        <v>4.8159616706982496E-2</v>
      </c>
      <c r="E899" s="12">
        <v>3.8965753257124598E-2</v>
      </c>
      <c r="F899" s="10">
        <v>0.190508422511521</v>
      </c>
      <c r="G899" s="10">
        <v>3.1711456027862601</v>
      </c>
      <c r="H899" s="13">
        <v>63639000.892252699</v>
      </c>
      <c r="I899" s="11">
        <v>829.85615785290304</v>
      </c>
      <c r="J899">
        <v>14.618001341011981</v>
      </c>
      <c r="K899">
        <v>0.21134891050353019</v>
      </c>
      <c r="L899">
        <f t="shared" ref="L899:L962" si="84">2.52125*10^(-6)*I899^2-0.00815*I899</f>
        <v>-5.0270405282772677</v>
      </c>
      <c r="M899">
        <f t="shared" ref="M899:M962" si="85">5.11549*10^(-6)*J899^4-4.43569*10^(-4)*J899^3+0.01157*J899^2-0.05903*J899</f>
        <v>0.45746840302348379</v>
      </c>
      <c r="N899">
        <f t="shared" ref="N899:N962" si="86">-66538.82632*K899^6+68596.56918*K899^5-25259.909*K899^4+3778.81796*K899^3-138.15946*K899^2-13.21417*K899</f>
        <v>-0.6933050835764023</v>
      </c>
      <c r="O899">
        <f t="shared" ref="O899:O962" si="87">1.9*10^10*EXP(0.917*L899)*EXP(0.4442*M899)*EXP(-0.0196*N899)</f>
        <v>234908091.57865763</v>
      </c>
      <c r="P899">
        <v>232135291.87588394</v>
      </c>
      <c r="Q899">
        <f t="shared" ref="Q899:Q962" si="88">H899/P899*O899</f>
        <v>64399153.307393432</v>
      </c>
      <c r="R899" s="35">
        <f t="shared" ref="R899:R962" si="89">H899-Q899</f>
        <v>-760152.41514073312</v>
      </c>
      <c r="S899">
        <v>-636575.86999057396</v>
      </c>
      <c r="T899">
        <v>898</v>
      </c>
    </row>
    <row r="900" spans="1:20" ht="15.6" x14ac:dyDescent="0.25">
      <c r="A900" s="10">
        <v>10</v>
      </c>
      <c r="B900" s="11">
        <v>5.5384713970970898</v>
      </c>
      <c r="C900" s="11">
        <v>830.98351395135398</v>
      </c>
      <c r="D900" s="12">
        <v>3.8965753257124598E-2</v>
      </c>
      <c r="E900" s="12">
        <v>3.2384081078628099E-2</v>
      </c>
      <c r="F900" s="10">
        <v>0.16847677645371301</v>
      </c>
      <c r="G900" s="10">
        <v>3.1715149656524</v>
      </c>
      <c r="H900" s="13">
        <v>54079612.4794017</v>
      </c>
      <c r="I900" s="11">
        <v>830.98351395135398</v>
      </c>
      <c r="J900">
        <v>16.371103126271407</v>
      </c>
      <c r="K900">
        <v>0.18449605103829506</v>
      </c>
      <c r="L900">
        <f t="shared" si="84"/>
        <v>-5.031507798546432</v>
      </c>
      <c r="M900">
        <f t="shared" si="85"/>
        <v>0.55574120359500556</v>
      </c>
      <c r="N900">
        <f t="shared" si="86"/>
        <v>-0.63750620336303498</v>
      </c>
      <c r="O900">
        <f t="shared" si="87"/>
        <v>244119283.1251013</v>
      </c>
      <c r="P900">
        <v>227991789.83371371</v>
      </c>
      <c r="Q900">
        <f t="shared" si="88"/>
        <v>57905051.053740323</v>
      </c>
      <c r="R900" s="35">
        <f t="shared" si="89"/>
        <v>-3825438.5743386224</v>
      </c>
      <c r="S900">
        <v>-1479747.94317823</v>
      </c>
      <c r="T900">
        <v>899</v>
      </c>
    </row>
    <row r="901" spans="1:20" ht="15.6" x14ac:dyDescent="0.25">
      <c r="A901" s="10">
        <v>11</v>
      </c>
      <c r="B901" s="11">
        <v>5.9565300458603598</v>
      </c>
      <c r="C901" s="11">
        <v>826.86515880970501</v>
      </c>
      <c r="D901" s="12">
        <v>3.2384081078628099E-2</v>
      </c>
      <c r="E901" s="12">
        <v>2.7722337279296797E-2</v>
      </c>
      <c r="F901" s="10">
        <v>0.143508563103494</v>
      </c>
      <c r="G901" s="10">
        <v>3.17175813226513</v>
      </c>
      <c r="H901" s="13">
        <v>46575942.826249503</v>
      </c>
      <c r="I901" s="11">
        <v>826.86515880970501</v>
      </c>
      <c r="J901">
        <v>17.464549850654677</v>
      </c>
      <c r="K901">
        <v>0.15491095905368968</v>
      </c>
      <c r="L901">
        <f t="shared" si="84"/>
        <v>-5.0151573148599633</v>
      </c>
      <c r="M901">
        <f t="shared" si="85"/>
        <v>0.61110546109120256</v>
      </c>
      <c r="N901">
        <f t="shared" si="86"/>
        <v>-0.66151565057774464</v>
      </c>
      <c r="O901">
        <f t="shared" si="87"/>
        <v>254096407.7282919</v>
      </c>
      <c r="P901">
        <v>230427522.73826259</v>
      </c>
      <c r="Q901">
        <f t="shared" si="88"/>
        <v>51360096.30304087</v>
      </c>
      <c r="R901" s="35">
        <f t="shared" si="89"/>
        <v>-4784153.4767913669</v>
      </c>
      <c r="S901">
        <v>-2564958.4331614301</v>
      </c>
      <c r="T901">
        <v>900</v>
      </c>
    </row>
    <row r="902" spans="1:20" ht="15.6" x14ac:dyDescent="0.25">
      <c r="A902" s="10">
        <v>12</v>
      </c>
      <c r="B902" s="11">
        <v>7</v>
      </c>
      <c r="C902" s="11">
        <v>825.87434036448303</v>
      </c>
      <c r="D902" s="12">
        <v>2.1931440426606399E-2</v>
      </c>
      <c r="E902" s="12">
        <v>2.0759276310275902E-2</v>
      </c>
      <c r="F902" s="10">
        <v>5.3204152503570697E-2</v>
      </c>
      <c r="G902" s="10">
        <v>3.1437109126621201</v>
      </c>
      <c r="H902" s="13">
        <v>20037870.9285108</v>
      </c>
      <c r="I902" s="11">
        <v>825.87434036448303</v>
      </c>
      <c r="J902">
        <v>14.116780302246577</v>
      </c>
      <c r="K902">
        <v>5.4671787181637281E-2</v>
      </c>
      <c r="L902">
        <f t="shared" si="84"/>
        <v>-5.0112108547353209</v>
      </c>
      <c r="M902">
        <f t="shared" si="85"/>
        <v>0.42768590941314211</v>
      </c>
      <c r="N902">
        <f t="shared" si="86"/>
        <v>-0.71183586587966863</v>
      </c>
      <c r="O902">
        <f t="shared" si="87"/>
        <v>235295922.8876394</v>
      </c>
      <c r="P902">
        <v>212629736.9058488</v>
      </c>
      <c r="Q902">
        <f t="shared" si="88"/>
        <v>22173894.401774324</v>
      </c>
      <c r="R902" s="35">
        <f t="shared" si="89"/>
        <v>-2136023.4732635245</v>
      </c>
      <c r="S902">
        <v>-3710153.9290053002</v>
      </c>
      <c r="T902">
        <v>901</v>
      </c>
    </row>
    <row r="903" spans="1:20" ht="15.6" x14ac:dyDescent="0.25">
      <c r="A903" s="10">
        <v>13</v>
      </c>
      <c r="B903" s="11">
        <v>7</v>
      </c>
      <c r="C903" s="11">
        <v>821.27220574774196</v>
      </c>
      <c r="D903" s="12">
        <v>2.2671997473680001E-2</v>
      </c>
      <c r="E903" s="12">
        <v>2.0551693537670602E-2</v>
      </c>
      <c r="F903" s="10">
        <v>9.3110142773380297E-2</v>
      </c>
      <c r="G903" s="10">
        <v>3.5051657715424498</v>
      </c>
      <c r="H903" s="13">
        <v>36927356.715172596</v>
      </c>
      <c r="I903" s="11">
        <v>821.27220574774196</v>
      </c>
      <c r="J903">
        <v>18.850599850142025</v>
      </c>
      <c r="K903">
        <v>9.7734272595324828E-2</v>
      </c>
      <c r="L903">
        <f t="shared" si="84"/>
        <v>-4.9928155162461003</v>
      </c>
      <c r="M903">
        <f t="shared" si="85"/>
        <v>0.67329275707327896</v>
      </c>
      <c r="N903">
        <f t="shared" si="86"/>
        <v>-0.83445323728324894</v>
      </c>
      <c r="O903">
        <f t="shared" si="87"/>
        <v>267525357.40843287</v>
      </c>
      <c r="P903">
        <v>242239112.06188136</v>
      </c>
      <c r="Q903">
        <f t="shared" si="88"/>
        <v>40782036.473332159</v>
      </c>
      <c r="R903" s="35">
        <f t="shared" si="89"/>
        <v>-3854679.7581595629</v>
      </c>
      <c r="S903">
        <v>-4327837.1470145397</v>
      </c>
      <c r="T903">
        <v>902</v>
      </c>
    </row>
    <row r="904" spans="1:20" ht="15.6" x14ac:dyDescent="0.25">
      <c r="A904" s="10">
        <v>12</v>
      </c>
      <c r="B904" s="11">
        <v>7</v>
      </c>
      <c r="C904" s="11">
        <v>836.55035017632497</v>
      </c>
      <c r="D904" s="12">
        <v>2.3876612254764597E-2</v>
      </c>
      <c r="E904" s="12">
        <v>2.1569110928926497E-2</v>
      </c>
      <c r="F904" s="10">
        <v>9.62396731164369E-2</v>
      </c>
      <c r="G904" s="10">
        <v>3.0478636029388402</v>
      </c>
      <c r="H904" s="13">
        <v>32669800.265944999</v>
      </c>
      <c r="I904" s="11">
        <v>836.55035017632497</v>
      </c>
      <c r="J904">
        <v>18.769208596442652</v>
      </c>
      <c r="K904">
        <v>0.10119107887064271</v>
      </c>
      <c r="L904">
        <f t="shared" si="84"/>
        <v>-5.0534730326086406</v>
      </c>
      <c r="M904">
        <f t="shared" si="85"/>
        <v>0.66990783072211113</v>
      </c>
      <c r="N904">
        <f t="shared" si="86"/>
        <v>-0.82853948782196141</v>
      </c>
      <c r="O904">
        <f t="shared" si="87"/>
        <v>252641609.09636581</v>
      </c>
      <c r="P904">
        <v>238101482.07912681</v>
      </c>
      <c r="Q904">
        <f t="shared" si="88"/>
        <v>34664844.737515345</v>
      </c>
      <c r="R904" s="35">
        <f t="shared" si="89"/>
        <v>-1995044.4715703465</v>
      </c>
      <c r="S904">
        <v>-3057730.8378540599</v>
      </c>
      <c r="T904">
        <v>903</v>
      </c>
    </row>
    <row r="905" spans="1:20" ht="15.6" x14ac:dyDescent="0.25">
      <c r="A905" s="10">
        <v>12</v>
      </c>
      <c r="B905" s="11">
        <v>7</v>
      </c>
      <c r="C905" s="11">
        <v>828.48599882491703</v>
      </c>
      <c r="D905" s="12">
        <v>2.8471272124651201E-2</v>
      </c>
      <c r="E905" s="12">
        <v>2.46048014135705E-2</v>
      </c>
      <c r="F905" s="10">
        <v>0.13532721589056301</v>
      </c>
      <c r="G905" s="10">
        <v>3.1021487530855398</v>
      </c>
      <c r="H905" s="13">
        <v>46252104.882670797</v>
      </c>
      <c r="I905" s="11">
        <v>828.48599882491703</v>
      </c>
      <c r="J905">
        <v>21.001073093765736</v>
      </c>
      <c r="K905">
        <v>0.14540412788434678</v>
      </c>
      <c r="L905">
        <f t="shared" si="84"/>
        <v>-5.0216024974829825</v>
      </c>
      <c r="M905">
        <f t="shared" si="85"/>
        <v>0.74974482596635927</v>
      </c>
      <c r="N905">
        <f t="shared" si="86"/>
        <v>-0.68714615675551061</v>
      </c>
      <c r="O905">
        <f t="shared" si="87"/>
        <v>268779001.00154293</v>
      </c>
      <c r="P905">
        <v>251023991.24542609</v>
      </c>
      <c r="Q905">
        <f t="shared" si="88"/>
        <v>49523531.527424708</v>
      </c>
      <c r="R905" s="35">
        <f t="shared" si="89"/>
        <v>-3271426.6447539106</v>
      </c>
      <c r="S905">
        <v>-3725475.3074229099</v>
      </c>
      <c r="T905">
        <v>904</v>
      </c>
    </row>
    <row r="906" spans="1:20" ht="15.6" x14ac:dyDescent="0.25">
      <c r="A906" s="20">
        <v>9</v>
      </c>
      <c r="B906" s="21">
        <v>2.8622427060037099</v>
      </c>
      <c r="C906" s="21">
        <v>838.74061197940796</v>
      </c>
      <c r="D906" s="22">
        <v>0.14753516913403</v>
      </c>
      <c r="E906" s="22">
        <v>0.14103156953038601</v>
      </c>
      <c r="F906" s="20">
        <v>4.40518315641968E-2</v>
      </c>
      <c r="G906" s="20">
        <v>2.6213042718552702</v>
      </c>
      <c r="H906" s="23">
        <v>29496879.044593699</v>
      </c>
      <c r="I906" s="21">
        <v>838.74061197940796</v>
      </c>
      <c r="J906">
        <v>2.0971684283869956</v>
      </c>
      <c r="K906">
        <v>4.5051584517897397E-2</v>
      </c>
      <c r="L906">
        <f t="shared" si="84"/>
        <v>-5.0620723786217932</v>
      </c>
      <c r="M906">
        <f t="shared" si="85"/>
        <v>-7.6902003944221975E-2</v>
      </c>
      <c r="N906">
        <f t="shared" si="86"/>
        <v>-0.62208645840618826</v>
      </c>
      <c r="O906">
        <f t="shared" si="87"/>
        <v>179164953.85073379</v>
      </c>
      <c r="P906">
        <v>204075146.62498638</v>
      </c>
      <c r="Q906">
        <f t="shared" si="88"/>
        <v>25896377.193234611</v>
      </c>
      <c r="R906" s="35">
        <f t="shared" si="89"/>
        <v>3600501.851359088</v>
      </c>
      <c r="S906">
        <v>5651364.14778818</v>
      </c>
      <c r="T906">
        <v>905</v>
      </c>
    </row>
    <row r="907" spans="1:20" ht="15.6" x14ac:dyDescent="0.25">
      <c r="A907" s="20">
        <v>8</v>
      </c>
      <c r="B907" s="21">
        <v>2.67719899658502</v>
      </c>
      <c r="C907" s="21">
        <v>834.78041809409297</v>
      </c>
      <c r="D907" s="22">
        <v>0.156262914880058</v>
      </c>
      <c r="E907" s="22">
        <v>0.147897545191472</v>
      </c>
      <c r="F907" s="20">
        <v>5.3499704165804698E-2</v>
      </c>
      <c r="G907" s="20">
        <v>2.62073384540136</v>
      </c>
      <c r="H907" s="23">
        <v>31746657.7865941</v>
      </c>
      <c r="I907" s="21">
        <v>834.78041809409297</v>
      </c>
      <c r="J907">
        <v>2.1172419546453787</v>
      </c>
      <c r="K907">
        <v>5.4983995776870492E-2</v>
      </c>
      <c r="L907">
        <f t="shared" si="84"/>
        <v>-5.0465063015217764</v>
      </c>
      <c r="M907">
        <f t="shared" si="85"/>
        <v>-7.7222911646388837E-2</v>
      </c>
      <c r="N907">
        <f t="shared" si="86"/>
        <v>-0.71434515232504359</v>
      </c>
      <c r="O907">
        <f t="shared" si="87"/>
        <v>182043692.56173363</v>
      </c>
      <c r="P907">
        <v>193259154.81569558</v>
      </c>
      <c r="Q907">
        <f t="shared" si="88"/>
        <v>29904295.17026915</v>
      </c>
      <c r="R907" s="35">
        <f t="shared" si="89"/>
        <v>1842362.61632495</v>
      </c>
      <c r="S907">
        <v>5296939.5477254698</v>
      </c>
      <c r="T907">
        <v>906</v>
      </c>
    </row>
    <row r="908" spans="1:20" ht="15.6" x14ac:dyDescent="0.25">
      <c r="A908" s="20">
        <v>9</v>
      </c>
      <c r="B908" s="21">
        <v>2.6987976938013301</v>
      </c>
      <c r="C908" s="21">
        <v>827.86213731682005</v>
      </c>
      <c r="D908" s="22">
        <v>0.147897545191472</v>
      </c>
      <c r="E908" s="22">
        <v>0.14443286540972899</v>
      </c>
      <c r="F908" s="20">
        <v>2.3410386822704202E-2</v>
      </c>
      <c r="G908" s="20">
        <v>2.6213524628743601</v>
      </c>
      <c r="H908" s="23">
        <v>22363236.088622201</v>
      </c>
      <c r="I908" s="21">
        <v>827.86213731682005</v>
      </c>
      <c r="J908">
        <v>1.4136163784623896</v>
      </c>
      <c r="K908">
        <v>2.3688763109174941E-2</v>
      </c>
      <c r="L908">
        <f t="shared" si="84"/>
        <v>-5.0191233141090903</v>
      </c>
      <c r="M908">
        <f t="shared" si="85"/>
        <v>-6.1557899968248481E-2</v>
      </c>
      <c r="N908">
        <f t="shared" si="86"/>
        <v>-0.347778599872271</v>
      </c>
      <c r="O908">
        <f t="shared" si="87"/>
        <v>186630480.25692272</v>
      </c>
      <c r="P908">
        <v>215774229.55672899</v>
      </c>
      <c r="Q908">
        <f t="shared" si="88"/>
        <v>19342724.568603843</v>
      </c>
      <c r="R908" s="35">
        <f t="shared" si="89"/>
        <v>3020511.5200183578</v>
      </c>
      <c r="S908">
        <v>5775353.1207244899</v>
      </c>
      <c r="T908">
        <v>907</v>
      </c>
    </row>
    <row r="909" spans="1:20" ht="15.6" x14ac:dyDescent="0.25">
      <c r="A909" s="20">
        <v>10</v>
      </c>
      <c r="B909" s="21">
        <v>2.8514901040201899</v>
      </c>
      <c r="C909" s="21">
        <v>824.04884726332398</v>
      </c>
      <c r="D909" s="22">
        <v>0.14443286540972899</v>
      </c>
      <c r="E909" s="22">
        <v>0.142536144618157</v>
      </c>
      <c r="F909" s="20">
        <v>1.31231106931637E-2</v>
      </c>
      <c r="G909" s="20">
        <v>2.6216048865501902</v>
      </c>
      <c r="H909" s="23">
        <v>18417199.655175801</v>
      </c>
      <c r="I909" s="21">
        <v>824.04884726332398</v>
      </c>
      <c r="J909">
        <v>1.1113941956606206</v>
      </c>
      <c r="K909">
        <v>1.3209979540283509E-2</v>
      </c>
      <c r="L909">
        <f t="shared" si="84"/>
        <v>-5.0039268978241918</v>
      </c>
      <c r="M909">
        <f t="shared" si="85"/>
        <v>-5.1915492104275145E-2</v>
      </c>
      <c r="N909">
        <f t="shared" si="86"/>
        <v>-0.19069930696928766</v>
      </c>
      <c r="O909">
        <f t="shared" si="87"/>
        <v>189477472.28016517</v>
      </c>
      <c r="P909">
        <v>241204090.21833187</v>
      </c>
      <c r="Q909">
        <f t="shared" si="88"/>
        <v>14467600.586636413</v>
      </c>
      <c r="R909" s="35">
        <f t="shared" si="89"/>
        <v>3949599.0685393885</v>
      </c>
      <c r="S909">
        <v>5650674.8827470504</v>
      </c>
      <c r="T909">
        <v>908</v>
      </c>
    </row>
    <row r="910" spans="1:20" ht="15.6" x14ac:dyDescent="0.25">
      <c r="A910" s="20">
        <v>8</v>
      </c>
      <c r="B910" s="21">
        <v>2.67766955990193</v>
      </c>
      <c r="C910" s="21">
        <v>832.53019972575396</v>
      </c>
      <c r="D910" s="22">
        <v>0.15610658764626398</v>
      </c>
      <c r="E910" s="22">
        <v>0.14782370958436</v>
      </c>
      <c r="F910" s="20">
        <v>5.3025152054796201E-2</v>
      </c>
      <c r="G910" s="20">
        <v>2.6207276153579002</v>
      </c>
      <c r="H910" s="23">
        <v>33082458.531365</v>
      </c>
      <c r="I910" s="21">
        <v>832.53019972575396</v>
      </c>
      <c r="J910">
        <v>2.1070267117680981</v>
      </c>
      <c r="K910">
        <v>5.4482745868728151E-2</v>
      </c>
      <c r="L910">
        <f t="shared" si="84"/>
        <v>-5.037626280290457</v>
      </c>
      <c r="M910">
        <f t="shared" si="85"/>
        <v>-7.7060501011111948E-2</v>
      </c>
      <c r="N910">
        <f t="shared" si="86"/>
        <v>-0.71030401170478263</v>
      </c>
      <c r="O910">
        <f t="shared" si="87"/>
        <v>183530826.13134429</v>
      </c>
      <c r="P910">
        <v>202281355.72832999</v>
      </c>
      <c r="Q910">
        <f t="shared" si="88"/>
        <v>30015870.334939662</v>
      </c>
      <c r="R910" s="35">
        <f t="shared" si="89"/>
        <v>3066588.1964253373</v>
      </c>
      <c r="S910">
        <v>5202916.1197101204</v>
      </c>
      <c r="T910">
        <v>909</v>
      </c>
    </row>
    <row r="911" spans="1:20" ht="15.6" x14ac:dyDescent="0.25">
      <c r="A911" s="20">
        <v>9</v>
      </c>
      <c r="B911" s="21">
        <v>2.6954147660482599</v>
      </c>
      <c r="C911" s="21">
        <v>824.65523769377103</v>
      </c>
      <c r="D911" s="22">
        <v>0.14782370958436</v>
      </c>
      <c r="E911" s="22">
        <v>0.14497584054587401</v>
      </c>
      <c r="F911" s="20">
        <v>1.92522824534892E-2</v>
      </c>
      <c r="G911" s="20">
        <v>2.6213399182175898</v>
      </c>
      <c r="H911" s="23">
        <v>21264094.2016895</v>
      </c>
      <c r="I911" s="21">
        <v>824.65523769377103</v>
      </c>
      <c r="J911">
        <v>1.272829091258072</v>
      </c>
      <c r="K911">
        <v>1.9440021148294719E-2</v>
      </c>
      <c r="L911">
        <f t="shared" si="84"/>
        <v>-5.0063483390173733</v>
      </c>
      <c r="M911">
        <f t="shared" si="85"/>
        <v>-5.729187304346392E-2</v>
      </c>
      <c r="N911">
        <f t="shared" si="86"/>
        <v>-0.28475523141884412</v>
      </c>
      <c r="O911">
        <f t="shared" si="87"/>
        <v>188954261.62712362</v>
      </c>
      <c r="P911">
        <v>226869667.63342729</v>
      </c>
      <c r="Q911">
        <f t="shared" si="88"/>
        <v>17710350.003870819</v>
      </c>
      <c r="R911" s="35">
        <f t="shared" si="89"/>
        <v>3553744.1978186816</v>
      </c>
      <c r="S911">
        <v>5707326.84853015</v>
      </c>
      <c r="T911">
        <v>910</v>
      </c>
    </row>
    <row r="912" spans="1:20" ht="15.6" x14ac:dyDescent="0.25">
      <c r="A912" s="20">
        <v>10</v>
      </c>
      <c r="B912" s="21">
        <v>2.7097632547079802</v>
      </c>
      <c r="C912" s="21">
        <v>821.27061107456598</v>
      </c>
      <c r="D912" s="22">
        <v>0.14497584054587401</v>
      </c>
      <c r="E912" s="22">
        <v>0.14276261898633602</v>
      </c>
      <c r="F912" s="20">
        <v>1.5255617690790899E-2</v>
      </c>
      <c r="G912" s="20">
        <v>2.6215473557903302</v>
      </c>
      <c r="H912" s="23">
        <v>20845744.576359902</v>
      </c>
      <c r="I912" s="21">
        <v>821.27061107456598</v>
      </c>
      <c r="J912">
        <v>1.1391200467177063</v>
      </c>
      <c r="K912">
        <v>1.5373181834665383E-2</v>
      </c>
      <c r="L912">
        <f t="shared" si="84"/>
        <v>-4.9928091236176702</v>
      </c>
      <c r="M912">
        <f t="shared" si="85"/>
        <v>-5.2876121386130528E-2</v>
      </c>
      <c r="N912">
        <f t="shared" si="86"/>
        <v>-0.22341929824734666</v>
      </c>
      <c r="O912">
        <f t="shared" si="87"/>
        <v>191460158.413858</v>
      </c>
      <c r="P912">
        <v>251919315.58005962</v>
      </c>
      <c r="Q912">
        <f t="shared" si="88"/>
        <v>15842888.226553284</v>
      </c>
      <c r="R912" s="35">
        <f t="shared" si="89"/>
        <v>5002856.3498066179</v>
      </c>
      <c r="S912">
        <v>5582226.6904895501</v>
      </c>
      <c r="T912">
        <v>911</v>
      </c>
    </row>
    <row r="913" spans="1:20" ht="15.6" x14ac:dyDescent="0.25">
      <c r="A913" s="20">
        <v>8</v>
      </c>
      <c r="B913" s="21">
        <v>2.67731109277292</v>
      </c>
      <c r="C913" s="21">
        <v>836.40295616267201</v>
      </c>
      <c r="D913" s="22">
        <v>0.15625846907681401</v>
      </c>
      <c r="E913" s="22">
        <v>0.14788863140160799</v>
      </c>
      <c r="F913" s="20">
        <v>5.3529800621763303E-2</v>
      </c>
      <c r="G913" s="20">
        <v>2.6210312699655698</v>
      </c>
      <c r="H913" s="23">
        <v>31756825.2149432</v>
      </c>
      <c r="I913" s="21">
        <v>836.40295616267201</v>
      </c>
      <c r="J913">
        <v>2.1180002494149579</v>
      </c>
      <c r="K913">
        <v>5.5015793901603188E-2</v>
      </c>
      <c r="L913">
        <f t="shared" si="84"/>
        <v>-5.0528934695487342</v>
      </c>
      <c r="M913">
        <f t="shared" si="85"/>
        <v>-7.7234893654669415E-2</v>
      </c>
      <c r="N913">
        <f t="shared" si="86"/>
        <v>-0.71459927832955017</v>
      </c>
      <c r="O913">
        <f t="shared" si="87"/>
        <v>180980511.22275642</v>
      </c>
      <c r="P913">
        <v>193243010.33482456</v>
      </c>
      <c r="Q913">
        <f t="shared" si="88"/>
        <v>29741652.504035749</v>
      </c>
      <c r="R913" s="35">
        <f t="shared" si="89"/>
        <v>2015172.7109074518</v>
      </c>
      <c r="S913">
        <v>5370498.03294547</v>
      </c>
      <c r="T913">
        <v>912</v>
      </c>
    </row>
    <row r="914" spans="1:20" ht="15.6" x14ac:dyDescent="0.25">
      <c r="A914" s="20">
        <v>9</v>
      </c>
      <c r="B914" s="21">
        <v>2.6953901399878899</v>
      </c>
      <c r="C914" s="21">
        <v>829.49368694076099</v>
      </c>
      <c r="D914" s="22">
        <v>0.14788863140160799</v>
      </c>
      <c r="E914" s="22">
        <v>0.14499345273067499</v>
      </c>
      <c r="F914" s="20">
        <v>1.9563520815839799E-2</v>
      </c>
      <c r="G914" s="20">
        <v>2.62165017709229</v>
      </c>
      <c r="H914" s="23">
        <v>20538277.855864499</v>
      </c>
      <c r="I914" s="21">
        <v>829.49368694076099</v>
      </c>
      <c r="J914">
        <v>1.2848827829376948</v>
      </c>
      <c r="K914">
        <v>1.9757419550221852E-2</v>
      </c>
      <c r="L914">
        <f t="shared" si="84"/>
        <v>-5.0256028366264243</v>
      </c>
      <c r="M914">
        <f t="shared" si="85"/>
        <v>-5.7672418053513537E-2</v>
      </c>
      <c r="N914">
        <f t="shared" si="86"/>
        <v>-0.28951187663029548</v>
      </c>
      <c r="O914">
        <f t="shared" si="87"/>
        <v>185633221.90087265</v>
      </c>
      <c r="P914">
        <v>217534906.4605388</v>
      </c>
      <c r="Q914">
        <f t="shared" si="88"/>
        <v>17526321.41991926</v>
      </c>
      <c r="R914" s="35">
        <f t="shared" si="89"/>
        <v>3011956.4359452389</v>
      </c>
      <c r="S914">
        <v>5968342.0089432802</v>
      </c>
      <c r="T914">
        <v>913</v>
      </c>
    </row>
    <row r="915" spans="1:20" ht="15.6" x14ac:dyDescent="0.25">
      <c r="A915" s="20">
        <v>10</v>
      </c>
      <c r="B915" s="21">
        <v>2.70924283522141</v>
      </c>
      <c r="C915" s="21">
        <v>826.32637845630302</v>
      </c>
      <c r="D915" s="22">
        <v>0.14499345273067499</v>
      </c>
      <c r="E915" s="22">
        <v>0.14284509963249201</v>
      </c>
      <c r="F915" s="20">
        <v>1.4806685331079801E-2</v>
      </c>
      <c r="G915" s="20">
        <v>2.6218610899683701</v>
      </c>
      <c r="H915" s="23">
        <v>19670295.6395832</v>
      </c>
      <c r="I915" s="21">
        <v>826.32637845630302</v>
      </c>
      <c r="J915">
        <v>1.122848226572412</v>
      </c>
      <c r="K915">
        <v>1.4917398519110177E-2</v>
      </c>
      <c r="L915">
        <f t="shared" si="84"/>
        <v>-5.0130119503077752</v>
      </c>
      <c r="M915">
        <f t="shared" si="85"/>
        <v>-5.2314229500098161E-2</v>
      </c>
      <c r="N915">
        <f t="shared" si="86"/>
        <v>-0.21652242705149191</v>
      </c>
      <c r="O915">
        <f t="shared" si="87"/>
        <v>187967327.63336173</v>
      </c>
      <c r="P915">
        <v>241740098.14698523</v>
      </c>
      <c r="Q915">
        <f t="shared" si="88"/>
        <v>15294826.689788587</v>
      </c>
      <c r="R915" s="35">
        <f t="shared" si="89"/>
        <v>4375468.9497946128</v>
      </c>
      <c r="S915">
        <v>5891391.2214839403</v>
      </c>
      <c r="T915">
        <v>914</v>
      </c>
    </row>
    <row r="916" spans="1:20" ht="15.6" x14ac:dyDescent="0.25">
      <c r="A916" s="20">
        <v>8</v>
      </c>
      <c r="B916" s="21">
        <v>2.90880375548132</v>
      </c>
      <c r="C916" s="21">
        <v>830.12526545265098</v>
      </c>
      <c r="D916" s="22">
        <v>0.15003279181157397</v>
      </c>
      <c r="E916" s="22">
        <v>0.13505766296112001</v>
      </c>
      <c r="F916" s="20">
        <v>9.9745889420671793E-2</v>
      </c>
      <c r="G916" s="20">
        <v>2.6186663233106899</v>
      </c>
      <c r="H916" s="23">
        <v>44211734.428489499</v>
      </c>
      <c r="I916" s="21">
        <v>830.12526545265098</v>
      </c>
      <c r="J916">
        <v>3.2970651926167038</v>
      </c>
      <c r="K916">
        <v>0.10507821042155714</v>
      </c>
      <c r="L916">
        <f t="shared" si="84"/>
        <v>-5.0281074785097344</v>
      </c>
      <c r="M916">
        <f t="shared" si="85"/>
        <v>-8.4146012434084816E-2</v>
      </c>
      <c r="N916">
        <f t="shared" si="86"/>
        <v>-0.82009563211657666</v>
      </c>
      <c r="O916">
        <f t="shared" si="87"/>
        <v>184955622.14800888</v>
      </c>
      <c r="P916">
        <v>194596391.33326977</v>
      </c>
      <c r="Q916">
        <f t="shared" si="88"/>
        <v>42021379.694854483</v>
      </c>
      <c r="R916" s="35">
        <f t="shared" si="89"/>
        <v>2190354.7336350158</v>
      </c>
      <c r="S916">
        <v>3663252.9468934699</v>
      </c>
      <c r="T916">
        <v>915</v>
      </c>
    </row>
    <row r="917" spans="1:20" ht="15.6" x14ac:dyDescent="0.25">
      <c r="A917" s="20">
        <v>10</v>
      </c>
      <c r="B917" s="21">
        <v>3.2856986379616702</v>
      </c>
      <c r="C917" s="21">
        <v>817.16838226808102</v>
      </c>
      <c r="D917" s="22">
        <v>0.121882256584345</v>
      </c>
      <c r="E917" s="22">
        <v>0.111168910103845</v>
      </c>
      <c r="F917" s="20">
        <v>8.7827088795428401E-2</v>
      </c>
      <c r="G917" s="20">
        <v>2.62065093331179</v>
      </c>
      <c r="H917" s="23">
        <v>39490734.566699401</v>
      </c>
      <c r="I917" s="21">
        <v>817.16838226808102</v>
      </c>
      <c r="J917">
        <v>3.8405240871521538</v>
      </c>
      <c r="K917">
        <v>9.1925711259735907E-2</v>
      </c>
      <c r="L917">
        <f t="shared" si="84"/>
        <v>-4.9763219145324822</v>
      </c>
      <c r="M917">
        <f t="shared" si="85"/>
        <v>-8.0066629014782675E-2</v>
      </c>
      <c r="N917">
        <f t="shared" si="86"/>
        <v>-0.84044849101510155</v>
      </c>
      <c r="O917">
        <f t="shared" si="87"/>
        <v>194379854.26607859</v>
      </c>
      <c r="P917">
        <v>202602153.25487164</v>
      </c>
      <c r="Q917">
        <f t="shared" si="88"/>
        <v>37888063.412035063</v>
      </c>
      <c r="R917" s="35">
        <f t="shared" si="89"/>
        <v>1602671.1546643376</v>
      </c>
      <c r="S917">
        <v>2942232.4024205799</v>
      </c>
      <c r="T917">
        <v>916</v>
      </c>
    </row>
    <row r="918" spans="1:20" ht="15.6" x14ac:dyDescent="0.25">
      <c r="A918" s="20">
        <v>11</v>
      </c>
      <c r="B918" s="21">
        <v>3.38936470631561</v>
      </c>
      <c r="C918" s="21">
        <v>813.22755758040796</v>
      </c>
      <c r="D918" s="22">
        <v>0.111168910103845</v>
      </c>
      <c r="E918" s="22">
        <v>0.10277267563260201</v>
      </c>
      <c r="F918" s="20">
        <v>7.5458944132794706E-2</v>
      </c>
      <c r="G918" s="20">
        <v>2.6213583320756002</v>
      </c>
      <c r="H918" s="23">
        <v>36999568.5160973</v>
      </c>
      <c r="I918" s="21">
        <v>813.22755758040796</v>
      </c>
      <c r="J918">
        <v>3.8083102312177486</v>
      </c>
      <c r="K918">
        <v>7.8457820414975996E-2</v>
      </c>
      <c r="L918">
        <f t="shared" si="84"/>
        <v>-4.9604034882261603</v>
      </c>
      <c r="M918">
        <f t="shared" si="85"/>
        <v>-8.0425760281711306E-2</v>
      </c>
      <c r="N918">
        <f t="shared" si="86"/>
        <v>-0.83093746369549215</v>
      </c>
      <c r="O918">
        <f t="shared" si="87"/>
        <v>197169844.28274867</v>
      </c>
      <c r="P918">
        <v>214149094.5496529</v>
      </c>
      <c r="Q918">
        <f t="shared" si="88"/>
        <v>34065981.825369425</v>
      </c>
      <c r="R918" s="35">
        <f t="shared" si="89"/>
        <v>2933586.6907278746</v>
      </c>
      <c r="S918">
        <v>2715737.22178174</v>
      </c>
      <c r="T918">
        <v>917</v>
      </c>
    </row>
    <row r="919" spans="1:20" ht="15.6" x14ac:dyDescent="0.25">
      <c r="A919" s="29">
        <v>12</v>
      </c>
      <c r="B919" s="21">
        <v>3.4836416314509</v>
      </c>
      <c r="C919" s="21">
        <v>811.27519097118602</v>
      </c>
      <c r="D919" s="22">
        <v>0.10277267563260201</v>
      </c>
      <c r="E919" s="22">
        <v>9.6020160939307209E-2</v>
      </c>
      <c r="F919" s="20">
        <v>6.5639535977567401E-2</v>
      </c>
      <c r="G919" s="20">
        <v>2.6218928542446598</v>
      </c>
      <c r="H919" s="23">
        <v>33380017.358796</v>
      </c>
      <c r="I919" s="21">
        <v>811.27519097118602</v>
      </c>
      <c r="J919">
        <v>3.7688277495295486</v>
      </c>
      <c r="K919">
        <v>6.7892979423164371E-2</v>
      </c>
      <c r="L919">
        <f t="shared" si="84"/>
        <v>-4.9524881596977668</v>
      </c>
      <c r="M919">
        <f t="shared" si="85"/>
        <v>-8.0846250820914151E-2</v>
      </c>
      <c r="N919">
        <f t="shared" si="86"/>
        <v>-0.79567302822127695</v>
      </c>
      <c r="O919">
        <f t="shared" si="87"/>
        <v>198431886.94870728</v>
      </c>
      <c r="P919">
        <v>215466961.23978901</v>
      </c>
      <c r="Q919">
        <f t="shared" si="88"/>
        <v>30740953.475067355</v>
      </c>
      <c r="R919" s="35">
        <f t="shared" si="89"/>
        <v>2639063.8837286457</v>
      </c>
      <c r="S919">
        <v>2534070.4578656</v>
      </c>
      <c r="T919">
        <v>918</v>
      </c>
    </row>
    <row r="920" spans="1:20" ht="15.6" x14ac:dyDescent="0.25">
      <c r="A920" s="20">
        <v>10</v>
      </c>
      <c r="B920" s="21">
        <v>3.09804748719288</v>
      </c>
      <c r="C920" s="21">
        <v>810.30711822277601</v>
      </c>
      <c r="D920" s="22">
        <v>0.12344151477821601</v>
      </c>
      <c r="E920" s="22">
        <v>0.114130551694073</v>
      </c>
      <c r="F920" s="20">
        <v>7.5367078838706303E-2</v>
      </c>
      <c r="G920" s="20">
        <v>2.6215423583724302</v>
      </c>
      <c r="H920" s="23">
        <v>36502478.933696903</v>
      </c>
      <c r="I920" s="21">
        <v>810.30711822277601</v>
      </c>
      <c r="J920">
        <v>3.3079090290304793</v>
      </c>
      <c r="K920">
        <v>7.835846222012223E-2</v>
      </c>
      <c r="L920">
        <f t="shared" si="84"/>
        <v>-4.9485562493602213</v>
      </c>
      <c r="M920">
        <f t="shared" si="85"/>
        <v>-8.4106830453215042E-2</v>
      </c>
      <c r="N920">
        <f t="shared" si="86"/>
        <v>-0.83072780455157524</v>
      </c>
      <c r="O920">
        <f t="shared" si="87"/>
        <v>198997087.38620341</v>
      </c>
      <c r="P920">
        <v>202896696.20976859</v>
      </c>
      <c r="Q920">
        <f t="shared" si="88"/>
        <v>35800913.10443037</v>
      </c>
      <c r="R920" s="35">
        <f t="shared" si="89"/>
        <v>701565.82926653326</v>
      </c>
      <c r="S920">
        <v>2977600.7368767299</v>
      </c>
      <c r="T920">
        <v>919</v>
      </c>
    </row>
    <row r="921" spans="1:20" ht="15.6" x14ac:dyDescent="0.25">
      <c r="A921" s="20">
        <v>11</v>
      </c>
      <c r="B921" s="21">
        <v>3.3365376780468901</v>
      </c>
      <c r="C921" s="21">
        <v>805.66133873581202</v>
      </c>
      <c r="D921" s="22">
        <v>0.114130551694073</v>
      </c>
      <c r="E921" s="22">
        <v>0.106916987748727</v>
      </c>
      <c r="F921" s="20">
        <v>6.3149164898240503E-2</v>
      </c>
      <c r="G921" s="20">
        <v>2.6221623370978699</v>
      </c>
      <c r="H921" s="23">
        <v>34420737.600996703</v>
      </c>
      <c r="I921" s="21">
        <v>805.66133873581202</v>
      </c>
      <c r="J921">
        <v>3.3578293057234774</v>
      </c>
      <c r="K921">
        <v>6.5231203544770064E-2</v>
      </c>
      <c r="L921">
        <f t="shared" si="84"/>
        <v>-4.9296212622673261</v>
      </c>
      <c r="M921">
        <f t="shared" si="85"/>
        <v>-8.3903735964223722E-2</v>
      </c>
      <c r="N921">
        <f t="shared" si="86"/>
        <v>-0.78245239492844953</v>
      </c>
      <c r="O921">
        <f t="shared" si="87"/>
        <v>202309274.43376452</v>
      </c>
      <c r="P921">
        <v>217526913.99164662</v>
      </c>
      <c r="Q921">
        <f t="shared" si="88"/>
        <v>32012748.775537975</v>
      </c>
      <c r="R921" s="35">
        <f t="shared" si="89"/>
        <v>2407988.8254587278</v>
      </c>
      <c r="S921">
        <v>2495523.81341543</v>
      </c>
      <c r="T921">
        <v>920</v>
      </c>
    </row>
    <row r="922" spans="1:20" ht="15.6" x14ac:dyDescent="0.25">
      <c r="A922" s="20">
        <v>12</v>
      </c>
      <c r="B922" s="21">
        <v>3.41264582145465</v>
      </c>
      <c r="C922" s="21">
        <v>800.20210940383004</v>
      </c>
      <c r="D922" s="22">
        <v>0.106916987748727</v>
      </c>
      <c r="E922" s="22">
        <v>0.101015486067701</v>
      </c>
      <c r="F922" s="20">
        <v>5.5145466202829098E-2</v>
      </c>
      <c r="G922" s="20">
        <v>2.62262821529219</v>
      </c>
      <c r="H922" s="23">
        <v>32219040.313148499</v>
      </c>
      <c r="I922" s="21">
        <v>800.20210940383004</v>
      </c>
      <c r="J922">
        <v>3.292769848167763</v>
      </c>
      <c r="K922">
        <v>5.6724295826982157E-2</v>
      </c>
      <c r="L922">
        <f t="shared" si="84"/>
        <v>-4.9072317793176108</v>
      </c>
      <c r="M922">
        <f t="shared" si="85"/>
        <v>-8.4161044176223887E-2</v>
      </c>
      <c r="N922">
        <f t="shared" si="86"/>
        <v>-0.72786097709861297</v>
      </c>
      <c r="O922">
        <f t="shared" si="87"/>
        <v>206261432.88380381</v>
      </c>
      <c r="P922">
        <v>225124117.08238521</v>
      </c>
      <c r="Q922">
        <f t="shared" si="88"/>
        <v>29519473.556442998</v>
      </c>
      <c r="R922" s="35">
        <f t="shared" si="89"/>
        <v>2699566.7567055002</v>
      </c>
      <c r="S922">
        <v>2040597.7417214999</v>
      </c>
      <c r="T922">
        <v>921</v>
      </c>
    </row>
    <row r="923" spans="1:20" ht="15.6" x14ac:dyDescent="0.25">
      <c r="A923" s="20">
        <v>6</v>
      </c>
      <c r="B923" s="21">
        <v>2.9719027321298701</v>
      </c>
      <c r="C923" s="21">
        <v>829.18644843684206</v>
      </c>
      <c r="D923" s="22">
        <v>0.150029594717421</v>
      </c>
      <c r="E923" s="22">
        <v>0.13678649248959102</v>
      </c>
      <c r="F923" s="20">
        <v>8.8211136869826498E-2</v>
      </c>
      <c r="G923" s="20">
        <v>2.4399044308077502</v>
      </c>
      <c r="H923" s="23">
        <v>41476089.659580298</v>
      </c>
      <c r="I923" s="21">
        <v>829.18644843684206</v>
      </c>
      <c r="J923">
        <v>3.1428273794107797</v>
      </c>
      <c r="K923">
        <v>9.2346825436005975E-2</v>
      </c>
      <c r="L923">
        <f t="shared" si="84"/>
        <v>-5.0243836980487373</v>
      </c>
      <c r="M923">
        <f t="shared" si="85"/>
        <v>-8.4510566244732008E-2</v>
      </c>
      <c r="N923">
        <f t="shared" si="86"/>
        <v>-0.84019554612194125</v>
      </c>
      <c r="O923">
        <f t="shared" si="87"/>
        <v>185631336.72548389</v>
      </c>
      <c r="P923">
        <v>209559318.01247615</v>
      </c>
      <c r="Q923">
        <f t="shared" si="88"/>
        <v>36740251.107304774</v>
      </c>
      <c r="R923" s="35">
        <f t="shared" si="89"/>
        <v>4735838.5522755235</v>
      </c>
      <c r="S923">
        <v>4405827.8237240901</v>
      </c>
      <c r="T923">
        <v>922</v>
      </c>
    </row>
    <row r="924" spans="1:20" ht="15.6" x14ac:dyDescent="0.25">
      <c r="A924" s="20">
        <v>7</v>
      </c>
      <c r="B924" s="21">
        <v>3.0650889233147902</v>
      </c>
      <c r="C924" s="21">
        <v>828.09235157291096</v>
      </c>
      <c r="D924" s="22">
        <v>0.13678649248959102</v>
      </c>
      <c r="E924" s="22">
        <v>0.126082735931482</v>
      </c>
      <c r="F924" s="20">
        <v>7.81943956882592E-2</v>
      </c>
      <c r="G924" s="20">
        <v>2.44088940326907</v>
      </c>
      <c r="H924" s="23">
        <v>35712753.177182101</v>
      </c>
      <c r="I924" s="21">
        <v>828.09235157291096</v>
      </c>
      <c r="J924">
        <v>3.1760195819572821</v>
      </c>
      <c r="K924">
        <v>8.14209189661734E-2</v>
      </c>
      <c r="L924">
        <f t="shared" si="84"/>
        <v>-5.0200383984522521</v>
      </c>
      <c r="M924">
        <f t="shared" si="85"/>
        <v>-8.4462729350679194E-2</v>
      </c>
      <c r="N924">
        <f t="shared" si="86"/>
        <v>-0.83619057393196794</v>
      </c>
      <c r="O924">
        <f t="shared" si="87"/>
        <v>186361817.14758942</v>
      </c>
      <c r="P924">
        <v>200383728.87547481</v>
      </c>
      <c r="Q924">
        <f t="shared" si="88"/>
        <v>33213742.526864301</v>
      </c>
      <c r="R924" s="35">
        <f t="shared" si="89"/>
        <v>2499010.6503177993</v>
      </c>
      <c r="S924">
        <v>4576280.8660223</v>
      </c>
      <c r="T924">
        <v>923</v>
      </c>
    </row>
    <row r="925" spans="1:20" ht="15.6" x14ac:dyDescent="0.25">
      <c r="A925" s="20">
        <v>8</v>
      </c>
      <c r="B925" s="21">
        <v>3.2989554280784699</v>
      </c>
      <c r="C925" s="21">
        <v>815.53993898208296</v>
      </c>
      <c r="D925" s="22">
        <v>0.126082735931482</v>
      </c>
      <c r="E925" s="22">
        <v>0.118125636352856</v>
      </c>
      <c r="F925" s="20">
        <v>6.3060128787719105E-2</v>
      </c>
      <c r="G925" s="20">
        <v>2.4416563279935102</v>
      </c>
      <c r="H925" s="23">
        <v>33517594.6707967</v>
      </c>
      <c r="I925" s="21">
        <v>815.53993898208296</v>
      </c>
      <c r="J925">
        <v>3.1596445627979821</v>
      </c>
      <c r="K925">
        <v>6.5136170401219481E-2</v>
      </c>
      <c r="L925">
        <f t="shared" si="84"/>
        <v>-4.969753532935135</v>
      </c>
      <c r="M925">
        <f t="shared" si="85"/>
        <v>-8.4488441907864351E-2</v>
      </c>
      <c r="N925">
        <f t="shared" si="86"/>
        <v>-0.78194683586229685</v>
      </c>
      <c r="O925">
        <f t="shared" si="87"/>
        <v>194946792.14478382</v>
      </c>
      <c r="P925">
        <v>218541893.79605484</v>
      </c>
      <c r="Q925">
        <f t="shared" si="88"/>
        <v>29898832.887293641</v>
      </c>
      <c r="R925" s="35">
        <f t="shared" si="89"/>
        <v>3618761.7835030593</v>
      </c>
      <c r="S925">
        <v>3911629.38670011</v>
      </c>
      <c r="T925">
        <v>924</v>
      </c>
    </row>
    <row r="926" spans="1:20" ht="15.6" x14ac:dyDescent="0.25">
      <c r="A926" s="20">
        <v>9</v>
      </c>
      <c r="B926" s="21">
        <v>3.3809608016734001</v>
      </c>
      <c r="C926" s="21">
        <v>808.09482587316097</v>
      </c>
      <c r="D926" s="22">
        <v>0.118125636352856</v>
      </c>
      <c r="E926" s="22">
        <v>0.111040413722966</v>
      </c>
      <c r="F926" s="20">
        <v>5.9929663721525299E-2</v>
      </c>
      <c r="G926" s="20">
        <v>2.44220932706199</v>
      </c>
      <c r="H926" s="23">
        <v>33870758.057489097</v>
      </c>
      <c r="I926" s="21">
        <v>808.09482587316097</v>
      </c>
      <c r="J926">
        <v>3.2479289053233966</v>
      </c>
      <c r="K926">
        <v>6.1800580689235572E-2</v>
      </c>
      <c r="L926">
        <f t="shared" si="84"/>
        <v>-4.9395530953472617</v>
      </c>
      <c r="M926">
        <f t="shared" si="85"/>
        <v>-8.4301362043864944E-2</v>
      </c>
      <c r="N926">
        <f t="shared" si="86"/>
        <v>-0.7627191149055953</v>
      </c>
      <c r="O926">
        <f t="shared" si="87"/>
        <v>200362194.12592009</v>
      </c>
      <c r="P926">
        <v>232881425.56229696</v>
      </c>
      <c r="Q926">
        <f t="shared" si="88"/>
        <v>29141093.518818662</v>
      </c>
      <c r="R926" s="35">
        <f t="shared" si="89"/>
        <v>4729664.5386704355</v>
      </c>
      <c r="S926">
        <v>3310979.3449789002</v>
      </c>
      <c r="T926">
        <v>925</v>
      </c>
    </row>
    <row r="927" spans="1:20" ht="15.6" x14ac:dyDescent="0.25">
      <c r="A927" s="20">
        <v>8</v>
      </c>
      <c r="B927" s="21">
        <v>2.8702039670106898</v>
      </c>
      <c r="C927" s="21">
        <v>831.73715979624603</v>
      </c>
      <c r="D927" s="22">
        <v>0.15108789221338001</v>
      </c>
      <c r="E927" s="22">
        <v>0.140060239160686</v>
      </c>
      <c r="F927" s="20">
        <v>7.2940054201761403E-2</v>
      </c>
      <c r="G927" s="20">
        <v>2.6208540893818602</v>
      </c>
      <c r="H927" s="23">
        <v>38762788.4109139</v>
      </c>
      <c r="I927" s="21">
        <v>831.73715979624603</v>
      </c>
      <c r="J927">
        <v>2.7262841470300749</v>
      </c>
      <c r="K927">
        <v>7.5737049058049802E-2</v>
      </c>
      <c r="L927">
        <f t="shared" si="84"/>
        <v>-5.0344906274361385</v>
      </c>
      <c r="M927">
        <f t="shared" si="85"/>
        <v>-8.364271688127696E-2</v>
      </c>
      <c r="N927">
        <f t="shared" si="86"/>
        <v>-0.82438767393955148</v>
      </c>
      <c r="O927">
        <f t="shared" si="87"/>
        <v>183932760.05911139</v>
      </c>
      <c r="P927">
        <v>202013398.27410877</v>
      </c>
      <c r="Q927">
        <f t="shared" si="88"/>
        <v>35293434.598493755</v>
      </c>
      <c r="R927" s="35">
        <f t="shared" si="89"/>
        <v>3469353.8124201447</v>
      </c>
      <c r="S927">
        <v>4469741.0206369096</v>
      </c>
      <c r="T927">
        <v>926</v>
      </c>
    </row>
    <row r="928" spans="1:20" ht="15.6" x14ac:dyDescent="0.25">
      <c r="A928" s="29">
        <v>9</v>
      </c>
      <c r="B928" s="21">
        <v>2.9404898488142801</v>
      </c>
      <c r="C928" s="21">
        <v>823.65377576701201</v>
      </c>
      <c r="D928" s="22">
        <v>0.140060239160686</v>
      </c>
      <c r="E928" s="22">
        <v>0.13102107309023001</v>
      </c>
      <c r="F928" s="20">
        <v>6.4491657010467093E-2</v>
      </c>
      <c r="G928" s="20">
        <v>2.6216546229962101</v>
      </c>
      <c r="H928" s="23">
        <v>37283607.516838498</v>
      </c>
      <c r="I928" s="21">
        <v>823.65377576701201</v>
      </c>
      <c r="J928">
        <v>2.7087682404803495</v>
      </c>
      <c r="K928">
        <v>6.6665215093400801E-2</v>
      </c>
      <c r="L928">
        <f t="shared" si="84"/>
        <v>-5.0023482988883847</v>
      </c>
      <c r="M928">
        <f t="shared" si="85"/>
        <v>-8.3545275373897096E-2</v>
      </c>
      <c r="N928">
        <f t="shared" si="86"/>
        <v>-0.78979955255643597</v>
      </c>
      <c r="O928">
        <f t="shared" si="87"/>
        <v>189314589.86809611</v>
      </c>
      <c r="P928">
        <v>214214640.65696028</v>
      </c>
      <c r="Q928">
        <f t="shared" si="88"/>
        <v>32949806.064639799</v>
      </c>
      <c r="R928" s="35">
        <f t="shared" si="89"/>
        <v>4333801.4521986991</v>
      </c>
      <c r="S928">
        <v>4198325.2772369096</v>
      </c>
      <c r="T928">
        <v>927</v>
      </c>
    </row>
    <row r="929" spans="1:20" ht="15.6" x14ac:dyDescent="0.25">
      <c r="A929" s="8">
        <v>3</v>
      </c>
      <c r="B929" s="6">
        <v>2.7741889529469699</v>
      </c>
      <c r="C929" s="6">
        <v>955.289731995681</v>
      </c>
      <c r="D929" s="7">
        <v>0.136454725239706</v>
      </c>
      <c r="E929" s="7">
        <v>9.93057594295121E-2</v>
      </c>
      <c r="F929" s="8">
        <v>0.27204452826501002</v>
      </c>
      <c r="G929" s="8">
        <v>2.24619242885995</v>
      </c>
      <c r="H929" s="9">
        <v>41034116.806534298</v>
      </c>
      <c r="I929" s="6">
        <v>955.289731995681</v>
      </c>
      <c r="J929">
        <v>6.0743081953523825</v>
      </c>
      <c r="K929">
        <v>0.31751539785530775</v>
      </c>
      <c r="L929">
        <f t="shared" si="84"/>
        <v>-5.4847728430926512</v>
      </c>
      <c r="M929">
        <f t="shared" si="85"/>
        <v>-2.4116264222577066E-2</v>
      </c>
      <c r="N929">
        <f t="shared" si="86"/>
        <v>-0.7076873723454522</v>
      </c>
      <c r="O929">
        <f t="shared" si="87"/>
        <v>124688146.11717887</v>
      </c>
      <c r="P929">
        <v>121310239.47295077</v>
      </c>
      <c r="Q929">
        <f t="shared" si="88"/>
        <v>42176719.577768058</v>
      </c>
      <c r="R929" s="35">
        <f t="shared" si="89"/>
        <v>-1142602.7712337598</v>
      </c>
      <c r="S929">
        <v>-309380.90794212301</v>
      </c>
      <c r="T929">
        <v>928</v>
      </c>
    </row>
    <row r="930" spans="1:20" ht="15.6" x14ac:dyDescent="0.25">
      <c r="A930" s="8">
        <v>4</v>
      </c>
      <c r="B930" s="6">
        <v>3.4364711878779501</v>
      </c>
      <c r="C930" s="6">
        <v>966.59971584373898</v>
      </c>
      <c r="D930" s="7">
        <v>9.93057594295121E-2</v>
      </c>
      <c r="E930" s="7">
        <v>7.1254204191743498E-2</v>
      </c>
      <c r="F930" s="8">
        <v>0.28219245442875701</v>
      </c>
      <c r="G930" s="8">
        <v>2.2488227072779998</v>
      </c>
      <c r="H930" s="9">
        <v>42225138.635837696</v>
      </c>
      <c r="I930" s="6">
        <v>966.59971584373898</v>
      </c>
      <c r="J930">
        <v>9.0244313328921173</v>
      </c>
      <c r="K930">
        <v>0.33155378824357667</v>
      </c>
      <c r="L930">
        <f t="shared" si="84"/>
        <v>-5.522145963476758</v>
      </c>
      <c r="M930">
        <f t="shared" si="85"/>
        <v>0.11747910425103092</v>
      </c>
      <c r="N930">
        <f t="shared" si="86"/>
        <v>-0.64055872230650124</v>
      </c>
      <c r="O930">
        <f t="shared" si="87"/>
        <v>128140277.10241279</v>
      </c>
      <c r="P930">
        <v>134888215.66438577</v>
      </c>
      <c r="Q930">
        <f t="shared" si="88"/>
        <v>40112777.375204206</v>
      </c>
      <c r="R930" s="35">
        <f t="shared" si="89"/>
        <v>2112361.260633491</v>
      </c>
      <c r="S930">
        <v>2467693.9065909102</v>
      </c>
      <c r="T930">
        <v>929</v>
      </c>
    </row>
    <row r="931" spans="1:20" ht="15.6" x14ac:dyDescent="0.25">
      <c r="A931" s="8">
        <v>1</v>
      </c>
      <c r="B931" s="6">
        <v>1.20308787385383</v>
      </c>
      <c r="C931" s="6">
        <v>937.22404536056797</v>
      </c>
      <c r="D931" s="7">
        <v>0.19498041811943401</v>
      </c>
      <c r="E931" s="7">
        <v>0.174933164351849</v>
      </c>
      <c r="F931" s="8">
        <v>0.102764049620354</v>
      </c>
      <c r="G931" s="8">
        <v>2.7020849498269599</v>
      </c>
      <c r="H931" s="9">
        <v>30768725.042405099</v>
      </c>
      <c r="I931" s="6">
        <v>937.22404536056797</v>
      </c>
      <c r="J931">
        <v>1.2236418175619908</v>
      </c>
      <c r="K931">
        <v>0.10843640761182186</v>
      </c>
      <c r="L931">
        <f t="shared" si="84"/>
        <v>-5.4237379273205146</v>
      </c>
      <c r="M931">
        <f t="shared" si="85"/>
        <v>-5.5709043679896111E-2</v>
      </c>
      <c r="N931">
        <f t="shared" si="86"/>
        <v>-0.81148120274774227</v>
      </c>
      <c r="O931">
        <f t="shared" si="87"/>
        <v>130292986.01419191</v>
      </c>
      <c r="P931">
        <v>116571301.31081404</v>
      </c>
      <c r="Q931">
        <f t="shared" si="88"/>
        <v>34390531.945213035</v>
      </c>
      <c r="R931" s="35">
        <f t="shared" si="89"/>
        <v>-3621806.9028079361</v>
      </c>
      <c r="S931">
        <v>-3372374.8126513599</v>
      </c>
      <c r="T931">
        <v>930</v>
      </c>
    </row>
    <row r="932" spans="1:20" ht="15.6" x14ac:dyDescent="0.25">
      <c r="A932" s="8">
        <v>2</v>
      </c>
      <c r="B932" s="6">
        <v>2.2811309962284199</v>
      </c>
      <c r="C932" s="6">
        <v>927.98878804257004</v>
      </c>
      <c r="D932" s="7">
        <v>0.17626442557793998</v>
      </c>
      <c r="E932" s="7">
        <v>0.13637753164674798</v>
      </c>
      <c r="F932" s="8">
        <v>0.22616178858340699</v>
      </c>
      <c r="G932" s="8">
        <v>2.2452564984532999</v>
      </c>
      <c r="H932" s="9">
        <v>36978070.616407901</v>
      </c>
      <c r="I932" s="6">
        <v>927.98878804257004</v>
      </c>
      <c r="J932">
        <v>3.8956749704166542</v>
      </c>
      <c r="K932">
        <v>0.25639245641958175</v>
      </c>
      <c r="L932">
        <f t="shared" si="84"/>
        <v>-5.3919009279120793</v>
      </c>
      <c r="M932">
        <f t="shared" si="85"/>
        <v>-7.9418523911605754E-2</v>
      </c>
      <c r="N932">
        <f t="shared" si="86"/>
        <v>-0.83676178020099501</v>
      </c>
      <c r="O932">
        <f t="shared" si="87"/>
        <v>132813239.86130121</v>
      </c>
      <c r="P932">
        <v>112024821.5042216</v>
      </c>
      <c r="Q932">
        <f t="shared" si="88"/>
        <v>43840082.014324315</v>
      </c>
      <c r="R932" s="35">
        <f t="shared" si="89"/>
        <v>-6862011.3979164138</v>
      </c>
      <c r="S932">
        <v>-4785337.1094155097</v>
      </c>
      <c r="T932">
        <v>931</v>
      </c>
    </row>
    <row r="933" spans="1:20" ht="15.6" x14ac:dyDescent="0.25">
      <c r="A933" s="8">
        <v>3</v>
      </c>
      <c r="B933" s="6">
        <v>2.7571561410140202</v>
      </c>
      <c r="C933" s="6">
        <v>942.18552696389804</v>
      </c>
      <c r="D933" s="7">
        <v>0.13637753164674798</v>
      </c>
      <c r="E933" s="7">
        <v>0.100810341931501</v>
      </c>
      <c r="F933" s="8">
        <v>0.26060838942564901</v>
      </c>
      <c r="G933" s="8">
        <v>2.2484428230703202</v>
      </c>
      <c r="H933" s="9">
        <v>42222676.516437799</v>
      </c>
      <c r="I933" s="6">
        <v>942.18552696389804</v>
      </c>
      <c r="J933">
        <v>5.8645895749196262</v>
      </c>
      <c r="K933">
        <v>0.301927578805334</v>
      </c>
      <c r="L933">
        <f t="shared" si="84"/>
        <v>-5.4406642134017424</v>
      </c>
      <c r="M933">
        <f t="shared" si="85"/>
        <v>-3.1673115221341364E-2</v>
      </c>
      <c r="N933">
        <f t="shared" si="86"/>
        <v>-0.78475490440174989</v>
      </c>
      <c r="O933">
        <f t="shared" si="87"/>
        <v>129595384.88179556</v>
      </c>
      <c r="P933">
        <v>128131733.65348348</v>
      </c>
      <c r="Q933">
        <f t="shared" si="88"/>
        <v>42704986.952609964</v>
      </c>
      <c r="R933" s="35">
        <f t="shared" si="89"/>
        <v>-482310.43617216498</v>
      </c>
      <c r="S933">
        <v>-165638.833945127</v>
      </c>
      <c r="T933">
        <v>932</v>
      </c>
    </row>
    <row r="934" spans="1:20" ht="15.6" x14ac:dyDescent="0.25">
      <c r="A934" s="8">
        <v>3</v>
      </c>
      <c r="B934" s="6">
        <v>2.6717684293117099</v>
      </c>
      <c r="C934" s="6">
        <v>969.52775089287695</v>
      </c>
      <c r="D934" s="7">
        <v>0.14401002585200801</v>
      </c>
      <c r="E934" s="7">
        <v>0.10726343265897199</v>
      </c>
      <c r="F934" s="8">
        <v>0.25498984526428797</v>
      </c>
      <c r="G934" s="8">
        <v>2.2169621012957501</v>
      </c>
      <c r="H934" s="9">
        <v>37704931.898239903</v>
      </c>
      <c r="I934" s="6">
        <v>969.52775089287695</v>
      </c>
      <c r="J934">
        <v>5.4547064915222672</v>
      </c>
      <c r="K934">
        <v>0.29435743017773797</v>
      </c>
      <c r="L934">
        <f t="shared" si="84"/>
        <v>-5.5317163591287279</v>
      </c>
      <c r="M934">
        <f t="shared" si="85"/>
        <v>-4.5201427225157687E-2</v>
      </c>
      <c r="N934">
        <f t="shared" si="86"/>
        <v>-0.81420368724682568</v>
      </c>
      <c r="O934">
        <f t="shared" si="87"/>
        <v>118568431.52541006</v>
      </c>
      <c r="P934">
        <v>115549934.73279044</v>
      </c>
      <c r="Q934">
        <f t="shared" si="88"/>
        <v>38689893.216166817</v>
      </c>
      <c r="R934" s="35">
        <f t="shared" si="89"/>
        <v>-984961.3179269135</v>
      </c>
      <c r="S934">
        <v>-1518028.9715382501</v>
      </c>
      <c r="T934">
        <v>933</v>
      </c>
    </row>
    <row r="935" spans="1:20" ht="15.6" x14ac:dyDescent="0.25">
      <c r="A935" s="8">
        <v>3</v>
      </c>
      <c r="B935" s="6">
        <v>2.6573762217159702</v>
      </c>
      <c r="C935" s="6">
        <v>952.66257503292002</v>
      </c>
      <c r="D935" s="7">
        <v>0.14373326950662801</v>
      </c>
      <c r="E935" s="7">
        <v>0.109590012503991</v>
      </c>
      <c r="F935" s="8">
        <v>0.23738080292378799</v>
      </c>
      <c r="G935" s="8">
        <v>2.2210861130549402</v>
      </c>
      <c r="H935" s="9">
        <v>38404791.019339897</v>
      </c>
      <c r="I935" s="6">
        <v>952.66257503292002</v>
      </c>
      <c r="J935">
        <v>5.1792185572222929</v>
      </c>
      <c r="K935">
        <v>0.27099645868352273</v>
      </c>
      <c r="L935">
        <f t="shared" si="84"/>
        <v>-5.4759992547327103</v>
      </c>
      <c r="M935">
        <f t="shared" si="85"/>
        <v>-5.3315817338827398E-2</v>
      </c>
      <c r="N935">
        <f t="shared" si="86"/>
        <v>-0.85280285648785714</v>
      </c>
      <c r="O935">
        <f t="shared" si="87"/>
        <v>124428965.0822165</v>
      </c>
      <c r="P935">
        <v>122851503.30204573</v>
      </c>
      <c r="Q935">
        <f t="shared" si="88"/>
        <v>38897923.690736726</v>
      </c>
      <c r="R935" s="35">
        <f t="shared" si="89"/>
        <v>-493132.67139682919</v>
      </c>
      <c r="S935">
        <v>-1628164.74315556</v>
      </c>
      <c r="T935">
        <v>934</v>
      </c>
    </row>
    <row r="936" spans="1:20" ht="15.6" x14ac:dyDescent="0.25">
      <c r="A936" s="8">
        <v>4</v>
      </c>
      <c r="B936" s="6">
        <v>3.1190350175805999</v>
      </c>
      <c r="C936" s="6">
        <v>963.61041734887601</v>
      </c>
      <c r="D936" s="7">
        <v>0.109590012503991</v>
      </c>
      <c r="E936" s="7">
        <v>8.6904304634794496E-2</v>
      </c>
      <c r="F936" s="8">
        <v>0.20681653097971101</v>
      </c>
      <c r="G936" s="8">
        <v>2.2241081621023202</v>
      </c>
      <c r="H936" s="9">
        <v>35019827.611091301</v>
      </c>
      <c r="I936" s="6">
        <v>963.61041734887601</v>
      </c>
      <c r="J936">
        <v>6.3633639343643678</v>
      </c>
      <c r="K936">
        <v>0.23170072342572132</v>
      </c>
      <c r="L936">
        <f t="shared" si="84"/>
        <v>-5.5123307283111567</v>
      </c>
      <c r="M936">
        <f t="shared" si="85"/>
        <v>-1.3038249109104838E-2</v>
      </c>
      <c r="N936">
        <f t="shared" si="86"/>
        <v>-0.76368535336392895</v>
      </c>
      <c r="O936">
        <f t="shared" si="87"/>
        <v>122310589.22490831</v>
      </c>
      <c r="P936">
        <v>133909925.78335588</v>
      </c>
      <c r="Q936">
        <f t="shared" si="88"/>
        <v>31986394.769547962</v>
      </c>
      <c r="R936" s="35">
        <f t="shared" si="89"/>
        <v>3033432.8415433392</v>
      </c>
      <c r="S936">
        <v>1290757.83491402</v>
      </c>
      <c r="T936">
        <v>935</v>
      </c>
    </row>
    <row r="937" spans="1:20" ht="15.6" x14ac:dyDescent="0.25">
      <c r="A937" s="8">
        <v>1</v>
      </c>
      <c r="B937" s="6">
        <v>2.0923459436804999</v>
      </c>
      <c r="C937" s="6">
        <v>942.06309896420703</v>
      </c>
      <c r="D937" s="7">
        <v>0.19920596535488899</v>
      </c>
      <c r="E937" s="7">
        <v>0.16845535166296902</v>
      </c>
      <c r="F937" s="8">
        <v>0.154288476198716</v>
      </c>
      <c r="G937" s="8">
        <v>3.1439689678798302</v>
      </c>
      <c r="H937" s="9">
        <v>44284894.247574396</v>
      </c>
      <c r="I937" s="6">
        <v>942.06309896420703</v>
      </c>
      <c r="J937">
        <v>2.6585791310165012</v>
      </c>
      <c r="K937">
        <v>0.16757696594024046</v>
      </c>
      <c r="L937">
        <f t="shared" si="84"/>
        <v>-5.440248039231534</v>
      </c>
      <c r="M937">
        <f t="shared" si="85"/>
        <v>-8.3238196534862141E-2</v>
      </c>
      <c r="N937">
        <f t="shared" si="86"/>
        <v>-0.63983494158735921</v>
      </c>
      <c r="O937">
        <f t="shared" si="87"/>
        <v>126349662.68301937</v>
      </c>
      <c r="P937">
        <v>114025801.99334177</v>
      </c>
      <c r="Q937">
        <f t="shared" si="88"/>
        <v>49071186.979776181</v>
      </c>
      <c r="R937" s="35">
        <f t="shared" si="89"/>
        <v>-4786292.7322017848</v>
      </c>
      <c r="S937">
        <v>-6223681.0581942899</v>
      </c>
      <c r="T937">
        <v>936</v>
      </c>
    </row>
    <row r="938" spans="1:20" ht="15.6" x14ac:dyDescent="0.25">
      <c r="A938" s="8">
        <v>2</v>
      </c>
      <c r="B938" s="6">
        <v>2.1075383104024201</v>
      </c>
      <c r="C938" s="6">
        <v>933.38604747328498</v>
      </c>
      <c r="D938" s="7">
        <v>0.16845535166296902</v>
      </c>
      <c r="E938" s="7">
        <v>0.143188421523779</v>
      </c>
      <c r="F938" s="8">
        <v>0.14990286508204101</v>
      </c>
      <c r="G938" s="8">
        <v>3.1462482610215901</v>
      </c>
      <c r="H938" s="9">
        <v>40637956.585968196</v>
      </c>
      <c r="I938" s="6">
        <v>933.38604747328498</v>
      </c>
      <c r="J938">
        <v>2.8613780464974905</v>
      </c>
      <c r="K938">
        <v>0.16240465965275294</v>
      </c>
      <c r="L938">
        <f t="shared" si="84"/>
        <v>-5.4105593006983899</v>
      </c>
      <c r="M938">
        <f t="shared" si="85"/>
        <v>-8.422674346822602E-2</v>
      </c>
      <c r="N938">
        <f t="shared" si="86"/>
        <v>-0.64675966717479927</v>
      </c>
      <c r="O938">
        <f t="shared" si="87"/>
        <v>129797344.9897273</v>
      </c>
      <c r="P938">
        <v>113564601.90115447</v>
      </c>
      <c r="Q938">
        <f t="shared" si="88"/>
        <v>46446681.29297474</v>
      </c>
      <c r="R938" s="35">
        <f t="shared" si="89"/>
        <v>-5808724.7070065439</v>
      </c>
      <c r="S938">
        <v>-4368580.45832102</v>
      </c>
      <c r="T938">
        <v>937</v>
      </c>
    </row>
    <row r="939" spans="1:20" ht="15.6" x14ac:dyDescent="0.25">
      <c r="A939" s="8">
        <v>3</v>
      </c>
      <c r="B939" s="6">
        <v>2.6634550073074199</v>
      </c>
      <c r="C939" s="6">
        <v>938.55999244461304</v>
      </c>
      <c r="D939" s="7">
        <v>0.14396469658681901</v>
      </c>
      <c r="E939" s="7">
        <v>0.108637775148632</v>
      </c>
      <c r="F939" s="8">
        <v>0.245215672369099</v>
      </c>
      <c r="G939" s="8">
        <v>2.2176292204848602</v>
      </c>
      <c r="H939" s="9">
        <v>40139143.634370998</v>
      </c>
      <c r="I939" s="6">
        <v>938.55999244461304</v>
      </c>
      <c r="J939">
        <v>5.2974892633531567</v>
      </c>
      <c r="K939">
        <v>0.28132322930836812</v>
      </c>
      <c r="L939">
        <f t="shared" si="84"/>
        <v>-5.4283077741168899</v>
      </c>
      <c r="M939">
        <f t="shared" si="85"/>
        <v>-4.9932031676493294E-2</v>
      </c>
      <c r="N939">
        <f t="shared" si="86"/>
        <v>-0.84601943960337289</v>
      </c>
      <c r="O939">
        <f t="shared" si="87"/>
        <v>130169598.21146098</v>
      </c>
      <c r="P939">
        <v>125946013.74675307</v>
      </c>
      <c r="Q939">
        <f t="shared" si="88"/>
        <v>41485205.001757301</v>
      </c>
      <c r="R939" s="35">
        <f t="shared" si="89"/>
        <v>-1346061.3673863038</v>
      </c>
      <c r="S939">
        <v>-1170459.3180277101</v>
      </c>
      <c r="T939">
        <v>938</v>
      </c>
    </row>
    <row r="940" spans="1:20" ht="15.6" x14ac:dyDescent="0.25">
      <c r="A940" s="8">
        <v>4</v>
      </c>
      <c r="B940" s="6">
        <v>3.21029698320483</v>
      </c>
      <c r="C940" s="6">
        <v>951.53174300245303</v>
      </c>
      <c r="D940" s="7">
        <v>0.108637775148632</v>
      </c>
      <c r="E940" s="7">
        <v>7.9316489826769601E-2</v>
      </c>
      <c r="F940" s="8">
        <v>0.26965132661380598</v>
      </c>
      <c r="G940" s="8">
        <v>2.2216667484607</v>
      </c>
      <c r="H940" s="9">
        <v>44152706.450411201</v>
      </c>
      <c r="I940" s="6">
        <v>951.53174300245303</v>
      </c>
      <c r="J940">
        <v>7.8144377075973477</v>
      </c>
      <c r="K940">
        <v>0.31423322409527271</v>
      </c>
      <c r="L940">
        <f t="shared" si="84"/>
        <v>-5.4722120416355224</v>
      </c>
      <c r="M940">
        <f t="shared" si="85"/>
        <v>5.2648842237078108E-2</v>
      </c>
      <c r="N940">
        <f t="shared" si="86"/>
        <v>-0.72486674080987967</v>
      </c>
      <c r="O940">
        <f t="shared" si="87"/>
        <v>130551765.6569882</v>
      </c>
      <c r="P940">
        <v>142937670.81916755</v>
      </c>
      <c r="Q940">
        <f t="shared" si="88"/>
        <v>40326764.474343933</v>
      </c>
      <c r="R940" s="35">
        <f t="shared" si="89"/>
        <v>3825941.9760672674</v>
      </c>
      <c r="S940">
        <v>2322318.5410279301</v>
      </c>
      <c r="T940">
        <v>939</v>
      </c>
    </row>
    <row r="941" spans="1:20" ht="15.6" x14ac:dyDescent="0.25">
      <c r="A941" s="10">
        <v>1</v>
      </c>
      <c r="B941" s="11">
        <v>1.6457353203846901</v>
      </c>
      <c r="C941" s="11">
        <v>968.82815452798297</v>
      </c>
      <c r="D941" s="12">
        <v>0.23164261599820901</v>
      </c>
      <c r="E941" s="12">
        <v>0.20323220760934002</v>
      </c>
      <c r="F941" s="10">
        <v>0.1225946650619</v>
      </c>
      <c r="G941" s="10">
        <v>3.5596659653751099</v>
      </c>
      <c r="H941" s="13">
        <v>45637842.761451699</v>
      </c>
      <c r="I941" s="11">
        <v>968.82815452798297</v>
      </c>
      <c r="J941">
        <v>1.6980246454513463</v>
      </c>
      <c r="K941">
        <v>0.13078620987404802</v>
      </c>
      <c r="L941">
        <f t="shared" si="84"/>
        <v>-5.5294336320364375</v>
      </c>
      <c r="M941">
        <f t="shared" si="85"/>
        <v>-6.9003895937900794E-2</v>
      </c>
      <c r="N941">
        <f t="shared" si="86"/>
        <v>-0.73655451640711922</v>
      </c>
      <c r="O941">
        <f t="shared" si="87"/>
        <v>117388454.05744754</v>
      </c>
      <c r="P941">
        <v>110927780.13036378</v>
      </c>
      <c r="Q941">
        <f t="shared" si="88"/>
        <v>48295889.469595917</v>
      </c>
      <c r="R941" s="35">
        <f t="shared" si="89"/>
        <v>-2658046.7081442177</v>
      </c>
      <c r="S941">
        <v>-4662898.0533709098</v>
      </c>
      <c r="T941">
        <v>940</v>
      </c>
    </row>
    <row r="942" spans="1:20" ht="15.6" x14ac:dyDescent="0.25">
      <c r="A942" s="10">
        <v>2</v>
      </c>
      <c r="B942" s="11">
        <v>1.665779533105</v>
      </c>
      <c r="C942" s="11">
        <v>950.75557329166804</v>
      </c>
      <c r="D942" s="12">
        <v>0.20323220760934002</v>
      </c>
      <c r="E942" s="12">
        <v>0.17653075123359302</v>
      </c>
      <c r="F942" s="10">
        <v>0.131319364943149</v>
      </c>
      <c r="G942" s="10">
        <v>3.5618110995519601</v>
      </c>
      <c r="H942" s="13">
        <v>46883006.777371801</v>
      </c>
      <c r="I942" s="11">
        <v>950.75557329166804</v>
      </c>
      <c r="J942">
        <v>1.9074530736525801</v>
      </c>
      <c r="K942">
        <v>0.14077972982975664</v>
      </c>
      <c r="L942">
        <f t="shared" si="84"/>
        <v>-5.4696088785610879</v>
      </c>
      <c r="M942">
        <f t="shared" si="85"/>
        <v>-7.3511596495698189E-2</v>
      </c>
      <c r="N942">
        <f t="shared" si="86"/>
        <v>-0.70181417659385503</v>
      </c>
      <c r="O942">
        <f t="shared" si="87"/>
        <v>123675923.37239215</v>
      </c>
      <c r="P942">
        <v>115669964.046894</v>
      </c>
      <c r="Q942">
        <f t="shared" si="88"/>
        <v>50127958.467375994</v>
      </c>
      <c r="R942" s="35">
        <f t="shared" si="89"/>
        <v>-3244951.6900041923</v>
      </c>
      <c r="S942">
        <v>-6465981.2366993995</v>
      </c>
      <c r="T942">
        <v>941</v>
      </c>
    </row>
    <row r="943" spans="1:20" ht="15.6" x14ac:dyDescent="0.25">
      <c r="A943" s="10">
        <v>3</v>
      </c>
      <c r="B943" s="11">
        <v>1.82353700698036</v>
      </c>
      <c r="C943" s="11">
        <v>944.80828035876095</v>
      </c>
      <c r="D943" s="12">
        <v>0.17653075123359302</v>
      </c>
      <c r="E943" s="12">
        <v>0.15302327727826601</v>
      </c>
      <c r="F943" s="10">
        <v>0.13308822949090299</v>
      </c>
      <c r="G943" s="10">
        <v>3.5637134443360798</v>
      </c>
      <c r="H943" s="13">
        <v>45240482.580806002</v>
      </c>
      <c r="I943" s="11">
        <v>944.80828035876095</v>
      </c>
      <c r="J943">
        <v>2.2565039559189501</v>
      </c>
      <c r="K943">
        <v>0.14281807149860307</v>
      </c>
      <c r="L943">
        <f t="shared" si="84"/>
        <v>-5.44956168624672</v>
      </c>
      <c r="M943">
        <f t="shared" si="85"/>
        <v>-7.9253028863786573E-2</v>
      </c>
      <c r="N943">
        <f t="shared" si="86"/>
        <v>-0.69520267431980898</v>
      </c>
      <c r="O943">
        <f t="shared" si="87"/>
        <v>125633378.21594131</v>
      </c>
      <c r="P943">
        <v>117190019.32289276</v>
      </c>
      <c r="Q943">
        <f t="shared" si="88"/>
        <v>48499989.091100067</v>
      </c>
      <c r="R943" s="35">
        <f t="shared" si="89"/>
        <v>-3259506.5102940649</v>
      </c>
      <c r="S943">
        <v>-5773547.2774144895</v>
      </c>
      <c r="T943">
        <v>942</v>
      </c>
    </row>
    <row r="944" spans="1:20" ht="15.6" x14ac:dyDescent="0.25">
      <c r="A944" s="10">
        <v>4</v>
      </c>
      <c r="B944" s="11">
        <v>2.0043424459939101</v>
      </c>
      <c r="C944" s="11">
        <v>949.28828963937406</v>
      </c>
      <c r="D944" s="12">
        <v>0.15302327727826601</v>
      </c>
      <c r="E944" s="12">
        <v>0.13370860982139801</v>
      </c>
      <c r="F944" s="10">
        <v>0.12613802290665499</v>
      </c>
      <c r="G944" s="10">
        <v>3.56528979020114</v>
      </c>
      <c r="H944" s="13">
        <v>42269834.708298899</v>
      </c>
      <c r="I944" s="11">
        <v>949.28828963937406</v>
      </c>
      <c r="J944">
        <v>2.5811733503900331</v>
      </c>
      <c r="K944">
        <v>0.13483283674325672</v>
      </c>
      <c r="L944">
        <f t="shared" si="84"/>
        <v>-5.4646795179867897</v>
      </c>
      <c r="M944">
        <f t="shared" si="85"/>
        <v>-8.2683015999292328E-2</v>
      </c>
      <c r="N944">
        <f t="shared" si="86"/>
        <v>-0.72213833941471428</v>
      </c>
      <c r="O944">
        <f t="shared" si="87"/>
        <v>123780428.22868185</v>
      </c>
      <c r="P944">
        <v>119413186.37534511</v>
      </c>
      <c r="Q944">
        <f t="shared" si="88"/>
        <v>43815749.333602153</v>
      </c>
      <c r="R944" s="35">
        <f t="shared" si="89"/>
        <v>-1545914.6253032535</v>
      </c>
      <c r="S944">
        <v>-4114108.2703144602</v>
      </c>
      <c r="T944">
        <v>943</v>
      </c>
    </row>
    <row r="945" spans="1:20" ht="15.6" x14ac:dyDescent="0.25">
      <c r="A945" s="10">
        <v>5</v>
      </c>
      <c r="B945" s="11">
        <v>2.0615903607016701</v>
      </c>
      <c r="C945" s="11">
        <v>960.77967354055795</v>
      </c>
      <c r="D945" s="12">
        <v>0.13370860982139801</v>
      </c>
      <c r="E945" s="12">
        <v>0.11804806937300601</v>
      </c>
      <c r="F945" s="10">
        <v>0.11703686683013199</v>
      </c>
      <c r="G945" s="10">
        <v>3.5665102572415099</v>
      </c>
      <c r="H945" s="13">
        <v>40326268.212442502</v>
      </c>
      <c r="I945" s="11">
        <v>960.77967354055795</v>
      </c>
      <c r="J945">
        <v>2.7186543945141408</v>
      </c>
      <c r="K945">
        <v>0.1244718310393112</v>
      </c>
      <c r="L945">
        <f t="shared" si="84"/>
        <v>-5.5029945630356591</v>
      </c>
      <c r="M945">
        <f t="shared" si="85"/>
        <v>-8.3600889350126412E-2</v>
      </c>
      <c r="N945">
        <f t="shared" si="86"/>
        <v>-0.75929602122306594</v>
      </c>
      <c r="O945">
        <f t="shared" si="87"/>
        <v>119545246.41676381</v>
      </c>
      <c r="P945">
        <v>125311174.81642894</v>
      </c>
      <c r="Q945">
        <f t="shared" si="88"/>
        <v>38470740.359645203</v>
      </c>
      <c r="R945" s="35">
        <f t="shared" si="89"/>
        <v>1855527.8527972996</v>
      </c>
      <c r="S945">
        <v>-2748411.26790048</v>
      </c>
      <c r="T945">
        <v>944</v>
      </c>
    </row>
    <row r="946" spans="1:20" ht="15.6" x14ac:dyDescent="0.25">
      <c r="A946" s="10">
        <v>8</v>
      </c>
      <c r="B946" s="11">
        <v>2.24817083401161</v>
      </c>
      <c r="C946" s="11">
        <v>969.50083378413001</v>
      </c>
      <c r="D946" s="12">
        <v>0.10737395688757601</v>
      </c>
      <c r="E946" s="12">
        <v>0.10329268407162599</v>
      </c>
      <c r="F946" s="10">
        <v>3.7974528287064498E-2</v>
      </c>
      <c r="G946" s="10">
        <v>3.9259365123150798</v>
      </c>
      <c r="H946" s="13">
        <v>24426530.343901899</v>
      </c>
      <c r="I946" s="11">
        <v>969.50083378413001</v>
      </c>
      <c r="J946">
        <v>1.7907959465029777</v>
      </c>
      <c r="K946">
        <v>3.8714350794888858E-2</v>
      </c>
      <c r="L946">
        <f t="shared" si="84"/>
        <v>-5.5316285764028024</v>
      </c>
      <c r="M946">
        <f t="shared" si="85"/>
        <v>-7.1101075190541208E-2</v>
      </c>
      <c r="N946">
        <f t="shared" si="86"/>
        <v>-0.55038751760426097</v>
      </c>
      <c r="O946">
        <f t="shared" si="87"/>
        <v>116617033.87083292</v>
      </c>
      <c r="P946">
        <v>141056077.10766387</v>
      </c>
      <c r="Q946">
        <f t="shared" si="88"/>
        <v>20194447.306850336</v>
      </c>
      <c r="R946" s="35">
        <f t="shared" si="89"/>
        <v>4232083.0370515622</v>
      </c>
      <c r="S946">
        <v>-1697369.31107333</v>
      </c>
      <c r="T946">
        <v>945</v>
      </c>
    </row>
    <row r="947" spans="1:20" ht="15.6" x14ac:dyDescent="0.25">
      <c r="A947" s="10">
        <v>1</v>
      </c>
      <c r="B947" s="11">
        <v>1.6443731920839599</v>
      </c>
      <c r="C947" s="11">
        <v>950.21246137711501</v>
      </c>
      <c r="D947" s="12">
        <v>0.231653439270954</v>
      </c>
      <c r="E947" s="12">
        <v>0.20556952766730299</v>
      </c>
      <c r="F947" s="10">
        <v>0.112550267584832</v>
      </c>
      <c r="G947" s="10">
        <v>3.5595989488271398</v>
      </c>
      <c r="H947" s="13">
        <v>46577084.122860298</v>
      </c>
      <c r="I947" s="11">
        <v>950.21246137711501</v>
      </c>
      <c r="J947">
        <v>1.6156725327552335</v>
      </c>
      <c r="K947">
        <v>0.11940339876885006</v>
      </c>
      <c r="L947">
        <f t="shared" si="84"/>
        <v>-5.4677855517452754</v>
      </c>
      <c r="M947">
        <f t="shared" si="85"/>
        <v>-6.7006763497696409E-2</v>
      </c>
      <c r="N947">
        <f t="shared" si="86"/>
        <v>-0.77713488951227649</v>
      </c>
      <c r="O947">
        <f t="shared" si="87"/>
        <v>124424903.19020905</v>
      </c>
      <c r="P947">
        <v>118583825.24613294</v>
      </c>
      <c r="Q947">
        <f t="shared" si="88"/>
        <v>48871329.381054044</v>
      </c>
      <c r="R947" s="35">
        <f t="shared" si="89"/>
        <v>-2294245.2581937462</v>
      </c>
      <c r="S947">
        <v>-5252488.2548880102</v>
      </c>
      <c r="T947">
        <v>946</v>
      </c>
    </row>
    <row r="948" spans="1:20" ht="15.6" x14ac:dyDescent="0.25">
      <c r="A948" s="14">
        <v>2</v>
      </c>
      <c r="B948" s="11">
        <v>1.66189404914922</v>
      </c>
      <c r="C948" s="11">
        <v>933.85370463152003</v>
      </c>
      <c r="D948" s="12">
        <v>0.20556952766730299</v>
      </c>
      <c r="E948" s="12">
        <v>0.181271542628685</v>
      </c>
      <c r="F948" s="10">
        <v>0.118140909420102</v>
      </c>
      <c r="G948" s="10">
        <v>3.56157300120883</v>
      </c>
      <c r="H948" s="13">
        <v>48440294.2542172</v>
      </c>
      <c r="I948" s="11">
        <v>933.85370463152003</v>
      </c>
      <c r="J948">
        <v>1.7802507691055032</v>
      </c>
      <c r="K948">
        <v>0.12572299698581452</v>
      </c>
      <c r="L948">
        <f t="shared" si="84"/>
        <v>-5.4121690803517044</v>
      </c>
      <c r="M948">
        <f t="shared" si="85"/>
        <v>-7.0870779679459248E-2</v>
      </c>
      <c r="N948">
        <f t="shared" si="86"/>
        <v>-0.7548062427923623</v>
      </c>
      <c r="O948">
        <f t="shared" si="87"/>
        <v>130653478.14847997</v>
      </c>
      <c r="P948">
        <v>126069092.30825397</v>
      </c>
      <c r="Q948">
        <f t="shared" si="88"/>
        <v>50201780.71382007</v>
      </c>
      <c r="R948" s="35">
        <f t="shared" si="89"/>
        <v>-1761486.45960287</v>
      </c>
      <c r="S948">
        <v>-6360450.8803641899</v>
      </c>
      <c r="T948">
        <v>947</v>
      </c>
    </row>
    <row r="949" spans="1:20" ht="15.6" x14ac:dyDescent="0.25">
      <c r="A949" s="10">
        <v>3</v>
      </c>
      <c r="B949" s="11">
        <v>1.68378732874556</v>
      </c>
      <c r="C949" s="11">
        <v>923.51068373845499</v>
      </c>
      <c r="D949" s="12">
        <v>0.181271542628685</v>
      </c>
      <c r="E949" s="12">
        <v>0.15782814891584102</v>
      </c>
      <c r="F949" s="10">
        <v>0.129256185248635</v>
      </c>
      <c r="G949" s="10">
        <v>3.5633178828580299</v>
      </c>
      <c r="H949" s="13">
        <v>49135312.076766603</v>
      </c>
      <c r="I949" s="11">
        <v>923.51068373845499</v>
      </c>
      <c r="J949">
        <v>2.0209269564452943</v>
      </c>
      <c r="K949">
        <v>0.13840747311886101</v>
      </c>
      <c r="L949">
        <f t="shared" si="84"/>
        <v>-5.3763085853824304</v>
      </c>
      <c r="M949">
        <f t="shared" si="85"/>
        <v>-7.5617536310879779E-2</v>
      </c>
      <c r="N949">
        <f t="shared" si="86"/>
        <v>-0.70975861622078251</v>
      </c>
      <c r="O949">
        <f t="shared" si="87"/>
        <v>134618014.3721959</v>
      </c>
      <c r="P949">
        <v>127950166.60289925</v>
      </c>
      <c r="Q949">
        <f t="shared" si="88"/>
        <v>51695893.197708569</v>
      </c>
      <c r="R949" s="35">
        <f t="shared" si="89"/>
        <v>-2560581.1209419668</v>
      </c>
      <c r="S949">
        <v>-6004393.9452344999</v>
      </c>
      <c r="T949">
        <v>948</v>
      </c>
    </row>
    <row r="950" spans="1:20" ht="15.6" x14ac:dyDescent="0.25">
      <c r="A950" s="10">
        <v>4</v>
      </c>
      <c r="B950" s="11">
        <v>1.9976757031372001</v>
      </c>
      <c r="C950" s="11">
        <v>933.01912910496105</v>
      </c>
      <c r="D950" s="12">
        <v>0.15782814891584102</v>
      </c>
      <c r="E950" s="12">
        <v>0.13563650578057901</v>
      </c>
      <c r="F950" s="10">
        <v>0.140517338344083</v>
      </c>
      <c r="G950" s="10">
        <v>3.5649092618723501</v>
      </c>
      <c r="H950" s="13">
        <v>49747877.136225</v>
      </c>
      <c r="I950" s="11">
        <v>933.01912910496105</v>
      </c>
      <c r="J950">
        <v>2.6949409402787787</v>
      </c>
      <c r="K950">
        <v>0.15142462695616735</v>
      </c>
      <c r="L950">
        <f t="shared" si="84"/>
        <v>-5.4092955142413714</v>
      </c>
      <c r="M950">
        <f t="shared" si="85"/>
        <v>-8.3464804559834599E-2</v>
      </c>
      <c r="N950">
        <f t="shared" si="86"/>
        <v>-0.67010494829501477</v>
      </c>
      <c r="O950">
        <f t="shared" si="87"/>
        <v>130051335.68482257</v>
      </c>
      <c r="P950">
        <v>130471763.52569912</v>
      </c>
      <c r="Q950">
        <f t="shared" si="88"/>
        <v>49587571.243153699</v>
      </c>
      <c r="R950" s="35">
        <f t="shared" si="89"/>
        <v>160305.89307130128</v>
      </c>
      <c r="S950">
        <v>-4830797.8753918596</v>
      </c>
    </row>
    <row r="951" spans="1:20" ht="15.6" x14ac:dyDescent="0.25">
      <c r="A951" s="10">
        <v>5</v>
      </c>
      <c r="B951" s="11">
        <v>2.0616094595913599</v>
      </c>
      <c r="C951" s="11">
        <v>936.38261614437602</v>
      </c>
      <c r="D951" s="12">
        <v>0.13563650578057901</v>
      </c>
      <c r="E951" s="12">
        <v>0.11810215845490199</v>
      </c>
      <c r="F951" s="10">
        <v>0.129179303864074</v>
      </c>
      <c r="G951" s="10">
        <v>3.5663251584556801</v>
      </c>
      <c r="H951" s="13">
        <v>45579675.218982503</v>
      </c>
      <c r="I951" s="11">
        <v>936.38261614437602</v>
      </c>
      <c r="J951">
        <v>2.8549305618929433</v>
      </c>
      <c r="K951">
        <v>0.13831918309672245</v>
      </c>
      <c r="L951">
        <f t="shared" si="84"/>
        <v>-5.4208550484520792</v>
      </c>
      <c r="M951">
        <f t="shared" si="85"/>
        <v>-8.4205562409544576E-2</v>
      </c>
      <c r="N951">
        <f t="shared" si="86"/>
        <v>-0.71005891869516913</v>
      </c>
      <c r="O951">
        <f t="shared" si="87"/>
        <v>128738500.97016485</v>
      </c>
      <c r="P951">
        <v>133022193.31015462</v>
      </c>
      <c r="Q951">
        <f t="shared" si="88"/>
        <v>44111880.253825568</v>
      </c>
      <c r="R951" s="35">
        <f t="shared" si="89"/>
        <v>1467794.9651569352</v>
      </c>
      <c r="S951">
        <v>-2672771.9228485301</v>
      </c>
    </row>
    <row r="952" spans="1:20" ht="15.6" x14ac:dyDescent="0.25">
      <c r="A952" s="10">
        <v>6</v>
      </c>
      <c r="B952" s="11">
        <v>2.05521545007577</v>
      </c>
      <c r="C952" s="11">
        <v>961.37142443861001</v>
      </c>
      <c r="D952" s="12">
        <v>0.118200810896864</v>
      </c>
      <c r="E952" s="12">
        <v>0.112026779352384</v>
      </c>
      <c r="F952" s="10">
        <v>5.21892580251423E-2</v>
      </c>
      <c r="G952" s="10">
        <v>3.9203175462639601</v>
      </c>
      <c r="H952" s="13">
        <v>32134859.054125201</v>
      </c>
      <c r="I952" s="11">
        <v>961.37142443861001</v>
      </c>
      <c r="J952">
        <v>1.8466966608811921</v>
      </c>
      <c r="K952">
        <v>5.360043592471421E-2</v>
      </c>
      <c r="L952">
        <f t="shared" si="84"/>
        <v>-5.5049495757726641</v>
      </c>
      <c r="M952">
        <f t="shared" si="85"/>
        <v>-7.2287466658937025E-2</v>
      </c>
      <c r="N952">
        <f t="shared" si="86"/>
        <v>-0.70302994796745133</v>
      </c>
      <c r="O952">
        <f t="shared" si="87"/>
        <v>119800132.47179338</v>
      </c>
      <c r="P952">
        <v>149802574.23961988</v>
      </c>
      <c r="Q952">
        <f t="shared" si="88"/>
        <v>25698893.301316988</v>
      </c>
      <c r="R952" s="35">
        <f t="shared" si="89"/>
        <v>6435965.7528082132</v>
      </c>
      <c r="S952">
        <v>-2000884.4023254199</v>
      </c>
    </row>
    <row r="953" spans="1:20" ht="15.6" x14ac:dyDescent="0.25">
      <c r="A953" s="10">
        <v>7</v>
      </c>
      <c r="B953" s="11">
        <v>2.0782159364038102</v>
      </c>
      <c r="C953" s="11">
        <v>962.964528497321</v>
      </c>
      <c r="D953" s="12">
        <v>0.112026779352384</v>
      </c>
      <c r="E953" s="12">
        <v>0.106943956920422</v>
      </c>
      <c r="F953" s="10">
        <v>4.53310302973036E-2</v>
      </c>
      <c r="G953" s="10">
        <v>3.9206587374739801</v>
      </c>
      <c r="H953" s="13">
        <v>27670451.8949867</v>
      </c>
      <c r="I953" s="11">
        <v>962.964528497321</v>
      </c>
      <c r="J953">
        <v>1.7800837513324195</v>
      </c>
      <c r="K953">
        <v>4.6390627174544494E-2</v>
      </c>
      <c r="L953">
        <f t="shared" si="84"/>
        <v>-5.5102040598761839</v>
      </c>
      <c r="M953">
        <f t="shared" si="85"/>
        <v>-7.0867115559852728E-2</v>
      </c>
      <c r="N953">
        <f t="shared" si="86"/>
        <v>-0.63599589347933327</v>
      </c>
      <c r="O953">
        <f t="shared" si="87"/>
        <v>119142884.39311826</v>
      </c>
      <c r="P953">
        <v>142640813.82769519</v>
      </c>
      <c r="Q953">
        <f t="shared" si="88"/>
        <v>23112160.978077963</v>
      </c>
      <c r="R953" s="35">
        <f t="shared" si="89"/>
        <v>4558290.9169087373</v>
      </c>
      <c r="S953">
        <v>-1660442.78402246</v>
      </c>
    </row>
    <row r="954" spans="1:20" ht="15.6" x14ac:dyDescent="0.25">
      <c r="A954" s="10">
        <v>1</v>
      </c>
      <c r="B954" s="11">
        <v>1.6452941722539101</v>
      </c>
      <c r="C954" s="11">
        <v>950.18040430598001</v>
      </c>
      <c r="D954" s="12">
        <v>0.231681901318503</v>
      </c>
      <c r="E954" s="12">
        <v>0.203861078719831</v>
      </c>
      <c r="F954" s="10">
        <v>0.12003017681886199</v>
      </c>
      <c r="G954" s="10">
        <v>3.5591986834284701</v>
      </c>
      <c r="H954" s="13">
        <v>45973470.6916131</v>
      </c>
      <c r="I954" s="11">
        <v>950.18040430598001</v>
      </c>
      <c r="J954">
        <v>1.6769439293896544</v>
      </c>
      <c r="K954">
        <v>0.12786766393747928</v>
      </c>
      <c r="L954">
        <f t="shared" si="84"/>
        <v>-5.4676778837605964</v>
      </c>
      <c r="M954">
        <f t="shared" si="85"/>
        <v>-6.8504859334929502E-2</v>
      </c>
      <c r="N954">
        <f t="shared" si="86"/>
        <v>-0.74707620399851948</v>
      </c>
      <c r="O954">
        <f t="shared" si="87"/>
        <v>124281166.90731671</v>
      </c>
      <c r="P954">
        <v>113040188.88316554</v>
      </c>
      <c r="Q954">
        <f t="shared" si="88"/>
        <v>50545179.026889451</v>
      </c>
      <c r="R954" s="35">
        <f t="shared" si="89"/>
        <v>-4571708.3352763504</v>
      </c>
      <c r="S954">
        <v>-5888717.8085857201</v>
      </c>
    </row>
    <row r="955" spans="1:20" ht="15.6" x14ac:dyDescent="0.25">
      <c r="A955" s="10">
        <v>2</v>
      </c>
      <c r="B955" s="11">
        <v>1.6645566695041101</v>
      </c>
      <c r="C955" s="11">
        <v>938.41326484278795</v>
      </c>
      <c r="D955" s="12">
        <v>0.203861078719831</v>
      </c>
      <c r="E955" s="12">
        <v>0.17822013538678999</v>
      </c>
      <c r="F955" s="10">
        <v>0.12571488390813201</v>
      </c>
      <c r="G955" s="10">
        <v>3.5613010524403901</v>
      </c>
      <c r="H955" s="13">
        <v>47003777.4478103</v>
      </c>
      <c r="I955" s="11">
        <v>938.41326484278795</v>
      </c>
      <c r="J955">
        <v>1.8557776089668485</v>
      </c>
      <c r="K955">
        <v>0.13434873673996034</v>
      </c>
      <c r="L955">
        <f t="shared" si="84"/>
        <v>-5.4278063059542703</v>
      </c>
      <c r="M955">
        <f t="shared" si="85"/>
        <v>-7.2474743064365021E-2</v>
      </c>
      <c r="N955">
        <f t="shared" si="86"/>
        <v>-0.72384495084016431</v>
      </c>
      <c r="O955">
        <f t="shared" si="87"/>
        <v>128623554.46912527</v>
      </c>
      <c r="P955">
        <v>118659345.6876522</v>
      </c>
      <c r="Q955">
        <f t="shared" si="88"/>
        <v>50950836.563075714</v>
      </c>
      <c r="R955" s="35">
        <f t="shared" si="89"/>
        <v>-3947059.1152654141</v>
      </c>
      <c r="S955">
        <v>-6652382.7730616797</v>
      </c>
    </row>
    <row r="956" spans="1:20" ht="15.6" x14ac:dyDescent="0.25">
      <c r="A956" s="10">
        <v>3</v>
      </c>
      <c r="B956" s="11">
        <v>1.8217282265836401</v>
      </c>
      <c r="C956" s="11">
        <v>934.35940136497504</v>
      </c>
      <c r="D956" s="12">
        <v>0.17822013538678999</v>
      </c>
      <c r="E956" s="12">
        <v>0.153900171922881</v>
      </c>
      <c r="F956" s="10">
        <v>0.13638372027453399</v>
      </c>
      <c r="G956" s="10">
        <v>3.5631329164057601</v>
      </c>
      <c r="H956" s="13">
        <v>46814283.671118401</v>
      </c>
      <c r="I956" s="11">
        <v>934.35940136497504</v>
      </c>
      <c r="J956">
        <v>2.2753889411172525</v>
      </c>
      <c r="K956">
        <v>0.14662672951700181</v>
      </c>
      <c r="L956">
        <f t="shared" si="84"/>
        <v>-5.4139085596447281</v>
      </c>
      <c r="M956">
        <f t="shared" si="85"/>
        <v>-7.9502131300019208E-2</v>
      </c>
      <c r="N956">
        <f t="shared" si="86"/>
        <v>-0.68348059259778404</v>
      </c>
      <c r="O956">
        <f t="shared" si="87"/>
        <v>129764527.59726383</v>
      </c>
      <c r="P956">
        <v>119156908.39776449</v>
      </c>
      <c r="Q956">
        <f t="shared" si="88"/>
        <v>50981797.757862538</v>
      </c>
      <c r="R956" s="35">
        <f t="shared" si="89"/>
        <v>-4167514.0867441371</v>
      </c>
      <c r="S956">
        <v>-6143837.9846004797</v>
      </c>
    </row>
    <row r="957" spans="1:20" ht="15.6" x14ac:dyDescent="0.25">
      <c r="A957" s="14">
        <v>4</v>
      </c>
      <c r="B957" s="11">
        <v>2.0031565493232</v>
      </c>
      <c r="C957" s="11">
        <v>938.02325883452602</v>
      </c>
      <c r="D957" s="12">
        <v>0.153900171922881</v>
      </c>
      <c r="E957" s="12">
        <v>0.13400230586960399</v>
      </c>
      <c r="F957" s="10">
        <v>0.12920677817971099</v>
      </c>
      <c r="G957" s="10">
        <v>3.56476899950087</v>
      </c>
      <c r="H957" s="13">
        <v>44113157.149456501</v>
      </c>
      <c r="I957" s="11">
        <v>938.02325883452602</v>
      </c>
      <c r="J957">
        <v>2.6076434110298639</v>
      </c>
      <c r="K957">
        <v>0.13835073350563468</v>
      </c>
      <c r="L957">
        <f t="shared" si="84"/>
        <v>-5.4264728619900922</v>
      </c>
      <c r="M957">
        <f t="shared" si="85"/>
        <v>-8.2884057781444115E-2</v>
      </c>
      <c r="N957">
        <f t="shared" si="86"/>
        <v>-0.70995157012001608</v>
      </c>
      <c r="O957">
        <f t="shared" si="87"/>
        <v>128151940.61595525</v>
      </c>
      <c r="P957">
        <v>122641999.89750585</v>
      </c>
      <c r="Q957">
        <f t="shared" si="88"/>
        <v>46095030.251658671</v>
      </c>
      <c r="R957" s="35">
        <f t="shared" si="89"/>
        <v>-1981873.1022021696</v>
      </c>
      <c r="S957">
        <v>-4188829.6704618898</v>
      </c>
    </row>
    <row r="958" spans="1:20" ht="15.6" x14ac:dyDescent="0.25">
      <c r="A958" s="10">
        <v>5</v>
      </c>
      <c r="B958" s="11">
        <v>2.0615937880845498</v>
      </c>
      <c r="C958" s="11">
        <v>942.34086188736899</v>
      </c>
      <c r="D958" s="12">
        <v>0.13400230586960399</v>
      </c>
      <c r="E958" s="12">
        <v>0.118046307105971</v>
      </c>
      <c r="F958" s="10">
        <v>0.118983776305443</v>
      </c>
      <c r="G958" s="10">
        <v>3.56602868735978</v>
      </c>
      <c r="H958" s="13">
        <v>40467532.075323798</v>
      </c>
      <c r="I958" s="11">
        <v>942.34086188736899</v>
      </c>
      <c r="J958">
        <v>2.7414555912019063</v>
      </c>
      <c r="K958">
        <v>0.12667923812521023</v>
      </c>
      <c r="L958">
        <f t="shared" si="84"/>
        <v>-5.4411921405508519</v>
      </c>
      <c r="M958">
        <f t="shared" si="85"/>
        <v>-8.3723063882571086E-2</v>
      </c>
      <c r="N958">
        <f t="shared" si="86"/>
        <v>-0.7513631422818623</v>
      </c>
      <c r="O958">
        <f t="shared" si="87"/>
        <v>126489335.19763932</v>
      </c>
      <c r="P958">
        <v>124485736.73861447</v>
      </c>
      <c r="Q958">
        <f t="shared" si="88"/>
        <v>41118857.175137475</v>
      </c>
      <c r="R958" s="35">
        <f t="shared" si="89"/>
        <v>-651325.09981367737</v>
      </c>
      <c r="S958">
        <v>-2479389.77002858</v>
      </c>
    </row>
    <row r="959" spans="1:20" ht="15.6" x14ac:dyDescent="0.25">
      <c r="A959" s="10">
        <v>6</v>
      </c>
      <c r="B959" s="11">
        <v>2.0554853576446401</v>
      </c>
      <c r="C959" s="11">
        <v>953.73827367724698</v>
      </c>
      <c r="D959" s="12">
        <v>0.118195920724079</v>
      </c>
      <c r="E959" s="12">
        <v>0.111974116734218</v>
      </c>
      <c r="F959" s="10">
        <v>5.2595253934183697E-2</v>
      </c>
      <c r="G959" s="10">
        <v>3.9205145049085202</v>
      </c>
      <c r="H959" s="13">
        <v>29165927.012159199</v>
      </c>
      <c r="I959" s="11">
        <v>953.73827367724698</v>
      </c>
      <c r="J959">
        <v>1.8571626269132042</v>
      </c>
      <c r="K959">
        <v>5.4028878935879682E-2</v>
      </c>
      <c r="L959">
        <f t="shared" si="84"/>
        <v>-5.4795958390155413</v>
      </c>
      <c r="M959">
        <f t="shared" si="85"/>
        <v>-7.250317279716384E-2</v>
      </c>
      <c r="N959">
        <f t="shared" si="86"/>
        <v>-0.7065877686388794</v>
      </c>
      <c r="O959">
        <f t="shared" si="87"/>
        <v>122614842.99886458</v>
      </c>
      <c r="P959">
        <v>135591070.62259394</v>
      </c>
      <c r="Q959">
        <f t="shared" si="88"/>
        <v>26374712.915028308</v>
      </c>
      <c r="R959" s="35">
        <f t="shared" si="89"/>
        <v>2791214.0971308909</v>
      </c>
      <c r="S959">
        <v>-1734242.2567404199</v>
      </c>
    </row>
    <row r="960" spans="1:20" ht="15.6" x14ac:dyDescent="0.25">
      <c r="A960" s="10">
        <v>7</v>
      </c>
      <c r="B960" s="11">
        <v>2.0778568937205102</v>
      </c>
      <c r="C960" s="11">
        <v>966.08619347399804</v>
      </c>
      <c r="D960" s="12">
        <v>0.111974116734218</v>
      </c>
      <c r="E960" s="12">
        <v>0.10696561263639801</v>
      </c>
      <c r="F960" s="10">
        <v>4.4689213207877297E-2</v>
      </c>
      <c r="G960" s="10">
        <v>3.9208583021987802</v>
      </c>
      <c r="H960" s="13">
        <v>24767858.634189699</v>
      </c>
      <c r="I960" s="11">
        <v>966.08619347399804</v>
      </c>
      <c r="J960">
        <v>1.7693630749683082</v>
      </c>
      <c r="K960">
        <v>4.5718560246713065E-2</v>
      </c>
      <c r="L960">
        <f t="shared" si="84"/>
        <v>-5.520463039929437</v>
      </c>
      <c r="M960">
        <f t="shared" si="85"/>
        <v>-7.063083413611046E-2</v>
      </c>
      <c r="N960">
        <f t="shared" si="86"/>
        <v>-0.62907055283306579</v>
      </c>
      <c r="O960">
        <f t="shared" si="87"/>
        <v>118023672.27498624</v>
      </c>
      <c r="P960">
        <v>128911200.34032591</v>
      </c>
      <c r="Q960">
        <f t="shared" si="88"/>
        <v>22676025.222614903</v>
      </c>
      <c r="R960" s="35">
        <f t="shared" si="89"/>
        <v>2091833.4115747958</v>
      </c>
      <c r="S960">
        <v>-1747779.64775393</v>
      </c>
    </row>
    <row r="961" spans="1:19" ht="15.6" x14ac:dyDescent="0.25">
      <c r="A961" s="10">
        <v>8</v>
      </c>
      <c r="B961" s="11">
        <v>2.24915108785224</v>
      </c>
      <c r="C961" s="11">
        <v>963.04913140760095</v>
      </c>
      <c r="D961" s="12">
        <v>0.10696561263639801</v>
      </c>
      <c r="E961" s="12">
        <v>0.10312714730719801</v>
      </c>
      <c r="F961" s="10">
        <v>3.5851523516104898E-2</v>
      </c>
      <c r="G961" s="10">
        <v>3.9241531096242599</v>
      </c>
      <c r="H961" s="13">
        <v>23079340.9295629</v>
      </c>
      <c r="I961" s="11">
        <v>963.04913140760095</v>
      </c>
      <c r="J961">
        <v>1.7420404980142947</v>
      </c>
      <c r="K961">
        <v>3.6509974982792327E-2</v>
      </c>
      <c r="L961">
        <f t="shared" si="84"/>
        <v>-5.5104827450826299</v>
      </c>
      <c r="M961">
        <f t="shared" si="85"/>
        <v>-7.0018964495355371E-2</v>
      </c>
      <c r="N961">
        <f t="shared" si="86"/>
        <v>-0.52329901438152648</v>
      </c>
      <c r="O961">
        <f t="shared" si="87"/>
        <v>118894413.47968833</v>
      </c>
      <c r="P961">
        <v>137857470.60028008</v>
      </c>
      <c r="Q961">
        <f t="shared" si="88"/>
        <v>19904650.008227926</v>
      </c>
      <c r="R961" s="35">
        <f t="shared" si="89"/>
        <v>3174690.9213349745</v>
      </c>
      <c r="S961">
        <v>-1395117.6849013099</v>
      </c>
    </row>
    <row r="962" spans="1:19" ht="15.6" x14ac:dyDescent="0.25">
      <c r="A962" s="10">
        <v>9</v>
      </c>
      <c r="B962" s="11">
        <v>2.2683783055646698</v>
      </c>
      <c r="C962" s="11">
        <v>961.89061189597703</v>
      </c>
      <c r="D962" s="12">
        <v>0.10312714730719801</v>
      </c>
      <c r="E962" s="12">
        <v>0.100014007761454</v>
      </c>
      <c r="F962" s="10">
        <v>3.0158147608976098E-2</v>
      </c>
      <c r="G962" s="10">
        <v>3.9243578005201099</v>
      </c>
      <c r="H962" s="13">
        <v>22177871.452533901</v>
      </c>
      <c r="I962" s="11">
        <v>961.89061189597703</v>
      </c>
      <c r="J962">
        <v>1.6313828673159856</v>
      </c>
      <c r="K962">
        <v>3.0622259549114173E-2</v>
      </c>
      <c r="L962">
        <f t="shared" si="84"/>
        <v>-5.5066634008965298</v>
      </c>
      <c r="M962">
        <f t="shared" si="85"/>
        <v>-6.7397661190132241E-2</v>
      </c>
      <c r="N962">
        <f t="shared" si="86"/>
        <v>-0.44611295711989574</v>
      </c>
      <c r="O962">
        <f t="shared" si="87"/>
        <v>119269983.51626393</v>
      </c>
      <c r="P962">
        <v>147556271.73252457</v>
      </c>
      <c r="Q962">
        <f t="shared" si="88"/>
        <v>17926410.931311775</v>
      </c>
      <c r="R962" s="35">
        <f t="shared" si="89"/>
        <v>4251460.5212221257</v>
      </c>
      <c r="S962">
        <v>-1072764.7734947701</v>
      </c>
    </row>
    <row r="963" spans="1:19" ht="15.6" x14ac:dyDescent="0.25">
      <c r="A963" s="10">
        <v>6</v>
      </c>
      <c r="B963" s="11">
        <v>2.0547533494855901</v>
      </c>
      <c r="C963" s="11">
        <v>965.69460057027902</v>
      </c>
      <c r="D963" s="12">
        <v>0.118151301426919</v>
      </c>
      <c r="E963" s="12">
        <v>0.112155133969061</v>
      </c>
      <c r="F963" s="10">
        <v>5.0706989145178398E-2</v>
      </c>
      <c r="G963" s="10">
        <v>3.9220263404255502</v>
      </c>
      <c r="H963" s="13">
        <v>24800853.610500298</v>
      </c>
      <c r="I963" s="11">
        <v>965.69460057027902</v>
      </c>
      <c r="J963">
        <v>1.8241772264968343</v>
      </c>
      <c r="K963">
        <v>5.2037770541352425E-2</v>
      </c>
      <c r="L963">
        <f t="shared" ref="L963:L1026" si="90">2.52125*10^(-6)*I963^2-0.00815*I963</f>
        <v>-5.519178811912921</v>
      </c>
      <c r="M963">
        <f t="shared" ref="M963:M1026" si="91">5.11549*10^(-6)*J963^4-4.43569*10^(-4)*J963^3+0.01157*J963^2-0.05903*J963</f>
        <v>-7.1816485237765321E-2</v>
      </c>
      <c r="N963">
        <f t="shared" ref="N963:N1026" si="92">-66538.82632*K963^6+68596.56918*K963^5-25259.909*K963^4+3778.81796*K963^3-138.15946*K963^2-13.21417*K963</f>
        <v>-0.68964499862739093</v>
      </c>
      <c r="O963">
        <f t="shared" ref="O963:O1026" si="93">1.9*10^10*EXP(0.917*L963)*EXP(0.4442*M963)*EXP(-0.0196*N963)</f>
        <v>118240826.45969775</v>
      </c>
      <c r="P963">
        <v>117844776.99142602</v>
      </c>
      <c r="Q963">
        <f t="shared" ref="Q963:Q1026" si="94">H963/P963*O963</f>
        <v>24884203.633606017</v>
      </c>
      <c r="R963" s="35">
        <f t="shared" ref="R963:R1026" si="95">H963-Q963</f>
        <v>-83350.023105718195</v>
      </c>
      <c r="S963">
        <v>-2091552.2720497099</v>
      </c>
    </row>
    <row r="964" spans="1:19" ht="15.6" x14ac:dyDescent="0.25">
      <c r="A964" s="15" t="s">
        <v>21</v>
      </c>
      <c r="B964" s="30">
        <v>1.29017779455907</v>
      </c>
      <c r="C964" s="30">
        <v>960.77359651814902</v>
      </c>
      <c r="D964" s="31">
        <v>0.32</v>
      </c>
      <c r="E964" s="31">
        <v>0.296585591588375</v>
      </c>
      <c r="F964" s="32">
        <v>7.3147167796391799E-2</v>
      </c>
      <c r="G964" s="32">
        <v>2.0499999999999998</v>
      </c>
      <c r="H964" s="33">
        <v>26957083.8480356</v>
      </c>
      <c r="I964" s="30">
        <v>960.77359651814902</v>
      </c>
      <c r="J964">
        <v>0.85061915891116546</v>
      </c>
      <c r="K964">
        <v>7.5960483081429525E-2</v>
      </c>
      <c r="L964">
        <f t="shared" si="90"/>
        <v>-5.5029744767518292</v>
      </c>
      <c r="M964">
        <f t="shared" si="91"/>
        <v>-4.2110865699114874E-2</v>
      </c>
      <c r="N964">
        <f t="shared" si="92"/>
        <v>-0.82498954112899525</v>
      </c>
      <c r="O964">
        <f t="shared" si="93"/>
        <v>121928012.78368603</v>
      </c>
      <c r="P964">
        <v>130546584.6242708</v>
      </c>
      <c r="Q964">
        <f t="shared" si="94"/>
        <v>25177400.645861901</v>
      </c>
      <c r="R964" s="35">
        <f t="shared" si="95"/>
        <v>1779683.2021736987</v>
      </c>
      <c r="S964">
        <v>-1129506.0112206601</v>
      </c>
    </row>
    <row r="965" spans="1:19" ht="15.6" x14ac:dyDescent="0.25">
      <c r="A965" s="29">
        <v>1</v>
      </c>
      <c r="B965" s="21">
        <v>1.6435156802008599</v>
      </c>
      <c r="C965" s="21">
        <v>924.36894224822697</v>
      </c>
      <c r="D965" s="22">
        <v>0.29924843190438005</v>
      </c>
      <c r="E965" s="22">
        <v>0.272092095191037</v>
      </c>
      <c r="F965" s="20">
        <v>9.0718152557476797E-2</v>
      </c>
      <c r="G965" s="20">
        <v>3.4733942476117998</v>
      </c>
      <c r="H965" s="23">
        <v>44068208.494089603</v>
      </c>
      <c r="I965" s="21">
        <v>924.36894224822697</v>
      </c>
      <c r="J965">
        <v>1.2609707644498909</v>
      </c>
      <c r="K965">
        <v>9.510016967122123E-2</v>
      </c>
      <c r="L965">
        <f t="shared" si="90"/>
        <v>-5.3793047945856802</v>
      </c>
      <c r="M965">
        <f t="shared" si="91"/>
        <v>-5.6914681315233702E-2</v>
      </c>
      <c r="N965">
        <f t="shared" si="92"/>
        <v>-0.83782410338109781</v>
      </c>
      <c r="O965">
        <f t="shared" si="93"/>
        <v>135708826.98296469</v>
      </c>
      <c r="P965">
        <v>115805042.27650027</v>
      </c>
      <c r="Q965">
        <f t="shared" si="94"/>
        <v>51642353.082471974</v>
      </c>
      <c r="R965" s="35">
        <f t="shared" si="95"/>
        <v>-7574144.5883823708</v>
      </c>
      <c r="S965">
        <v>-4696387.4752531201</v>
      </c>
    </row>
    <row r="966" spans="1:19" ht="15.6" x14ac:dyDescent="0.25">
      <c r="A966" s="20">
        <v>7</v>
      </c>
      <c r="B966" s="21">
        <v>2.0520716076341801</v>
      </c>
      <c r="C966" s="21">
        <v>919.10898362683702</v>
      </c>
      <c r="D966" s="22">
        <v>0.15660341004988501</v>
      </c>
      <c r="E966" s="22">
        <v>0.146140347541664</v>
      </c>
      <c r="F966" s="20">
        <v>6.6769845690595894E-2</v>
      </c>
      <c r="G966" s="20">
        <v>3.9096107145541898</v>
      </c>
      <c r="H966" s="23">
        <v>33860557.304679103</v>
      </c>
      <c r="I966" s="21">
        <v>919.10898362683702</v>
      </c>
      <c r="J966">
        <v>1.8359035524553073</v>
      </c>
      <c r="K966">
        <v>6.9103426552147212E-2</v>
      </c>
      <c r="L966">
        <f t="shared" si="90"/>
        <v>-5.3608837289694264</v>
      </c>
      <c r="M966">
        <f t="shared" si="91"/>
        <v>-7.2062903090785335E-2</v>
      </c>
      <c r="N966">
        <f t="shared" si="92"/>
        <v>-0.8010907252853664</v>
      </c>
      <c r="O966">
        <f t="shared" si="93"/>
        <v>136996436.61033019</v>
      </c>
      <c r="P966">
        <v>123123439.3916315</v>
      </c>
      <c r="Q966">
        <f t="shared" si="94"/>
        <v>37675813.113260172</v>
      </c>
      <c r="R966" s="35">
        <f t="shared" si="95"/>
        <v>-3815255.8085810691</v>
      </c>
      <c r="S966">
        <v>-2463531.2531465399</v>
      </c>
    </row>
    <row r="967" spans="1:19" ht="15.6" x14ac:dyDescent="0.25">
      <c r="A967" s="20">
        <v>8</v>
      </c>
      <c r="B967" s="21">
        <v>2.0824735023665601</v>
      </c>
      <c r="C967" s="21">
        <v>934.41547926498902</v>
      </c>
      <c r="D967" s="22">
        <v>0.146140347541664</v>
      </c>
      <c r="E967" s="22">
        <v>0.13736555918200302</v>
      </c>
      <c r="F967" s="20">
        <v>6.0002513035337601E-2</v>
      </c>
      <c r="G967" s="20">
        <v>3.9170024101399701</v>
      </c>
      <c r="H967" s="23">
        <v>29871173.695471302</v>
      </c>
      <c r="I967" s="21">
        <v>934.41547926498902</v>
      </c>
      <c r="J967">
        <v>1.8209219235247727</v>
      </c>
      <c r="K967">
        <v>6.1878077163509647E-2</v>
      </c>
      <c r="L967">
        <f t="shared" si="90"/>
        <v>-5.4141013751669487</v>
      </c>
      <c r="M967">
        <f t="shared" si="91"/>
        <v>-7.1747627374815451E-2</v>
      </c>
      <c r="N967">
        <f t="shared" si="92"/>
        <v>-0.76319873807906125</v>
      </c>
      <c r="O967">
        <f t="shared" si="93"/>
        <v>130392834.30148716</v>
      </c>
      <c r="P967">
        <v>118414615.31072555</v>
      </c>
      <c r="Q967">
        <f t="shared" si="94"/>
        <v>32892789.38958592</v>
      </c>
      <c r="R967" s="35">
        <f t="shared" si="95"/>
        <v>-3021615.694114618</v>
      </c>
      <c r="S967">
        <v>-2523277.6788960602</v>
      </c>
    </row>
    <row r="968" spans="1:19" ht="15.6" x14ac:dyDescent="0.25">
      <c r="A968" s="20">
        <v>9</v>
      </c>
      <c r="B968" s="21">
        <v>2.26558649941492</v>
      </c>
      <c r="C968" s="21">
        <v>932.68408008464303</v>
      </c>
      <c r="D968" s="22">
        <v>0.13736555918200302</v>
      </c>
      <c r="E968" s="22">
        <v>0.13011664847999502</v>
      </c>
      <c r="F968" s="20">
        <v>5.2732558941622001E-2</v>
      </c>
      <c r="G968" s="20">
        <v>3.9175325247882902</v>
      </c>
      <c r="H968" s="23">
        <v>29406373.9602051</v>
      </c>
      <c r="I968" s="21">
        <v>932.68408008464303</v>
      </c>
      <c r="J968">
        <v>1.904795265001459</v>
      </c>
      <c r="K968">
        <v>5.4173816945327295E-2</v>
      </c>
      <c r="L968">
        <f t="shared" si="90"/>
        <v>-5.4081409032250765</v>
      </c>
      <c r="M968">
        <f t="shared" si="91"/>
        <v>-7.3459462389576513E-2</v>
      </c>
      <c r="N968">
        <f t="shared" si="92"/>
        <v>-0.70778041019991766</v>
      </c>
      <c r="O968">
        <f t="shared" si="93"/>
        <v>130865601.35919958</v>
      </c>
      <c r="P968">
        <v>128302147.61889613</v>
      </c>
      <c r="Q968">
        <f t="shared" si="94"/>
        <v>29993908.001653582</v>
      </c>
      <c r="R968" s="35">
        <f t="shared" si="95"/>
        <v>-587534.04144848138</v>
      </c>
      <c r="S968">
        <v>-1718702.8942561101</v>
      </c>
    </row>
    <row r="969" spans="1:19" ht="15.6" x14ac:dyDescent="0.25">
      <c r="A969" s="20">
        <v>10</v>
      </c>
      <c r="B969" s="21">
        <v>2.2951618137685799</v>
      </c>
      <c r="C969" s="21">
        <v>933.27175063028699</v>
      </c>
      <c r="D969" s="22">
        <v>0.13011664847999502</v>
      </c>
      <c r="E969" s="22">
        <v>0.124316513755043</v>
      </c>
      <c r="F969" s="20">
        <v>4.4542190208827798E-2</v>
      </c>
      <c r="G969" s="20">
        <v>3.9180114471384702</v>
      </c>
      <c r="H969" s="23">
        <v>25738519.983952198</v>
      </c>
      <c r="I969" s="21">
        <v>933.27175063028699</v>
      </c>
      <c r="J969">
        <v>1.8125252605606352</v>
      </c>
      <c r="K969">
        <v>4.5564671387954697E-2</v>
      </c>
      <c r="L969">
        <f t="shared" si="90"/>
        <v>-5.4101656979143904</v>
      </c>
      <c r="M969">
        <f t="shared" si="91"/>
        <v>-7.1569111718003148E-2</v>
      </c>
      <c r="N969">
        <f t="shared" si="92"/>
        <v>-0.62746894033612932</v>
      </c>
      <c r="O969">
        <f t="shared" si="93"/>
        <v>130526948.18760474</v>
      </c>
      <c r="P969">
        <v>126019724.47350948</v>
      </c>
      <c r="Q969">
        <f t="shared" si="94"/>
        <v>26659084.348951824</v>
      </c>
      <c r="R969" s="35">
        <f t="shared" si="95"/>
        <v>-920564.36499962583</v>
      </c>
      <c r="S969">
        <v>-1085490.26287241</v>
      </c>
    </row>
    <row r="970" spans="1:19" ht="15.6" x14ac:dyDescent="0.25">
      <c r="A970" s="20">
        <v>11</v>
      </c>
      <c r="B970" s="21">
        <v>2.31860004887921</v>
      </c>
      <c r="C970" s="21">
        <v>939.40032801346194</v>
      </c>
      <c r="D970" s="22">
        <v>0.124316513755043</v>
      </c>
      <c r="E970" s="22">
        <v>0.12000483659969499</v>
      </c>
      <c r="F970" s="20">
        <v>3.4655183827422102E-2</v>
      </c>
      <c r="G970" s="20">
        <v>3.9183464614516801</v>
      </c>
      <c r="H970" s="23">
        <v>23198339.223262601</v>
      </c>
      <c r="I970" s="21">
        <v>939.40032801346194</v>
      </c>
      <c r="J970">
        <v>1.6396478656196773</v>
      </c>
      <c r="K970">
        <v>3.5269919008987266E-2</v>
      </c>
      <c r="L970">
        <f t="shared" si="90"/>
        <v>-5.4311776818844386</v>
      </c>
      <c r="M970">
        <f t="shared" si="91"/>
        <v>-6.7601427990763935E-2</v>
      </c>
      <c r="N970">
        <f t="shared" si="92"/>
        <v>-0.50760706954141643</v>
      </c>
      <c r="O970">
        <f t="shared" si="93"/>
        <v>127960915.3048317</v>
      </c>
      <c r="P970">
        <v>132586812.0469612</v>
      </c>
      <c r="Q970">
        <f t="shared" si="94"/>
        <v>22388959.163670428</v>
      </c>
      <c r="R970" s="35">
        <f t="shared" si="95"/>
        <v>809380.0595921725</v>
      </c>
      <c r="S970">
        <v>-933132.76006647595</v>
      </c>
    </row>
    <row r="971" spans="1:19" ht="15.6" x14ac:dyDescent="0.25">
      <c r="A971" s="20">
        <v>1</v>
      </c>
      <c r="B971" s="21">
        <v>1.6436948913478999</v>
      </c>
      <c r="C971" s="21">
        <v>944.55613228441996</v>
      </c>
      <c r="D971" s="22">
        <v>0.29936271417926996</v>
      </c>
      <c r="E971" s="22">
        <v>0.27202075196937103</v>
      </c>
      <c r="F971" s="20">
        <v>9.1303394096438506E-2</v>
      </c>
      <c r="G971" s="20">
        <v>3.4720276885475898</v>
      </c>
      <c r="H971" s="23">
        <v>43607458.335534699</v>
      </c>
      <c r="I971" s="21">
        <v>944.55613228441996</v>
      </c>
      <c r="J971">
        <v>1.2654369798027969</v>
      </c>
      <c r="K971">
        <v>9.5744007399991948E-2</v>
      </c>
      <c r="L971">
        <f t="shared" si="90"/>
        <v>-5.448707801928248</v>
      </c>
      <c r="M971">
        <f t="shared" si="91"/>
        <v>-5.7057071441175486E-2</v>
      </c>
      <c r="N971">
        <f t="shared" si="92"/>
        <v>-0.83709634331568372</v>
      </c>
      <c r="O971">
        <f t="shared" si="93"/>
        <v>127331196.82993391</v>
      </c>
      <c r="P971">
        <v>114237123.6383349</v>
      </c>
      <c r="Q971">
        <f t="shared" si="94"/>
        <v>48605826.930255547</v>
      </c>
      <c r="R971" s="35">
        <f t="shared" si="95"/>
        <v>-4998368.5947208479</v>
      </c>
      <c r="S971">
        <v>-3260159.2060795301</v>
      </c>
    </row>
    <row r="972" spans="1:19" ht="15.6" x14ac:dyDescent="0.25">
      <c r="A972" s="20">
        <v>2</v>
      </c>
      <c r="B972" s="21">
        <v>1.6581348267706799</v>
      </c>
      <c r="C972" s="21">
        <v>933.48722395469599</v>
      </c>
      <c r="D972" s="22">
        <v>0.27202075196937103</v>
      </c>
      <c r="E972" s="22">
        <v>0.24536783221286101</v>
      </c>
      <c r="F972" s="20">
        <v>9.7945193681920895E-2</v>
      </c>
      <c r="G972" s="20">
        <v>3.4743727383445502</v>
      </c>
      <c r="H972" s="23">
        <v>44006167.115758002</v>
      </c>
      <c r="I972" s="21">
        <v>933.48722395469599</v>
      </c>
      <c r="J972">
        <v>1.3917761792933827</v>
      </c>
      <c r="K972">
        <v>0.10307999988059277</v>
      </c>
      <c r="L972">
        <f t="shared" si="90"/>
        <v>-5.4109076660718181</v>
      </c>
      <c r="M972">
        <f t="shared" si="91"/>
        <v>-6.0921620128752019E-2</v>
      </c>
      <c r="N972">
        <f t="shared" si="92"/>
        <v>-0.82465728025202445</v>
      </c>
      <c r="O972">
        <f t="shared" si="93"/>
        <v>131564052.90920809</v>
      </c>
      <c r="P972">
        <v>115631844.07081322</v>
      </c>
      <c r="Q972">
        <f t="shared" si="94"/>
        <v>50069509.357677072</v>
      </c>
      <c r="R972" s="35">
        <f t="shared" si="95"/>
        <v>-6063342.2419190705</v>
      </c>
      <c r="S972">
        <v>-4794946.0885452004</v>
      </c>
    </row>
    <row r="973" spans="1:19" ht="15.6" x14ac:dyDescent="0.25">
      <c r="A973" s="20">
        <v>3</v>
      </c>
      <c r="B973" s="21">
        <v>1.67632597714563</v>
      </c>
      <c r="C973" s="21">
        <v>922.9721174041</v>
      </c>
      <c r="D973" s="22">
        <v>0.24536783221286101</v>
      </c>
      <c r="E973" s="22">
        <v>0.21879886904257001</v>
      </c>
      <c r="F973" s="20">
        <v>0.10823806496670101</v>
      </c>
      <c r="G973" s="20">
        <v>3.4765630165454402</v>
      </c>
      <c r="H973" s="23">
        <v>43171807.547669902</v>
      </c>
      <c r="I973" s="21">
        <v>922.9721174041</v>
      </c>
      <c r="J973">
        <v>1.566296060688243</v>
      </c>
      <c r="K973">
        <v>0.11455607099945073</v>
      </c>
      <c r="L973">
        <f t="shared" si="90"/>
        <v>-5.3744265355779053</v>
      </c>
      <c r="M973">
        <f t="shared" si="91"/>
        <v>-6.5747624087875559E-2</v>
      </c>
      <c r="N973">
        <f t="shared" si="92"/>
        <v>-0.79326367399282249</v>
      </c>
      <c r="O973">
        <f t="shared" si="93"/>
        <v>135664916.80038795</v>
      </c>
      <c r="P973">
        <v>112251435.35478325</v>
      </c>
      <c r="Q973">
        <f t="shared" si="94"/>
        <v>52176612.802906349</v>
      </c>
      <c r="R973" s="35">
        <f t="shared" si="95"/>
        <v>-9004805.2552364469</v>
      </c>
      <c r="S973">
        <v>-6578950.8488565702</v>
      </c>
    </row>
    <row r="974" spans="1:19" ht="15.6" x14ac:dyDescent="0.25">
      <c r="A974" s="20">
        <v>4</v>
      </c>
      <c r="B974" s="21">
        <v>1.81718204477892</v>
      </c>
      <c r="C974" s="21">
        <v>924.67704136686405</v>
      </c>
      <c r="D974" s="22">
        <v>0.21879886904257001</v>
      </c>
      <c r="E974" s="22">
        <v>0.19386593682560802</v>
      </c>
      <c r="F974" s="20">
        <v>0.113901603631005</v>
      </c>
      <c r="G974" s="20">
        <v>3.4786468566998701</v>
      </c>
      <c r="H974" s="23">
        <v>42269443.658228599</v>
      </c>
      <c r="I974" s="21">
        <v>924.67704136686405</v>
      </c>
      <c r="J974">
        <v>1.8498061397481667</v>
      </c>
      <c r="K974">
        <v>0.12092727769353008</v>
      </c>
      <c r="L974">
        <f t="shared" si="90"/>
        <v>-5.3803794729073395</v>
      </c>
      <c r="M974">
        <f t="shared" si="91"/>
        <v>-7.2351764501769569E-2</v>
      </c>
      <c r="N974">
        <f t="shared" si="92"/>
        <v>-0.7718497328836873</v>
      </c>
      <c r="O974">
        <f t="shared" si="93"/>
        <v>134474673.80520508</v>
      </c>
      <c r="P974">
        <v>112080144.88934758</v>
      </c>
      <c r="Q974">
        <f t="shared" si="94"/>
        <v>50715223.945146993</v>
      </c>
      <c r="R974" s="35">
        <f t="shared" si="95"/>
        <v>-8445780.2869183943</v>
      </c>
      <c r="S974">
        <v>-6233497.63884883</v>
      </c>
    </row>
    <row r="975" spans="1:19" ht="15.6" x14ac:dyDescent="0.25">
      <c r="A975" s="20">
        <v>5</v>
      </c>
      <c r="B975" s="21">
        <v>1.9742153919588199</v>
      </c>
      <c r="C975" s="21">
        <v>932.107480510237</v>
      </c>
      <c r="D975" s="22">
        <v>0.19386593682560802</v>
      </c>
      <c r="E975" s="22">
        <v>0.173172180522257</v>
      </c>
      <c r="F975" s="20">
        <v>0.10668757948957</v>
      </c>
      <c r="G975" s="20">
        <v>3.48050620409074</v>
      </c>
      <c r="H975" s="23">
        <v>39061231.2659804</v>
      </c>
      <c r="I975" s="21">
        <v>932.107480510237</v>
      </c>
      <c r="J975">
        <v>2.056777075319919</v>
      </c>
      <c r="K975">
        <v>0.11281890429574408</v>
      </c>
      <c r="L975">
        <f t="shared" si="90"/>
        <v>-5.4061525605520844</v>
      </c>
      <c r="M975">
        <f t="shared" si="91"/>
        <v>-7.62344921445193E-2</v>
      </c>
      <c r="N975">
        <f t="shared" si="92"/>
        <v>-0.79871823551245225</v>
      </c>
      <c r="O975">
        <f t="shared" si="93"/>
        <v>131176517.25162537</v>
      </c>
      <c r="P975">
        <v>112835505.5674265</v>
      </c>
      <c r="Q975">
        <f t="shared" si="94"/>
        <v>45410496.024850398</v>
      </c>
      <c r="R975" s="35">
        <f t="shared" si="95"/>
        <v>-6349264.7588699982</v>
      </c>
      <c r="S975">
        <v>-4785223.2657771399</v>
      </c>
    </row>
    <row r="976" spans="1:19" ht="15.6" x14ac:dyDescent="0.25">
      <c r="A976" s="20">
        <v>6</v>
      </c>
      <c r="B976" s="21">
        <v>2.1935870502889201</v>
      </c>
      <c r="C976" s="21">
        <v>930.42043802516002</v>
      </c>
      <c r="D976" s="22">
        <v>0.173172180522257</v>
      </c>
      <c r="E976" s="22">
        <v>0.15645977177689702</v>
      </c>
      <c r="F976" s="20">
        <v>9.6451771397966998E-2</v>
      </c>
      <c r="G976" s="20">
        <v>3.4819738831604701</v>
      </c>
      <c r="H976" s="23">
        <v>34910997.256455697</v>
      </c>
      <c r="I976" s="21">
        <v>930.42043802516002</v>
      </c>
      <c r="J976">
        <v>2.2847700423169055</v>
      </c>
      <c r="K976">
        <v>0.10142579062681741</v>
      </c>
      <c r="L976">
        <f t="shared" si="90"/>
        <v>-5.4003253445984587</v>
      </c>
      <c r="M976">
        <f t="shared" si="91"/>
        <v>-7.9623564506787092E-2</v>
      </c>
      <c r="N976">
        <f t="shared" si="92"/>
        <v>-0.82808097175666129</v>
      </c>
      <c r="O976">
        <f t="shared" si="93"/>
        <v>131756762.82502294</v>
      </c>
      <c r="P976">
        <v>111694730.05327098</v>
      </c>
      <c r="Q976">
        <f t="shared" si="94"/>
        <v>41181530.975634031</v>
      </c>
      <c r="R976" s="35">
        <f t="shared" si="95"/>
        <v>-6270533.7191783339</v>
      </c>
      <c r="S976">
        <v>-3270524.4819452302</v>
      </c>
    </row>
    <row r="977" spans="1:19" ht="15.6" x14ac:dyDescent="0.25">
      <c r="A977" s="29">
        <v>7</v>
      </c>
      <c r="B977" s="21">
        <v>2.05264694531503</v>
      </c>
      <c r="C977" s="21">
        <v>957.57825555183604</v>
      </c>
      <c r="D977" s="22">
        <v>0.15662513147754201</v>
      </c>
      <c r="E977" s="22">
        <v>0.1459632728212</v>
      </c>
      <c r="F977" s="20">
        <v>6.8029029906220201E-2</v>
      </c>
      <c r="G977" s="20">
        <v>3.9090924880617202</v>
      </c>
      <c r="H977" s="23">
        <v>32124673.6980564</v>
      </c>
      <c r="I977" s="21">
        <v>957.57825555183604</v>
      </c>
      <c r="J977">
        <v>1.8559049365496578</v>
      </c>
      <c r="K977">
        <v>7.0453612749701272E-2</v>
      </c>
      <c r="L977">
        <f t="shared" si="90"/>
        <v>-5.4923871765287231</v>
      </c>
      <c r="M977">
        <f t="shared" si="91"/>
        <v>-7.2477358143051104E-2</v>
      </c>
      <c r="N977">
        <f t="shared" si="92"/>
        <v>-0.80670159913974004</v>
      </c>
      <c r="O977">
        <f t="shared" si="93"/>
        <v>121424433.90533236</v>
      </c>
      <c r="P977">
        <v>115701555.11321507</v>
      </c>
      <c r="Q977">
        <f t="shared" si="94"/>
        <v>33713637.767125309</v>
      </c>
      <c r="R977" s="35">
        <f t="shared" si="95"/>
        <v>-1588964.0690689087</v>
      </c>
      <c r="S977">
        <v>-3693244.7556437501</v>
      </c>
    </row>
    <row r="978" spans="1:19" ht="15.6" x14ac:dyDescent="0.25">
      <c r="A978" s="20">
        <v>8</v>
      </c>
      <c r="B978" s="21">
        <v>2.0827104091482802</v>
      </c>
      <c r="C978" s="21">
        <v>954.13867680594205</v>
      </c>
      <c r="D978" s="22">
        <v>0.1459632728212</v>
      </c>
      <c r="E978" s="22">
        <v>0.137263983259481</v>
      </c>
      <c r="F978" s="20">
        <v>5.9558363945247501E-2</v>
      </c>
      <c r="G978" s="20">
        <v>3.9165375082916398</v>
      </c>
      <c r="H978" s="23">
        <v>28074109.342419099</v>
      </c>
      <c r="I978" s="21">
        <v>954.13867680594205</v>
      </c>
      <c r="J978">
        <v>1.8159356717844601</v>
      </c>
      <c r="K978">
        <v>6.1405688461410771E-2</v>
      </c>
      <c r="L978">
        <f t="shared" si="90"/>
        <v>-5.4809330914661807</v>
      </c>
      <c r="M978">
        <f t="shared" si="91"/>
        <v>-7.1641775484985848E-2</v>
      </c>
      <c r="N978">
        <f t="shared" si="92"/>
        <v>-0.76025070445301857</v>
      </c>
      <c r="O978">
        <f t="shared" si="93"/>
        <v>122640369.86408028</v>
      </c>
      <c r="P978">
        <v>111882020.77813913</v>
      </c>
      <c r="Q978">
        <f t="shared" si="94"/>
        <v>30773658.979456414</v>
      </c>
      <c r="R978" s="35">
        <f t="shared" si="95"/>
        <v>-2699549.6370373145</v>
      </c>
      <c r="S978">
        <v>-3124685.73482842</v>
      </c>
    </row>
    <row r="979" spans="1:19" ht="15.6" x14ac:dyDescent="0.25">
      <c r="A979" s="20">
        <v>9</v>
      </c>
      <c r="B979" s="21">
        <v>2.2658746032788102</v>
      </c>
      <c r="C979" s="21">
        <v>951.26750801941796</v>
      </c>
      <c r="D979" s="22">
        <v>0.137263983259481</v>
      </c>
      <c r="E979" s="22">
        <v>0.130072748743089</v>
      </c>
      <c r="F979" s="20">
        <v>5.2351674330874197E-2</v>
      </c>
      <c r="G979" s="20">
        <v>3.9170628539637602</v>
      </c>
      <c r="H979" s="23">
        <v>27680845.1033976</v>
      </c>
      <c r="I979" s="21">
        <v>951.26750801941796</v>
      </c>
      <c r="J979">
        <v>1.8995480404879626</v>
      </c>
      <c r="K979">
        <v>5.3771810035505387E-2</v>
      </c>
      <c r="L979">
        <f t="shared" si="90"/>
        <v>-5.4713261760485352</v>
      </c>
      <c r="M979">
        <f t="shared" si="91"/>
        <v>-7.3356156291244978E-2</v>
      </c>
      <c r="N979">
        <f t="shared" si="92"/>
        <v>-0.70445884461633335</v>
      </c>
      <c r="O979">
        <f t="shared" si="93"/>
        <v>123496244.09779622</v>
      </c>
      <c r="P979">
        <v>121389124.37776347</v>
      </c>
      <c r="Q979">
        <f t="shared" si="94"/>
        <v>28161339.998500623</v>
      </c>
      <c r="R979" s="35">
        <f t="shared" si="95"/>
        <v>-480494.89510302246</v>
      </c>
      <c r="S979">
        <v>-2632160.9151072898</v>
      </c>
    </row>
    <row r="980" spans="1:19" ht="15.6" x14ac:dyDescent="0.25">
      <c r="A980" s="20">
        <v>10</v>
      </c>
      <c r="B980" s="21">
        <v>2.2952725656373199</v>
      </c>
      <c r="C980" s="21">
        <v>949.10747666904103</v>
      </c>
      <c r="D980" s="22">
        <v>0.130072748743089</v>
      </c>
      <c r="E980" s="22">
        <v>0.124303135681089</v>
      </c>
      <c r="F980" s="20">
        <v>4.4322741262743097E-2</v>
      </c>
      <c r="G980" s="20">
        <v>3.9175385379187402</v>
      </c>
      <c r="H980" s="23">
        <v>24327623.162223499</v>
      </c>
      <c r="I980" s="21">
        <v>949.10747666904103</v>
      </c>
      <c r="J980">
        <v>1.8093343090368617</v>
      </c>
      <c r="K980">
        <v>4.5335018392033119E-2</v>
      </c>
      <c r="L980">
        <f t="shared" si="90"/>
        <v>-5.4640713228817805</v>
      </c>
      <c r="M980">
        <f t="shared" si="91"/>
        <v>-7.1500928825557378E-2</v>
      </c>
      <c r="N980">
        <f t="shared" si="92"/>
        <v>-0.62506785910192397</v>
      </c>
      <c r="O980">
        <f t="shared" si="93"/>
        <v>124229600.76200528</v>
      </c>
      <c r="P980">
        <v>119549118.8820647</v>
      </c>
      <c r="Q980">
        <f t="shared" si="94"/>
        <v>25280076.852033943</v>
      </c>
      <c r="R980" s="35">
        <f t="shared" si="95"/>
        <v>-952453.68981044367</v>
      </c>
      <c r="S980">
        <v>-2038318.3660957799</v>
      </c>
    </row>
    <row r="981" spans="1:19" ht="15.6" x14ac:dyDescent="0.25">
      <c r="A981" s="20">
        <v>11</v>
      </c>
      <c r="B981" s="21">
        <v>2.3185999298673901</v>
      </c>
      <c r="C981" s="21">
        <v>951.53103144484305</v>
      </c>
      <c r="D981" s="22">
        <v>0.124303135681089</v>
      </c>
      <c r="E981" s="22">
        <v>0.119992034459906</v>
      </c>
      <c r="F981" s="20">
        <v>3.4654281000075698E-2</v>
      </c>
      <c r="G981" s="20">
        <v>3.9178717662591702</v>
      </c>
      <c r="H981" s="23">
        <v>22341137.473811101</v>
      </c>
      <c r="I981" s="21">
        <v>951.53103144484305</v>
      </c>
      <c r="J981">
        <v>1.6405969546949448</v>
      </c>
      <c r="K981">
        <v>3.5268983771226663E-2</v>
      </c>
      <c r="L981">
        <f t="shared" si="90"/>
        <v>-5.4722096565634502</v>
      </c>
      <c r="M981">
        <f t="shared" si="91"/>
        <v>-6.7624744162044725E-2</v>
      </c>
      <c r="N981">
        <f t="shared" si="92"/>
        <v>-0.5075951153795959</v>
      </c>
      <c r="O981">
        <f t="shared" si="93"/>
        <v>123234365.87403083</v>
      </c>
      <c r="P981">
        <v>127787602.28327441</v>
      </c>
      <c r="Q981">
        <f t="shared" si="94"/>
        <v>21545094.049002375</v>
      </c>
      <c r="R981" s="35">
        <f t="shared" si="95"/>
        <v>796043.42480872571</v>
      </c>
      <c r="S981">
        <v>-1666242.82224112</v>
      </c>
    </row>
    <row r="982" spans="1:19" ht="15.6" x14ac:dyDescent="0.25">
      <c r="A982" s="15" t="s">
        <v>21</v>
      </c>
      <c r="B982" s="30">
        <v>1.29017779455907</v>
      </c>
      <c r="C982" s="30">
        <v>962.91628927709598</v>
      </c>
      <c r="D982" s="31">
        <v>0.32</v>
      </c>
      <c r="E982" s="31">
        <v>0.29658818041524898</v>
      </c>
      <c r="F982" s="32">
        <v>7.3139080239771906E-2</v>
      </c>
      <c r="G982" s="32">
        <v>2.0499999999999998</v>
      </c>
      <c r="H982" s="33">
        <v>27511848.223831002</v>
      </c>
      <c r="I982" s="30">
        <v>962.91628927709598</v>
      </c>
      <c r="J982">
        <v>0.85046108661040531</v>
      </c>
      <c r="K982">
        <v>7.5951757293414676E-2</v>
      </c>
      <c r="L982">
        <f t="shared" si="90"/>
        <v>-5.5100451418921041</v>
      </c>
      <c r="M982">
        <f t="shared" si="91"/>
        <v>-4.2104495611524115E-2</v>
      </c>
      <c r="N982">
        <f t="shared" si="92"/>
        <v>-0.82496625370383081</v>
      </c>
      <c r="O982">
        <f t="shared" si="93"/>
        <v>121140300.8034313</v>
      </c>
      <c r="P982">
        <v>133222364.42283693</v>
      </c>
      <c r="Q982">
        <f t="shared" si="94"/>
        <v>25016772.40103035</v>
      </c>
      <c r="R982" s="35">
        <f t="shared" si="95"/>
        <v>2495075.8228006512</v>
      </c>
      <c r="S982">
        <v>-1071524.5626618899</v>
      </c>
    </row>
    <row r="983" spans="1:19" ht="15.6" x14ac:dyDescent="0.25">
      <c r="A983" s="20">
        <v>8</v>
      </c>
      <c r="B983" s="21">
        <v>2.08304613113655</v>
      </c>
      <c r="C983" s="21">
        <v>929.31947930513104</v>
      </c>
      <c r="D983" s="22">
        <v>0.14593396224448502</v>
      </c>
      <c r="E983" s="22">
        <v>0.13718230796088099</v>
      </c>
      <c r="F983" s="20">
        <v>5.9928897011999702E-2</v>
      </c>
      <c r="G983" s="20">
        <v>3.9176550793720399</v>
      </c>
      <c r="H983" s="23">
        <v>30393624.3110357</v>
      </c>
      <c r="I983" s="21">
        <v>929.31947930513104</v>
      </c>
      <c r="J983">
        <v>1.8211783908978563</v>
      </c>
      <c r="K983">
        <v>6.1799765102163534E-2</v>
      </c>
      <c r="L983">
        <f t="shared" si="90"/>
        <v>-5.3965147825363289</v>
      </c>
      <c r="M983">
        <f t="shared" si="91"/>
        <v>-7.1753059418266846E-2</v>
      </c>
      <c r="N983">
        <f t="shared" si="92"/>
        <v>-0.7627140589011614</v>
      </c>
      <c r="O983">
        <f t="shared" si="93"/>
        <v>132511136.2578592</v>
      </c>
      <c r="P983">
        <v>120594990.05988774</v>
      </c>
      <c r="Q983">
        <f t="shared" si="94"/>
        <v>33396857.451953609</v>
      </c>
      <c r="R983" s="35">
        <f t="shared" si="95"/>
        <v>-3003233.1409179084</v>
      </c>
      <c r="S983">
        <v>-2230209.6971495501</v>
      </c>
    </row>
    <row r="984" spans="1:19" ht="15.6" x14ac:dyDescent="0.25">
      <c r="A984" s="20">
        <v>9</v>
      </c>
      <c r="B984" s="21">
        <v>2.2660425180291801</v>
      </c>
      <c r="C984" s="21">
        <v>929.41206828319002</v>
      </c>
      <c r="D984" s="22">
        <v>0.13718230796088099</v>
      </c>
      <c r="E984" s="22">
        <v>0.130022770133736</v>
      </c>
      <c r="F984" s="20">
        <v>5.2151933730492997E-2</v>
      </c>
      <c r="G984" s="20">
        <v>3.9181834446980099</v>
      </c>
      <c r="H984" s="23">
        <v>29861226.0545182</v>
      </c>
      <c r="I984" s="21">
        <v>929.41206828319002</v>
      </c>
      <c r="J984">
        <v>1.894759263080803</v>
      </c>
      <c r="K984">
        <v>5.3561057219546529E-2</v>
      </c>
      <c r="L984">
        <f t="shared" si="90"/>
        <v>-5.3968354804876579</v>
      </c>
      <c r="M984">
        <f t="shared" si="91"/>
        <v>-7.3261436103398525E-2</v>
      </c>
      <c r="N984">
        <f t="shared" si="92"/>
        <v>-0.70270052205632261</v>
      </c>
      <c r="O984">
        <f t="shared" si="93"/>
        <v>132227817.20323737</v>
      </c>
      <c r="P984">
        <v>131092800.29343398</v>
      </c>
      <c r="Q984">
        <f t="shared" si="94"/>
        <v>30119768.067836054</v>
      </c>
      <c r="R984" s="35">
        <f t="shared" si="95"/>
        <v>-258542.01331785321</v>
      </c>
      <c r="S984">
        <v>-1459868.1277242</v>
      </c>
    </row>
    <row r="985" spans="1:19" ht="15.6" x14ac:dyDescent="0.25">
      <c r="A985" s="20">
        <v>10</v>
      </c>
      <c r="B985" s="21">
        <v>2.2955411415501099</v>
      </c>
      <c r="C985" s="21">
        <v>933.23405370457294</v>
      </c>
      <c r="D985" s="22">
        <v>0.130022770133736</v>
      </c>
      <c r="E985" s="22">
        <v>0.124256000500237</v>
      </c>
      <c r="F985" s="20">
        <v>4.4317913210517298E-2</v>
      </c>
      <c r="G985" s="20">
        <v>3.9186571575057401</v>
      </c>
      <c r="H985" s="23">
        <v>25796725.926862799</v>
      </c>
      <c r="I985" s="21">
        <v>933.23405370457294</v>
      </c>
      <c r="J985">
        <v>1.808523108904416</v>
      </c>
      <c r="K985">
        <v>4.5329966435437671E-2</v>
      </c>
      <c r="L985">
        <f t="shared" si="90"/>
        <v>-5.4100358669789745</v>
      </c>
      <c r="M985">
        <f t="shared" si="91"/>
        <v>-7.1483565377874828E-2</v>
      </c>
      <c r="N985">
        <f t="shared" si="92"/>
        <v>-0.62501489245663855</v>
      </c>
      <c r="O985">
        <f t="shared" si="93"/>
        <v>130541170.56696872</v>
      </c>
      <c r="P985">
        <v>126661262.47627272</v>
      </c>
      <c r="Q985">
        <f t="shared" si="94"/>
        <v>26586935.369594764</v>
      </c>
      <c r="R985" s="35">
        <f t="shared" si="95"/>
        <v>-790209.44273196533</v>
      </c>
      <c r="S985">
        <v>-1073649.90719327</v>
      </c>
    </row>
    <row r="986" spans="1:19" ht="15.6" x14ac:dyDescent="0.25">
      <c r="A986" s="20">
        <v>11</v>
      </c>
      <c r="B986" s="21">
        <v>2.3185992254713699</v>
      </c>
      <c r="C986" s="21">
        <v>941.92661061433103</v>
      </c>
      <c r="D986" s="22">
        <v>0.124256000500237</v>
      </c>
      <c r="E986" s="22">
        <v>0.120003031187584</v>
      </c>
      <c r="F986" s="20">
        <v>3.4199952519741103E-2</v>
      </c>
      <c r="G986" s="20">
        <v>3.9189901261146201</v>
      </c>
      <c r="H986" s="23">
        <v>23504122.347128998</v>
      </c>
      <c r="I986" s="21">
        <v>941.92661061433103</v>
      </c>
      <c r="J986">
        <v>1.6282125684571613</v>
      </c>
      <c r="K986">
        <v>3.479845638111153E-2</v>
      </c>
      <c r="L986">
        <f t="shared" si="90"/>
        <v>-5.4397839800778964</v>
      </c>
      <c r="M986">
        <f t="shared" si="91"/>
        <v>-6.7319156419842624E-2</v>
      </c>
      <c r="N986">
        <f t="shared" si="92"/>
        <v>-0.5015584053524067</v>
      </c>
      <c r="O986">
        <f t="shared" si="93"/>
        <v>126955892.61363576</v>
      </c>
      <c r="P986">
        <v>135256118.51640114</v>
      </c>
      <c r="Q986">
        <f t="shared" si="94"/>
        <v>22061751.182945769</v>
      </c>
      <c r="R986" s="35">
        <f t="shared" si="95"/>
        <v>1442371.1641832292</v>
      </c>
      <c r="S986">
        <v>-1097200.4247608299</v>
      </c>
    </row>
    <row r="987" spans="1:19" ht="15.6" x14ac:dyDescent="0.25">
      <c r="A987" s="15" t="s">
        <v>21</v>
      </c>
      <c r="B987" s="30">
        <v>1.6214311403371799</v>
      </c>
      <c r="C987" s="30">
        <v>945.19103870682</v>
      </c>
      <c r="D987" s="31">
        <v>0.32</v>
      </c>
      <c r="E987" s="31">
        <v>0.30320130711426402</v>
      </c>
      <c r="F987" s="32">
        <v>5.2479515419356498E-2</v>
      </c>
      <c r="G987" s="32">
        <v>3.65</v>
      </c>
      <c r="H987" s="33">
        <v>42074342.618073098</v>
      </c>
      <c r="I987" s="30">
        <v>945.19103870682</v>
      </c>
      <c r="J987">
        <v>0.89444995989578691</v>
      </c>
      <c r="K987">
        <v>5.3906722649078073E-2</v>
      </c>
      <c r="L987">
        <f t="shared" si="90"/>
        <v>-5.4508572617137911</v>
      </c>
      <c r="M987">
        <f t="shared" si="91"/>
        <v>-4.385705201015027E-2</v>
      </c>
      <c r="N987">
        <f t="shared" si="92"/>
        <v>-0.70557829568196651</v>
      </c>
      <c r="O987">
        <f t="shared" si="93"/>
        <v>127498701.62961444</v>
      </c>
      <c r="P987">
        <v>136240669.51055714</v>
      </c>
      <c r="Q987">
        <f t="shared" si="94"/>
        <v>39374616.074594304</v>
      </c>
      <c r="R987" s="35">
        <f t="shared" si="95"/>
        <v>2699726.5434787944</v>
      </c>
      <c r="S987">
        <v>-1099342.3325805699</v>
      </c>
    </row>
    <row r="988" spans="1:19" ht="15.6" x14ac:dyDescent="0.25">
      <c r="A988" s="28" t="s">
        <v>21</v>
      </c>
      <c r="B988" s="16">
        <v>1.6698939726651301</v>
      </c>
      <c r="C988" s="16">
        <v>1108.79638548251</v>
      </c>
      <c r="D988" s="17">
        <v>0.25</v>
      </c>
      <c r="E988" s="17">
        <v>0.22249391256644699</v>
      </c>
      <c r="F988" s="18">
        <v>0.109980357591176</v>
      </c>
      <c r="G988" s="18">
        <v>4.0999999999999996</v>
      </c>
      <c r="H988" s="19">
        <v>44448199.603344403</v>
      </c>
      <c r="I988" s="16">
        <v>1108.79638548251</v>
      </c>
      <c r="J988">
        <v>1.5609012921141325</v>
      </c>
      <c r="K988">
        <v>0.11651174637721882</v>
      </c>
      <c r="L988">
        <f t="shared" si="90"/>
        <v>-5.9369916052650034</v>
      </c>
      <c r="M988">
        <f t="shared" si="91"/>
        <v>-6.560723346026473E-2</v>
      </c>
      <c r="N988">
        <f t="shared" si="92"/>
        <v>-0.78690094808398348</v>
      </c>
      <c r="O988">
        <f t="shared" si="93"/>
        <v>80984152.031690553</v>
      </c>
      <c r="P988">
        <v>96465575.06204848</v>
      </c>
      <c r="Q988">
        <f t="shared" si="94"/>
        <v>37314863.378949851</v>
      </c>
      <c r="R988" s="35">
        <f t="shared" si="95"/>
        <v>7133336.2243945524</v>
      </c>
      <c r="S988">
        <v>2813522.2145157401</v>
      </c>
    </row>
    <row r="989" spans="1:19" ht="15.6" x14ac:dyDescent="0.25">
      <c r="A989" s="15" t="s">
        <v>21</v>
      </c>
      <c r="B989" s="16">
        <v>1.66976290215835</v>
      </c>
      <c r="C989" s="16">
        <v>1115.4086037494101</v>
      </c>
      <c r="D989" s="17">
        <v>0.25</v>
      </c>
      <c r="E989" s="17">
        <v>0.22267933195259301</v>
      </c>
      <c r="F989" s="18">
        <v>0.109238976598988</v>
      </c>
      <c r="G989" s="18">
        <v>4.0999999999999996</v>
      </c>
      <c r="H989" s="19">
        <v>43895347.962120399</v>
      </c>
      <c r="I989" s="16">
        <v>1115.4086037494101</v>
      </c>
      <c r="J989">
        <v>1.5549126481580537</v>
      </c>
      <c r="K989">
        <v>0.1156790991576532</v>
      </c>
      <c r="L989">
        <f t="shared" si="90"/>
        <v>-5.9538013397541576</v>
      </c>
      <c r="M989">
        <f t="shared" si="91"/>
        <v>-6.5450735874385504E-2</v>
      </c>
      <c r="N989">
        <f t="shared" si="92"/>
        <v>-0.78963656976792107</v>
      </c>
      <c r="O989">
        <f t="shared" si="93"/>
        <v>79755211.659016997</v>
      </c>
      <c r="P989">
        <v>95620311.688819841</v>
      </c>
      <c r="Q989">
        <f t="shared" si="94"/>
        <v>36612333.778602861</v>
      </c>
      <c r="R989" s="35">
        <f t="shared" si="95"/>
        <v>7283014.183517538</v>
      </c>
      <c r="S989">
        <v>3007845.9245897601</v>
      </c>
    </row>
    <row r="990" spans="1:19" ht="15.6" x14ac:dyDescent="0.25">
      <c r="A990" s="15" t="s">
        <v>21</v>
      </c>
      <c r="B990" s="16">
        <v>1.2382004148299099</v>
      </c>
      <c r="C990" s="16">
        <v>1098.17751011481</v>
      </c>
      <c r="D990" s="17">
        <v>0.25</v>
      </c>
      <c r="E990" s="17">
        <v>0.22495456571650799</v>
      </c>
      <c r="F990" s="18">
        <v>0.100141680461783</v>
      </c>
      <c r="G990" s="18">
        <v>3.9</v>
      </c>
      <c r="H990" s="19">
        <v>42586104.671795703</v>
      </c>
      <c r="I990" s="16">
        <v>1098.17751011481</v>
      </c>
      <c r="J990">
        <v>1.0979589475426936</v>
      </c>
      <c r="K990">
        <v>0.10551795078540005</v>
      </c>
      <c r="L990">
        <f t="shared" si="90"/>
        <v>-5.9095347289516997</v>
      </c>
      <c r="M990">
        <f t="shared" si="91"/>
        <v>-5.144439728904409E-2</v>
      </c>
      <c r="N990">
        <f t="shared" si="92"/>
        <v>-0.81903272738194621</v>
      </c>
      <c r="O990">
        <f t="shared" si="93"/>
        <v>83625822.324824974</v>
      </c>
      <c r="P990">
        <v>102194872.62816812</v>
      </c>
      <c r="Q990">
        <f t="shared" si="94"/>
        <v>34848108.63014257</v>
      </c>
      <c r="R990" s="35">
        <f t="shared" si="95"/>
        <v>7737996.0416531339</v>
      </c>
      <c r="S990">
        <v>2464563.7019839599</v>
      </c>
    </row>
    <row r="991" spans="1:19" ht="15.6" x14ac:dyDescent="0.25">
      <c r="A991" s="15" t="s">
        <v>21</v>
      </c>
      <c r="B991" s="16">
        <v>1.2384120711181099</v>
      </c>
      <c r="C991" s="16">
        <v>1122.8004730105299</v>
      </c>
      <c r="D991" s="17">
        <v>0.25</v>
      </c>
      <c r="E991" s="17">
        <v>0.22473273621606502</v>
      </c>
      <c r="F991" s="18">
        <v>0.101028643678269</v>
      </c>
      <c r="G991" s="18">
        <v>3.95</v>
      </c>
      <c r="H991" s="19">
        <v>41090688.803268701</v>
      </c>
      <c r="I991" s="16">
        <v>1122.8004730105299</v>
      </c>
      <c r="J991">
        <v>1.1038255484195933</v>
      </c>
      <c r="K991">
        <v>0.10650410672920099</v>
      </c>
      <c r="L991">
        <f t="shared" si="90"/>
        <v>-5.972332130382549</v>
      </c>
      <c r="M991">
        <f t="shared" si="91"/>
        <v>-5.1650554480538111E-2</v>
      </c>
      <c r="N991">
        <f t="shared" si="92"/>
        <v>-0.8165755282388123</v>
      </c>
      <c r="O991">
        <f t="shared" si="93"/>
        <v>78935210.729681462</v>
      </c>
      <c r="P991">
        <v>96921962.409842312</v>
      </c>
      <c r="Q991">
        <f t="shared" si="94"/>
        <v>33465089.842056312</v>
      </c>
      <c r="R991" s="35">
        <f t="shared" si="95"/>
        <v>7625598.9612123892</v>
      </c>
      <c r="S991">
        <v>3013297.4079149999</v>
      </c>
    </row>
    <row r="992" spans="1:19" ht="15.6" x14ac:dyDescent="0.25">
      <c r="A992" s="15" t="s">
        <v>21</v>
      </c>
      <c r="B992" s="16">
        <v>1.6692493497685901</v>
      </c>
      <c r="C992" s="16">
        <v>1141.57439904696</v>
      </c>
      <c r="D992" s="17">
        <v>0.25</v>
      </c>
      <c r="E992" s="17">
        <v>0.22280416949911402</v>
      </c>
      <c r="F992" s="18">
        <v>0.108739826073115</v>
      </c>
      <c r="G992" s="18">
        <v>4.0999999999999996</v>
      </c>
      <c r="H992" s="19">
        <v>43388099.161599897</v>
      </c>
      <c r="I992" s="16">
        <v>1141.57439904696</v>
      </c>
      <c r="J992">
        <v>1.5504994935297043</v>
      </c>
      <c r="K992">
        <v>0.11511889197305242</v>
      </c>
      <c r="L992">
        <f t="shared" si="90"/>
        <v>-6.018158248527266</v>
      </c>
      <c r="M992">
        <f t="shared" si="91"/>
        <v>-6.5334970080154708E-2</v>
      </c>
      <c r="N992">
        <f t="shared" si="92"/>
        <v>-0.79145522787044875</v>
      </c>
      <c r="O992">
        <f t="shared" si="93"/>
        <v>75191175.199995548</v>
      </c>
      <c r="P992">
        <v>94754787.803966984</v>
      </c>
      <c r="Q992">
        <f t="shared" si="94"/>
        <v>34429945.349084035</v>
      </c>
      <c r="R992" s="35">
        <f t="shared" si="95"/>
        <v>8958153.8125158623</v>
      </c>
      <c r="S992">
        <v>3591244.4085125402</v>
      </c>
    </row>
    <row r="993" spans="1:19" ht="15.6" x14ac:dyDescent="0.25">
      <c r="A993" s="10">
        <v>1</v>
      </c>
      <c r="B993" s="11">
        <v>1.6872450113373501</v>
      </c>
      <c r="C993" s="11">
        <v>1110.86308278662</v>
      </c>
      <c r="D993" s="12">
        <v>0.22350427306234999</v>
      </c>
      <c r="E993" s="12">
        <v>0.20015418158172801</v>
      </c>
      <c r="F993" s="10">
        <v>0.104425962710073</v>
      </c>
      <c r="G993" s="10">
        <v>4.1019527303699004</v>
      </c>
      <c r="H993" s="13">
        <v>36696699.984138198</v>
      </c>
      <c r="I993" s="11">
        <v>1110.86308278662</v>
      </c>
      <c r="J993">
        <v>1.6205217132316849</v>
      </c>
      <c r="K993">
        <v>0.11029038385825085</v>
      </c>
      <c r="L993">
        <f t="shared" si="90"/>
        <v>-5.942269296205632</v>
      </c>
      <c r="M993">
        <f t="shared" si="91"/>
        <v>-6.7127918597087555E-2</v>
      </c>
      <c r="N993">
        <f t="shared" si="92"/>
        <v>-0.80627240079841966</v>
      </c>
      <c r="O993">
        <f t="shared" si="93"/>
        <v>80569327.996932551</v>
      </c>
      <c r="P993">
        <v>85895157.580060884</v>
      </c>
      <c r="Q993">
        <f t="shared" si="94"/>
        <v>34421363.680149898</v>
      </c>
      <c r="R993" s="35">
        <f t="shared" si="95"/>
        <v>2275336.3039883003</v>
      </c>
      <c r="S993">
        <v>2158338.67516782</v>
      </c>
    </row>
    <row r="994" spans="1:19" ht="15.6" x14ac:dyDescent="0.25">
      <c r="A994" s="10">
        <v>2</v>
      </c>
      <c r="B994" s="11">
        <v>1.8724806382849299</v>
      </c>
      <c r="C994" s="11">
        <v>1093.71469629884</v>
      </c>
      <c r="D994" s="12">
        <v>0.200804569672208</v>
      </c>
      <c r="E994" s="12">
        <v>0.182072936735654</v>
      </c>
      <c r="F994" s="10">
        <v>9.3236470266038096E-2</v>
      </c>
      <c r="G994" s="10">
        <v>4.10354890403657</v>
      </c>
      <c r="H994" s="13">
        <v>33208349.366584498</v>
      </c>
      <c r="I994" s="11">
        <v>1093.71469629884</v>
      </c>
      <c r="J994">
        <v>1.7809298816594701</v>
      </c>
      <c r="K994">
        <v>9.7873579801178376E-2</v>
      </c>
      <c r="L994">
        <f t="shared" si="90"/>
        <v>-5.897825681051259</v>
      </c>
      <c r="M994">
        <f t="shared" si="91"/>
        <v>-7.0885673048165704E-2</v>
      </c>
      <c r="N994">
        <f t="shared" si="92"/>
        <v>-0.83424661426128832</v>
      </c>
      <c r="O994">
        <f t="shared" si="93"/>
        <v>83826729.658184394</v>
      </c>
      <c r="P994">
        <v>86484305.575313762</v>
      </c>
      <c r="Q994">
        <f t="shared" si="94"/>
        <v>32187890.117508393</v>
      </c>
      <c r="R994" s="35">
        <f t="shared" si="95"/>
        <v>1020459.2490761057</v>
      </c>
      <c r="S994">
        <v>356559.05949606502</v>
      </c>
    </row>
    <row r="995" spans="1:19" ht="15.6" x14ac:dyDescent="0.25">
      <c r="A995" s="15" t="s">
        <v>21</v>
      </c>
      <c r="B995" s="16">
        <v>1.66924039633837</v>
      </c>
      <c r="C995" s="16">
        <v>1141.44921838606</v>
      </c>
      <c r="D995" s="17">
        <v>0.25</v>
      </c>
      <c r="E995" s="17">
        <v>0.22281396388252001</v>
      </c>
      <c r="F995" s="18">
        <v>0.108700664204238</v>
      </c>
      <c r="G995" s="18">
        <v>4.0999999999999996</v>
      </c>
      <c r="H995" s="19">
        <v>43348470.918164201</v>
      </c>
      <c r="I995" s="16">
        <v>1141.44921838606</v>
      </c>
      <c r="J995">
        <v>1.5501821897785224</v>
      </c>
      <c r="K995">
        <v>0.11507495305413309</v>
      </c>
      <c r="L995">
        <f t="shared" si="90"/>
        <v>-6.0178585752002434</v>
      </c>
      <c r="M995">
        <f t="shared" si="91"/>
        <v>-6.5326632195996368E-2</v>
      </c>
      <c r="N995">
        <f t="shared" si="92"/>
        <v>-0.79159709695193259</v>
      </c>
      <c r="O995">
        <f t="shared" si="93"/>
        <v>75212328.306776717</v>
      </c>
      <c r="P995">
        <v>94687082.800004736</v>
      </c>
      <c r="Q995">
        <f t="shared" si="94"/>
        <v>34432779.317746237</v>
      </c>
      <c r="R995" s="35">
        <f t="shared" si="95"/>
        <v>8915691.6004179642</v>
      </c>
      <c r="S995">
        <v>3589689.1240579002</v>
      </c>
    </row>
    <row r="996" spans="1:19" ht="15.6" x14ac:dyDescent="0.25">
      <c r="A996" s="10">
        <v>1</v>
      </c>
      <c r="B996" s="11">
        <v>1.6872371570573801</v>
      </c>
      <c r="C996" s="11">
        <v>1110.7367148358201</v>
      </c>
      <c r="D996" s="12">
        <v>0.223516718263918</v>
      </c>
      <c r="E996" s="12">
        <v>0.20015016958690601</v>
      </c>
      <c r="F996" s="10">
        <v>0.104493746524954</v>
      </c>
      <c r="G996" s="10">
        <v>4.1019518336785703</v>
      </c>
      <c r="H996" s="13">
        <v>36701323.719891399</v>
      </c>
      <c r="I996" s="11">
        <v>1110.7367148358201</v>
      </c>
      <c r="J996">
        <v>1.621059057038299</v>
      </c>
      <c r="K996">
        <v>0.11036607428403791</v>
      </c>
      <c r="L996">
        <f t="shared" si="90"/>
        <v>-5.941947210645468</v>
      </c>
      <c r="M996">
        <f t="shared" si="91"/>
        <v>-6.7141316461333561E-2</v>
      </c>
      <c r="N996">
        <f t="shared" si="92"/>
        <v>-0.80605352357628068</v>
      </c>
      <c r="O996">
        <f t="shared" si="93"/>
        <v>80592302.484374195</v>
      </c>
      <c r="P996">
        <v>85873639.562309161</v>
      </c>
      <c r="Q996">
        <f t="shared" si="94"/>
        <v>34444146.048616461</v>
      </c>
      <c r="R996" s="35">
        <f t="shared" si="95"/>
        <v>2257177.6712749377</v>
      </c>
      <c r="S996">
        <v>2153492.5901075401</v>
      </c>
    </row>
    <row r="997" spans="1:19" ht="15.6" x14ac:dyDescent="0.25">
      <c r="A997" s="10">
        <v>2</v>
      </c>
      <c r="B997" s="11">
        <v>1.8724806886828</v>
      </c>
      <c r="C997" s="11">
        <v>1093.5836915069401</v>
      </c>
      <c r="D997" s="12">
        <v>0.20081352512253697</v>
      </c>
      <c r="E997" s="12">
        <v>0.18209428248645598</v>
      </c>
      <c r="F997" s="10">
        <v>9.3170644557971596E-2</v>
      </c>
      <c r="G997" s="10">
        <v>4.1035482877107299</v>
      </c>
      <c r="H997" s="13">
        <v>32618581.956500601</v>
      </c>
      <c r="I997" s="11">
        <v>1093.5836915069401</v>
      </c>
      <c r="J997">
        <v>1.7803413042851308</v>
      </c>
      <c r="K997">
        <v>9.7800988307648079E-2</v>
      </c>
      <c r="L997">
        <f t="shared" si="90"/>
        <v>-5.8974804475371831</v>
      </c>
      <c r="M997">
        <f t="shared" si="91"/>
        <v>-7.087276566878703E-2</v>
      </c>
      <c r="N997">
        <f t="shared" si="92"/>
        <v>-0.83435462845045949</v>
      </c>
      <c r="O997">
        <f t="shared" si="93"/>
        <v>83853929.948345393</v>
      </c>
      <c r="P997">
        <v>84987668.228635684</v>
      </c>
      <c r="Q997">
        <f t="shared" si="94"/>
        <v>32183449.003877591</v>
      </c>
      <c r="R997" s="35">
        <f t="shared" si="95"/>
        <v>435132.95262300968</v>
      </c>
      <c r="S997">
        <v>354403.06101112801</v>
      </c>
    </row>
    <row r="998" spans="1:19" ht="15.6" x14ac:dyDescent="0.25">
      <c r="A998" s="15" t="s">
        <v>21</v>
      </c>
      <c r="B998" s="16">
        <v>1.2078621580534601</v>
      </c>
      <c r="C998" s="16">
        <v>1114.24185127235</v>
      </c>
      <c r="D998" s="17">
        <v>0.25</v>
      </c>
      <c r="E998" s="17">
        <v>0.21756887244826001</v>
      </c>
      <c r="F998" s="18">
        <v>0.12967264115050001</v>
      </c>
      <c r="G998" s="18">
        <v>4.05</v>
      </c>
      <c r="H998" s="19">
        <v>44651592.224434704</v>
      </c>
      <c r="I998" s="16">
        <v>1114.24185127235</v>
      </c>
      <c r="J998">
        <v>1.2401733181765098</v>
      </c>
      <c r="K998">
        <v>0.13888586356736415</v>
      </c>
      <c r="L998">
        <f t="shared" si="90"/>
        <v>-5.9508512133611227</v>
      </c>
      <c r="M998">
        <f t="shared" si="91"/>
        <v>-5.6246398603097783E-2</v>
      </c>
      <c r="N998">
        <f t="shared" si="92"/>
        <v>-0.70813693350617535</v>
      </c>
      <c r="O998">
        <f t="shared" si="93"/>
        <v>80170733.485002145</v>
      </c>
      <c r="P998">
        <v>89712973.793365687</v>
      </c>
      <c r="Q998">
        <f t="shared" si="94"/>
        <v>39902265.509014629</v>
      </c>
      <c r="R998" s="35">
        <f t="shared" si="95"/>
        <v>4749326.7154200748</v>
      </c>
      <c r="S998">
        <v>1876378.55522661</v>
      </c>
    </row>
    <row r="999" spans="1:19" ht="15.6" x14ac:dyDescent="0.25">
      <c r="A999" s="15" t="s">
        <v>21</v>
      </c>
      <c r="B999" s="16">
        <v>1.2068031677094599</v>
      </c>
      <c r="C999" s="16">
        <v>1110.42619203142</v>
      </c>
      <c r="D999" s="17">
        <v>0.25</v>
      </c>
      <c r="E999" s="17">
        <v>0.21876107827652799</v>
      </c>
      <c r="F999" s="18">
        <v>0.124905724604046</v>
      </c>
      <c r="G999" s="18">
        <v>4.05</v>
      </c>
      <c r="H999" s="19">
        <v>45299915.822723702</v>
      </c>
      <c r="I999" s="16">
        <v>1110.42619203142</v>
      </c>
      <c r="J999">
        <v>1.2126164213598876</v>
      </c>
      <c r="K999">
        <v>0.13342365511875437</v>
      </c>
      <c r="L999">
        <f t="shared" si="90"/>
        <v>-5.9411554107136464</v>
      </c>
      <c r="M999">
        <f t="shared" si="91"/>
        <v>-5.5347630375289128E-2</v>
      </c>
      <c r="N999">
        <f t="shared" si="92"/>
        <v>-0.72712201844762236</v>
      </c>
      <c r="O999">
        <f t="shared" si="93"/>
        <v>80949129.027158692</v>
      </c>
      <c r="P999">
        <v>92883134.484580979</v>
      </c>
      <c r="Q999">
        <f t="shared" si="94"/>
        <v>39479597.143244833</v>
      </c>
      <c r="R999" s="35">
        <f t="shared" si="95"/>
        <v>5820318.6794788688</v>
      </c>
      <c r="S999">
        <v>1931630.0676253501</v>
      </c>
    </row>
    <row r="1000" spans="1:19" ht="15.6" x14ac:dyDescent="0.25">
      <c r="A1000" s="28" t="s">
        <v>22</v>
      </c>
      <c r="B1000" s="16">
        <v>0.5</v>
      </c>
      <c r="C1000" s="16">
        <v>1114.02955047347</v>
      </c>
      <c r="D1000" s="17">
        <v>0.25</v>
      </c>
      <c r="E1000" s="17">
        <v>0.22051414420601601</v>
      </c>
      <c r="F1000" s="18">
        <v>0.117896264670068</v>
      </c>
      <c r="G1000" s="18">
        <v>3.9</v>
      </c>
      <c r="H1000" s="19">
        <v>43323999.3945935</v>
      </c>
      <c r="I1000" s="16">
        <v>1114.02955047347</v>
      </c>
      <c r="J1000">
        <v>0.48610738256949843</v>
      </c>
      <c r="K1000">
        <v>0.12544561613854358</v>
      </c>
      <c r="L1000">
        <f t="shared" si="90"/>
        <v>-5.9503136739527527</v>
      </c>
      <c r="M1000">
        <f t="shared" si="91"/>
        <v>-2.6011589274166264E-2</v>
      </c>
      <c r="N1000">
        <f t="shared" si="92"/>
        <v>-0.75580335065409776</v>
      </c>
      <c r="O1000">
        <f t="shared" si="93"/>
        <v>81370761.801107198</v>
      </c>
      <c r="P1000">
        <v>95188255.912560269</v>
      </c>
      <c r="Q1000">
        <f t="shared" si="94"/>
        <v>37035102.715266883</v>
      </c>
      <c r="R1000" s="35">
        <f t="shared" si="95"/>
        <v>6288896.6793266162</v>
      </c>
      <c r="S1000">
        <v>1242672.04463343</v>
      </c>
    </row>
    <row r="1001" spans="1:19" ht="15.6" x14ac:dyDescent="0.25">
      <c r="A1001" s="15" t="s">
        <v>22</v>
      </c>
      <c r="B1001" s="16">
        <v>0.5</v>
      </c>
      <c r="C1001" s="16">
        <v>1125.06571360775</v>
      </c>
      <c r="D1001" s="17">
        <v>0.25</v>
      </c>
      <c r="E1001" s="17">
        <v>0.220484024834184</v>
      </c>
      <c r="F1001" s="18">
        <v>0.11801669398567</v>
      </c>
      <c r="G1001" s="18">
        <v>3.9</v>
      </c>
      <c r="H1001" s="19">
        <v>41737425.955851197</v>
      </c>
      <c r="I1001" s="16">
        <v>1125.06571360775</v>
      </c>
      <c r="J1001">
        <v>0.4864632969659986</v>
      </c>
      <c r="K1001">
        <v>0.12558215057586611</v>
      </c>
      <c r="L1001">
        <f t="shared" si="90"/>
        <v>-5.9779557427902379</v>
      </c>
      <c r="M1001">
        <f t="shared" si="91"/>
        <v>-2.6028705083995938E-2</v>
      </c>
      <c r="N1001">
        <f t="shared" si="92"/>
        <v>-0.75531265473668086</v>
      </c>
      <c r="O1001">
        <f t="shared" si="93"/>
        <v>79332748.985278726</v>
      </c>
      <c r="P1001">
        <v>91667546.117832139</v>
      </c>
      <c r="Q1001">
        <f t="shared" si="94"/>
        <v>36121232.397679307</v>
      </c>
      <c r="R1001" s="35">
        <f t="shared" si="95"/>
        <v>5616193.5581718907</v>
      </c>
      <c r="S1001">
        <v>1549902.0891432301</v>
      </c>
    </row>
    <row r="1002" spans="1:19" ht="15.6" x14ac:dyDescent="0.25">
      <c r="A1002" s="15" t="s">
        <v>22</v>
      </c>
      <c r="B1002" s="16">
        <v>2.0572490772249901</v>
      </c>
      <c r="C1002" s="16">
        <v>1093.15075693265</v>
      </c>
      <c r="D1002" s="17">
        <v>0.25</v>
      </c>
      <c r="E1002" s="17">
        <v>0.233068848610644</v>
      </c>
      <c r="F1002" s="18">
        <v>6.7697526546805303E-2</v>
      </c>
      <c r="G1002" s="18">
        <v>2.4</v>
      </c>
      <c r="H1002" s="19">
        <v>20955882.018587701</v>
      </c>
      <c r="I1002" s="16">
        <v>1093.15075693265</v>
      </c>
      <c r="J1002">
        <v>1.4726694314419189</v>
      </c>
      <c r="K1002">
        <v>7.009797461726279E-2</v>
      </c>
      <c r="L1002">
        <f t="shared" si="90"/>
        <v>-5.8963389307756557</v>
      </c>
      <c r="M1002">
        <f t="shared" si="91"/>
        <v>-6.3231814636223793E-2</v>
      </c>
      <c r="N1002">
        <f t="shared" si="92"/>
        <v>-0.80526762961806764</v>
      </c>
      <c r="O1002">
        <f t="shared" si="93"/>
        <v>84179138.738957718</v>
      </c>
      <c r="P1002">
        <v>100866852.86535726</v>
      </c>
      <c r="Q1002">
        <f t="shared" si="94"/>
        <v>17488878.15697664</v>
      </c>
      <c r="R1002" s="35">
        <f t="shared" si="95"/>
        <v>3467003.8616110608</v>
      </c>
      <c r="S1002">
        <v>3603442.56955609</v>
      </c>
    </row>
    <row r="1003" spans="1:19" ht="15.6" x14ac:dyDescent="0.25">
      <c r="A1003" s="15" t="s">
        <v>22</v>
      </c>
      <c r="B1003" s="16">
        <v>2.1282143982326902</v>
      </c>
      <c r="C1003" s="16">
        <v>1096.74184415677</v>
      </c>
      <c r="D1003" s="17">
        <v>0.25</v>
      </c>
      <c r="E1003" s="17">
        <v>0.226303987287713</v>
      </c>
      <c r="F1003" s="18">
        <v>9.47461523881927E-2</v>
      </c>
      <c r="G1003" s="18">
        <v>3.7</v>
      </c>
      <c r="H1003" s="19">
        <v>37927871.546799101</v>
      </c>
      <c r="I1003" s="16">
        <v>1096.74184415677</v>
      </c>
      <c r="J1003">
        <v>1.8303072573730566</v>
      </c>
      <c r="K1003">
        <v>9.9539880014784213E-2</v>
      </c>
      <c r="L1003">
        <f t="shared" si="90"/>
        <v>-5.9057789412712989</v>
      </c>
      <c r="M1003">
        <f t="shared" si="91"/>
        <v>-7.1945619039882891E-2</v>
      </c>
      <c r="N1003">
        <f t="shared" si="92"/>
        <v>-0.83156483399251679</v>
      </c>
      <c r="O1003">
        <f t="shared" si="93"/>
        <v>83174049.636816636</v>
      </c>
      <c r="P1003">
        <v>98868568.064890727</v>
      </c>
      <c r="Q1003">
        <f t="shared" si="94"/>
        <v>31907154.441458032</v>
      </c>
      <c r="R1003" s="35">
        <f t="shared" si="95"/>
        <v>6020717.1053410694</v>
      </c>
      <c r="S1003">
        <v>3383031.6443469198</v>
      </c>
    </row>
    <row r="1004" spans="1:19" ht="15.6" x14ac:dyDescent="0.25">
      <c r="A1004" s="15" t="s">
        <v>20</v>
      </c>
      <c r="B1004" s="16">
        <v>1.6434374494739401</v>
      </c>
      <c r="C1004" s="16">
        <v>1100.0695586270499</v>
      </c>
      <c r="D1004" s="17">
        <v>0.25</v>
      </c>
      <c r="E1004" s="17">
        <v>0.22126753229542201</v>
      </c>
      <c r="F1004" s="18">
        <v>0.11488391725141101</v>
      </c>
      <c r="G1004" s="18">
        <v>3.85</v>
      </c>
      <c r="H1004" s="19">
        <v>39947244.797978297</v>
      </c>
      <c r="I1004" s="16">
        <v>1100.0695586270499</v>
      </c>
      <c r="J1004">
        <v>1.5748674706284689</v>
      </c>
      <c r="K1004">
        <v>0.12203647562828135</v>
      </c>
      <c r="L1004">
        <f t="shared" si="90"/>
        <v>-5.9144685662970442</v>
      </c>
      <c r="M1004">
        <f t="shared" si="91"/>
        <v>-6.5969537572715162E-2</v>
      </c>
      <c r="N1004">
        <f t="shared" si="92"/>
        <v>-0.76795507047741363</v>
      </c>
      <c r="O1004">
        <f t="shared" si="93"/>
        <v>82630167.155094132</v>
      </c>
      <c r="P1004">
        <v>90192875.548693627</v>
      </c>
      <c r="Q1004">
        <f t="shared" si="94"/>
        <v>36597652.474893525</v>
      </c>
      <c r="R1004" s="35">
        <f t="shared" si="95"/>
        <v>3349592.3230847716</v>
      </c>
      <c r="S1004">
        <v>2532250.2866646401</v>
      </c>
    </row>
    <row r="1005" spans="1:19" ht="15.6" x14ac:dyDescent="0.25">
      <c r="A1005" s="15" t="s">
        <v>20</v>
      </c>
      <c r="B1005" s="16">
        <v>1.6450600081981099</v>
      </c>
      <c r="C1005" s="16">
        <v>1103.77971034391</v>
      </c>
      <c r="D1005" s="17">
        <v>0.25</v>
      </c>
      <c r="E1005" s="17">
        <v>0.21872951393182699</v>
      </c>
      <c r="F1005" s="18">
        <v>0.12503193150009201</v>
      </c>
      <c r="G1005" s="18">
        <v>3.85</v>
      </c>
      <c r="H1005" s="19">
        <v>40692027.243294902</v>
      </c>
      <c r="I1005" s="16">
        <v>1103.77971034391</v>
      </c>
      <c r="J1005">
        <v>1.6542980053014815</v>
      </c>
      <c r="K1005">
        <v>0.13356788643337586</v>
      </c>
      <c r="L1005">
        <f t="shared" si="90"/>
        <v>-5.9240910118451051</v>
      </c>
      <c r="M1005">
        <f t="shared" si="91"/>
        <v>-6.7959436746062293E-2</v>
      </c>
      <c r="N1005">
        <f t="shared" si="92"/>
        <v>-0.72660980674045006</v>
      </c>
      <c r="O1005">
        <f t="shared" si="93"/>
        <v>81765612.545754626</v>
      </c>
      <c r="P1005">
        <v>87743097.77773875</v>
      </c>
      <c r="Q1005">
        <f t="shared" si="94"/>
        <v>37919889.057309836</v>
      </c>
      <c r="R1005" s="35">
        <f t="shared" si="95"/>
        <v>2772138.185985066</v>
      </c>
      <c r="S1005">
        <v>2294411.1828935901</v>
      </c>
    </row>
    <row r="1006" spans="1:19" ht="15.6" x14ac:dyDescent="0.25">
      <c r="A1006" s="15" t="s">
        <v>20</v>
      </c>
      <c r="B1006" s="16">
        <v>1.64711733847919</v>
      </c>
      <c r="C1006" s="16">
        <v>1095.2944934700499</v>
      </c>
      <c r="D1006" s="17">
        <v>0.25</v>
      </c>
      <c r="E1006" s="17">
        <v>0.215773490243611</v>
      </c>
      <c r="F1006" s="18">
        <v>0.13685129850615399</v>
      </c>
      <c r="G1006" s="18">
        <v>2.75</v>
      </c>
      <c r="H1006" s="19">
        <v>31887301.353570901</v>
      </c>
      <c r="I1006" s="16">
        <v>1095.2944934700499</v>
      </c>
      <c r="J1006">
        <v>1.7444198818817764</v>
      </c>
      <c r="K1006">
        <v>0.14716829510135598</v>
      </c>
      <c r="L1006">
        <f t="shared" si="90"/>
        <v>-5.9019820651335735</v>
      </c>
      <c r="M1006">
        <f t="shared" si="91"/>
        <v>-7.0072803003024237E-2</v>
      </c>
      <c r="N1006">
        <f t="shared" si="92"/>
        <v>-0.68188836426693311</v>
      </c>
      <c r="O1006">
        <f t="shared" si="93"/>
        <v>83288907.518848494</v>
      </c>
      <c r="P1006">
        <v>91601742.104482457</v>
      </c>
      <c r="Q1006">
        <f t="shared" si="94"/>
        <v>28993536.939875044</v>
      </c>
      <c r="R1006" s="35">
        <f t="shared" si="95"/>
        <v>2893764.4136958569</v>
      </c>
      <c r="S1006">
        <v>1223339.10119249</v>
      </c>
    </row>
    <row r="1007" spans="1:19" ht="15.6" x14ac:dyDescent="0.25">
      <c r="A1007" s="15" t="s">
        <v>24</v>
      </c>
      <c r="B1007" s="16">
        <v>2.1155008350856099</v>
      </c>
      <c r="C1007" s="16">
        <v>1102.30024701094</v>
      </c>
      <c r="D1007" s="17">
        <v>0.25</v>
      </c>
      <c r="E1007" s="17">
        <v>0.210000800726345</v>
      </c>
      <c r="F1007" s="18">
        <v>0.159932823965034</v>
      </c>
      <c r="G1007" s="18">
        <v>2.75</v>
      </c>
      <c r="H1007" s="19">
        <v>35720717.123304099</v>
      </c>
      <c r="I1007" s="16">
        <v>1102.30024701094</v>
      </c>
      <c r="J1007">
        <v>2.4545893378913299</v>
      </c>
      <c r="K1007">
        <v>0.17427341887212766</v>
      </c>
      <c r="L1007">
        <f t="shared" si="90"/>
        <v>-5.9202622777538032</v>
      </c>
      <c r="M1007">
        <f t="shared" si="91"/>
        <v>-8.1559268089422793E-2</v>
      </c>
      <c r="N1007">
        <f t="shared" si="92"/>
        <v>-0.63513032074864872</v>
      </c>
      <c r="O1007">
        <f t="shared" si="93"/>
        <v>81412895.093962669</v>
      </c>
      <c r="P1007">
        <v>94161296.890218183</v>
      </c>
      <c r="Q1007">
        <f t="shared" si="94"/>
        <v>30884525.722189575</v>
      </c>
      <c r="R1007" s="35">
        <f t="shared" si="95"/>
        <v>4836191.4011145234</v>
      </c>
      <c r="S1007">
        <v>1098659.9849895199</v>
      </c>
    </row>
    <row r="1008" spans="1:19" ht="15.6" x14ac:dyDescent="0.25">
      <c r="A1008" s="15" t="s">
        <v>25</v>
      </c>
      <c r="B1008" s="30">
        <v>1.2004445645042301</v>
      </c>
      <c r="C1008" s="30">
        <v>1123.5432025253001</v>
      </c>
      <c r="D1008" s="31">
        <v>0.32</v>
      </c>
      <c r="E1008" s="31">
        <v>0.28997405197140397</v>
      </c>
      <c r="F1008" s="32">
        <v>9.3801774534820401E-2</v>
      </c>
      <c r="G1008" s="32">
        <v>3.5</v>
      </c>
      <c r="H1008" s="33">
        <v>36574830.218355201</v>
      </c>
      <c r="I1008" s="30">
        <v>1123.5432025253001</v>
      </c>
      <c r="J1008">
        <v>0.90837954342906657</v>
      </c>
      <c r="K1008">
        <v>9.8497204966444124E-2</v>
      </c>
      <c r="L1008">
        <f t="shared" si="90"/>
        <v>-5.9741788575104335</v>
      </c>
      <c r="M1008">
        <f t="shared" si="91"/>
        <v>-4.4403614881113031E-2</v>
      </c>
      <c r="N1008">
        <f t="shared" si="92"/>
        <v>-0.83328799514890206</v>
      </c>
      <c r="O1008">
        <f t="shared" si="93"/>
        <v>79081629.577530503</v>
      </c>
      <c r="P1008">
        <v>91114346.590161964</v>
      </c>
      <c r="Q1008">
        <f t="shared" si="94"/>
        <v>31744695.357353754</v>
      </c>
      <c r="R1008" s="35">
        <f t="shared" si="95"/>
        <v>4830134.8610014468</v>
      </c>
      <c r="S1008">
        <v>2244970.9768953398</v>
      </c>
    </row>
    <row r="1009" spans="1:19" ht="15.6" x14ac:dyDescent="0.25">
      <c r="A1009" s="15" t="s">
        <v>25</v>
      </c>
      <c r="B1009" s="30">
        <v>1.2004482030735399</v>
      </c>
      <c r="C1009" s="30">
        <v>1138.4329484583</v>
      </c>
      <c r="D1009" s="31">
        <v>0.32</v>
      </c>
      <c r="E1009" s="31">
        <v>0.29000123735150402</v>
      </c>
      <c r="F1009" s="32">
        <v>9.3716846761936895E-2</v>
      </c>
      <c r="G1009" s="32">
        <v>3.5</v>
      </c>
      <c r="H1009" s="33">
        <v>36507160.646264501</v>
      </c>
      <c r="I1009" s="30">
        <v>1138.4329484583</v>
      </c>
      <c r="J1009">
        <v>0.90793239656325175</v>
      </c>
      <c r="K1009">
        <v>9.8403490599009963E-2</v>
      </c>
      <c r="L1009">
        <f t="shared" si="90"/>
        <v>-6.0106139560611194</v>
      </c>
      <c r="M1009">
        <f t="shared" si="91"/>
        <v>-4.4386132582530796E-2</v>
      </c>
      <c r="N1009">
        <f t="shared" si="92"/>
        <v>-0.83343553595319797</v>
      </c>
      <c r="O1009">
        <f t="shared" si="93"/>
        <v>76483901.199664846</v>
      </c>
      <c r="P1009">
        <v>90990106.921753496</v>
      </c>
      <c r="Q1009">
        <f t="shared" si="94"/>
        <v>30686963.257998306</v>
      </c>
      <c r="R1009" s="35">
        <f t="shared" si="95"/>
        <v>5820197.3882661946</v>
      </c>
      <c r="S1009">
        <v>2473753.6753857201</v>
      </c>
    </row>
    <row r="1010" spans="1:19" ht="15.6" x14ac:dyDescent="0.25">
      <c r="A1010" s="29">
        <v>1</v>
      </c>
      <c r="B1010" s="21">
        <v>1.2177031043804201</v>
      </c>
      <c r="C1010" s="21">
        <v>1094.6215258162699</v>
      </c>
      <c r="D1010" s="22">
        <v>0.29000123735150402</v>
      </c>
      <c r="E1010" s="22">
        <v>0.26481272542817103</v>
      </c>
      <c r="F1010" s="20">
        <v>8.6826626984748398E-2</v>
      </c>
      <c r="G1010" s="20">
        <v>3.5026367772934699</v>
      </c>
      <c r="H1010" s="23">
        <v>30299666.290541399</v>
      </c>
      <c r="I1010" s="21">
        <v>1094.6215258162699</v>
      </c>
      <c r="J1010">
        <v>0.92776650231231672</v>
      </c>
      <c r="K1010">
        <v>9.0829522641158525E-2</v>
      </c>
      <c r="L1010">
        <f t="shared" si="90"/>
        <v>-5.9002130524001704</v>
      </c>
      <c r="M1010">
        <f t="shared" si="91"/>
        <v>-4.5157604609727828E-2</v>
      </c>
      <c r="N1010">
        <f t="shared" si="92"/>
        <v>-0.84096502393019557</v>
      </c>
      <c r="O1010">
        <f t="shared" si="93"/>
        <v>84615951.055857167</v>
      </c>
      <c r="P1010">
        <v>82078453.524830073</v>
      </c>
      <c r="Q1010">
        <f t="shared" si="94"/>
        <v>31236396.030215826</v>
      </c>
      <c r="R1010" s="35">
        <f t="shared" si="95"/>
        <v>-936729.73967442662</v>
      </c>
      <c r="S1010">
        <v>2161991.2735190699</v>
      </c>
    </row>
    <row r="1011" spans="1:19" ht="15.6" x14ac:dyDescent="0.25">
      <c r="A1011" s="15" t="s">
        <v>25</v>
      </c>
      <c r="B1011" s="30">
        <v>1.2003683654664501</v>
      </c>
      <c r="C1011" s="30">
        <v>1133.0375115581301</v>
      </c>
      <c r="D1011" s="31">
        <v>0.32</v>
      </c>
      <c r="E1011" s="31">
        <v>0.29012981998686899</v>
      </c>
      <c r="F1011" s="32">
        <v>9.3315151556173107E-2</v>
      </c>
      <c r="G1011" s="32">
        <v>3.5</v>
      </c>
      <c r="H1011" s="33">
        <v>35686882.595970497</v>
      </c>
      <c r="I1011" s="30">
        <v>1133.0375115581301</v>
      </c>
      <c r="J1011">
        <v>0.90578960090069238</v>
      </c>
      <c r="K1011">
        <v>9.7960355130579685E-2</v>
      </c>
      <c r="L1011">
        <f t="shared" si="90"/>
        <v>-5.9975405151489545</v>
      </c>
      <c r="M1011">
        <f t="shared" si="91"/>
        <v>-4.4302297104205017E-2</v>
      </c>
      <c r="N1011">
        <f t="shared" si="92"/>
        <v>-0.83411651180975688</v>
      </c>
      <c r="O1011">
        <f t="shared" si="93"/>
        <v>77410250.638360366</v>
      </c>
      <c r="P1011">
        <v>89156689.762041703</v>
      </c>
      <c r="Q1011">
        <f t="shared" si="94"/>
        <v>30985117.702653412</v>
      </c>
      <c r="R1011" s="35">
        <f t="shared" si="95"/>
        <v>4701764.8933170848</v>
      </c>
      <c r="S1011">
        <v>2403949.4291209499</v>
      </c>
    </row>
    <row r="1012" spans="1:19" ht="15.6" x14ac:dyDescent="0.25">
      <c r="A1012" s="15" t="s">
        <v>25</v>
      </c>
      <c r="B1012" s="30">
        <v>1.2004411539217701</v>
      </c>
      <c r="C1012" s="30">
        <v>1139.0195754602</v>
      </c>
      <c r="D1012" s="31">
        <v>0.32</v>
      </c>
      <c r="E1012" s="31">
        <v>0.29001073996217097</v>
      </c>
      <c r="F1012" s="32">
        <v>9.3687160380596698E-2</v>
      </c>
      <c r="G1012" s="32">
        <v>3.5</v>
      </c>
      <c r="H1012" s="33">
        <v>36192576.413203098</v>
      </c>
      <c r="I1012" s="30">
        <v>1139.0195754602</v>
      </c>
      <c r="J1012">
        <v>0.90779723941038415</v>
      </c>
      <c r="K1012">
        <v>9.8370734947491462E-2</v>
      </c>
      <c r="L1012">
        <f t="shared" si="90"/>
        <v>-6.0120265379395601</v>
      </c>
      <c r="M1012">
        <f t="shared" si="91"/>
        <v>-4.4380847466125056E-2</v>
      </c>
      <c r="N1012">
        <f t="shared" si="92"/>
        <v>-0.83348681621960741</v>
      </c>
      <c r="O1012">
        <f t="shared" si="93"/>
        <v>76385148.965696082</v>
      </c>
      <c r="P1012">
        <v>90224483.429111317</v>
      </c>
      <c r="Q1012">
        <f t="shared" si="94"/>
        <v>30641076.963848315</v>
      </c>
      <c r="R1012" s="35">
        <f t="shared" si="95"/>
        <v>5551499.4493547827</v>
      </c>
      <c r="S1012">
        <v>2482771.7921056999</v>
      </c>
    </row>
    <row r="1013" spans="1:19" ht="15.6" x14ac:dyDescent="0.25">
      <c r="A1013" s="15" t="s">
        <v>25</v>
      </c>
      <c r="B1013" s="30">
        <v>1.1989582878776901</v>
      </c>
      <c r="C1013" s="30">
        <v>1104.7620750863</v>
      </c>
      <c r="D1013" s="31">
        <v>0.32</v>
      </c>
      <c r="E1013" s="31">
        <v>0.29200570594803099</v>
      </c>
      <c r="F1013" s="32">
        <v>8.7454839275129606E-2</v>
      </c>
      <c r="G1013" s="32">
        <v>3.5</v>
      </c>
      <c r="H1013" s="33">
        <v>40788010.250698701</v>
      </c>
      <c r="I1013" s="30">
        <v>1104.7620750863</v>
      </c>
      <c r="J1013">
        <v>0.87237006306911002</v>
      </c>
      <c r="K1013">
        <v>9.1517703544802348E-2</v>
      </c>
      <c r="L1013">
        <f t="shared" si="90"/>
        <v>-5.9266271966767095</v>
      </c>
      <c r="M1013">
        <f t="shared" si="91"/>
        <v>-4.2982415661200424E-2</v>
      </c>
      <c r="N1013">
        <f t="shared" si="92"/>
        <v>-0.84066487568889503</v>
      </c>
      <c r="O1013">
        <f t="shared" si="93"/>
        <v>82670378.799623162</v>
      </c>
      <c r="P1013">
        <v>105390149.14451565</v>
      </c>
      <c r="Q1013">
        <f t="shared" si="94"/>
        <v>31995023.114393666</v>
      </c>
      <c r="R1013" s="35">
        <f t="shared" si="95"/>
        <v>8792987.1363050342</v>
      </c>
      <c r="S1013">
        <v>2087129.5618815999</v>
      </c>
    </row>
    <row r="1014" spans="1:19" ht="15.6" x14ac:dyDescent="0.25">
      <c r="A1014" s="15" t="s">
        <v>25</v>
      </c>
      <c r="B1014" s="30">
        <v>1.2001909045053101</v>
      </c>
      <c r="C1014" s="30">
        <v>1124.83833715319</v>
      </c>
      <c r="D1014" s="31">
        <v>0.32</v>
      </c>
      <c r="E1014" s="31">
        <v>0.29036928002284701</v>
      </c>
      <c r="F1014" s="32">
        <v>9.2567072718378607E-2</v>
      </c>
      <c r="G1014" s="32">
        <v>3.5</v>
      </c>
      <c r="H1014" s="33">
        <v>39489130.055196099</v>
      </c>
      <c r="I1014" s="30">
        <v>1124.83833715319</v>
      </c>
      <c r="J1014">
        <v>0.90126453590134892</v>
      </c>
      <c r="K1014">
        <v>9.7135624906107054E-2</v>
      </c>
      <c r="L1014">
        <f t="shared" si="90"/>
        <v>-5.97739243367411</v>
      </c>
      <c r="M1014">
        <f t="shared" si="91"/>
        <v>-4.4124943378650888E-2</v>
      </c>
      <c r="N1014">
        <f t="shared" si="92"/>
        <v>-0.83530944775659166</v>
      </c>
      <c r="O1014">
        <f t="shared" si="93"/>
        <v>78861816.430676952</v>
      </c>
      <c r="P1014">
        <v>99032621.937559232</v>
      </c>
      <c r="Q1014">
        <f t="shared" si="94"/>
        <v>31446047.418430649</v>
      </c>
      <c r="R1014" s="35">
        <f t="shared" si="95"/>
        <v>8043082.6367654502</v>
      </c>
      <c r="S1014">
        <v>2295499.8561024098</v>
      </c>
    </row>
    <row r="1015" spans="1:19" ht="15.6" x14ac:dyDescent="0.25">
      <c r="A1015" s="15" t="s">
        <v>25</v>
      </c>
      <c r="B1015" s="30">
        <v>1.2014863321820901</v>
      </c>
      <c r="C1015" s="30">
        <v>1118.6949671052801</v>
      </c>
      <c r="D1015" s="31">
        <v>0.32</v>
      </c>
      <c r="E1015" s="31">
        <v>0.28837810341194803</v>
      </c>
      <c r="F1015" s="32">
        <v>9.8787555726498E-2</v>
      </c>
      <c r="G1015" s="32">
        <v>3.5</v>
      </c>
      <c r="H1015" s="33">
        <v>35349691.033095904</v>
      </c>
      <c r="I1015" s="30">
        <v>1118.6949671052801</v>
      </c>
      <c r="J1015">
        <v>0.93584356854927575</v>
      </c>
      <c r="K1015">
        <v>0.10401426196023938</v>
      </c>
      <c r="L1015">
        <f t="shared" si="90"/>
        <v>-5.9620739917160055</v>
      </c>
      <c r="M1015">
        <f t="shared" si="91"/>
        <v>-4.5469434970233556E-2</v>
      </c>
      <c r="N1015">
        <f t="shared" si="92"/>
        <v>-0.82258042896304429</v>
      </c>
      <c r="O1015">
        <f t="shared" si="93"/>
        <v>79909717.099325195</v>
      </c>
      <c r="P1015">
        <v>85690771.390427828</v>
      </c>
      <c r="Q1015">
        <f t="shared" si="94"/>
        <v>32964854.489789218</v>
      </c>
      <c r="R1015" s="35">
        <f t="shared" si="95"/>
        <v>2384836.543306686</v>
      </c>
      <c r="S1015">
        <v>2035132.45796517</v>
      </c>
    </row>
    <row r="1016" spans="1:19" ht="15.6" x14ac:dyDescent="0.25">
      <c r="A1016" s="15" t="s">
        <v>21</v>
      </c>
      <c r="B1016" s="30">
        <v>2.0778214954963299</v>
      </c>
      <c r="C1016" s="30">
        <v>1096.99308843218</v>
      </c>
      <c r="D1016" s="31">
        <v>0.32</v>
      </c>
      <c r="E1016" s="31">
        <v>0.30689506760626101</v>
      </c>
      <c r="F1016" s="32">
        <v>4.0940119942952199E-2</v>
      </c>
      <c r="G1016" s="32">
        <v>2.0499999999999998</v>
      </c>
      <c r="H1016" s="33">
        <v>15167526.6950799</v>
      </c>
      <c r="I1016" s="30">
        <v>1096.99308843218</v>
      </c>
      <c r="J1016">
        <v>1.0076528401415457</v>
      </c>
      <c r="K1016">
        <v>4.1801765946804022E-2</v>
      </c>
      <c r="L1016">
        <f t="shared" si="90"/>
        <v>-5.9064369615358903</v>
      </c>
      <c r="M1016">
        <f t="shared" si="91"/>
        <v>-4.8182539756526074E-2</v>
      </c>
      <c r="N1016">
        <f t="shared" si="92"/>
        <v>-0.58650152061245608</v>
      </c>
      <c r="O1016">
        <f t="shared" si="93"/>
        <v>83603410.111347094</v>
      </c>
      <c r="P1016">
        <v>99820293.493906975</v>
      </c>
      <c r="Q1016">
        <f t="shared" si="94"/>
        <v>12703398.38001951</v>
      </c>
      <c r="R1016" s="35">
        <f t="shared" si="95"/>
        <v>2464128.3150603902</v>
      </c>
      <c r="S1016">
        <v>3183151.3647210598</v>
      </c>
    </row>
    <row r="1017" spans="1:19" ht="15.6" x14ac:dyDescent="0.25">
      <c r="A1017" s="15" t="s">
        <v>21</v>
      </c>
      <c r="B1017" s="30">
        <v>0.5</v>
      </c>
      <c r="C1017" s="30">
        <v>1120.5011035252101</v>
      </c>
      <c r="D1017" s="31">
        <v>0.32</v>
      </c>
      <c r="E1017" s="31">
        <v>0.280552962688565</v>
      </c>
      <c r="F1017" s="32">
        <v>0.12323348113538</v>
      </c>
      <c r="G1017" s="32">
        <v>3.2</v>
      </c>
      <c r="H1017" s="33">
        <v>38852921.035618998</v>
      </c>
      <c r="I1017" s="30">
        <v>1120.5011035252101</v>
      </c>
      <c r="J1017">
        <v>0.44093761535679543</v>
      </c>
      <c r="K1017">
        <v>0.1315145491189573</v>
      </c>
      <c r="L1017">
        <f t="shared" si="90"/>
        <v>-5.9665973283636511</v>
      </c>
      <c r="M1017">
        <f t="shared" si="91"/>
        <v>-2.3816872515383228E-2</v>
      </c>
      <c r="N1017">
        <f t="shared" si="92"/>
        <v>-0.73393907043041207</v>
      </c>
      <c r="O1017">
        <f t="shared" si="93"/>
        <v>80208561.339823067</v>
      </c>
      <c r="P1017">
        <v>91518251.293740556</v>
      </c>
      <c r="Q1017">
        <f t="shared" si="94"/>
        <v>34051534.596246071</v>
      </c>
      <c r="R1017" s="35">
        <f t="shared" si="95"/>
        <v>4801386.439372927</v>
      </c>
      <c r="S1017">
        <v>172289.98132474301</v>
      </c>
    </row>
    <row r="1018" spans="1:19" ht="15.6" x14ac:dyDescent="0.25">
      <c r="A1018" s="15" t="s">
        <v>22</v>
      </c>
      <c r="B1018" s="30">
        <v>1.2003765310932499</v>
      </c>
      <c r="C1018" s="30">
        <v>1138.64227637403</v>
      </c>
      <c r="D1018" s="31">
        <v>0.32</v>
      </c>
      <c r="E1018" s="31">
        <v>0.29013862072186103</v>
      </c>
      <c r="F1018" s="32">
        <v>9.3287657851105904E-2</v>
      </c>
      <c r="G1018" s="32">
        <v>3.5</v>
      </c>
      <c r="H1018" s="33">
        <v>33514094.1821674</v>
      </c>
      <c r="I1018" s="30">
        <v>1138.64227637403</v>
      </c>
      <c r="J1018">
        <v>0.90585344385227573</v>
      </c>
      <c r="K1018">
        <v>9.7930032258997116E-2</v>
      </c>
      <c r="L1018">
        <f t="shared" si="90"/>
        <v>-6.0111182111199035</v>
      </c>
      <c r="M1018">
        <f t="shared" si="91"/>
        <v>-4.4304796296797629E-2</v>
      </c>
      <c r="N1018">
        <f t="shared" si="92"/>
        <v>-0.83416209647724981</v>
      </c>
      <c r="O1018">
        <f t="shared" si="93"/>
        <v>76452393.897405937</v>
      </c>
      <c r="P1018">
        <v>83762803.810672194</v>
      </c>
      <c r="Q1018">
        <f t="shared" si="94"/>
        <v>30589147.126941916</v>
      </c>
      <c r="R1018" s="35">
        <f t="shared" si="95"/>
        <v>2924947.0552254841</v>
      </c>
      <c r="S1018">
        <v>2486123.17592646</v>
      </c>
    </row>
    <row r="1019" spans="1:19" ht="15.6" x14ac:dyDescent="0.25">
      <c r="A1019" s="15" t="s">
        <v>22</v>
      </c>
      <c r="B1019" s="30">
        <v>0.5</v>
      </c>
      <c r="C1019" s="30">
        <v>1136.9712214194501</v>
      </c>
      <c r="D1019" s="31">
        <v>0.32</v>
      </c>
      <c r="E1019" s="31">
        <v>0.29071929786801504</v>
      </c>
      <c r="F1019" s="32">
        <v>9.1473608659747005E-2</v>
      </c>
      <c r="G1019" s="32">
        <v>3.5</v>
      </c>
      <c r="H1019" s="33">
        <v>37532483.7231749</v>
      </c>
      <c r="I1019" s="30">
        <v>1136.9712214194501</v>
      </c>
      <c r="J1019">
        <v>0.37308105415928389</v>
      </c>
      <c r="K1019">
        <v>9.593134221147559E-2</v>
      </c>
      <c r="L1019">
        <f t="shared" si="90"/>
        <v>-6.0070866081137844</v>
      </c>
      <c r="M1019">
        <f t="shared" si="91"/>
        <v>-2.0435487393488348E-2</v>
      </c>
      <c r="N1019">
        <f t="shared" si="92"/>
        <v>-0.83687268707335449</v>
      </c>
      <c r="O1019">
        <f t="shared" si="93"/>
        <v>77557616.563548833</v>
      </c>
      <c r="P1019">
        <v>94741036.412753448</v>
      </c>
      <c r="Q1019">
        <f t="shared" si="94"/>
        <v>30725122.834816124</v>
      </c>
      <c r="R1019" s="35">
        <f t="shared" si="95"/>
        <v>6807360.8883587755</v>
      </c>
      <c r="S1019">
        <v>1828953.19626426</v>
      </c>
    </row>
    <row r="1020" spans="1:19" ht="15.6" x14ac:dyDescent="0.25">
      <c r="A1020" s="10">
        <v>6</v>
      </c>
      <c r="B1020" s="11">
        <v>2.9738119458783698</v>
      </c>
      <c r="C1020" s="11">
        <v>786.36668731980296</v>
      </c>
      <c r="D1020" s="12">
        <v>0.120014592763382</v>
      </c>
      <c r="E1020" s="12">
        <v>0.11027177425943099</v>
      </c>
      <c r="F1020" s="10">
        <v>8.1112696465980003E-2</v>
      </c>
      <c r="G1020" s="10">
        <v>3.31303893852124</v>
      </c>
      <c r="H1020" s="13">
        <v>55292874.202378497</v>
      </c>
      <c r="I1020" s="11">
        <v>786.36668731980296</v>
      </c>
      <c r="J1020">
        <v>3.3432774948816109</v>
      </c>
      <c r="K1020">
        <v>8.4591793597611986E-2</v>
      </c>
      <c r="L1020">
        <f t="shared" si="90"/>
        <v>-4.8498166672934078</v>
      </c>
      <c r="M1020">
        <f t="shared" si="91"/>
        <v>-8.3966783845719387E-2</v>
      </c>
      <c r="N1020">
        <f t="shared" si="92"/>
        <v>-0.83974342605965191</v>
      </c>
      <c r="O1020">
        <f t="shared" si="93"/>
        <v>217908075.10012296</v>
      </c>
      <c r="P1020">
        <v>235372493.69195193</v>
      </c>
      <c r="Q1020">
        <f t="shared" si="94"/>
        <v>51190194.721574329</v>
      </c>
      <c r="R1020" s="35">
        <f t="shared" si="95"/>
        <v>4102679.4808041677</v>
      </c>
      <c r="S1020">
        <v>-8221.6339572733305</v>
      </c>
    </row>
    <row r="1021" spans="1:19" ht="15.6" x14ac:dyDescent="0.25">
      <c r="A1021" s="14">
        <v>8</v>
      </c>
      <c r="B1021" s="11">
        <v>3.30128941006256</v>
      </c>
      <c r="C1021" s="11">
        <v>770.81484039194902</v>
      </c>
      <c r="D1021" s="12">
        <v>0.101809328650749</v>
      </c>
      <c r="E1021" s="12">
        <v>9.5286043098838799E-2</v>
      </c>
      <c r="F1021" s="10">
        <v>6.4010681242597497E-2</v>
      </c>
      <c r="G1021" s="10">
        <v>3.3141035227678302</v>
      </c>
      <c r="H1021" s="13">
        <v>46039028.702874899</v>
      </c>
      <c r="I1021" s="11">
        <v>770.81484039194902</v>
      </c>
      <c r="J1021">
        <v>3.531439982225073</v>
      </c>
      <c r="K1021">
        <v>6.6151214153629317E-2</v>
      </c>
      <c r="L1021">
        <f t="shared" si="90"/>
        <v>-4.7841263490121388</v>
      </c>
      <c r="M1021">
        <f t="shared" si="91"/>
        <v>-8.2910188408399033E-2</v>
      </c>
      <c r="N1021">
        <f t="shared" si="92"/>
        <v>-0.7872266505543728</v>
      </c>
      <c r="O1021">
        <f t="shared" si="93"/>
        <v>231308272.25169528</v>
      </c>
      <c r="P1021">
        <v>238708022.08299351</v>
      </c>
      <c r="Q1021">
        <f t="shared" si="94"/>
        <v>44611857.165427417</v>
      </c>
      <c r="R1021" s="35">
        <f t="shared" si="95"/>
        <v>1427171.5374474823</v>
      </c>
      <c r="S1021">
        <v>-1778186.00458901</v>
      </c>
    </row>
    <row r="1022" spans="1:19" ht="15.6" x14ac:dyDescent="0.25">
      <c r="A1022" s="10">
        <v>9</v>
      </c>
      <c r="B1022" s="11">
        <v>3.3766686503644801</v>
      </c>
      <c r="C1022" s="11">
        <v>765.19603885596302</v>
      </c>
      <c r="D1022" s="12">
        <v>9.5286043098838799E-2</v>
      </c>
      <c r="E1022" s="12">
        <v>9.0019473521013402E-2</v>
      </c>
      <c r="F1022" s="10">
        <v>5.5213209466800001E-2</v>
      </c>
      <c r="G1022" s="10">
        <v>3.3144662878473898</v>
      </c>
      <c r="H1022" s="13">
        <v>44167872.346492</v>
      </c>
      <c r="I1022" s="11">
        <v>765.19603885596302</v>
      </c>
      <c r="J1022">
        <v>3.4370434935444067</v>
      </c>
      <c r="K1022">
        <v>5.6795995427459438E-2</v>
      </c>
      <c r="L1022">
        <f t="shared" si="90"/>
        <v>-4.7600928661939887</v>
      </c>
      <c r="M1022">
        <f t="shared" si="91"/>
        <v>-8.350538948430089E-2</v>
      </c>
      <c r="N1022">
        <f t="shared" si="92"/>
        <v>-0.72840066721927132</v>
      </c>
      <c r="O1022">
        <f t="shared" si="93"/>
        <v>236127676.04235941</v>
      </c>
      <c r="P1022">
        <v>254757633.24731123</v>
      </c>
      <c r="Q1022">
        <f t="shared" si="94"/>
        <v>40937957.069134533</v>
      </c>
      <c r="R1022" s="35">
        <f t="shared" si="95"/>
        <v>3229915.2773574665</v>
      </c>
      <c r="S1022">
        <v>-2380556.6858062302</v>
      </c>
    </row>
    <row r="1023" spans="1:19" ht="15.6" x14ac:dyDescent="0.25">
      <c r="A1023" s="10">
        <v>9</v>
      </c>
      <c r="B1023" s="11">
        <v>3.0816220453518102</v>
      </c>
      <c r="C1023" s="11">
        <v>795.16437615715199</v>
      </c>
      <c r="D1023" s="12">
        <v>0.108199098437828</v>
      </c>
      <c r="E1023" s="12">
        <v>0.100627599914866</v>
      </c>
      <c r="F1023" s="10">
        <v>6.9912849065023597E-2</v>
      </c>
      <c r="G1023" s="10">
        <v>3.3055430113044202</v>
      </c>
      <c r="H1023" s="13">
        <v>47349834.363675103</v>
      </c>
      <c r="I1023" s="11">
        <v>795.16437615715199</v>
      </c>
      <c r="J1023">
        <v>3.3607764296380598</v>
      </c>
      <c r="K1023">
        <v>7.2476986542636776E-2</v>
      </c>
      <c r="L1023">
        <f t="shared" si="90"/>
        <v>-4.8864376172237316</v>
      </c>
      <c r="M1023">
        <f t="shared" si="91"/>
        <v>-8.3890582794587859E-2</v>
      </c>
      <c r="N1023">
        <f t="shared" si="92"/>
        <v>-0.81426870686794683</v>
      </c>
      <c r="O1023">
        <f t="shared" si="93"/>
        <v>210613864.93499807</v>
      </c>
      <c r="P1023">
        <v>228934051.65678859</v>
      </c>
      <c r="Q1023">
        <f t="shared" si="94"/>
        <v>43560717.801457226</v>
      </c>
      <c r="R1023" s="35">
        <f t="shared" si="95"/>
        <v>3789116.5622178763</v>
      </c>
      <c r="S1023">
        <v>145904.735220089</v>
      </c>
    </row>
    <row r="1024" spans="1:19" ht="15.6" x14ac:dyDescent="0.25">
      <c r="A1024" s="10">
        <v>10</v>
      </c>
      <c r="B1024" s="11">
        <v>3.31191865936679</v>
      </c>
      <c r="C1024" s="11">
        <v>792.03324988428403</v>
      </c>
      <c r="D1024" s="12">
        <v>0.100627599914866</v>
      </c>
      <c r="E1024" s="12">
        <v>9.4706271912153195E-2</v>
      </c>
      <c r="F1024" s="10">
        <v>5.8785556369033397E-2</v>
      </c>
      <c r="G1024" s="10">
        <v>3.30597531078705</v>
      </c>
      <c r="H1024" s="13">
        <v>43329972.280708998</v>
      </c>
      <c r="I1024" s="11">
        <v>792.03324988428403</v>
      </c>
      <c r="J1024">
        <v>3.4026025957567856</v>
      </c>
      <c r="K1024">
        <v>6.0584276272425248E-2</v>
      </c>
      <c r="L1024">
        <f t="shared" si="90"/>
        <v>-4.8734488350366645</v>
      </c>
      <c r="M1024">
        <f t="shared" si="91"/>
        <v>-8.3689996471770292E-2</v>
      </c>
      <c r="N1024">
        <f t="shared" si="92"/>
        <v>-0.75498512231073089</v>
      </c>
      <c r="O1024">
        <f t="shared" si="93"/>
        <v>212908881.62492144</v>
      </c>
      <c r="P1024">
        <v>237273546.18834949</v>
      </c>
      <c r="Q1024">
        <f t="shared" si="94"/>
        <v>38880591.988967285</v>
      </c>
      <c r="R1024" s="35">
        <f t="shared" si="95"/>
        <v>4449380.2917417139</v>
      </c>
      <c r="S1024">
        <v>-536621.72441184195</v>
      </c>
    </row>
    <row r="1025" spans="1:19" ht="15.6" x14ac:dyDescent="0.25">
      <c r="A1025" s="10">
        <v>11</v>
      </c>
      <c r="B1025" s="11">
        <v>3.3799282264330399</v>
      </c>
      <c r="C1025" s="11">
        <v>792.09324773507001</v>
      </c>
      <c r="D1025" s="12">
        <v>9.4706271912153195E-2</v>
      </c>
      <c r="E1025" s="12">
        <v>9.0013894036364797E-2</v>
      </c>
      <c r="F1025" s="10">
        <v>4.94943823984169E-2</v>
      </c>
      <c r="G1025" s="10">
        <v>3.3063042644209499</v>
      </c>
      <c r="H1025" s="13">
        <v>38727526.684645601</v>
      </c>
      <c r="I1025" s="11">
        <v>792.09324773507001</v>
      </c>
      <c r="J1025">
        <v>3.2586654300368152</v>
      </c>
      <c r="K1025">
        <v>5.0761206916901287E-2</v>
      </c>
      <c r="L1025">
        <f t="shared" si="90"/>
        <v>-4.8736981873685581</v>
      </c>
      <c r="M1025">
        <f t="shared" si="91"/>
        <v>-8.4270529751005005E-2</v>
      </c>
      <c r="N1025">
        <f t="shared" si="92"/>
        <v>-0.67823681950968995</v>
      </c>
      <c r="O1025">
        <f t="shared" si="93"/>
        <v>212485445.16523033</v>
      </c>
      <c r="P1025">
        <v>238923647.19101113</v>
      </c>
      <c r="Q1025">
        <f t="shared" si="94"/>
        <v>34442115.062626801</v>
      </c>
      <c r="R1025" s="35">
        <f t="shared" si="95"/>
        <v>4285411.6220187992</v>
      </c>
      <c r="S1025">
        <v>-711814.97774914897</v>
      </c>
    </row>
    <row r="1026" spans="1:19" ht="15.6" x14ac:dyDescent="0.25">
      <c r="A1026" s="10">
        <v>11</v>
      </c>
      <c r="B1026" s="11">
        <v>3.3421152172783399</v>
      </c>
      <c r="C1026" s="11">
        <v>791.59264951345097</v>
      </c>
      <c r="D1026" s="12">
        <v>9.4970130090295493E-2</v>
      </c>
      <c r="E1026" s="12">
        <v>8.9815450678837394E-2</v>
      </c>
      <c r="F1026" s="10">
        <v>5.4219757631153997E-2</v>
      </c>
      <c r="G1026" s="10">
        <v>3.2021785463440402</v>
      </c>
      <c r="H1026" s="13">
        <v>40482286.989418</v>
      </c>
      <c r="I1026" s="11">
        <v>791.59264951345097</v>
      </c>
      <c r="J1026">
        <v>3.3777036003536098</v>
      </c>
      <c r="K1026">
        <v>5.5745038852213637E-2</v>
      </c>
      <c r="L1026">
        <f t="shared" si="90"/>
        <v>-4.8716171345165824</v>
      </c>
      <c r="M1026">
        <f t="shared" si="91"/>
        <v>-8.3812533267112549E-2</v>
      </c>
      <c r="N1026">
        <f t="shared" si="92"/>
        <v>-0.7203540824963599</v>
      </c>
      <c r="O1026">
        <f t="shared" si="93"/>
        <v>213110488.91908148</v>
      </c>
      <c r="P1026">
        <v>244757295.20442906</v>
      </c>
      <c r="Q1026">
        <f t="shared" si="94"/>
        <v>35247978.883210525</v>
      </c>
      <c r="R1026" s="35">
        <f t="shared" si="95"/>
        <v>5234308.1062074751</v>
      </c>
      <c r="S1026">
        <v>-399354.43635580398</v>
      </c>
    </row>
    <row r="1027" spans="1:19" ht="15.6" x14ac:dyDescent="0.25">
      <c r="A1027" s="10">
        <v>6</v>
      </c>
      <c r="B1027" s="11">
        <v>2.6469281115788998</v>
      </c>
      <c r="C1027" s="11">
        <v>779.599682062851</v>
      </c>
      <c r="D1027" s="12">
        <v>0.14000000000000001</v>
      </c>
      <c r="E1027" s="12">
        <v>0.13326756081032801</v>
      </c>
      <c r="F1027" s="10">
        <v>4.8054526692876499E-2</v>
      </c>
      <c r="G1027" s="10">
        <v>3.29602878774709</v>
      </c>
      <c r="H1027" s="13">
        <v>55844062.138210803</v>
      </c>
      <c r="I1027" s="11">
        <v>779.599682062851</v>
      </c>
      <c r="J1027">
        <v>2.0665452808451112</v>
      </c>
      <c r="K1027">
        <v>4.9247521768996334E-2</v>
      </c>
      <c r="L1027">
        <f t="shared" ref="L1027:L1039" si="96">2.52125*10^(-6)*I1027^2-0.00815*I1027</f>
        <v>-4.8213830152651989</v>
      </c>
      <c r="M1027">
        <f t="shared" ref="M1027:M1039" si="97">5.11549*10^(-6)*J1027^4-4.43569*10^(-4)*J1027^3+0.01157*J1027^2-0.05903*J1027</f>
        <v>-7.6398597620982861E-2</v>
      </c>
      <c r="N1027">
        <f t="shared" ref="N1027:N1039" si="98">-66538.82632*K1027^6+68596.56918*K1027^5-25259.909*K1027^4+3778.81796*K1027^3-138.15946*K1027^2-13.21417*K1027</f>
        <v>-0.66416141362105141</v>
      </c>
      <c r="O1027">
        <f t="shared" ref="O1027:O1039" si="99">1.9*10^10*EXP(0.917*L1027)*EXP(0.4442*M1027)*EXP(-0.0196*N1027)</f>
        <v>223646647.49267635</v>
      </c>
      <c r="P1027">
        <v>296989299.60337383</v>
      </c>
      <c r="Q1027">
        <f t="shared" ref="Q1027:Q1039" si="100">H1027/P1027*O1027</f>
        <v>42053155.774510823</v>
      </c>
      <c r="R1027" s="35">
        <f t="shared" ref="R1027:R1039" si="101">H1027-Q1027</f>
        <v>13790906.36369998</v>
      </c>
      <c r="S1027">
        <v>458966.429707831</v>
      </c>
    </row>
    <row r="1028" spans="1:19" ht="15.6" x14ac:dyDescent="0.25">
      <c r="A1028" s="10">
        <v>7</v>
      </c>
      <c r="B1028" s="11">
        <v>2.7061387637010799</v>
      </c>
      <c r="C1028" s="11">
        <v>771.17788728134599</v>
      </c>
      <c r="D1028" s="12">
        <v>0.13326756081032801</v>
      </c>
      <c r="E1028" s="12">
        <v>0.12506164247858501</v>
      </c>
      <c r="F1028" s="10">
        <v>6.1528592724382603E-2</v>
      </c>
      <c r="G1028" s="10">
        <v>3.2964600144970202</v>
      </c>
      <c r="H1028" s="13">
        <v>54910227.358787201</v>
      </c>
      <c r="I1028" s="11">
        <v>771.17788728134599</v>
      </c>
      <c r="J1028">
        <v>2.4802693146123134</v>
      </c>
      <c r="K1028">
        <v>6.3502889828189663E-2</v>
      </c>
      <c r="L1028">
        <f t="shared" si="96"/>
        <v>-4.7856737459197447</v>
      </c>
      <c r="M1028">
        <f t="shared" si="97"/>
        <v>-8.1809082553919457E-2</v>
      </c>
      <c r="N1028">
        <f t="shared" si="98"/>
        <v>-0.77289333035036523</v>
      </c>
      <c r="O1028">
        <f t="shared" si="99"/>
        <v>231028377.18752</v>
      </c>
      <c r="P1028">
        <v>261624644.79331607</v>
      </c>
      <c r="Q1028">
        <f t="shared" si="100"/>
        <v>48488630.448863834</v>
      </c>
      <c r="R1028" s="35">
        <f t="shared" si="101"/>
        <v>6421596.9099233672</v>
      </c>
      <c r="S1028">
        <v>-125215.16599332201</v>
      </c>
    </row>
    <row r="1029" spans="1:19" ht="15.6" x14ac:dyDescent="0.25">
      <c r="A1029" s="10">
        <v>8</v>
      </c>
      <c r="B1029" s="11">
        <v>2.9120757160220099</v>
      </c>
      <c r="C1029" s="11">
        <v>760.15360266886296</v>
      </c>
      <c r="D1029" s="12">
        <v>0.12506164247858501</v>
      </c>
      <c r="E1029" s="12">
        <v>0.117426829885781</v>
      </c>
      <c r="F1029" s="10">
        <v>6.0999619704657601E-2</v>
      </c>
      <c r="G1029" s="10">
        <v>3.29697299706018</v>
      </c>
      <c r="H1029" s="13">
        <v>53837641.1464279</v>
      </c>
      <c r="I1029" s="11">
        <v>760.15360266886296</v>
      </c>
      <c r="J1029">
        <v>2.7393499540918103</v>
      </c>
      <c r="K1029">
        <v>6.2939394773591464E-2</v>
      </c>
      <c r="L1029">
        <f t="shared" si="96"/>
        <v>-4.7383891507575315</v>
      </c>
      <c r="M1029">
        <f t="shared" si="97"/>
        <v>-8.3712137039987158E-2</v>
      </c>
      <c r="N1029">
        <f t="shared" si="98"/>
        <v>-0.76960918612861684</v>
      </c>
      <c r="O1029">
        <f t="shared" si="99"/>
        <v>241046730.13728631</v>
      </c>
      <c r="P1029">
        <v>264425305.7324442</v>
      </c>
      <c r="Q1029">
        <f t="shared" si="100"/>
        <v>49077705.78426443</v>
      </c>
      <c r="R1029" s="35">
        <f t="shared" si="101"/>
        <v>4759935.3621634692</v>
      </c>
      <c r="S1029">
        <v>-1188858.10646918</v>
      </c>
    </row>
    <row r="1030" spans="1:19" ht="15.6" x14ac:dyDescent="0.25">
      <c r="A1030" s="14">
        <v>9</v>
      </c>
      <c r="B1030" s="11">
        <v>2.9809127479092599</v>
      </c>
      <c r="C1030" s="11">
        <v>747.27217810983802</v>
      </c>
      <c r="D1030" s="12">
        <v>0.117426829885781</v>
      </c>
      <c r="E1030" s="12">
        <v>0.11019691805656301</v>
      </c>
      <c r="F1030" s="10">
        <v>6.15171177189449E-2</v>
      </c>
      <c r="G1030" s="10">
        <v>3.2974379785558998</v>
      </c>
      <c r="H1030" s="13">
        <v>54880513.058104202</v>
      </c>
      <c r="I1030" s="11">
        <v>747.27217810983802</v>
      </c>
      <c r="J1030">
        <v>2.901821805942622</v>
      </c>
      <c r="K1030">
        <v>6.3490662566714359E-2</v>
      </c>
      <c r="L1030">
        <f t="shared" si="96"/>
        <v>-4.6823626473538642</v>
      </c>
      <c r="M1030">
        <f t="shared" si="97"/>
        <v>-8.4344435212988372E-2</v>
      </c>
      <c r="N1030">
        <f t="shared" si="98"/>
        <v>-0.7728229448122873</v>
      </c>
      <c r="O1030">
        <f t="shared" si="99"/>
        <v>253699181.9498699</v>
      </c>
      <c r="P1030">
        <v>274938427.44622868</v>
      </c>
      <c r="Q1030">
        <f t="shared" si="100"/>
        <v>50640943.12735974</v>
      </c>
      <c r="R1030" s="35">
        <f t="shared" si="101"/>
        <v>4239569.9307444617</v>
      </c>
      <c r="S1030">
        <v>-2013664.4081586299</v>
      </c>
    </row>
    <row r="1031" spans="1:19" ht="15.6" x14ac:dyDescent="0.25">
      <c r="A1031" s="10">
        <v>10</v>
      </c>
      <c r="B1031" s="11">
        <v>3.0528386735962099</v>
      </c>
      <c r="C1031" s="11">
        <v>739.44813000241197</v>
      </c>
      <c r="D1031" s="12">
        <v>0.11019691805656301</v>
      </c>
      <c r="E1031" s="12">
        <v>0.103397375140436</v>
      </c>
      <c r="F1031" s="10">
        <v>6.1647623849652999E-2</v>
      </c>
      <c r="G1031" s="10">
        <v>3.2978665037474202</v>
      </c>
      <c r="H1031" s="13">
        <v>54672891.479067802</v>
      </c>
      <c r="I1031" s="11">
        <v>739.44813000241197</v>
      </c>
      <c r="J1031">
        <v>3.0667906574096304</v>
      </c>
      <c r="K1031">
        <v>6.3629732983611395E-2</v>
      </c>
      <c r="L1031">
        <f t="shared" si="96"/>
        <v>-4.6479242669490102</v>
      </c>
      <c r="M1031">
        <f t="shared" si="97"/>
        <v>-8.4556139133195776E-2</v>
      </c>
      <c r="N1031">
        <f t="shared" si="98"/>
        <v>-0.77362120317774485</v>
      </c>
      <c r="O1031">
        <f t="shared" si="99"/>
        <v>261818324.14363977</v>
      </c>
      <c r="P1031">
        <v>280485088.2031703</v>
      </c>
      <c r="Q1031">
        <f t="shared" si="100"/>
        <v>51034316.707660258</v>
      </c>
      <c r="R1031" s="35">
        <f t="shared" si="101"/>
        <v>3638574.7714075446</v>
      </c>
      <c r="S1031">
        <v>-2574894.0104437899</v>
      </c>
    </row>
    <row r="1032" spans="1:19" ht="15.6" x14ac:dyDescent="0.25">
      <c r="A1032" s="10">
        <v>11</v>
      </c>
      <c r="B1032" s="11">
        <v>3.2715812667302901</v>
      </c>
      <c r="C1032" s="11">
        <v>733.70036190612302</v>
      </c>
      <c r="D1032" s="12">
        <v>0.103397375140436</v>
      </c>
      <c r="E1032" s="12">
        <v>9.7925948175450694E-2</v>
      </c>
      <c r="F1032" s="10">
        <v>5.2865369363823002E-2</v>
      </c>
      <c r="G1032" s="10">
        <v>3.29825865403008</v>
      </c>
      <c r="H1032" s="13">
        <v>50688698.9164223</v>
      </c>
      <c r="I1032" s="11">
        <v>733.70036190612302</v>
      </c>
      <c r="J1032">
        <v>3.1153384150043766</v>
      </c>
      <c r="K1032">
        <v>5.43140304980919E-2</v>
      </c>
      <c r="L1032">
        <f t="shared" si="96"/>
        <v>-4.6224281771844122</v>
      </c>
      <c r="M1032">
        <f t="shared" si="97"/>
        <v>-8.4537358142061148E-2</v>
      </c>
      <c r="N1032">
        <f t="shared" si="98"/>
        <v>-0.70892891243874012</v>
      </c>
      <c r="O1032">
        <f t="shared" si="99"/>
        <v>267674350.57392186</v>
      </c>
      <c r="P1032">
        <v>289959231.50966996</v>
      </c>
      <c r="Q1032">
        <f t="shared" si="100"/>
        <v>46793007.738530688</v>
      </c>
      <c r="R1032" s="35">
        <f t="shared" si="101"/>
        <v>3895691.1778916121</v>
      </c>
      <c r="S1032">
        <v>-3451990.6072037001</v>
      </c>
    </row>
    <row r="1033" spans="1:19" ht="15.6" x14ac:dyDescent="0.25">
      <c r="A1033" s="10">
        <v>12</v>
      </c>
      <c r="B1033" s="11">
        <v>3.3317306764421701</v>
      </c>
      <c r="C1033" s="11">
        <v>730.21398189829995</v>
      </c>
      <c r="D1033" s="12">
        <v>9.7925948175450694E-2</v>
      </c>
      <c r="E1033" s="12">
        <v>9.3533880330314109E-2</v>
      </c>
      <c r="F1033" s="10">
        <v>4.4805155439817897E-2</v>
      </c>
      <c r="G1033" s="10">
        <v>3.2985666822289699</v>
      </c>
      <c r="H1033" s="13">
        <v>45886770.366441399</v>
      </c>
      <c r="I1033" s="11">
        <v>730.21398189829995</v>
      </c>
      <c r="J1033">
        <v>2.9775437016601765</v>
      </c>
      <c r="K1033">
        <v>4.583993359435487E-2</v>
      </c>
      <c r="L1033">
        <f t="shared" si="96"/>
        <v>-4.6068820393103227</v>
      </c>
      <c r="M1033">
        <f t="shared" si="97"/>
        <v>-8.4494825921377553E-2</v>
      </c>
      <c r="N1033">
        <f t="shared" si="98"/>
        <v>-0.63032959717964498</v>
      </c>
      <c r="O1033">
        <f t="shared" si="99"/>
        <v>271104752.43193042</v>
      </c>
      <c r="P1033">
        <v>293508805.68618095</v>
      </c>
      <c r="Q1033">
        <f t="shared" si="100"/>
        <v>42384150.932070814</v>
      </c>
      <c r="R1033" s="35">
        <f t="shared" si="101"/>
        <v>3502619.4343705848</v>
      </c>
      <c r="S1033">
        <v>-3867801.9217937002</v>
      </c>
    </row>
    <row r="1034" spans="1:19" ht="15.6" x14ac:dyDescent="0.25">
      <c r="A1034" s="10">
        <v>9</v>
      </c>
      <c r="B1034" s="11">
        <v>3.05087958853112</v>
      </c>
      <c r="C1034" s="11">
        <v>782.32191929795204</v>
      </c>
      <c r="D1034" s="12">
        <v>0.11184596786038099</v>
      </c>
      <c r="E1034" s="12">
        <v>0.103660521993042</v>
      </c>
      <c r="F1034" s="10">
        <v>7.3119613182923093E-2</v>
      </c>
      <c r="G1034" s="10">
        <v>3.2977693288254302</v>
      </c>
      <c r="H1034" s="13">
        <v>55198823.192571104</v>
      </c>
      <c r="I1034" s="11">
        <v>782.32191929795204</v>
      </c>
      <c r="J1034">
        <v>3.3471262396258119</v>
      </c>
      <c r="K1034">
        <v>7.5930754301486381E-2</v>
      </c>
      <c r="L1034">
        <f t="shared" si="96"/>
        <v>-4.8328490925531815</v>
      </c>
      <c r="M1034">
        <f t="shared" si="97"/>
        <v>-8.3950415776645415E-2</v>
      </c>
      <c r="N1034">
        <f t="shared" si="98"/>
        <v>-0.82491012844429912</v>
      </c>
      <c r="O1034">
        <f t="shared" si="99"/>
        <v>221262350.56811053</v>
      </c>
      <c r="P1034">
        <v>256738677.64358407</v>
      </c>
      <c r="Q1034">
        <f t="shared" si="100"/>
        <v>47571411.8350996</v>
      </c>
      <c r="R1034" s="35">
        <f t="shared" si="101"/>
        <v>7627411.3574715033</v>
      </c>
      <c r="S1034">
        <v>-440454.55467171798</v>
      </c>
    </row>
    <row r="1035" spans="1:19" ht="15.6" x14ac:dyDescent="0.25">
      <c r="A1035" s="10">
        <v>10</v>
      </c>
      <c r="B1035" s="11">
        <v>3.2963099870944799</v>
      </c>
      <c r="C1035" s="11">
        <v>769.76030017579399</v>
      </c>
      <c r="D1035" s="12">
        <v>0.103660521993042</v>
      </c>
      <c r="E1035" s="12">
        <v>9.6169019687061388E-2</v>
      </c>
      <c r="F1035" s="10">
        <v>7.2199928856207601E-2</v>
      </c>
      <c r="G1035" s="10">
        <v>3.29824298465237</v>
      </c>
      <c r="H1035" s="13">
        <v>55365328.439868003</v>
      </c>
      <c r="I1035" s="11">
        <v>769.76030017579399</v>
      </c>
      <c r="J1035">
        <v>3.7231332498146825</v>
      </c>
      <c r="K1035">
        <v>7.4939009984401547E-2</v>
      </c>
      <c r="L1035">
        <f t="shared" si="96"/>
        <v>-4.7796278650717063</v>
      </c>
      <c r="M1035">
        <f t="shared" si="97"/>
        <v>-8.1305681917551748E-2</v>
      </c>
      <c r="N1035">
        <f t="shared" si="98"/>
        <v>-0.82214299123295387</v>
      </c>
      <c r="O1035">
        <f t="shared" si="99"/>
        <v>232589134.23167631</v>
      </c>
      <c r="P1035">
        <v>266951215.34000492</v>
      </c>
      <c r="Q1035">
        <f t="shared" si="100"/>
        <v>48238678.336339161</v>
      </c>
      <c r="R1035" s="35">
        <f t="shared" si="101"/>
        <v>7126650.1035288423</v>
      </c>
      <c r="S1035">
        <v>-1708408.3814973901</v>
      </c>
    </row>
    <row r="1036" spans="1:19" ht="15.6" x14ac:dyDescent="0.25">
      <c r="A1036" s="10">
        <v>11</v>
      </c>
      <c r="B1036" s="11">
        <v>3.3832525789766699</v>
      </c>
      <c r="C1036" s="11">
        <v>757.24518779720404</v>
      </c>
      <c r="D1036" s="12">
        <v>9.6169019687061388E-2</v>
      </c>
      <c r="E1036" s="12">
        <v>9.0023571325663104E-2</v>
      </c>
      <c r="F1036" s="10">
        <v>6.3836199655664005E-2</v>
      </c>
      <c r="G1036" s="10">
        <v>3.2986631828224899</v>
      </c>
      <c r="H1036" s="13">
        <v>52666873.460178003</v>
      </c>
      <c r="I1036" s="11">
        <v>757.24518779720404</v>
      </c>
      <c r="J1036">
        <v>3.7000386575000515</v>
      </c>
      <c r="K1036">
        <v>6.5964817447442842E-2</v>
      </c>
      <c r="L1036">
        <f t="shared" si="96"/>
        <v>-4.7258124136102628</v>
      </c>
      <c r="M1036">
        <f t="shared" si="97"/>
        <v>-8.1526711706823046E-2</v>
      </c>
      <c r="N1036">
        <f t="shared" si="98"/>
        <v>-0.78627691855092807</v>
      </c>
      <c r="O1036">
        <f t="shared" si="99"/>
        <v>244159362.50769141</v>
      </c>
      <c r="P1036">
        <v>279737118.74991262</v>
      </c>
      <c r="Q1036">
        <f t="shared" si="100"/>
        <v>45968551.856024757</v>
      </c>
      <c r="R1036" s="35">
        <f t="shared" si="101"/>
        <v>6698321.6041532457</v>
      </c>
      <c r="S1036">
        <v>-2689898.8706755801</v>
      </c>
    </row>
    <row r="1037" spans="1:19" ht="15.6" x14ac:dyDescent="0.25">
      <c r="A1037" s="10">
        <v>11</v>
      </c>
      <c r="B1037" s="11">
        <v>5.9742142763013</v>
      </c>
      <c r="C1037" s="11">
        <v>793.76052679918098</v>
      </c>
      <c r="D1037" s="12">
        <v>3.2426109902114197E-2</v>
      </c>
      <c r="E1037" s="12">
        <v>2.7654777239274699E-2</v>
      </c>
      <c r="F1037" s="10">
        <v>0.14669238581553701</v>
      </c>
      <c r="G1037" s="10">
        <v>3.1531137346953302</v>
      </c>
      <c r="H1037" s="13">
        <v>49758656.846364103</v>
      </c>
      <c r="I1037" s="11">
        <v>793.76052679918098</v>
      </c>
      <c r="J1037">
        <v>17.701679437637171</v>
      </c>
      <c r="K1037">
        <v>0.15863517025842874</v>
      </c>
      <c r="L1037">
        <f t="shared" si="96"/>
        <v>-4.8806201734565704</v>
      </c>
      <c r="M1037">
        <f t="shared" si="97"/>
        <v>0.6224085031196831</v>
      </c>
      <c r="N1037">
        <f t="shared" si="98"/>
        <v>-0.65351665869788356</v>
      </c>
      <c r="O1037">
        <f t="shared" si="99"/>
        <v>288861791.22991556</v>
      </c>
      <c r="P1037">
        <v>243273907.92466381</v>
      </c>
      <c r="Q1037">
        <f t="shared" si="100"/>
        <v>59083092.257828698</v>
      </c>
      <c r="R1037" s="35">
        <f t="shared" si="101"/>
        <v>-9324435.4114645943</v>
      </c>
      <c r="S1037">
        <v>-4774105.2249662904</v>
      </c>
    </row>
    <row r="1038" spans="1:19" ht="15.6" x14ac:dyDescent="0.25">
      <c r="A1038" s="10">
        <v>15</v>
      </c>
      <c r="B1038" s="11">
        <v>7</v>
      </c>
      <c r="C1038" s="11">
        <v>780.13958706875906</v>
      </c>
      <c r="D1038" s="12">
        <v>1.8960545483893799E-2</v>
      </c>
      <c r="E1038" s="12">
        <v>1.77071768848432E-2</v>
      </c>
      <c r="F1038" s="10">
        <v>6.5757226104032507E-2</v>
      </c>
      <c r="G1038" s="10">
        <v>3.5052706718405999</v>
      </c>
      <c r="H1038" s="13">
        <v>33897103.485812001</v>
      </c>
      <c r="I1038" s="11">
        <v>780.13958706875906</v>
      </c>
      <c r="J1038">
        <v>16.6168918556479</v>
      </c>
      <c r="K1038">
        <v>6.8018945304238007E-2</v>
      </c>
      <c r="L1038">
        <f t="shared" si="96"/>
        <v>-4.8236600686054745</v>
      </c>
      <c r="M1038">
        <f t="shared" si="97"/>
        <v>0.56862924972212225</v>
      </c>
      <c r="N1038">
        <f t="shared" si="98"/>
        <v>-0.79625402382117505</v>
      </c>
      <c r="O1038">
        <f t="shared" si="99"/>
        <v>297998861.73914742</v>
      </c>
      <c r="P1038">
        <v>286991048.80274385</v>
      </c>
      <c r="Q1038">
        <f t="shared" si="100"/>
        <v>35197258.929036975</v>
      </c>
      <c r="R1038" s="35">
        <f t="shared" si="101"/>
        <v>-1300155.443224974</v>
      </c>
      <c r="S1038">
        <v>-6356497.4616722204</v>
      </c>
    </row>
    <row r="1039" spans="1:19" ht="15.6" x14ac:dyDescent="0.25">
      <c r="A1039" s="10">
        <v>15</v>
      </c>
      <c r="B1039" s="11">
        <v>7</v>
      </c>
      <c r="C1039" s="11">
        <v>787.11316123518202</v>
      </c>
      <c r="D1039" s="12">
        <v>1.9298464941819901E-2</v>
      </c>
      <c r="E1039" s="12">
        <v>1.7718498120041899E-2</v>
      </c>
      <c r="F1039" s="10">
        <v>8.1448033466393094E-2</v>
      </c>
      <c r="G1039" s="10">
        <v>3.5040541857376102</v>
      </c>
      <c r="H1039" s="13">
        <v>40185429.765333399</v>
      </c>
      <c r="I1039" s="11">
        <v>787.11316123518202</v>
      </c>
      <c r="J1039">
        <v>18.565539853644083</v>
      </c>
      <c r="K1039">
        <v>8.4956798318691878E-2</v>
      </c>
      <c r="L1039">
        <f t="shared" si="96"/>
        <v>-4.852939066110098</v>
      </c>
      <c r="M1039">
        <f t="shared" si="97"/>
        <v>0.66128743446871119</v>
      </c>
      <c r="N1039">
        <f t="shared" si="98"/>
        <v>-0.84002044446484936</v>
      </c>
      <c r="O1039">
        <f t="shared" si="99"/>
        <v>302553285.88021064</v>
      </c>
      <c r="P1039">
        <v>294852633.64220566</v>
      </c>
      <c r="Q1039">
        <f t="shared" si="100"/>
        <v>41234950.727161132</v>
      </c>
      <c r="R1039" s="35">
        <f t="shared" si="101"/>
        <v>-1049520.9618277326</v>
      </c>
      <c r="S1039">
        <v>-6108238.2052808404</v>
      </c>
    </row>
    <row r="1040" spans="1:19" x14ac:dyDescent="0.25">
      <c r="A1040">
        <v>13</v>
      </c>
      <c r="B1040">
        <v>3.6037193272497201</v>
      </c>
      <c r="C1040">
        <v>802.36904083534603</v>
      </c>
      <c r="D1040">
        <v>7.4220236359380812E-2</v>
      </c>
      <c r="E1040">
        <v>6.9963876107208611E-2</v>
      </c>
      <c r="F1040">
        <v>5.7270542461548002E-2</v>
      </c>
      <c r="G1040">
        <v>3.50091714793122</v>
      </c>
      <c r="H1040" s="35">
        <v>33047662.5707759</v>
      </c>
      <c r="I1040">
        <v>802.36904083534603</v>
      </c>
      <c r="J1040">
        <v>2.975541823610194</v>
      </c>
      <c r="K1040">
        <v>4.1283153111494872E-2</v>
      </c>
      <c r="L1040">
        <v>-4.9161368219295518</v>
      </c>
      <c r="M1040">
        <v>-8.4492017299869271E-2</v>
      </c>
      <c r="N1040">
        <v>-0.58058900536010383</v>
      </c>
      <c r="O1040">
        <v>203964300.88310519</v>
      </c>
      <c r="P1040">
        <v>196717952.70585901</v>
      </c>
      <c r="Q1040">
        <v>34265013.941802323</v>
      </c>
      <c r="R1040">
        <v>-1217351.3710264228</v>
      </c>
      <c r="S1040">
        <v>-1068607.6035947199</v>
      </c>
    </row>
    <row r="1041" spans="1:19" x14ac:dyDescent="0.25">
      <c r="A1041">
        <v>13</v>
      </c>
      <c r="B1041">
        <v>3.6037193272497201</v>
      </c>
      <c r="C1041">
        <v>802.36904083534603</v>
      </c>
      <c r="D1041">
        <v>7.4220236359380812E-2</v>
      </c>
      <c r="E1041">
        <v>6.9963876107208611E-2</v>
      </c>
      <c r="F1041">
        <v>5.7270542461548002E-2</v>
      </c>
      <c r="G1041">
        <v>3.50091714793122</v>
      </c>
      <c r="H1041">
        <v>33047662.5707759</v>
      </c>
      <c r="I1041">
        <v>802.36904083534603</v>
      </c>
      <c r="J1041">
        <v>2.975541823610194</v>
      </c>
      <c r="K1041">
        <v>5.012954306395806E-2</v>
      </c>
      <c r="L1041">
        <v>-4.9161368219295518</v>
      </c>
      <c r="M1041">
        <v>-8.4492017299869271E-2</v>
      </c>
      <c r="N1041">
        <v>-0.67243516497705258</v>
      </c>
      <c r="O1041">
        <v>204331804.99110749</v>
      </c>
      <c r="P1041">
        <v>196717952.70585859</v>
      </c>
      <c r="Q1041">
        <v>34326752.850669518</v>
      </c>
      <c r="R1041">
        <v>-1279090.2798936181</v>
      </c>
      <c r="S1041">
        <v>-1068607.6035947199</v>
      </c>
    </row>
    <row r="1042" spans="1:19" x14ac:dyDescent="0.25">
      <c r="A1042">
        <v>13</v>
      </c>
      <c r="B1042">
        <v>3.6037193272497201</v>
      </c>
      <c r="C1042">
        <v>802.36904083534603</v>
      </c>
      <c r="D1042">
        <v>7.4220236359380812E-2</v>
      </c>
      <c r="E1042">
        <v>6.9963876107208611E-2</v>
      </c>
      <c r="F1042">
        <v>5.7270542461548002E-2</v>
      </c>
      <c r="G1042">
        <v>3.50091714793122</v>
      </c>
      <c r="H1042">
        <v>33047662.5707759</v>
      </c>
      <c r="I1042">
        <v>802.36904083534603</v>
      </c>
      <c r="J1042">
        <v>2.975541823610194</v>
      </c>
      <c r="K1042">
        <v>5.8975933016421248E-2</v>
      </c>
      <c r="L1042">
        <v>-4.9161368219295518</v>
      </c>
      <c r="M1042">
        <v>-8.4492017299869271E-2</v>
      </c>
      <c r="N1042">
        <v>-0.74416098671068753</v>
      </c>
      <c r="O1042">
        <v>204619261.9867774</v>
      </c>
      <c r="P1042">
        <v>196717952.70585859</v>
      </c>
      <c r="Q1042">
        <v>34375044.232649855</v>
      </c>
      <c r="R1042">
        <v>-1327381.6618739553</v>
      </c>
      <c r="S1042">
        <v>-1068607.6035947199</v>
      </c>
    </row>
    <row r="1043" spans="1:19" x14ac:dyDescent="0.25">
      <c r="A1043">
        <v>13</v>
      </c>
      <c r="B1043">
        <v>3.6037193272497201</v>
      </c>
      <c r="C1043">
        <v>802.36904083534603</v>
      </c>
      <c r="D1043">
        <v>7.4220236359380812E-2</v>
      </c>
      <c r="E1043">
        <v>6.9963876107208611E-2</v>
      </c>
      <c r="F1043">
        <v>5.7270542461548002E-2</v>
      </c>
      <c r="G1043">
        <v>3.50091714793122</v>
      </c>
      <c r="H1043">
        <v>33047662.5707759</v>
      </c>
      <c r="I1043">
        <v>802.36904083534603</v>
      </c>
      <c r="J1043">
        <v>2.975541823610194</v>
      </c>
      <c r="K1043">
        <v>6.7822322968884435E-2</v>
      </c>
      <c r="L1043">
        <v>-4.9161368219295518</v>
      </c>
      <c r="M1043">
        <v>-8.4492017299869271E-2</v>
      </c>
      <c r="N1043">
        <v>-0.79534538238467645</v>
      </c>
      <c r="O1043">
        <v>204824641.92963895</v>
      </c>
      <c r="P1043">
        <v>196717952.70585859</v>
      </c>
      <c r="Q1043">
        <v>34409547.067582481</v>
      </c>
      <c r="R1043">
        <v>-1361884.4968065806</v>
      </c>
      <c r="S1043">
        <v>-1068607.6035947199</v>
      </c>
    </row>
    <row r="1044" spans="1:19" x14ac:dyDescent="0.25">
      <c r="A1044">
        <v>13</v>
      </c>
      <c r="B1044">
        <v>3.6037193272497201</v>
      </c>
      <c r="C1044">
        <v>802.36904083534603</v>
      </c>
      <c r="D1044">
        <v>7.4220236359380812E-2</v>
      </c>
      <c r="E1044">
        <v>6.9963876107208611E-2</v>
      </c>
      <c r="F1044">
        <v>5.7270542461548002E-2</v>
      </c>
      <c r="G1044">
        <v>3.50091714793122</v>
      </c>
      <c r="H1044">
        <v>33047662.5707759</v>
      </c>
      <c r="I1044">
        <v>802.36904083534603</v>
      </c>
      <c r="J1044">
        <v>2.975541823610194</v>
      </c>
      <c r="K1044">
        <v>7.6668712921347623E-2</v>
      </c>
      <c r="L1044">
        <v>-4.9161368219295518</v>
      </c>
      <c r="M1044">
        <v>-8.4492017299869271E-2</v>
      </c>
      <c r="N1044">
        <v>-0.82682100952400617</v>
      </c>
      <c r="O1044">
        <v>204951041.80262282</v>
      </c>
      <c r="P1044">
        <v>196717952.70585859</v>
      </c>
      <c r="Q1044">
        <v>34430781.633588791</v>
      </c>
      <c r="R1044">
        <v>-1383119.0628128909</v>
      </c>
      <c r="S1044">
        <v>-1068607.6035947199</v>
      </c>
    </row>
    <row r="1045" spans="1:19" x14ac:dyDescent="0.25">
      <c r="A1045">
        <v>13</v>
      </c>
      <c r="B1045">
        <v>3.6037193272497201</v>
      </c>
      <c r="C1045">
        <v>802.36904083534603</v>
      </c>
      <c r="D1045">
        <v>7.4220236359380812E-2</v>
      </c>
      <c r="E1045">
        <v>6.9963876107208611E-2</v>
      </c>
      <c r="F1045">
        <v>5.7270542461548002E-2</v>
      </c>
      <c r="G1045">
        <v>3.50091714793122</v>
      </c>
      <c r="H1045">
        <v>33047662.5707759</v>
      </c>
      <c r="I1045">
        <v>802.36904083534603</v>
      </c>
      <c r="J1045">
        <v>3.6131579286695215</v>
      </c>
      <c r="K1045">
        <v>4.1283153111494872E-2</v>
      </c>
      <c r="L1045">
        <v>-4.9161368219295518</v>
      </c>
      <c r="M1045">
        <v>-8.229047168361589E-2</v>
      </c>
      <c r="N1045">
        <v>-0.58058900536010383</v>
      </c>
      <c r="O1045">
        <v>204163860.55223617</v>
      </c>
      <c r="P1045">
        <v>196717952.70585859</v>
      </c>
      <c r="Q1045">
        <v>34298538.998958908</v>
      </c>
      <c r="R1045">
        <v>-1250876.428183008</v>
      </c>
      <c r="S1045">
        <v>-1068607.6035947199</v>
      </c>
    </row>
    <row r="1046" spans="1:19" x14ac:dyDescent="0.25">
      <c r="A1046">
        <v>13</v>
      </c>
      <c r="B1046">
        <v>3.6037193272497201</v>
      </c>
      <c r="C1046">
        <v>802.36904083534603</v>
      </c>
      <c r="D1046">
        <v>7.4220236359380812E-2</v>
      </c>
      <c r="E1046">
        <v>6.9963876107208611E-2</v>
      </c>
      <c r="F1046">
        <v>5.7270542461548002E-2</v>
      </c>
      <c r="G1046">
        <v>3.50091714793122</v>
      </c>
      <c r="H1046">
        <v>33047662.5707759</v>
      </c>
      <c r="I1046">
        <v>802.36904083534603</v>
      </c>
      <c r="J1046">
        <v>3.6131579286695215</v>
      </c>
      <c r="K1046">
        <v>5.012954306395806E-2</v>
      </c>
      <c r="L1046">
        <v>-4.9161368219295518</v>
      </c>
      <c r="M1046">
        <v>-8.229047168361589E-2</v>
      </c>
      <c r="N1046">
        <v>-0.67243516497705258</v>
      </c>
      <c r="O1046">
        <v>204531724.2280544</v>
      </c>
      <c r="P1046">
        <v>196717952.70585859</v>
      </c>
      <c r="Q1046">
        <v>34360338.313476302</v>
      </c>
      <c r="R1046">
        <v>-1312675.7427004017</v>
      </c>
      <c r="S1046">
        <v>-1068607.6035947199</v>
      </c>
    </row>
    <row r="1047" spans="1:19" x14ac:dyDescent="0.25">
      <c r="A1047">
        <v>13</v>
      </c>
      <c r="B1047">
        <v>3.6037193272497201</v>
      </c>
      <c r="C1047">
        <v>802.36904083534603</v>
      </c>
      <c r="D1047">
        <v>7.4220236359380812E-2</v>
      </c>
      <c r="E1047">
        <v>6.9963876107208611E-2</v>
      </c>
      <c r="F1047">
        <v>5.7270542461548002E-2</v>
      </c>
      <c r="G1047">
        <v>3.50091714793122</v>
      </c>
      <c r="H1047">
        <v>33047662.5707759</v>
      </c>
      <c r="I1047">
        <v>802.36904083534603</v>
      </c>
      <c r="J1047">
        <v>3.6131579286695215</v>
      </c>
      <c r="K1047">
        <v>5.8975933016421248E-2</v>
      </c>
      <c r="L1047">
        <v>-4.9161368219295518</v>
      </c>
      <c r="M1047">
        <v>-8.229047168361589E-2</v>
      </c>
      <c r="N1047">
        <v>-0.74416098671068753</v>
      </c>
      <c r="O1047">
        <v>204819462.4730542</v>
      </c>
      <c r="P1047">
        <v>196717952.70585859</v>
      </c>
      <c r="Q1047">
        <v>34408676.94398085</v>
      </c>
      <c r="R1047">
        <v>-1361014.3732049502</v>
      </c>
      <c r="S1047">
        <v>-1068607.6035947199</v>
      </c>
    </row>
    <row r="1048" spans="1:19" x14ac:dyDescent="0.25">
      <c r="A1048">
        <v>13</v>
      </c>
      <c r="B1048">
        <v>3.6037193272497201</v>
      </c>
      <c r="C1048">
        <v>802.36904083534603</v>
      </c>
      <c r="D1048">
        <v>7.4220236359380812E-2</v>
      </c>
      <c r="E1048">
        <v>6.9963876107208611E-2</v>
      </c>
      <c r="F1048">
        <v>5.7270542461548002E-2</v>
      </c>
      <c r="G1048">
        <v>3.50091714793122</v>
      </c>
      <c r="H1048">
        <v>33047662.5707759</v>
      </c>
      <c r="I1048">
        <v>802.36904083534603</v>
      </c>
      <c r="J1048">
        <v>3.6131579286695215</v>
      </c>
      <c r="K1048">
        <v>6.7822322968884435E-2</v>
      </c>
      <c r="L1048">
        <v>-4.9161368219295518</v>
      </c>
      <c r="M1048">
        <v>-8.229047168361589E-2</v>
      </c>
      <c r="N1048">
        <v>-0.79534538238467645</v>
      </c>
      <c r="O1048">
        <v>205025043.3606559</v>
      </c>
      <c r="P1048">
        <v>196717952.70585859</v>
      </c>
      <c r="Q1048">
        <v>34443213.536655851</v>
      </c>
      <c r="R1048">
        <v>-1395550.9658799507</v>
      </c>
      <c r="S1048">
        <v>-1068607.6035947199</v>
      </c>
    </row>
    <row r="1049" spans="1:19" x14ac:dyDescent="0.25">
      <c r="A1049">
        <v>13</v>
      </c>
      <c r="B1049">
        <v>3.6037193272497201</v>
      </c>
      <c r="C1049">
        <v>802.36904083534603</v>
      </c>
      <c r="D1049">
        <v>7.4220236359380812E-2</v>
      </c>
      <c r="E1049">
        <v>6.9963876107208611E-2</v>
      </c>
      <c r="F1049">
        <v>5.7270542461548002E-2</v>
      </c>
      <c r="G1049">
        <v>3.50091714793122</v>
      </c>
      <c r="H1049">
        <v>33047662.5707759</v>
      </c>
      <c r="I1049">
        <v>802.36904083534603</v>
      </c>
      <c r="J1049">
        <v>3.6131579286695215</v>
      </c>
      <c r="K1049">
        <v>7.6668712921347623E-2</v>
      </c>
      <c r="L1049">
        <v>-4.9161368219295518</v>
      </c>
      <c r="M1049">
        <v>-8.229047168361589E-2</v>
      </c>
      <c r="N1049">
        <v>-0.82682100952400617</v>
      </c>
      <c r="O1049">
        <v>205151566.90389347</v>
      </c>
      <c r="P1049">
        <v>196717952.70585859</v>
      </c>
      <c r="Q1049">
        <v>34464468.878665365</v>
      </c>
      <c r="R1049">
        <v>-1416806.3078894652</v>
      </c>
      <c r="S1049">
        <v>-1068607.6035947199</v>
      </c>
    </row>
    <row r="1050" spans="1:19" x14ac:dyDescent="0.25">
      <c r="A1050">
        <v>13</v>
      </c>
      <c r="B1050">
        <v>3.6037193272497201</v>
      </c>
      <c r="C1050">
        <v>802.36904083534603</v>
      </c>
      <c r="D1050">
        <v>7.4220236359380812E-2</v>
      </c>
      <c r="E1050">
        <v>6.9963876107208611E-2</v>
      </c>
      <c r="F1050">
        <v>5.7270542461548002E-2</v>
      </c>
      <c r="G1050">
        <v>3.50091714793122</v>
      </c>
      <c r="H1050">
        <v>33047662.5707759</v>
      </c>
      <c r="I1050">
        <v>802.36904083534603</v>
      </c>
      <c r="J1050">
        <v>4.2507740337288489</v>
      </c>
      <c r="K1050">
        <v>4.1283153111494872E-2</v>
      </c>
      <c r="L1050">
        <v>-4.9161368219295518</v>
      </c>
      <c r="M1050">
        <v>-7.4263231669798563E-2</v>
      </c>
      <c r="N1050">
        <v>-0.58058900536010383</v>
      </c>
      <c r="O1050">
        <v>204893147.06847224</v>
      </c>
      <c r="P1050">
        <v>196717952.70585859</v>
      </c>
      <c r="Q1050">
        <v>34421055.598864883</v>
      </c>
      <c r="R1050">
        <v>-1373393.0280889831</v>
      </c>
      <c r="S1050">
        <v>-1068607.6035947199</v>
      </c>
    </row>
    <row r="1051" spans="1:19" x14ac:dyDescent="0.25">
      <c r="A1051">
        <v>13</v>
      </c>
      <c r="B1051">
        <v>3.6037193272497201</v>
      </c>
      <c r="C1051">
        <v>802.36904083534603</v>
      </c>
      <c r="D1051">
        <v>7.4220236359380812E-2</v>
      </c>
      <c r="E1051">
        <v>6.9963876107208611E-2</v>
      </c>
      <c r="F1051">
        <v>5.7270542461548002E-2</v>
      </c>
      <c r="G1051">
        <v>3.50091714793122</v>
      </c>
      <c r="H1051">
        <v>33047662.5707759</v>
      </c>
      <c r="I1051">
        <v>802.36904083534603</v>
      </c>
      <c r="J1051">
        <v>4.2507740337288489</v>
      </c>
      <c r="K1051">
        <v>5.012954306395806E-2</v>
      </c>
      <c r="L1051">
        <v>-4.9161368219295518</v>
      </c>
      <c r="M1051">
        <v>-7.4263231669798563E-2</v>
      </c>
      <c r="N1051">
        <v>-0.67243516497705258</v>
      </c>
      <c r="O1051">
        <v>205262324.77713579</v>
      </c>
      <c r="P1051">
        <v>196717952.70585859</v>
      </c>
      <c r="Q1051">
        <v>34483075.664531223</v>
      </c>
      <c r="R1051">
        <v>-1435413.0937553234</v>
      </c>
      <c r="S1051">
        <v>-1068607.6035947199</v>
      </c>
    </row>
    <row r="1052" spans="1:19" x14ac:dyDescent="0.25">
      <c r="A1052">
        <v>13</v>
      </c>
      <c r="B1052">
        <v>3.6037193272497201</v>
      </c>
      <c r="C1052">
        <v>802.36904083534603</v>
      </c>
      <c r="D1052">
        <v>7.4220236359380812E-2</v>
      </c>
      <c r="E1052">
        <v>6.9963876107208611E-2</v>
      </c>
      <c r="F1052">
        <v>5.7270542461548002E-2</v>
      </c>
      <c r="G1052">
        <v>3.50091714793122</v>
      </c>
      <c r="H1052">
        <v>33047662.5707759</v>
      </c>
      <c r="I1052">
        <v>802.36904083534603</v>
      </c>
      <c r="J1052">
        <v>4.2507740337288489</v>
      </c>
      <c r="K1052">
        <v>5.8975933016421248E-2</v>
      </c>
      <c r="L1052">
        <v>-4.9161368219295518</v>
      </c>
      <c r="M1052">
        <v>-7.4263231669798563E-2</v>
      </c>
      <c r="N1052">
        <v>-0.74416098671068753</v>
      </c>
      <c r="O1052">
        <v>205551090.84175909</v>
      </c>
      <c r="P1052">
        <v>196717952.70585859</v>
      </c>
      <c r="Q1052">
        <v>34531586.963750727</v>
      </c>
      <c r="R1052">
        <v>-1483924.3929748274</v>
      </c>
      <c r="S1052">
        <v>-1068607.6035947199</v>
      </c>
    </row>
    <row r="1053" spans="1:19" x14ac:dyDescent="0.25">
      <c r="A1053">
        <v>13</v>
      </c>
      <c r="B1053">
        <v>3.6037193272497201</v>
      </c>
      <c r="C1053">
        <v>802.36904083534603</v>
      </c>
      <c r="D1053">
        <v>7.4220236359380812E-2</v>
      </c>
      <c r="E1053">
        <v>6.9963876107208611E-2</v>
      </c>
      <c r="F1053">
        <v>5.7270542461548002E-2</v>
      </c>
      <c r="G1053">
        <v>3.50091714793122</v>
      </c>
      <c r="H1053">
        <v>33047662.5707759</v>
      </c>
      <c r="I1053">
        <v>802.36904083534603</v>
      </c>
      <c r="J1053">
        <v>4.2507740337288489</v>
      </c>
      <c r="K1053">
        <v>6.7822322968884435E-2</v>
      </c>
      <c r="L1053">
        <v>-4.9161368219295518</v>
      </c>
      <c r="M1053">
        <v>-7.4263231669798563E-2</v>
      </c>
      <c r="N1053">
        <v>-0.79534538238467645</v>
      </c>
      <c r="O1053">
        <v>205757406.0775893</v>
      </c>
      <c r="P1053">
        <v>196717952.70585859</v>
      </c>
      <c r="Q1053">
        <v>34566246.923368759</v>
      </c>
      <c r="R1053">
        <v>-1518584.3525928594</v>
      </c>
      <c r="S1053">
        <v>-1068607.6035947199</v>
      </c>
    </row>
    <row r="1054" spans="1:19" x14ac:dyDescent="0.25">
      <c r="A1054">
        <v>13</v>
      </c>
      <c r="B1054">
        <v>3.6037193272497201</v>
      </c>
      <c r="C1054">
        <v>802.36904083534603</v>
      </c>
      <c r="D1054">
        <v>7.4220236359380812E-2</v>
      </c>
      <c r="E1054">
        <v>6.9963876107208611E-2</v>
      </c>
      <c r="F1054">
        <v>5.7270542461548002E-2</v>
      </c>
      <c r="G1054">
        <v>3.50091714793122</v>
      </c>
      <c r="H1054">
        <v>33047662.5707759</v>
      </c>
      <c r="I1054">
        <v>802.36904083534603</v>
      </c>
      <c r="J1054">
        <v>4.2507740337288489</v>
      </c>
      <c r="K1054">
        <v>7.6668712921347623E-2</v>
      </c>
      <c r="L1054">
        <v>-4.9161368219295518</v>
      </c>
      <c r="M1054">
        <v>-7.4263231669798563E-2</v>
      </c>
      <c r="N1054">
        <v>-0.82682100952400617</v>
      </c>
      <c r="O1054">
        <v>205884381.57110748</v>
      </c>
      <c r="P1054">
        <v>196717952.70585859</v>
      </c>
      <c r="Q1054">
        <v>34587578.190834828</v>
      </c>
      <c r="R1054">
        <v>-1539915.6200589277</v>
      </c>
      <c r="S1054">
        <v>-1068607.6035947199</v>
      </c>
    </row>
    <row r="1055" spans="1:19" x14ac:dyDescent="0.25">
      <c r="A1055">
        <v>13</v>
      </c>
      <c r="B1055">
        <v>3.6037193272497201</v>
      </c>
      <c r="C1055">
        <v>802.36904083534603</v>
      </c>
      <c r="D1055">
        <v>7.4220236359380812E-2</v>
      </c>
      <c r="E1055">
        <v>6.9963876107208611E-2</v>
      </c>
      <c r="F1055">
        <v>5.7270542461548002E-2</v>
      </c>
      <c r="G1055">
        <v>3.50091714793122</v>
      </c>
      <c r="H1055">
        <v>33047662.5707759</v>
      </c>
      <c r="I1055">
        <v>802.36904083534603</v>
      </c>
      <c r="J1055">
        <v>4.8883901387881759</v>
      </c>
      <c r="K1055">
        <v>4.1283153111494872E-2</v>
      </c>
      <c r="L1055">
        <v>-4.9161368219295518</v>
      </c>
      <c r="M1055">
        <v>-6.0975066718602977E-2</v>
      </c>
      <c r="N1055">
        <v>-0.58058900536010383</v>
      </c>
      <c r="O1055">
        <v>206106126.2922433</v>
      </c>
      <c r="P1055">
        <v>196717952.70585859</v>
      </c>
      <c r="Q1055">
        <v>34624830.229198121</v>
      </c>
      <c r="R1055">
        <v>-1577167.6584222205</v>
      </c>
      <c r="S1055">
        <v>-1068607.6035947199</v>
      </c>
    </row>
    <row r="1056" spans="1:19" x14ac:dyDescent="0.25">
      <c r="A1056">
        <v>13</v>
      </c>
      <c r="B1056">
        <v>3.6037193272497201</v>
      </c>
      <c r="C1056">
        <v>802.36904083534603</v>
      </c>
      <c r="D1056">
        <v>7.4220236359380812E-2</v>
      </c>
      <c r="E1056">
        <v>6.9963876107208611E-2</v>
      </c>
      <c r="F1056">
        <v>5.7270542461548002E-2</v>
      </c>
      <c r="G1056">
        <v>3.50091714793122</v>
      </c>
      <c r="H1056">
        <v>33047662.5707759</v>
      </c>
      <c r="I1056">
        <v>802.36904083534603</v>
      </c>
      <c r="J1056">
        <v>4.8883901387881759</v>
      </c>
      <c r="K1056">
        <v>5.012954306395806E-2</v>
      </c>
      <c r="L1056">
        <v>-4.9161368219295518</v>
      </c>
      <c r="M1056">
        <v>-6.0975066718602977E-2</v>
      </c>
      <c r="N1056">
        <v>-0.67243516497705258</v>
      </c>
      <c r="O1056">
        <v>206477489.55419108</v>
      </c>
      <c r="P1056">
        <v>196717952.70585859</v>
      </c>
      <c r="Q1056">
        <v>34687217.457222924</v>
      </c>
      <c r="R1056">
        <v>-1639554.8864470236</v>
      </c>
      <c r="S1056">
        <v>-1068607.6035947199</v>
      </c>
    </row>
    <row r="1057" spans="1:19" x14ac:dyDescent="0.25">
      <c r="A1057">
        <v>13</v>
      </c>
      <c r="B1057">
        <v>3.6037193272497201</v>
      </c>
      <c r="C1057">
        <v>802.36904083534603</v>
      </c>
      <c r="D1057">
        <v>7.4220236359380812E-2</v>
      </c>
      <c r="E1057">
        <v>6.9963876107208611E-2</v>
      </c>
      <c r="F1057">
        <v>5.7270542461548002E-2</v>
      </c>
      <c r="G1057">
        <v>3.50091714793122</v>
      </c>
      <c r="H1057">
        <v>33047662.5707759</v>
      </c>
      <c r="I1057">
        <v>802.36904083534603</v>
      </c>
      <c r="J1057">
        <v>4.8883901387881759</v>
      </c>
      <c r="K1057">
        <v>5.8975933016421248E-2</v>
      </c>
      <c r="L1057">
        <v>-4.9161368219295518</v>
      </c>
      <c r="M1057">
        <v>-6.0975066718602977E-2</v>
      </c>
      <c r="N1057">
        <v>-0.74416098671068753</v>
      </c>
      <c r="O1057">
        <v>206767965.13053757</v>
      </c>
      <c r="P1057">
        <v>196717952.70585859</v>
      </c>
      <c r="Q1057">
        <v>34736015.946125992</v>
      </c>
      <c r="R1057">
        <v>-1688353.3753500916</v>
      </c>
      <c r="S1057">
        <v>-1068607.6035947199</v>
      </c>
    </row>
    <row r="1058" spans="1:19" x14ac:dyDescent="0.25">
      <c r="A1058">
        <v>13</v>
      </c>
      <c r="B1058">
        <v>3.6037193272497201</v>
      </c>
      <c r="C1058">
        <v>802.36904083534603</v>
      </c>
      <c r="D1058">
        <v>7.4220236359380812E-2</v>
      </c>
      <c r="E1058">
        <v>6.9963876107208611E-2</v>
      </c>
      <c r="F1058">
        <v>5.7270542461548002E-2</v>
      </c>
      <c r="G1058">
        <v>3.50091714793122</v>
      </c>
      <c r="H1058">
        <v>33047662.5707759</v>
      </c>
      <c r="I1058">
        <v>802.36904083534603</v>
      </c>
      <c r="J1058">
        <v>4.8883901387881759</v>
      </c>
      <c r="K1058">
        <v>6.7822322968884435E-2</v>
      </c>
      <c r="L1058">
        <v>-4.9161368219295518</v>
      </c>
      <c r="M1058">
        <v>-6.0975066718602977E-2</v>
      </c>
      <c r="N1058">
        <v>-0.79534538238467645</v>
      </c>
      <c r="O1058">
        <v>206975501.76443887</v>
      </c>
      <c r="P1058">
        <v>196717952.70585859</v>
      </c>
      <c r="Q1058">
        <v>34770881.094699897</v>
      </c>
      <c r="R1058">
        <v>-1723218.5239239968</v>
      </c>
      <c r="S1058">
        <v>-1068607.6035947199</v>
      </c>
    </row>
    <row r="1059" spans="1:19" x14ac:dyDescent="0.25">
      <c r="A1059">
        <v>13</v>
      </c>
      <c r="B1059">
        <v>3.6037193272497201</v>
      </c>
      <c r="C1059">
        <v>802.36904083534603</v>
      </c>
      <c r="D1059">
        <v>7.4220236359380812E-2</v>
      </c>
      <c r="E1059">
        <v>6.9963876107208611E-2</v>
      </c>
      <c r="F1059">
        <v>5.7270542461548002E-2</v>
      </c>
      <c r="G1059">
        <v>3.50091714793122</v>
      </c>
      <c r="H1059">
        <v>33047662.5707759</v>
      </c>
      <c r="I1059">
        <v>802.36904083534603</v>
      </c>
      <c r="J1059">
        <v>4.8883901387881759</v>
      </c>
      <c r="K1059">
        <v>7.6668712921347623E-2</v>
      </c>
      <c r="L1059">
        <v>-4.9161368219295518</v>
      </c>
      <c r="M1059">
        <v>-6.0975066718602977E-2</v>
      </c>
      <c r="N1059">
        <v>-0.82682100952400617</v>
      </c>
      <c r="O1059">
        <v>207103228.96018708</v>
      </c>
      <c r="P1059">
        <v>196717952.70585859</v>
      </c>
      <c r="Q1059">
        <v>34792338.644497149</v>
      </c>
      <c r="R1059">
        <v>-1744676.0737212487</v>
      </c>
      <c r="S1059">
        <v>-1068607.6035947199</v>
      </c>
    </row>
    <row r="1060" spans="1:19" x14ac:dyDescent="0.25">
      <c r="A1060">
        <v>13</v>
      </c>
      <c r="B1060">
        <v>3.6037193272497201</v>
      </c>
      <c r="C1060">
        <v>802.36904083534603</v>
      </c>
      <c r="D1060">
        <v>7.4220236359380812E-2</v>
      </c>
      <c r="E1060">
        <v>6.9963876107208611E-2</v>
      </c>
      <c r="F1060">
        <v>5.7270542461548002E-2</v>
      </c>
      <c r="G1060">
        <v>3.50091714793122</v>
      </c>
      <c r="H1060">
        <v>33047662.5707759</v>
      </c>
      <c r="I1060">
        <v>802.36904083534603</v>
      </c>
      <c r="J1060">
        <v>5.5260062438475037</v>
      </c>
      <c r="K1060">
        <v>4.1283153111494872E-2</v>
      </c>
      <c r="L1060">
        <v>-4.9161368219295518</v>
      </c>
      <c r="M1060">
        <v>-4.2970453788380381E-2</v>
      </c>
      <c r="N1060">
        <v>-0.58058900536010383</v>
      </c>
      <c r="O1060">
        <v>207761099.88787183</v>
      </c>
      <c r="P1060">
        <v>196717952.70585859</v>
      </c>
      <c r="Q1060">
        <v>34902857.771674916</v>
      </c>
      <c r="R1060">
        <v>-1855195.2008990161</v>
      </c>
      <c r="S1060">
        <v>-1068607.6035947199</v>
      </c>
    </row>
    <row r="1061" spans="1:19" x14ac:dyDescent="0.25">
      <c r="A1061">
        <v>13</v>
      </c>
      <c r="B1061">
        <v>3.6037193272497201</v>
      </c>
      <c r="C1061">
        <v>802.36904083534603</v>
      </c>
      <c r="D1061">
        <v>7.4220236359380812E-2</v>
      </c>
      <c r="E1061">
        <v>6.9963876107208611E-2</v>
      </c>
      <c r="F1061">
        <v>5.7270542461548002E-2</v>
      </c>
      <c r="G1061">
        <v>3.50091714793122</v>
      </c>
      <c r="H1061">
        <v>33047662.5707759</v>
      </c>
      <c r="I1061">
        <v>802.36904083534603</v>
      </c>
      <c r="J1061">
        <v>5.5260062438475037</v>
      </c>
      <c r="K1061">
        <v>5.012954306395806E-2</v>
      </c>
      <c r="L1061">
        <v>-4.9161368219295518</v>
      </c>
      <c r="M1061">
        <v>-4.2970453788380381E-2</v>
      </c>
      <c r="N1061">
        <v>-0.67243516497705258</v>
      </c>
      <c r="O1061">
        <v>208135445.09122992</v>
      </c>
      <c r="P1061">
        <v>196717952.70585859</v>
      </c>
      <c r="Q1061">
        <v>34965745.951403305</v>
      </c>
      <c r="R1061">
        <v>-1918083.3806274049</v>
      </c>
      <c r="S1061">
        <v>-1068607.6035947199</v>
      </c>
    </row>
    <row r="1062" spans="1:19" x14ac:dyDescent="0.25">
      <c r="A1062">
        <v>13</v>
      </c>
      <c r="B1062">
        <v>3.6037193272497201</v>
      </c>
      <c r="C1062">
        <v>802.36904083534603</v>
      </c>
      <c r="D1062">
        <v>7.4220236359380812E-2</v>
      </c>
      <c r="E1062">
        <v>6.9963876107208611E-2</v>
      </c>
      <c r="F1062">
        <v>5.7270542461548002E-2</v>
      </c>
      <c r="G1062">
        <v>3.50091714793122</v>
      </c>
      <c r="H1062">
        <v>33047662.5707759</v>
      </c>
      <c r="I1062">
        <v>802.36904083534603</v>
      </c>
      <c r="J1062">
        <v>5.5260062438475037</v>
      </c>
      <c r="K1062">
        <v>5.8975933016421248E-2</v>
      </c>
      <c r="L1062">
        <v>-4.9161368219295518</v>
      </c>
      <c r="M1062">
        <v>-4.2970453788380381E-2</v>
      </c>
      <c r="N1062">
        <v>-0.74416098671068753</v>
      </c>
      <c r="O1062">
        <v>208428253.10386869</v>
      </c>
      <c r="P1062">
        <v>196717952.70585859</v>
      </c>
      <c r="Q1062">
        <v>35014936.278298251</v>
      </c>
      <c r="R1062">
        <v>-1967273.7075223513</v>
      </c>
      <c r="S1062">
        <v>-1068607.6035947199</v>
      </c>
    </row>
    <row r="1063" spans="1:19" x14ac:dyDescent="0.25">
      <c r="A1063">
        <v>13</v>
      </c>
      <c r="B1063">
        <v>3.6037193272497201</v>
      </c>
      <c r="C1063">
        <v>802.36904083534603</v>
      </c>
      <c r="D1063">
        <v>7.4220236359380812E-2</v>
      </c>
      <c r="E1063">
        <v>6.9963876107208611E-2</v>
      </c>
      <c r="F1063">
        <v>5.7270542461548002E-2</v>
      </c>
      <c r="G1063">
        <v>3.50091714793122</v>
      </c>
      <c r="H1063">
        <v>33047662.5707759</v>
      </c>
      <c r="I1063">
        <v>802.36904083534603</v>
      </c>
      <c r="J1063">
        <v>5.5260062438475037</v>
      </c>
      <c r="K1063">
        <v>6.7822322968884435E-2</v>
      </c>
      <c r="L1063">
        <v>-4.9161368219295518</v>
      </c>
      <c r="M1063">
        <v>-4.2970453788380381E-2</v>
      </c>
      <c r="N1063">
        <v>-0.79534538238467645</v>
      </c>
      <c r="O1063">
        <v>208637456.19793504</v>
      </c>
      <c r="P1063">
        <v>196717952.70585859</v>
      </c>
      <c r="Q1063">
        <v>35050081.38410262</v>
      </c>
      <c r="R1063">
        <v>-2002418.8133267201</v>
      </c>
      <c r="S1063">
        <v>-1068607.6035947199</v>
      </c>
    </row>
    <row r="1064" spans="1:19" x14ac:dyDescent="0.25">
      <c r="A1064">
        <v>13</v>
      </c>
      <c r="B1064">
        <v>3.6037193272497201</v>
      </c>
      <c r="C1064">
        <v>802.36904083534603</v>
      </c>
      <c r="D1064">
        <v>7.4220236359380812E-2</v>
      </c>
      <c r="E1064">
        <v>6.9963876107208611E-2</v>
      </c>
      <c r="F1064">
        <v>5.7270542461548002E-2</v>
      </c>
      <c r="G1064">
        <v>3.50091714793122</v>
      </c>
      <c r="H1064">
        <v>33047662.5707759</v>
      </c>
      <c r="I1064">
        <v>802.36904083534603</v>
      </c>
      <c r="J1064">
        <v>5.5260062438475037</v>
      </c>
      <c r="K1064">
        <v>7.6668712921347623E-2</v>
      </c>
      <c r="L1064">
        <v>-4.9161368219295518</v>
      </c>
      <c r="M1064">
        <v>-4.2970453788380381E-2</v>
      </c>
      <c r="N1064">
        <v>-0.82682100952400617</v>
      </c>
      <c r="O1064">
        <v>208766209.00675067</v>
      </c>
      <c r="P1064">
        <v>196717952.70585859</v>
      </c>
      <c r="Q1064">
        <v>35071711.231924087</v>
      </c>
      <c r="R1064">
        <v>-2024048.6611481868</v>
      </c>
      <c r="S1064">
        <v>-1068607.6035947199</v>
      </c>
    </row>
  </sheetData>
  <sortState xmlns:xlrd2="http://schemas.microsoft.com/office/spreadsheetml/2017/richdata2" ref="S2:T1065">
    <sortCondition ref="T2:T1065"/>
  </sortState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96B9-0D31-4797-B215-CDA67A9E5474}">
  <dimension ref="A1:U26"/>
  <sheetViews>
    <sheetView workbookViewId="0">
      <selection activeCell="A2" sqref="A2:U26"/>
    </sheetView>
  </sheetViews>
  <sheetFormatPr defaultRowHeight="13.8" x14ac:dyDescent="0.25"/>
  <cols>
    <col min="9" max="13" width="12.77734375" customWidth="1"/>
    <col min="20" max="20" width="12.44140625" customWidth="1"/>
    <col min="21" max="21" width="11.6640625" bestFit="1" customWidth="1"/>
  </cols>
  <sheetData>
    <row r="1" spans="1:21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11</v>
      </c>
      <c r="J1" s="3" t="s">
        <v>12</v>
      </c>
      <c r="K1" s="3" t="s">
        <v>44</v>
      </c>
      <c r="L1" s="3" t="s">
        <v>14</v>
      </c>
      <c r="M1" s="3" t="s">
        <v>9</v>
      </c>
      <c r="N1" s="74" t="s">
        <v>42</v>
      </c>
      <c r="O1" s="74" t="s">
        <v>17</v>
      </c>
      <c r="P1" s="74" t="s">
        <v>18</v>
      </c>
      <c r="Q1" s="75" t="s">
        <v>39</v>
      </c>
      <c r="R1" s="75" t="s">
        <v>40</v>
      </c>
      <c r="S1" s="75" t="s">
        <v>41</v>
      </c>
      <c r="T1" s="3" t="s">
        <v>26</v>
      </c>
      <c r="U1" s="75" t="s">
        <v>27</v>
      </c>
    </row>
    <row r="2" spans="1:21" x14ac:dyDescent="0.25">
      <c r="A2">
        <v>13</v>
      </c>
      <c r="B2">
        <v>3.6037193272497201</v>
      </c>
      <c r="C2">
        <v>802.36904083534603</v>
      </c>
      <c r="D2">
        <f>0.0742202363593808*0.98</f>
        <v>7.2735831632193187E-2</v>
      </c>
      <c r="E2">
        <v>6.9963876107208611E-2</v>
      </c>
      <c r="F2">
        <v>5.7270542461548002E-2</v>
      </c>
      <c r="G2">
        <f>3.50091714793122*0.96</f>
        <v>3.3608804620139709</v>
      </c>
      <c r="H2">
        <v>33047662.5707759</v>
      </c>
      <c r="I2">
        <f t="shared" ref="I2:I26" si="0">560*(1+2.2*10^(-5)*H2/(G2*1000)/((D2-E2)*1000))</f>
        <v>603.70308869554719</v>
      </c>
      <c r="J2">
        <f t="shared" ref="J2:J26" si="1">(I2*(D2-E2)*1000)^(1/2)</f>
        <v>40.907677912097085</v>
      </c>
      <c r="K2">
        <f>(D2+E2)/2*1000</f>
        <v>71.349853869700894</v>
      </c>
      <c r="L2">
        <f t="shared" ref="L2:L26" si="2">0.8049-0.3393*F2+(0.2488+0.0393*F2+0.0732*F2*F2)*J2/K2</f>
        <v>0.92954301827721841</v>
      </c>
      <c r="M2">
        <f t="shared" ref="M2:M26" si="3">H2/1000/(L2*G2*J2)*10^6</f>
        <v>258590973.16860545</v>
      </c>
      <c r="N2">
        <v>802.36904083534603</v>
      </c>
      <c r="O2">
        <f t="shared" ref="O2:O26" si="4">P2*B2*1000/J2</f>
        <v>3.4228978189841031</v>
      </c>
      <c r="P2">
        <f>LN(D2/E2)</f>
        <v>3.8855079652355615E-2</v>
      </c>
      <c r="Q2">
        <f>2.52125*10^(-6)*N2^2-0.00815*N2</f>
        <v>-4.9161368219295518</v>
      </c>
      <c r="R2">
        <f>5.11549*10^(-6)*O2^4-4.43569*10^(-4)*O2^3+0.01157*O2^2-0.05903*O2</f>
        <v>-8.3583329719360347E-2</v>
      </c>
      <c r="S2">
        <f>-66538.82632*P2^6+68596.56918*P2^5-25259.909*P2^4+3778.81796*P2^3-138.15946*P2^2-13.21417*P2</f>
        <v>-0.5520807689921654</v>
      </c>
      <c r="T2">
        <f>1.9*10^10*EXP(0.917*Q2)*EXP(0.4442*R2)*EXP(-0.0196*S2)</f>
        <v>203932663.90315583</v>
      </c>
      <c r="U2">
        <f>H2/M2*T2</f>
        <v>26062386.406027731</v>
      </c>
    </row>
    <row r="3" spans="1:21" x14ac:dyDescent="0.25">
      <c r="A3">
        <v>13</v>
      </c>
      <c r="B3">
        <v>3.6037193272497201</v>
      </c>
      <c r="C3">
        <v>802.36904083534603</v>
      </c>
      <c r="D3">
        <f>D2</f>
        <v>7.2735831632193187E-2</v>
      </c>
      <c r="E3">
        <v>6.9963876107208611E-2</v>
      </c>
      <c r="F3">
        <v>5.7270542461548002E-2</v>
      </c>
      <c r="G3">
        <f>G14*0.98</f>
        <v>3.4308988049725957</v>
      </c>
      <c r="H3">
        <v>33047662.5707759</v>
      </c>
      <c r="I3">
        <f t="shared" si="0"/>
        <v>602.81118892625034</v>
      </c>
      <c r="J3">
        <f t="shared" si="1"/>
        <v>40.877448619827547</v>
      </c>
      <c r="K3">
        <f t="shared" ref="K3:K26" si="5">(D3+E3)/2*1000</f>
        <v>71.349853869700894</v>
      </c>
      <c r="L3">
        <f t="shared" si="2"/>
        <v>0.92943655213476828</v>
      </c>
      <c r="M3">
        <f t="shared" si="3"/>
        <v>253529972.68760699</v>
      </c>
      <c r="N3">
        <v>802.36904083534603</v>
      </c>
      <c r="O3">
        <f t="shared" si="4"/>
        <v>3.4254290870077302</v>
      </c>
      <c r="P3">
        <f t="shared" ref="P3:P26" si="6">LN(D3/E3)</f>
        <v>3.8855079652355615E-2</v>
      </c>
      <c r="Q3">
        <f t="shared" ref="Q3:Q26" si="7">2.52125*10^(-6)*N3^2-0.00815*N3</f>
        <v>-4.9161368219295518</v>
      </c>
      <c r="R3">
        <f>5.11549*10^(-6)*O3^4-4.43569*10^(-4)*O3^3+0.01157*O3^2-0.05903*O3</f>
        <v>-8.3569599495623564E-2</v>
      </c>
      <c r="S3">
        <f t="shared" ref="S3:S26" si="8">-66538.82632*P3^6+68596.56918*P3^5-25259.909*P3^4+3778.81796*P3^3-138.15946*P3^2-13.21417*P3</f>
        <v>-0.5520807689921654</v>
      </c>
      <c r="T3">
        <f t="shared" ref="T3:T13" si="9">1.9*10^10*EXP(0.917*Q3)*EXP(0.4442*R3)*EXP(-0.0196*S3)</f>
        <v>203933907.6852065</v>
      </c>
      <c r="U3">
        <f t="shared" ref="U3:U26" si="10">H3/M3*T3</f>
        <v>26582809.505623031</v>
      </c>
    </row>
    <row r="4" spans="1:21" x14ac:dyDescent="0.25">
      <c r="A4">
        <v>13</v>
      </c>
      <c r="B4">
        <v>3.6037193272497201</v>
      </c>
      <c r="C4">
        <v>802.36904083534603</v>
      </c>
      <c r="D4">
        <f>D2</f>
        <v>7.2735831632193187E-2</v>
      </c>
      <c r="E4">
        <v>6.9963876107208611E-2</v>
      </c>
      <c r="F4">
        <v>5.7270542461548002E-2</v>
      </c>
      <c r="G4">
        <f>G14</f>
        <v>3.50091714793122</v>
      </c>
      <c r="H4">
        <v>33047662.5707759</v>
      </c>
      <c r="I4">
        <f t="shared" si="0"/>
        <v>601.95496514772537</v>
      </c>
      <c r="J4">
        <f t="shared" si="1"/>
        <v>40.848407452838785</v>
      </c>
      <c r="K4">
        <f t="shared" si="5"/>
        <v>71.349853869700894</v>
      </c>
      <c r="L4">
        <f t="shared" si="2"/>
        <v>0.92933427051355222</v>
      </c>
      <c r="M4">
        <f t="shared" si="3"/>
        <v>248663380.01159713</v>
      </c>
      <c r="N4">
        <v>802.36904083534603</v>
      </c>
      <c r="O4">
        <f t="shared" si="4"/>
        <v>3.4278643951219769</v>
      </c>
      <c r="P4">
        <f t="shared" si="6"/>
        <v>3.8855079652355615E-2</v>
      </c>
      <c r="Q4">
        <f t="shared" si="7"/>
        <v>-4.9161368219295518</v>
      </c>
      <c r="R4">
        <f t="shared" ref="R4:R26" si="11">5.11549*10^(-6)*O4^4-4.43569*10^(-4)*O4^3+0.01157*O4^2-0.05903*O4</f>
        <v>-8.3556300617605078E-2</v>
      </c>
      <c r="S4">
        <f t="shared" si="8"/>
        <v>-0.5520807689921654</v>
      </c>
      <c r="T4">
        <f t="shared" si="9"/>
        <v>203935112.40010324</v>
      </c>
      <c r="U4">
        <f t="shared" si="10"/>
        <v>27103221.956596699</v>
      </c>
    </row>
    <row r="5" spans="1:21" x14ac:dyDescent="0.25">
      <c r="A5">
        <v>13</v>
      </c>
      <c r="B5">
        <v>3.6037193272497201</v>
      </c>
      <c r="C5">
        <v>802.36904083534603</v>
      </c>
      <c r="D5">
        <f>D2</f>
        <v>7.2735831632193187E-2</v>
      </c>
      <c r="E5">
        <v>6.9963876107208611E-2</v>
      </c>
      <c r="F5">
        <v>5.7270542461548002E-2</v>
      </c>
      <c r="G5">
        <f>G14*1.03</f>
        <v>3.6059446623691569</v>
      </c>
      <c r="H5">
        <v>33047662.5707759</v>
      </c>
      <c r="I5">
        <f t="shared" si="0"/>
        <v>600.73297587157799</v>
      </c>
      <c r="J5">
        <f t="shared" si="1"/>
        <v>40.806924553409395</v>
      </c>
      <c r="K5">
        <f t="shared" si="5"/>
        <v>71.349853869700894</v>
      </c>
      <c r="L5">
        <f t="shared" si="2"/>
        <v>0.92918816969714813</v>
      </c>
      <c r="M5">
        <f t="shared" si="3"/>
        <v>241704175.59244066</v>
      </c>
      <c r="N5">
        <v>802.36904083534603</v>
      </c>
      <c r="O5">
        <f t="shared" si="4"/>
        <v>3.431349042777164</v>
      </c>
      <c r="P5">
        <f t="shared" si="6"/>
        <v>3.8855079652355615E-2</v>
      </c>
      <c r="Q5">
        <f t="shared" si="7"/>
        <v>-4.9161368219295518</v>
      </c>
      <c r="R5">
        <f t="shared" si="11"/>
        <v>-8.3537119432516849E-2</v>
      </c>
      <c r="S5">
        <f t="shared" si="8"/>
        <v>-0.5520807689921654</v>
      </c>
      <c r="T5">
        <f t="shared" si="9"/>
        <v>203936849.99225786</v>
      </c>
      <c r="U5">
        <f t="shared" si="10"/>
        <v>27883821.981029373</v>
      </c>
    </row>
    <row r="6" spans="1:21" x14ac:dyDescent="0.25">
      <c r="A6">
        <v>13</v>
      </c>
      <c r="B6">
        <v>3.6037193272497201</v>
      </c>
      <c r="C6">
        <v>802.36904083534603</v>
      </c>
      <c r="D6">
        <f>D2</f>
        <v>7.2735831632193187E-2</v>
      </c>
      <c r="E6">
        <v>6.9963876107208611E-2</v>
      </c>
      <c r="F6">
        <v>5.7270542461548002E-2</v>
      </c>
      <c r="G6">
        <f>G14*1.05</f>
        <v>3.6759630053277812</v>
      </c>
      <c r="H6">
        <v>33047662.5707759</v>
      </c>
      <c r="I6">
        <f t="shared" si="0"/>
        <v>599.95710966450042</v>
      </c>
      <c r="J6">
        <f t="shared" si="1"/>
        <v>40.780564303210532</v>
      </c>
      <c r="K6">
        <f t="shared" si="5"/>
        <v>71.349853869700894</v>
      </c>
      <c r="L6">
        <f t="shared" si="2"/>
        <v>0.92909533013849521</v>
      </c>
      <c r="M6">
        <f t="shared" si="3"/>
        <v>237277253.86236036</v>
      </c>
      <c r="N6">
        <v>802.36904083534603</v>
      </c>
      <c r="O6">
        <f t="shared" si="4"/>
        <v>3.4335670410033461</v>
      </c>
      <c r="P6">
        <f t="shared" si="6"/>
        <v>3.8855079652355615E-2</v>
      </c>
      <c r="Q6">
        <f t="shared" si="7"/>
        <v>-4.9161368219295518</v>
      </c>
      <c r="R6">
        <f t="shared" si="11"/>
        <v>-8.3524817332944715E-2</v>
      </c>
      <c r="S6">
        <f t="shared" si="8"/>
        <v>-0.5520807689921654</v>
      </c>
      <c r="T6">
        <f t="shared" si="9"/>
        <v>203937964.42711025</v>
      </c>
      <c r="U6">
        <f t="shared" si="10"/>
        <v>28404210.36593581</v>
      </c>
    </row>
    <row r="7" spans="1:21" x14ac:dyDescent="0.25">
      <c r="A7">
        <v>13</v>
      </c>
      <c r="B7">
        <v>3.6037193272497201</v>
      </c>
      <c r="C7">
        <v>802.36904083534603</v>
      </c>
      <c r="D7">
        <f>0.0742202363593808*0.99</f>
        <v>7.3478033995786993E-2</v>
      </c>
      <c r="E7">
        <v>6.9963876107208611E-2</v>
      </c>
      <c r="F7">
        <v>5.7270542461548002E-2</v>
      </c>
      <c r="G7">
        <f>3.50091714793122*0.96</f>
        <v>3.3608804620139709</v>
      </c>
      <c r="H7">
        <v>33047662.5707759</v>
      </c>
      <c r="I7">
        <f t="shared" si="0"/>
        <v>594.47284442234331</v>
      </c>
      <c r="J7">
        <f t="shared" si="1"/>
        <v>45.706360999016397</v>
      </c>
      <c r="K7">
        <f t="shared" si="5"/>
        <v>71.72095505149781</v>
      </c>
      <c r="L7">
        <f t="shared" si="2"/>
        <v>0.94561082783820949</v>
      </c>
      <c r="M7">
        <f t="shared" si="3"/>
        <v>227509009.52293536</v>
      </c>
      <c r="N7">
        <v>802.36904083534603</v>
      </c>
      <c r="O7">
        <f t="shared" si="4"/>
        <v>3.863993871030809</v>
      </c>
      <c r="P7">
        <f t="shared" si="6"/>
        <v>4.9007451116373481E-2</v>
      </c>
      <c r="Q7">
        <f t="shared" si="7"/>
        <v>-4.9161368219295518</v>
      </c>
      <c r="R7">
        <f t="shared" si="11"/>
        <v>-7.9795942224978239E-2</v>
      </c>
      <c r="S7">
        <f t="shared" si="8"/>
        <v>-0.66187474661596757</v>
      </c>
      <c r="T7">
        <f t="shared" si="9"/>
        <v>204716107.91775572</v>
      </c>
      <c r="U7">
        <f t="shared" si="10"/>
        <v>29736795.353533074</v>
      </c>
    </row>
    <row r="8" spans="1:21" x14ac:dyDescent="0.25">
      <c r="A8">
        <v>13</v>
      </c>
      <c r="B8">
        <v>3.6037193272497201</v>
      </c>
      <c r="C8">
        <v>802.36904083534603</v>
      </c>
      <c r="D8">
        <f>D7</f>
        <v>7.3478033995786993E-2</v>
      </c>
      <c r="E8">
        <v>6.9963876107208611E-2</v>
      </c>
      <c r="F8">
        <v>5.7270542461548002E-2</v>
      </c>
      <c r="G8">
        <f>G14*0.98</f>
        <v>3.4308988049725957</v>
      </c>
      <c r="H8">
        <v>33047662.5707759</v>
      </c>
      <c r="I8">
        <f t="shared" si="0"/>
        <v>593.76931698515261</v>
      </c>
      <c r="J8">
        <f t="shared" si="1"/>
        <v>45.679307451833935</v>
      </c>
      <c r="K8">
        <f t="shared" si="5"/>
        <v>71.72095505149781</v>
      </c>
      <c r="L8">
        <f t="shared" si="2"/>
        <v>0.9455160395283313</v>
      </c>
      <c r="M8">
        <f t="shared" si="3"/>
        <v>223020316.39424792</v>
      </c>
      <c r="N8">
        <v>802.36904083534603</v>
      </c>
      <c r="O8">
        <f t="shared" si="4"/>
        <v>3.8662823194844749</v>
      </c>
      <c r="P8">
        <f t="shared" si="6"/>
        <v>4.9007451116373481E-2</v>
      </c>
      <c r="Q8">
        <f t="shared" si="7"/>
        <v>-4.9161368219295518</v>
      </c>
      <c r="R8">
        <f t="shared" si="11"/>
        <v>-7.9769142211518818E-2</v>
      </c>
      <c r="S8">
        <f t="shared" si="8"/>
        <v>-0.66187474661596757</v>
      </c>
      <c r="T8">
        <f t="shared" si="9"/>
        <v>204718544.98867545</v>
      </c>
      <c r="U8">
        <f t="shared" si="10"/>
        <v>30335664.060336903</v>
      </c>
    </row>
    <row r="9" spans="1:21" x14ac:dyDescent="0.25">
      <c r="A9">
        <v>13</v>
      </c>
      <c r="B9">
        <v>3.6037193272497201</v>
      </c>
      <c r="C9">
        <v>802.36904083534603</v>
      </c>
      <c r="D9">
        <f>D7</f>
        <v>7.3478033995786993E-2</v>
      </c>
      <c r="E9">
        <v>6.9963876107208611E-2</v>
      </c>
      <c r="F9">
        <v>5.7270542461548002E-2</v>
      </c>
      <c r="G9">
        <f>G14</f>
        <v>3.50091714793122</v>
      </c>
      <c r="H9">
        <v>33047662.5707759</v>
      </c>
      <c r="I9">
        <f t="shared" si="0"/>
        <v>593.09393064544963</v>
      </c>
      <c r="J9">
        <f t="shared" si="1"/>
        <v>45.653320964040134</v>
      </c>
      <c r="K9">
        <f t="shared" si="5"/>
        <v>71.72095505149781</v>
      </c>
      <c r="L9">
        <f t="shared" si="2"/>
        <v>0.94542498990585366</v>
      </c>
      <c r="M9">
        <f t="shared" si="3"/>
        <v>218705377.82500923</v>
      </c>
      <c r="N9">
        <v>802.36904083534603</v>
      </c>
      <c r="O9">
        <f t="shared" si="4"/>
        <v>3.8684830596755733</v>
      </c>
      <c r="P9">
        <f t="shared" si="6"/>
        <v>4.9007451116373481E-2</v>
      </c>
      <c r="Q9">
        <f t="shared" si="7"/>
        <v>-4.9161368219295518</v>
      </c>
      <c r="R9">
        <f t="shared" si="11"/>
        <v>-7.9743301339078587E-2</v>
      </c>
      <c r="S9">
        <f t="shared" si="8"/>
        <v>-0.66187474661596757</v>
      </c>
      <c r="T9">
        <f t="shared" si="9"/>
        <v>204720894.86716154</v>
      </c>
      <c r="U9">
        <f t="shared" si="10"/>
        <v>30934525.35113471</v>
      </c>
    </row>
    <row r="10" spans="1:21" x14ac:dyDescent="0.25">
      <c r="A10">
        <v>13</v>
      </c>
      <c r="B10">
        <v>3.6037193272497201</v>
      </c>
      <c r="C10">
        <v>802.36904083534603</v>
      </c>
      <c r="D10">
        <f>D7</f>
        <v>7.3478033995786993E-2</v>
      </c>
      <c r="E10">
        <v>6.9963876107208611E-2</v>
      </c>
      <c r="F10">
        <v>5.7270542461548002E-2</v>
      </c>
      <c r="G10">
        <f>G14*1.03</f>
        <v>3.6059446623691569</v>
      </c>
      <c r="H10">
        <v>33047662.5707759</v>
      </c>
      <c r="I10">
        <f t="shared" si="0"/>
        <v>592.13002975286372</v>
      </c>
      <c r="J10">
        <f t="shared" si="1"/>
        <v>45.616207811699752</v>
      </c>
      <c r="K10">
        <f t="shared" si="5"/>
        <v>71.72095505149781</v>
      </c>
      <c r="L10">
        <f t="shared" si="2"/>
        <v>0.94529495546116993</v>
      </c>
      <c r="M10">
        <f t="shared" si="3"/>
        <v>212537305.92358845</v>
      </c>
      <c r="N10">
        <v>802.36904083534603</v>
      </c>
      <c r="O10">
        <f t="shared" si="4"/>
        <v>3.871630441012325</v>
      </c>
      <c r="P10">
        <f t="shared" si="6"/>
        <v>4.9007451116373481E-2</v>
      </c>
      <c r="Q10">
        <f t="shared" si="7"/>
        <v>-4.9161368219295518</v>
      </c>
      <c r="R10">
        <f t="shared" si="11"/>
        <v>-7.9706229272756501E-2</v>
      </c>
      <c r="S10">
        <f t="shared" si="8"/>
        <v>-0.66187474661596757</v>
      </c>
      <c r="T10">
        <f t="shared" si="9"/>
        <v>204724266.11821151</v>
      </c>
      <c r="U10">
        <f t="shared" si="10"/>
        <v>31832804.303809032</v>
      </c>
    </row>
    <row r="11" spans="1:21" x14ac:dyDescent="0.25">
      <c r="A11">
        <v>13</v>
      </c>
      <c r="B11">
        <v>3.6037193272497201</v>
      </c>
      <c r="C11">
        <v>802.36904083534603</v>
      </c>
      <c r="D11">
        <f>D7</f>
        <v>7.3478033995786993E-2</v>
      </c>
      <c r="E11">
        <v>6.9963876107208611E-2</v>
      </c>
      <c r="F11">
        <v>5.7270542461548002E-2</v>
      </c>
      <c r="G11">
        <f>G14*1.05</f>
        <v>3.6759630053277812</v>
      </c>
      <c r="H11">
        <v>33047662.5707759</v>
      </c>
      <c r="I11">
        <f t="shared" si="0"/>
        <v>591.51802918614237</v>
      </c>
      <c r="J11">
        <f t="shared" si="1"/>
        <v>45.592628225414025</v>
      </c>
      <c r="K11">
        <f t="shared" si="5"/>
        <v>71.72095505149781</v>
      </c>
      <c r="L11">
        <f t="shared" si="2"/>
        <v>0.94521233897037948</v>
      </c>
      <c r="M11">
        <f t="shared" si="3"/>
        <v>208615035.02278382</v>
      </c>
      <c r="N11">
        <v>802.36904083534603</v>
      </c>
      <c r="O11">
        <f t="shared" si="4"/>
        <v>3.8736327700642703</v>
      </c>
      <c r="P11">
        <f t="shared" si="6"/>
        <v>4.9007451116373481E-2</v>
      </c>
      <c r="Q11">
        <f t="shared" si="7"/>
        <v>-4.9161368219295518</v>
      </c>
      <c r="R11">
        <f t="shared" si="11"/>
        <v>-7.9682573508979671E-2</v>
      </c>
      <c r="S11">
        <f t="shared" si="8"/>
        <v>-0.66187474661596757</v>
      </c>
      <c r="T11">
        <f t="shared" si="9"/>
        <v>204726417.34963787</v>
      </c>
      <c r="U11">
        <f t="shared" si="10"/>
        <v>32431648.846190576</v>
      </c>
    </row>
    <row r="12" spans="1:21" x14ac:dyDescent="0.25">
      <c r="A12">
        <v>13</v>
      </c>
      <c r="B12">
        <v>3.6037193272497201</v>
      </c>
      <c r="C12">
        <v>802.36904083534603</v>
      </c>
      <c r="D12">
        <v>7.4220236359380812E-2</v>
      </c>
      <c r="E12">
        <v>6.9963876107208611E-2</v>
      </c>
      <c r="F12">
        <v>5.7270542461548002E-2</v>
      </c>
      <c r="G12">
        <f>G14*0.96</f>
        <v>3.3608804620139709</v>
      </c>
      <c r="H12">
        <v>33047662.5707759</v>
      </c>
      <c r="I12">
        <f t="shared" si="0"/>
        <v>588.4616458643718</v>
      </c>
      <c r="J12">
        <f t="shared" si="1"/>
        <v>50.047025479891865</v>
      </c>
      <c r="K12">
        <f t="shared" si="5"/>
        <v>72.092056233294699</v>
      </c>
      <c r="L12">
        <f t="shared" si="2"/>
        <v>0.95991670349246905</v>
      </c>
      <c r="M12">
        <f t="shared" si="3"/>
        <v>204680213.96295115</v>
      </c>
      <c r="N12">
        <v>802.36904083534603</v>
      </c>
      <c r="O12">
        <f t="shared" si="4"/>
        <v>4.2525541985196869</v>
      </c>
      <c r="P12">
        <f t="shared" si="6"/>
        <v>5.9057786969875195E-2</v>
      </c>
      <c r="Q12">
        <f t="shared" si="7"/>
        <v>-4.9161368219295518</v>
      </c>
      <c r="R12">
        <f t="shared" si="11"/>
        <v>-7.4233197785668864E-2</v>
      </c>
      <c r="S12">
        <f t="shared" si="8"/>
        <v>-0.74472832763987373</v>
      </c>
      <c r="T12">
        <f t="shared" si="9"/>
        <v>205556118.87482664</v>
      </c>
      <c r="U12">
        <f t="shared" si="10"/>
        <v>33189086.15741035</v>
      </c>
    </row>
    <row r="13" spans="1:21" x14ac:dyDescent="0.25">
      <c r="A13">
        <v>13</v>
      </c>
      <c r="B13">
        <v>3.6037193272497201</v>
      </c>
      <c r="C13">
        <v>802.36904083534603</v>
      </c>
      <c r="D13">
        <v>7.4220236359380812E-2</v>
      </c>
      <c r="E13">
        <v>6.9963876107208611E-2</v>
      </c>
      <c r="F13">
        <v>5.7270542461548002E-2</v>
      </c>
      <c r="G13">
        <f>G14*0.98</f>
        <v>3.4308988049725957</v>
      </c>
      <c r="H13">
        <v>33047662.5707759</v>
      </c>
      <c r="I13">
        <f t="shared" si="0"/>
        <v>587.88079594877229</v>
      </c>
      <c r="J13">
        <f t="shared" si="1"/>
        <v>50.02231954729519</v>
      </c>
      <c r="K13">
        <f t="shared" si="5"/>
        <v>72.092056233294699</v>
      </c>
      <c r="L13">
        <f t="shared" si="2"/>
        <v>0.95983058618028072</v>
      </c>
      <c r="M13">
        <f t="shared" si="3"/>
        <v>200620093.13316879</v>
      </c>
      <c r="N13">
        <v>802.36904083534603</v>
      </c>
      <c r="O13">
        <f t="shared" si="4"/>
        <v>4.2546545272997829</v>
      </c>
      <c r="P13">
        <f t="shared" si="6"/>
        <v>5.9057786969875195E-2</v>
      </c>
      <c r="Q13">
        <f t="shared" si="7"/>
        <v>-4.9161368219295518</v>
      </c>
      <c r="R13">
        <f t="shared" si="11"/>
        <v>-7.4197709584428839E-2</v>
      </c>
      <c r="S13">
        <f t="shared" si="8"/>
        <v>-0.74472832763987373</v>
      </c>
      <c r="T13">
        <f t="shared" si="9"/>
        <v>205559359.25803968</v>
      </c>
      <c r="U13">
        <f t="shared" si="10"/>
        <v>33861295.929691985</v>
      </c>
    </row>
    <row r="14" spans="1:21" s="76" customFormat="1" x14ac:dyDescent="0.25">
      <c r="A14" s="76">
        <v>13</v>
      </c>
      <c r="B14" s="76">
        <v>3.6037193272497201</v>
      </c>
      <c r="C14" s="76">
        <v>802.36904083534603</v>
      </c>
      <c r="D14" s="76">
        <v>7.4220236359380812E-2</v>
      </c>
      <c r="E14" s="76">
        <v>6.9963876107208611E-2</v>
      </c>
      <c r="F14" s="76">
        <v>5.7270542461548002E-2</v>
      </c>
      <c r="G14" s="76">
        <f>3.50091714793122</f>
        <v>3.50091714793122</v>
      </c>
      <c r="H14" s="76">
        <v>33047662.5707759</v>
      </c>
      <c r="I14">
        <f t="shared" si="0"/>
        <v>587.32318002979696</v>
      </c>
      <c r="J14">
        <f t="shared" si="1"/>
        <v>49.998590366711397</v>
      </c>
      <c r="K14">
        <f t="shared" si="5"/>
        <v>72.092056233294699</v>
      </c>
      <c r="L14">
        <f t="shared" si="2"/>
        <v>0.95974787352637403</v>
      </c>
      <c r="M14">
        <f t="shared" si="3"/>
        <v>196717952.70585859</v>
      </c>
      <c r="N14" s="76">
        <v>802.36904083534603</v>
      </c>
      <c r="O14">
        <f t="shared" si="4"/>
        <v>4.256673773539716</v>
      </c>
      <c r="P14">
        <f t="shared" si="6"/>
        <v>5.9057786969875195E-2</v>
      </c>
      <c r="Q14" s="76">
        <f t="shared" si="7"/>
        <v>-4.9161368219295518</v>
      </c>
      <c r="R14" s="76">
        <f t="shared" si="11"/>
        <v>-7.4163537624329451E-2</v>
      </c>
      <c r="S14" s="76">
        <f t="shared" si="8"/>
        <v>-0.74472832763987373</v>
      </c>
      <c r="T14" s="76">
        <f>1.9*10^10*EXP(0.917*Q14)*EXP(0.4442*R14)*EXP(-0.0196*S14)</f>
        <v>205562479.50519714</v>
      </c>
      <c r="U14">
        <f t="shared" si="10"/>
        <v>34533500.204007939</v>
      </c>
    </row>
    <row r="15" spans="1:21" x14ac:dyDescent="0.25">
      <c r="A15">
        <v>13</v>
      </c>
      <c r="B15">
        <v>3.6037193272497201</v>
      </c>
      <c r="C15">
        <v>802.36904083534603</v>
      </c>
      <c r="D15">
        <v>7.4220236359380812E-2</v>
      </c>
      <c r="E15">
        <v>6.9963876107208611E-2</v>
      </c>
      <c r="F15">
        <v>5.7270542461548002E-2</v>
      </c>
      <c r="G15">
        <f>G14*1.03</f>
        <v>3.6059446623691569</v>
      </c>
      <c r="H15">
        <v>33047662.5707759</v>
      </c>
      <c r="I15">
        <f t="shared" si="0"/>
        <v>586.52735925222999</v>
      </c>
      <c r="J15">
        <f t="shared" si="1"/>
        <v>49.964704929907434</v>
      </c>
      <c r="K15">
        <f t="shared" si="5"/>
        <v>72.092056233294699</v>
      </c>
      <c r="L15">
        <f t="shared" si="2"/>
        <v>0.95962975927472749</v>
      </c>
      <c r="M15">
        <f t="shared" si="3"/>
        <v>191141352.85633695</v>
      </c>
      <c r="N15">
        <v>802.36904083534603</v>
      </c>
      <c r="O15">
        <f t="shared" si="4"/>
        <v>4.2595605963549561</v>
      </c>
      <c r="P15">
        <f t="shared" si="6"/>
        <v>5.9057786969875195E-2</v>
      </c>
      <c r="Q15">
        <f t="shared" si="7"/>
        <v>-4.9161368219295518</v>
      </c>
      <c r="R15">
        <f t="shared" si="11"/>
        <v>-7.4114592042813454E-2</v>
      </c>
      <c r="S15">
        <f t="shared" si="8"/>
        <v>-0.74472832763987373</v>
      </c>
      <c r="T15">
        <f>1.9*10^10*EXP(0.917*Q15)*EXP(0.4442*R15)*EXP(-0.0196*S15)</f>
        <v>205566948.8166002</v>
      </c>
      <c r="U15">
        <f t="shared" si="10"/>
        <v>35541796.993040048</v>
      </c>
    </row>
    <row r="16" spans="1:21" x14ac:dyDescent="0.25">
      <c r="A16">
        <v>13</v>
      </c>
      <c r="B16">
        <v>3.6037193272497201</v>
      </c>
      <c r="C16">
        <v>802.36904083534603</v>
      </c>
      <c r="D16">
        <v>7.4220236359380812E-2</v>
      </c>
      <c r="E16">
        <v>6.9963876107208611E-2</v>
      </c>
      <c r="F16">
        <v>5.7270542461548002E-2</v>
      </c>
      <c r="G16">
        <f>G14*1.05</f>
        <v>3.6759630053277812</v>
      </c>
      <c r="H16">
        <v>33047662.5707759</v>
      </c>
      <c r="I16">
        <f t="shared" si="0"/>
        <v>586.02207621885418</v>
      </c>
      <c r="J16">
        <f t="shared" si="1"/>
        <v>49.943178434230219</v>
      </c>
      <c r="K16">
        <f t="shared" si="5"/>
        <v>72.092056233294699</v>
      </c>
      <c r="L16">
        <f t="shared" si="2"/>
        <v>0.95955472450559642</v>
      </c>
      <c r="M16">
        <f t="shared" si="3"/>
        <v>187596050.02019259</v>
      </c>
      <c r="N16">
        <v>802.36904083534603</v>
      </c>
      <c r="O16">
        <f t="shared" si="4"/>
        <v>4.2613965510466461</v>
      </c>
      <c r="P16">
        <f t="shared" si="6"/>
        <v>5.9057786969875195E-2</v>
      </c>
      <c r="Q16">
        <f t="shared" si="7"/>
        <v>-4.9161368219295518</v>
      </c>
      <c r="R16">
        <f t="shared" si="11"/>
        <v>-7.4083407743526897E-2</v>
      </c>
      <c r="S16">
        <f t="shared" si="8"/>
        <v>-0.74472832763987373</v>
      </c>
      <c r="T16">
        <f t="shared" ref="T16:T26" si="12">1.9*10^10*EXP(0.917*Q16)*EXP(0.4442*R16)*EXP(-0.0196*S16)</f>
        <v>205569796.36321196</v>
      </c>
      <c r="U16">
        <f t="shared" si="10"/>
        <v>36213988.856499322</v>
      </c>
    </row>
    <row r="17" spans="1:21" x14ac:dyDescent="0.25">
      <c r="A17">
        <v>13</v>
      </c>
      <c r="B17">
        <v>3.6037193272497201</v>
      </c>
      <c r="C17">
        <v>802.36904083534603</v>
      </c>
      <c r="D17">
        <f>0.0742202363593808*1.03</f>
        <v>7.6446843450162227E-2</v>
      </c>
      <c r="E17">
        <v>6.9963876107208611E-2</v>
      </c>
      <c r="F17">
        <v>5.7270542461548002E-2</v>
      </c>
      <c r="G17">
        <f>G14*0.96</f>
        <v>3.3608804620139709</v>
      </c>
      <c r="H17">
        <v>33047662.5707759</v>
      </c>
      <c r="I17">
        <f t="shared" si="0"/>
        <v>578.68635329471226</v>
      </c>
      <c r="J17">
        <f t="shared" si="1"/>
        <v>61.250344735540374</v>
      </c>
      <c r="K17">
        <f t="shared" si="5"/>
        <v>73.20535977868542</v>
      </c>
      <c r="L17">
        <f t="shared" si="2"/>
        <v>0.99572114555329827</v>
      </c>
      <c r="M17">
        <f t="shared" si="3"/>
        <v>161228351.76307318</v>
      </c>
      <c r="N17">
        <v>802.36904083534603</v>
      </c>
      <c r="O17">
        <f t="shared" si="4"/>
        <v>5.2138370263055736</v>
      </c>
      <c r="P17">
        <f t="shared" si="6"/>
        <v>8.8616589211419378E-2</v>
      </c>
      <c r="Q17">
        <f t="shared" si="7"/>
        <v>-4.9161368219295518</v>
      </c>
      <c r="R17">
        <f t="shared" si="11"/>
        <v>-5.2341147235658581E-2</v>
      </c>
      <c r="S17">
        <f t="shared" si="8"/>
        <v>-0.84136288610409049</v>
      </c>
      <c r="T17">
        <f t="shared" si="12"/>
        <v>207958297.62337092</v>
      </c>
      <c r="U17">
        <f t="shared" si="10"/>
        <v>42626098.781617619</v>
      </c>
    </row>
    <row r="18" spans="1:21" x14ac:dyDescent="0.25">
      <c r="A18">
        <v>13</v>
      </c>
      <c r="B18">
        <v>3.6037193272497201</v>
      </c>
      <c r="C18">
        <v>802.36904083534603</v>
      </c>
      <c r="D18">
        <f>D17</f>
        <v>7.6446843450162227E-2</v>
      </c>
      <c r="E18">
        <v>6.9963876107208611E-2</v>
      </c>
      <c r="F18">
        <v>5.7270542461548002E-2</v>
      </c>
      <c r="G18">
        <f>G14*0.98</f>
        <v>3.4308988049725957</v>
      </c>
      <c r="H18">
        <v>33047662.5707759</v>
      </c>
      <c r="I18">
        <f t="shared" si="0"/>
        <v>578.3049991458405</v>
      </c>
      <c r="J18">
        <f t="shared" si="1"/>
        <v>61.230159429233098</v>
      </c>
      <c r="K18">
        <f t="shared" si="5"/>
        <v>73.20535977868542</v>
      </c>
      <c r="L18">
        <f t="shared" si="2"/>
        <v>0.9956518557877454</v>
      </c>
      <c r="M18">
        <f t="shared" si="3"/>
        <v>158001038.41488984</v>
      </c>
      <c r="N18">
        <v>802.36904083534603</v>
      </c>
      <c r="O18">
        <f t="shared" si="4"/>
        <v>5.2155558344614432</v>
      </c>
      <c r="P18">
        <f t="shared" si="6"/>
        <v>8.8616589211419378E-2</v>
      </c>
      <c r="Q18">
        <f t="shared" si="7"/>
        <v>-4.9161368219295518</v>
      </c>
      <c r="R18">
        <f t="shared" si="11"/>
        <v>-5.2292412733810634E-2</v>
      </c>
      <c r="S18">
        <f t="shared" si="8"/>
        <v>-0.84136288610409049</v>
      </c>
      <c r="T18">
        <f t="shared" si="12"/>
        <v>207962799.5254015</v>
      </c>
      <c r="U18">
        <f t="shared" si="10"/>
        <v>43497716.818433955</v>
      </c>
    </row>
    <row r="19" spans="1:21" x14ac:dyDescent="0.25">
      <c r="A19">
        <v>13</v>
      </c>
      <c r="B19">
        <v>3.6037193272497201</v>
      </c>
      <c r="C19">
        <v>802.36904083534603</v>
      </c>
      <c r="D19">
        <f>D18</f>
        <v>7.6446843450162227E-2</v>
      </c>
      <c r="E19">
        <v>6.9963876107208611E-2</v>
      </c>
      <c r="F19">
        <v>5.7270542461548002E-2</v>
      </c>
      <c r="G19">
        <f>G14</f>
        <v>3.50091714793122</v>
      </c>
      <c r="H19">
        <v>33047662.5707759</v>
      </c>
      <c r="I19">
        <f t="shared" si="0"/>
        <v>577.93889916292369</v>
      </c>
      <c r="J19">
        <f t="shared" si="1"/>
        <v>61.210775272788347</v>
      </c>
      <c r="K19">
        <f t="shared" si="5"/>
        <v>73.20535977868542</v>
      </c>
      <c r="L19">
        <f t="shared" si="2"/>
        <v>0.99558531611601331</v>
      </c>
      <c r="M19">
        <f t="shared" si="3"/>
        <v>154900404.55246654</v>
      </c>
      <c r="N19">
        <v>802.36904083534603</v>
      </c>
      <c r="O19">
        <f t="shared" si="4"/>
        <v>5.2172074905594261</v>
      </c>
      <c r="P19">
        <f t="shared" si="6"/>
        <v>8.8616589211419378E-2</v>
      </c>
      <c r="Q19">
        <f t="shared" si="7"/>
        <v>-4.9161368219295518</v>
      </c>
      <c r="R19">
        <f t="shared" si="11"/>
        <v>-5.2245551818220326E-2</v>
      </c>
      <c r="S19">
        <f t="shared" si="8"/>
        <v>-0.84136288610409049</v>
      </c>
      <c r="T19">
        <f t="shared" si="12"/>
        <v>207967128.4447957</v>
      </c>
      <c r="U19">
        <f t="shared" si="10"/>
        <v>44369332.065423451</v>
      </c>
    </row>
    <row r="20" spans="1:21" x14ac:dyDescent="0.25">
      <c r="A20">
        <v>13</v>
      </c>
      <c r="B20">
        <v>3.6037193272497201</v>
      </c>
      <c r="C20">
        <v>802.36904083534603</v>
      </c>
      <c r="D20">
        <f>D19</f>
        <v>7.6446843450162227E-2</v>
      </c>
      <c r="E20">
        <v>6.9963876107208611E-2</v>
      </c>
      <c r="F20">
        <v>5.7270542461548002E-2</v>
      </c>
      <c r="G20">
        <f>G14*1.03</f>
        <v>3.6059446623691569</v>
      </c>
      <c r="H20">
        <v>33047662.5707759</v>
      </c>
      <c r="I20">
        <f t="shared" si="0"/>
        <v>577.41640695429487</v>
      </c>
      <c r="J20">
        <f t="shared" si="1"/>
        <v>61.183099868920579</v>
      </c>
      <c r="K20">
        <f t="shared" si="5"/>
        <v>73.20535977868542</v>
      </c>
      <c r="L20">
        <f t="shared" si="2"/>
        <v>0.99549031521702336</v>
      </c>
      <c r="M20">
        <f t="shared" si="3"/>
        <v>150471127.01511788</v>
      </c>
      <c r="N20">
        <v>802.36904083534603</v>
      </c>
      <c r="O20">
        <f t="shared" si="4"/>
        <v>5.2195674285925184</v>
      </c>
      <c r="P20">
        <f t="shared" si="6"/>
        <v>8.8616589211419378E-2</v>
      </c>
      <c r="Q20">
        <f t="shared" si="7"/>
        <v>-4.9161368219295518</v>
      </c>
      <c r="R20">
        <f t="shared" si="11"/>
        <v>-5.2178543757043394E-2</v>
      </c>
      <c r="S20">
        <f t="shared" si="8"/>
        <v>-0.84136288610409049</v>
      </c>
      <c r="T20">
        <f t="shared" si="12"/>
        <v>207973318.67450127</v>
      </c>
      <c r="U20">
        <f t="shared" si="10"/>
        <v>45676750.055768698</v>
      </c>
    </row>
    <row r="21" spans="1:21" x14ac:dyDescent="0.25">
      <c r="A21">
        <v>13</v>
      </c>
      <c r="B21">
        <v>3.6037193272497201</v>
      </c>
      <c r="C21">
        <v>802.36904083534603</v>
      </c>
      <c r="D21">
        <f>D17</f>
        <v>7.6446843450162227E-2</v>
      </c>
      <c r="E21">
        <v>6.9963876107208611E-2</v>
      </c>
      <c r="F21">
        <v>5.7270542461548002E-2</v>
      </c>
      <c r="G21">
        <f>G14*1.05</f>
        <v>3.6759630053277812</v>
      </c>
      <c r="H21">
        <v>33047662.5707759</v>
      </c>
      <c r="I21">
        <f t="shared" si="0"/>
        <v>577.08466586945121</v>
      </c>
      <c r="J21">
        <f t="shared" si="1"/>
        <v>61.165521684613722</v>
      </c>
      <c r="K21">
        <f t="shared" si="5"/>
        <v>73.20535977868542</v>
      </c>
      <c r="L21">
        <f t="shared" si="2"/>
        <v>0.99542997487584017</v>
      </c>
      <c r="M21">
        <f t="shared" si="3"/>
        <v>147656380.08976454</v>
      </c>
      <c r="N21">
        <v>802.36904083534603</v>
      </c>
      <c r="O21">
        <f t="shared" si="4"/>
        <v>5.2210674651447277</v>
      </c>
      <c r="P21">
        <f t="shared" si="6"/>
        <v>8.8616589211419378E-2</v>
      </c>
      <c r="Q21">
        <f t="shared" si="7"/>
        <v>-4.9161368219295518</v>
      </c>
      <c r="R21">
        <f t="shared" si="11"/>
        <v>-5.2135920113051404E-2</v>
      </c>
      <c r="S21">
        <f t="shared" si="8"/>
        <v>-0.84136288610409049</v>
      </c>
      <c r="T21">
        <f t="shared" si="12"/>
        <v>207977256.35852277</v>
      </c>
      <c r="U21">
        <f t="shared" si="10"/>
        <v>46548359.009978615</v>
      </c>
    </row>
    <row r="22" spans="1:21" x14ac:dyDescent="0.25">
      <c r="A22">
        <v>13</v>
      </c>
      <c r="B22">
        <v>3.6037193272497201</v>
      </c>
      <c r="C22">
        <v>802.36904083534603</v>
      </c>
      <c r="D22">
        <f>0.0742202363593808*1.05</f>
        <v>7.7931248177349838E-2</v>
      </c>
      <c r="E22">
        <v>6.9963876107208611E-2</v>
      </c>
      <c r="F22">
        <v>5.7270542461548002E-2</v>
      </c>
      <c r="G22">
        <f>G14*0.96</f>
        <v>3.3608804620139709</v>
      </c>
      <c r="H22">
        <v>33047662.5707759</v>
      </c>
      <c r="I22">
        <f t="shared" si="0"/>
        <v>575.2048902827712</v>
      </c>
      <c r="J22">
        <f t="shared" si="1"/>
        <v>67.696908182335775</v>
      </c>
      <c r="K22">
        <f t="shared" si="5"/>
        <v>73.947562142279224</v>
      </c>
      <c r="L22">
        <f t="shared" si="2"/>
        <v>1.0155177674047315</v>
      </c>
      <c r="M22">
        <f t="shared" si="3"/>
        <v>143031377.49742335</v>
      </c>
      <c r="N22">
        <v>802.36904083534603</v>
      </c>
      <c r="O22">
        <f t="shared" si="4"/>
        <v>5.7410856176503442</v>
      </c>
      <c r="P22">
        <f t="shared" si="6"/>
        <v>0.10784795113930691</v>
      </c>
      <c r="Q22">
        <f t="shared" si="7"/>
        <v>-4.9161368219295518</v>
      </c>
      <c r="R22">
        <f t="shared" si="11"/>
        <v>-3.5926080684524409E-2</v>
      </c>
      <c r="S22">
        <f t="shared" si="8"/>
        <v>-0.81307033199907019</v>
      </c>
      <c r="T22">
        <f t="shared" si="12"/>
        <v>209364050.67039222</v>
      </c>
      <c r="U22">
        <f t="shared" si="10"/>
        <v>48373948.584327884</v>
      </c>
    </row>
    <row r="23" spans="1:21" x14ac:dyDescent="0.25">
      <c r="A23">
        <v>13</v>
      </c>
      <c r="B23">
        <v>3.6037193272497201</v>
      </c>
      <c r="C23">
        <v>802.36904083534603</v>
      </c>
      <c r="D23">
        <f>D22</f>
        <v>7.7931248177349838E-2</v>
      </c>
      <c r="E23">
        <v>6.9963876107208611E-2</v>
      </c>
      <c r="F23">
        <v>5.7270542461548002E-2</v>
      </c>
      <c r="G23">
        <f>G14*0.98</f>
        <v>3.4308988049725957</v>
      </c>
      <c r="H23">
        <v>33047662.5707759</v>
      </c>
      <c r="I23">
        <f t="shared" si="0"/>
        <v>574.89458639944939</v>
      </c>
      <c r="J23">
        <f t="shared" si="1"/>
        <v>67.678645605200799</v>
      </c>
      <c r="K23">
        <f t="shared" si="5"/>
        <v>73.947562142279224</v>
      </c>
      <c r="L23">
        <f t="shared" si="2"/>
        <v>1.0154557069677281</v>
      </c>
      <c r="M23">
        <f t="shared" si="3"/>
        <v>140158743.46714252</v>
      </c>
      <c r="N23">
        <v>802.36904083534603</v>
      </c>
      <c r="O23">
        <f t="shared" si="4"/>
        <v>5.7426348067334478</v>
      </c>
      <c r="P23">
        <f t="shared" si="6"/>
        <v>0.10784795113930691</v>
      </c>
      <c r="Q23">
        <f t="shared" si="7"/>
        <v>-4.9161368219295518</v>
      </c>
      <c r="R23">
        <f t="shared" si="11"/>
        <v>-3.5873659015929982E-2</v>
      </c>
      <c r="S23">
        <f t="shared" si="8"/>
        <v>-0.81307033199907019</v>
      </c>
      <c r="T23">
        <f t="shared" si="12"/>
        <v>209368925.916715</v>
      </c>
      <c r="U23">
        <f t="shared" si="10"/>
        <v>49366549.994245879</v>
      </c>
    </row>
    <row r="24" spans="1:21" x14ac:dyDescent="0.25">
      <c r="A24">
        <v>13</v>
      </c>
      <c r="B24">
        <v>3.6037193272497201</v>
      </c>
      <c r="C24">
        <v>802.36904083534603</v>
      </c>
      <c r="D24">
        <f>D22</f>
        <v>7.7931248177349838E-2</v>
      </c>
      <c r="E24">
        <v>6.9963876107208611E-2</v>
      </c>
      <c r="F24">
        <v>5.7270542461548002E-2</v>
      </c>
      <c r="G24">
        <f>G14</f>
        <v>3.50091714793122</v>
      </c>
      <c r="H24">
        <v>33047662.5707759</v>
      </c>
      <c r="I24">
        <f t="shared" si="0"/>
        <v>574.59669467146034</v>
      </c>
      <c r="J24">
        <f t="shared" si="1"/>
        <v>67.661108893668441</v>
      </c>
      <c r="K24">
        <f t="shared" si="5"/>
        <v>73.947562142279224</v>
      </c>
      <c r="L24">
        <f t="shared" si="2"/>
        <v>1.0153961131889717</v>
      </c>
      <c r="M24">
        <f t="shared" si="3"/>
        <v>137399232.54608738</v>
      </c>
      <c r="N24">
        <v>802.36904083534603</v>
      </c>
      <c r="O24">
        <f t="shared" si="4"/>
        <v>5.7441232087370215</v>
      </c>
      <c r="P24">
        <f t="shared" si="6"/>
        <v>0.10784795113930691</v>
      </c>
      <c r="Q24">
        <f t="shared" si="7"/>
        <v>-4.9161368219295518</v>
      </c>
      <c r="R24">
        <f t="shared" si="11"/>
        <v>-3.5823271932194034E-2</v>
      </c>
      <c r="S24">
        <f t="shared" si="8"/>
        <v>-0.81307033199907019</v>
      </c>
      <c r="T24">
        <f t="shared" si="12"/>
        <v>209373612.05243835</v>
      </c>
      <c r="U24">
        <f t="shared" si="10"/>
        <v>50359149.422560267</v>
      </c>
    </row>
    <row r="25" spans="1:21" x14ac:dyDescent="0.25">
      <c r="A25">
        <v>13</v>
      </c>
      <c r="B25">
        <v>3.6037193272497201</v>
      </c>
      <c r="C25">
        <v>802.36904083534603</v>
      </c>
      <c r="D25">
        <f>D22</f>
        <v>7.7931248177349838E-2</v>
      </c>
      <c r="E25">
        <v>6.9963876107208611E-2</v>
      </c>
      <c r="F25">
        <v>5.7270542461548002E-2</v>
      </c>
      <c r="G25">
        <f>G14*1.03</f>
        <v>3.6059446623691569</v>
      </c>
      <c r="H25">
        <v>33047662.5707759</v>
      </c>
      <c r="I25">
        <f t="shared" si="0"/>
        <v>574.17154822471878</v>
      </c>
      <c r="J25">
        <f t="shared" si="1"/>
        <v>67.636072896017339</v>
      </c>
      <c r="K25">
        <f t="shared" si="5"/>
        <v>73.947562142279224</v>
      </c>
      <c r="L25">
        <f t="shared" si="2"/>
        <v>1.0153110351113508</v>
      </c>
      <c r="M25">
        <f t="shared" si="3"/>
        <v>133457873.34077644</v>
      </c>
      <c r="N25">
        <v>802.36904083534603</v>
      </c>
      <c r="O25">
        <f t="shared" si="4"/>
        <v>5.7462494388536447</v>
      </c>
      <c r="P25">
        <f t="shared" si="6"/>
        <v>0.10784795113930691</v>
      </c>
      <c r="Q25">
        <f t="shared" si="7"/>
        <v>-4.9161368219295518</v>
      </c>
      <c r="R25">
        <f t="shared" si="11"/>
        <v>-3.5751254406021837E-2</v>
      </c>
      <c r="S25">
        <f t="shared" si="8"/>
        <v>-0.81307033199907019</v>
      </c>
      <c r="T25">
        <f t="shared" si="12"/>
        <v>209380310.06018305</v>
      </c>
      <c r="U25">
        <f t="shared" si="10"/>
        <v>51848045.099330865</v>
      </c>
    </row>
    <row r="26" spans="1:21" x14ac:dyDescent="0.25">
      <c r="A26">
        <v>13</v>
      </c>
      <c r="B26">
        <v>3.6037193272497201</v>
      </c>
      <c r="C26">
        <v>802.36904083534603</v>
      </c>
      <c r="D26">
        <f>D22</f>
        <v>7.7931248177349838E-2</v>
      </c>
      <c r="E26">
        <v>6.9963876107208611E-2</v>
      </c>
      <c r="F26">
        <v>5.7270542461548002E-2</v>
      </c>
      <c r="G26">
        <f>G14*1.05</f>
        <v>3.6759630053277812</v>
      </c>
      <c r="H26">
        <v>33047662.5707759</v>
      </c>
      <c r="I26">
        <f t="shared" si="0"/>
        <v>573.9016139728194</v>
      </c>
      <c r="J26">
        <f t="shared" si="1"/>
        <v>67.6201722134454</v>
      </c>
      <c r="K26">
        <f t="shared" si="5"/>
        <v>73.947562142279224</v>
      </c>
      <c r="L26">
        <f t="shared" si="2"/>
        <v>1.0152570009352442</v>
      </c>
      <c r="M26">
        <f t="shared" si="3"/>
        <v>130953572.33800155</v>
      </c>
      <c r="N26">
        <v>802.36904083534603</v>
      </c>
      <c r="O26">
        <f t="shared" si="4"/>
        <v>5.7476006523349996</v>
      </c>
      <c r="P26">
        <f t="shared" si="6"/>
        <v>0.10784795113930691</v>
      </c>
      <c r="Q26">
        <f t="shared" si="7"/>
        <v>-4.9161368219295518</v>
      </c>
      <c r="R26">
        <f t="shared" si="11"/>
        <v>-3.5705464264680575E-2</v>
      </c>
      <c r="S26">
        <f t="shared" si="8"/>
        <v>-0.81307033199907019</v>
      </c>
      <c r="T26">
        <f t="shared" si="12"/>
        <v>209384568.89497831</v>
      </c>
      <c r="U26">
        <f t="shared" si="10"/>
        <v>52840640.059122667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6B84-6088-4D86-95CA-3C4D4B722E4E}">
  <dimension ref="A1:V1064"/>
  <sheetViews>
    <sheetView tabSelected="1" topLeftCell="B1" workbookViewId="0">
      <pane ySplit="1" topLeftCell="A2" activePane="bottomLeft" state="frozen"/>
      <selection pane="bottomLeft" activeCell="V2" sqref="V2:V1064"/>
    </sheetView>
  </sheetViews>
  <sheetFormatPr defaultRowHeight="13.8" x14ac:dyDescent="0.25"/>
  <cols>
    <col min="8" max="8" width="12.6640625" customWidth="1"/>
    <col min="20" max="20" width="12.77734375" bestFit="1" customWidth="1"/>
    <col min="21" max="21" width="11.6640625" bestFit="1" customWidth="1"/>
    <col min="22" max="22" width="11.88671875" customWidth="1"/>
  </cols>
  <sheetData>
    <row r="1" spans="1:22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45</v>
      </c>
      <c r="J1" s="3" t="s">
        <v>46</v>
      </c>
      <c r="K1" s="3" t="s">
        <v>47</v>
      </c>
      <c r="L1" s="3" t="s">
        <v>48</v>
      </c>
      <c r="M1" s="3" t="s">
        <v>36</v>
      </c>
      <c r="N1" s="74" t="s">
        <v>35</v>
      </c>
      <c r="O1" s="74" t="s">
        <v>37</v>
      </c>
      <c r="P1" s="74" t="s">
        <v>38</v>
      </c>
      <c r="Q1" s="75" t="s">
        <v>39</v>
      </c>
      <c r="R1" s="75" t="s">
        <v>40</v>
      </c>
      <c r="S1" s="75" t="s">
        <v>41</v>
      </c>
      <c r="T1" s="3" t="s">
        <v>26</v>
      </c>
      <c r="U1" s="75" t="s">
        <v>27</v>
      </c>
      <c r="V1" s="75" t="s">
        <v>49</v>
      </c>
    </row>
    <row r="2" spans="1:22" ht="15.6" x14ac:dyDescent="0.25">
      <c r="A2" s="5">
        <v>7</v>
      </c>
      <c r="B2" s="6">
        <v>4.7703036936466603</v>
      </c>
      <c r="C2" s="6">
        <v>852.71849044255396</v>
      </c>
      <c r="D2" s="7">
        <v>4.5388060456040796E-2</v>
      </c>
      <c r="E2" s="7">
        <v>3.9990504095471696E-2</v>
      </c>
      <c r="F2" s="8">
        <v>0.11865874927301499</v>
      </c>
      <c r="G2" s="8">
        <v>2.2519103495289801</v>
      </c>
      <c r="H2" s="9">
        <v>31135843.401645798</v>
      </c>
      <c r="I2">
        <v>591.55898735297137</v>
      </c>
      <c r="J2">
        <v>56.506397645212232</v>
      </c>
      <c r="K2">
        <v>42.689282275756248</v>
      </c>
      <c r="L2">
        <v>1.1015043335833969</v>
      </c>
      <c r="M2">
        <v>222139457.00438723</v>
      </c>
      <c r="N2">
        <v>852.71849044255396</v>
      </c>
      <c r="O2">
        <v>10.663197674484278</v>
      </c>
      <c r="P2">
        <v>0.12631038329203312</v>
      </c>
      <c r="Q2">
        <f>2.52125*10^(-6)*N2^2-0.00815*N2</f>
        <v>-5.1163821497414634</v>
      </c>
      <c r="R2">
        <f>5.11549*10^(-6)*O2^4-4.43569*10^(-4)*O2^3+0.01157*O2^2-0.05903*O2</f>
        <v>0.2144366715313083</v>
      </c>
      <c r="S2">
        <f>-66538.82632*P2^6+68596.56918*P2^5-25259.909*P2^4+3778.81796*P2^3-138.15946*P2^2-13.21417*P2</f>
        <v>-0.75269217066839111</v>
      </c>
      <c r="T2">
        <f>1.9*10^10*EXP(0.917*Q2)*EXP(0.4442*R2)*EXP(-0.0196*S2)</f>
        <v>194508791.56298897</v>
      </c>
      <c r="U2">
        <f>H2/M2*T2</f>
        <v>27263032.673339881</v>
      </c>
      <c r="V2" s="35">
        <f>H2-U2</f>
        <v>3872810.7283059172</v>
      </c>
    </row>
    <row r="3" spans="1:22" ht="15.6" x14ac:dyDescent="0.25">
      <c r="A3" s="8">
        <v>11</v>
      </c>
      <c r="B3" s="6">
        <v>6.83778897728308</v>
      </c>
      <c r="C3" s="6">
        <v>872.097077001</v>
      </c>
      <c r="D3" s="7">
        <v>2.27597448943666E-2</v>
      </c>
      <c r="E3" s="7">
        <v>1.9906286989681998E-2</v>
      </c>
      <c r="F3" s="8">
        <v>0.124824573409294</v>
      </c>
      <c r="G3" s="8">
        <v>2.2551034872542202</v>
      </c>
      <c r="H3" s="9">
        <v>27711759.577847902</v>
      </c>
      <c r="I3">
        <v>613.05628821281016</v>
      </c>
      <c r="J3">
        <v>41.824996253645317</v>
      </c>
      <c r="K3">
        <v>21.3330159420243</v>
      </c>
      <c r="L3">
        <v>1.2621922295108043</v>
      </c>
      <c r="M3">
        <v>232774934.4530116</v>
      </c>
      <c r="N3">
        <v>872.097077001</v>
      </c>
      <c r="O3">
        <v>21.797700232829413</v>
      </c>
      <c r="P3">
        <v>0.13333092518722672</v>
      </c>
      <c r="Q3">
        <f t="shared" ref="Q3:Q66" si="0">2.52125*10^(-6)*N3^2-0.00815*N3</f>
        <v>-5.190046140400014</v>
      </c>
      <c r="R3">
        <f t="shared" ref="R3:R66" si="1">5.11549*10^(-6)*O3^4-4.43569*10^(-4)*O3^3+0.01157*O3^2-0.05903*O3</f>
        <v>0.77148658319426344</v>
      </c>
      <c r="S3">
        <f t="shared" ref="S3:S66" si="2">-66538.82632*P3^6+68596.56918*P3^5-25259.909*P3^4+3778.81796*P3^3-138.15946*P3^2-13.21417*P3</f>
        <v>-0.72745156695748303</v>
      </c>
      <c r="T3">
        <f t="shared" ref="T3:T66" si="3">1.9*10^10*EXP(0.917*Q3)*EXP(0.4442*R3)*EXP(-0.0196*S3)</f>
        <v>232728918.97455794</v>
      </c>
      <c r="U3">
        <f t="shared" ref="U3:U66" si="4">H3/M3*T3</f>
        <v>27706281.454188392</v>
      </c>
      <c r="V3" s="35">
        <f t="shared" ref="V3:V66" si="5">H3-U3</f>
        <v>5478.1236595101655</v>
      </c>
    </row>
    <row r="4" spans="1:22" ht="15.6" x14ac:dyDescent="0.25">
      <c r="A4" s="8">
        <v>8</v>
      </c>
      <c r="B4" s="6">
        <v>5.2088220841994497</v>
      </c>
      <c r="C4" s="6">
        <v>867.50190478263301</v>
      </c>
      <c r="D4" s="7">
        <v>4.0011095202894198E-2</v>
      </c>
      <c r="E4" s="7">
        <v>3.2059810614187396E-2</v>
      </c>
      <c r="F4" s="8">
        <v>0.19823155035998799</v>
      </c>
      <c r="G4" s="8">
        <v>2.2242803678652101</v>
      </c>
      <c r="H4" s="9">
        <v>45645449.534069501</v>
      </c>
      <c r="I4">
        <v>591.79665025452505</v>
      </c>
      <c r="J4">
        <v>68.596964836770397</v>
      </c>
      <c r="K4">
        <v>36.03545290854079</v>
      </c>
      <c r="L4">
        <v>1.2315604304702836</v>
      </c>
      <c r="M4">
        <v>242911084.48661339</v>
      </c>
      <c r="N4">
        <v>867.50190478263301</v>
      </c>
      <c r="O4">
        <v>16.776446950625559</v>
      </c>
      <c r="P4">
        <v>0.22093542896174292</v>
      </c>
      <c r="Q4">
        <f t="shared" si="0"/>
        <v>-5.1727497464351853</v>
      </c>
      <c r="R4">
        <f t="shared" si="1"/>
        <v>0.57686248970616638</v>
      </c>
      <c r="S4">
        <f t="shared" si="2"/>
        <v>-0.72532099340052136</v>
      </c>
      <c r="T4">
        <f t="shared" si="3"/>
        <v>216857693.92770681</v>
      </c>
      <c r="U4">
        <f t="shared" si="4"/>
        <v>40749753.948743053</v>
      </c>
      <c r="V4" s="35">
        <f t="shared" si="5"/>
        <v>4895695.5853264481</v>
      </c>
    </row>
    <row r="5" spans="1:22" ht="15.6" x14ac:dyDescent="0.25">
      <c r="A5" s="8">
        <v>9</v>
      </c>
      <c r="B5" s="6">
        <v>5.9109802867417196</v>
      </c>
      <c r="C5" s="6">
        <v>851.87668585606696</v>
      </c>
      <c r="D5" s="7">
        <v>3.2059810614187396E-2</v>
      </c>
      <c r="E5" s="7">
        <v>2.6667393017238201E-2</v>
      </c>
      <c r="F5" s="8">
        <v>0.16767566394095401</v>
      </c>
      <c r="G5" s="8">
        <v>2.2246247197620801</v>
      </c>
      <c r="H5" s="9">
        <v>37543472.602704599</v>
      </c>
      <c r="I5">
        <v>598.55714531905403</v>
      </c>
      <c r="J5">
        <v>56.812587365813073</v>
      </c>
      <c r="K5">
        <v>29.363601815712798</v>
      </c>
      <c r="L5">
        <v>1.2461164609786168</v>
      </c>
      <c r="M5">
        <v>238382560.48961535</v>
      </c>
      <c r="N5">
        <v>851.87668585606696</v>
      </c>
      <c r="O5">
        <v>19.095424276367829</v>
      </c>
      <c r="P5">
        <v>0.18353308712968447</v>
      </c>
      <c r="Q5">
        <f t="shared" si="0"/>
        <v>-5.113139274846171</v>
      </c>
      <c r="R5">
        <f t="shared" si="1"/>
        <v>0.6832655676711139</v>
      </c>
      <c r="S5">
        <f t="shared" si="2"/>
        <v>-0.63679158294653737</v>
      </c>
      <c r="T5">
        <f t="shared" si="3"/>
        <v>239710806.36532038</v>
      </c>
      <c r="U5">
        <f t="shared" si="4"/>
        <v>37752661.406372808</v>
      </c>
      <c r="V5" s="35">
        <f t="shared" si="5"/>
        <v>-209188.80366820842</v>
      </c>
    </row>
    <row r="6" spans="1:22" ht="15.6" x14ac:dyDescent="0.25">
      <c r="A6" s="10">
        <v>13</v>
      </c>
      <c r="B6" s="11">
        <v>7</v>
      </c>
      <c r="C6" s="11">
        <v>855.39580761408695</v>
      </c>
      <c r="D6" s="12">
        <v>2.24306298848213E-2</v>
      </c>
      <c r="E6" s="12">
        <v>1.9718359618926703E-2</v>
      </c>
      <c r="F6" s="10">
        <v>0.120381466464097</v>
      </c>
      <c r="G6" s="10">
        <v>3.1472489346188199</v>
      </c>
      <c r="H6" s="13">
        <v>38476325.756335601</v>
      </c>
      <c r="I6">
        <v>615.53160715900071</v>
      </c>
      <c r="J6">
        <v>40.859369498508805</v>
      </c>
      <c r="K6">
        <v>21.074494751873999</v>
      </c>
      <c r="L6">
        <v>1.2576587991155037</v>
      </c>
      <c r="M6">
        <v>237907428.81473312</v>
      </c>
      <c r="N6">
        <v>855.39580761408695</v>
      </c>
      <c r="O6">
        <v>21.974608560744727</v>
      </c>
      <c r="P6">
        <v>0.1282669501097948</v>
      </c>
      <c r="Q6">
        <f t="shared" si="0"/>
        <v>-5.1266721956071377</v>
      </c>
      <c r="R6">
        <f t="shared" si="1"/>
        <v>0.77582366431754424</v>
      </c>
      <c r="S6">
        <f t="shared" si="2"/>
        <v>-0.74563508914753385</v>
      </c>
      <c r="T6">
        <f t="shared" si="3"/>
        <v>247218157.16824645</v>
      </c>
      <c r="U6">
        <f t="shared" si="4"/>
        <v>39982132.527243569</v>
      </c>
      <c r="V6" s="35">
        <f t="shared" si="5"/>
        <v>-1505806.7709079683</v>
      </c>
    </row>
    <row r="7" spans="1:22" ht="15.6" x14ac:dyDescent="0.25">
      <c r="A7" s="10">
        <v>13</v>
      </c>
      <c r="B7" s="11">
        <v>7</v>
      </c>
      <c r="C7" s="11">
        <v>857.12798915886401</v>
      </c>
      <c r="D7" s="12">
        <v>2.2421581884051398E-2</v>
      </c>
      <c r="E7" s="12">
        <v>1.9720166939512201E-2</v>
      </c>
      <c r="F7" s="10">
        <v>0.119947833080597</v>
      </c>
      <c r="G7" s="10">
        <v>3.1522227636902</v>
      </c>
      <c r="H7" s="13">
        <v>39008704.696247697</v>
      </c>
      <c r="I7">
        <v>616.43701537098354</v>
      </c>
      <c r="J7">
        <v>40.80750134093379</v>
      </c>
      <c r="K7">
        <v>21.070874411781798</v>
      </c>
      <c r="L7">
        <v>1.257216257932078</v>
      </c>
      <c r="M7">
        <v>241209626.6803965</v>
      </c>
      <c r="N7">
        <v>857.12798915886401</v>
      </c>
      <c r="O7">
        <v>21.917995940603362</v>
      </c>
      <c r="P7">
        <v>0.12777409267667902</v>
      </c>
      <c r="Q7">
        <f t="shared" si="0"/>
        <v>-5.1333104338627074</v>
      </c>
      <c r="R7">
        <f t="shared" si="1"/>
        <v>0.77445517221219196</v>
      </c>
      <c r="S7">
        <f t="shared" si="2"/>
        <v>-0.7474139021204147</v>
      </c>
      <c r="T7">
        <f t="shared" si="3"/>
        <v>245577085.11588296</v>
      </c>
      <c r="U7">
        <f t="shared" si="4"/>
        <v>39715015.214313239</v>
      </c>
      <c r="V7" s="35">
        <f t="shared" si="5"/>
        <v>-706310.51806554198</v>
      </c>
    </row>
    <row r="8" spans="1:22" ht="15.6" x14ac:dyDescent="0.25">
      <c r="A8" s="10">
        <v>9</v>
      </c>
      <c r="B8" s="11">
        <v>6.8533563815875196</v>
      </c>
      <c r="C8" s="11">
        <v>871.88341419015399</v>
      </c>
      <c r="D8" s="12">
        <v>3.7659480506908399E-2</v>
      </c>
      <c r="E8" s="12">
        <v>2.9424913604294202E-2</v>
      </c>
      <c r="F8" s="10">
        <v>0.21807945427394401</v>
      </c>
      <c r="G8" s="10">
        <v>3.15092873500021</v>
      </c>
      <c r="H8" s="13">
        <v>66859595.371568903</v>
      </c>
      <c r="I8">
        <v>591.74644565956169</v>
      </c>
      <c r="J8">
        <v>69.805269830921915</v>
      </c>
      <c r="K8">
        <v>33.542197055601299</v>
      </c>
      <c r="L8">
        <v>1.2737690482531112</v>
      </c>
      <c r="M8">
        <v>238641660.02000347</v>
      </c>
      <c r="N8">
        <v>871.88341419015399</v>
      </c>
      <c r="O8">
        <v>24.152050292774319</v>
      </c>
      <c r="P8">
        <v>0.24600214752972976</v>
      </c>
      <c r="Q8">
        <f t="shared" si="0"/>
        <v>-5.1892442661813325</v>
      </c>
      <c r="R8">
        <f t="shared" si="1"/>
        <v>0.81476937561145557</v>
      </c>
      <c r="S8">
        <f t="shared" si="2"/>
        <v>-0.81091300044535064</v>
      </c>
      <c r="T8">
        <f t="shared" si="3"/>
        <v>237809924.37606549</v>
      </c>
      <c r="U8">
        <f t="shared" si="4"/>
        <v>66626570.221621729</v>
      </c>
      <c r="V8" s="35">
        <f t="shared" si="5"/>
        <v>233025.14994717389</v>
      </c>
    </row>
    <row r="9" spans="1:22" ht="15.6" x14ac:dyDescent="0.25">
      <c r="A9" s="10">
        <v>10</v>
      </c>
      <c r="B9" s="11">
        <v>7</v>
      </c>
      <c r="C9" s="11">
        <v>870.78348076564396</v>
      </c>
      <c r="D9" s="12">
        <v>2.9424913604294202E-2</v>
      </c>
      <c r="E9" s="12">
        <v>2.3642842252810901E-2</v>
      </c>
      <c r="F9" s="10">
        <v>0.19583702865238301</v>
      </c>
      <c r="G9" s="10">
        <v>3.1512257752909298</v>
      </c>
      <c r="H9" s="13">
        <v>59646821.552047499</v>
      </c>
      <c r="I9">
        <v>600.33063380828821</v>
      </c>
      <c r="J9">
        <v>58.916504980868609</v>
      </c>
      <c r="K9">
        <v>26.533877928552553</v>
      </c>
      <c r="L9">
        <v>1.3142172606064788</v>
      </c>
      <c r="M9">
        <v>244457656.01267201</v>
      </c>
      <c r="N9">
        <v>870.78348076564396</v>
      </c>
      <c r="O9">
        <v>25.895516173894777</v>
      </c>
      <c r="P9">
        <v>0.21795332966306219</v>
      </c>
      <c r="Q9">
        <f t="shared" si="0"/>
        <v>-5.1851125850587163</v>
      </c>
      <c r="R9">
        <f t="shared" si="1"/>
        <v>0.82772120819153505</v>
      </c>
      <c r="S9">
        <f t="shared" si="2"/>
        <v>-0.71498729384770776</v>
      </c>
      <c r="T9">
        <f t="shared" si="3"/>
        <v>239638977.23594183</v>
      </c>
      <c r="U9">
        <f t="shared" si="4"/>
        <v>58471080.616785631</v>
      </c>
      <c r="V9" s="35">
        <f t="shared" si="5"/>
        <v>1175740.9352618679</v>
      </c>
    </row>
    <row r="10" spans="1:22" ht="15.6" x14ac:dyDescent="0.25">
      <c r="A10" s="10">
        <v>13</v>
      </c>
      <c r="B10" s="11">
        <v>7</v>
      </c>
      <c r="C10" s="11">
        <v>860.20974205681296</v>
      </c>
      <c r="D10" s="12">
        <v>2.2490647076314301E-2</v>
      </c>
      <c r="E10" s="12">
        <v>1.9821808091539099E-2</v>
      </c>
      <c r="F10" s="10">
        <v>0.118139111985571</v>
      </c>
      <c r="G10" s="10">
        <v>3.15281015330071</v>
      </c>
      <c r="H10" s="13">
        <v>37613899.268760398</v>
      </c>
      <c r="I10">
        <v>615.0730173867355</v>
      </c>
      <c r="J10">
        <v>40.515809843628148</v>
      </c>
      <c r="K10">
        <v>21.156227583926697</v>
      </c>
      <c r="L10">
        <v>1.25213458688724</v>
      </c>
      <c r="M10">
        <v>235166253.64020324</v>
      </c>
      <c r="N10">
        <v>860.20974205681296</v>
      </c>
      <c r="O10">
        <v>21.721069248744378</v>
      </c>
      <c r="P10">
        <v>0.12572095875462946</v>
      </c>
      <c r="Q10">
        <f t="shared" si="0"/>
        <v>-5.1450832299324016</v>
      </c>
      <c r="R10">
        <f t="shared" si="1"/>
        <v>0.76955247738129606</v>
      </c>
      <c r="S10">
        <f t="shared" si="2"/>
        <v>-0.75481357276331984</v>
      </c>
      <c r="T10">
        <f t="shared" si="3"/>
        <v>242446845.55888262</v>
      </c>
      <c r="U10">
        <f t="shared" si="4"/>
        <v>38778400.751465231</v>
      </c>
      <c r="V10" s="35">
        <f t="shared" si="5"/>
        <v>-1164501.4827048331</v>
      </c>
    </row>
    <row r="11" spans="1:22" ht="15.6" x14ac:dyDescent="0.25">
      <c r="A11" s="10">
        <v>10</v>
      </c>
      <c r="B11" s="11">
        <v>7</v>
      </c>
      <c r="C11" s="11">
        <v>865.53276649215104</v>
      </c>
      <c r="D11" s="12">
        <v>2.9460859232809798E-2</v>
      </c>
      <c r="E11" s="12">
        <v>2.3678526278653699E-2</v>
      </c>
      <c r="F11" s="10">
        <v>0.19560774294876501</v>
      </c>
      <c r="G11" s="10">
        <v>3.15261831096712</v>
      </c>
      <c r="H11" s="13">
        <v>60241138.832559504</v>
      </c>
      <c r="I11">
        <v>600.71265193111378</v>
      </c>
      <c r="J11">
        <v>58.936580858069647</v>
      </c>
      <c r="K11">
        <v>26.569692755731747</v>
      </c>
      <c r="L11">
        <v>1.3136803175287397</v>
      </c>
      <c r="M11">
        <v>246801133.25793004</v>
      </c>
      <c r="N11">
        <v>865.53276649215104</v>
      </c>
      <c r="O11">
        <v>25.852835470547792</v>
      </c>
      <c r="P11">
        <v>0.21766824687433015</v>
      </c>
      <c r="Q11">
        <f t="shared" si="0"/>
        <v>-5.1653052491223681</v>
      </c>
      <c r="R11">
        <f t="shared" si="1"/>
        <v>0.82758166693174884</v>
      </c>
      <c r="S11">
        <f t="shared" si="2"/>
        <v>-0.71401384970723702</v>
      </c>
      <c r="T11">
        <f t="shared" si="3"/>
        <v>244011606.70103174</v>
      </c>
      <c r="U11">
        <f t="shared" si="4"/>
        <v>59560249.509350441</v>
      </c>
      <c r="V11" s="35">
        <f t="shared" si="5"/>
        <v>680889.32320906222</v>
      </c>
    </row>
    <row r="12" spans="1:22" ht="15.6" x14ac:dyDescent="0.25">
      <c r="A12" s="10">
        <v>9</v>
      </c>
      <c r="B12" s="11">
        <v>6.2014692982003403</v>
      </c>
      <c r="C12" s="11">
        <v>852.21116411705702</v>
      </c>
      <c r="D12" s="12">
        <v>3.8170176329816299E-2</v>
      </c>
      <c r="E12" s="12">
        <v>3.0884922142696E-2</v>
      </c>
      <c r="F12" s="10">
        <v>0.190363747591211</v>
      </c>
      <c r="G12" s="10">
        <v>2.9818743613715899</v>
      </c>
      <c r="H12" s="13">
        <v>54070509.887447901</v>
      </c>
      <c r="I12">
        <v>590.66458720609967</v>
      </c>
      <c r="J12">
        <v>65.598335780162301</v>
      </c>
      <c r="K12">
        <v>34.527549236256149</v>
      </c>
      <c r="L12">
        <v>1.2322540164493367</v>
      </c>
      <c r="M12">
        <v>224325198.23614129</v>
      </c>
      <c r="N12">
        <v>852.21116411705702</v>
      </c>
      <c r="O12">
        <v>19.963395667769369</v>
      </c>
      <c r="P12">
        <v>0.21117020327853708</v>
      </c>
      <c r="Q12">
        <f t="shared" si="0"/>
        <v>-5.114428209739418</v>
      </c>
      <c r="R12">
        <f t="shared" si="1"/>
        <v>0.71603484847274346</v>
      </c>
      <c r="S12">
        <f t="shared" si="2"/>
        <v>-0.69274784008540813</v>
      </c>
      <c r="T12">
        <f t="shared" si="3"/>
        <v>243204858.47506234</v>
      </c>
      <c r="U12">
        <f t="shared" si="4"/>
        <v>58621192.840798661</v>
      </c>
      <c r="V12" s="35">
        <f t="shared" si="5"/>
        <v>-4550682.95335076</v>
      </c>
    </row>
    <row r="13" spans="1:22" ht="15.6" x14ac:dyDescent="0.25">
      <c r="A13" s="14">
        <v>10</v>
      </c>
      <c r="B13" s="11">
        <v>7</v>
      </c>
      <c r="C13" s="11">
        <v>848.31235024320301</v>
      </c>
      <c r="D13" s="12">
        <v>3.0884922142696E-2</v>
      </c>
      <c r="E13" s="12">
        <v>2.5500008828645001E-2</v>
      </c>
      <c r="F13" s="10">
        <v>0.17379141019789099</v>
      </c>
      <c r="G13" s="10">
        <v>2.9821473650202601</v>
      </c>
      <c r="H13" s="13">
        <v>50557232.389454201</v>
      </c>
      <c r="I13">
        <v>598.78699931188135</v>
      </c>
      <c r="J13">
        <v>56.783942139263246</v>
      </c>
      <c r="K13">
        <v>28.1924654856705</v>
      </c>
      <c r="L13">
        <v>1.2652636165577178</v>
      </c>
      <c r="M13">
        <v>235965022.65195638</v>
      </c>
      <c r="N13">
        <v>848.31235024320301</v>
      </c>
      <c r="O13">
        <v>23.534048550657186</v>
      </c>
      <c r="P13">
        <v>0.19090800731473279</v>
      </c>
      <c r="Q13">
        <f t="shared" si="0"/>
        <v>-5.0993688263682646</v>
      </c>
      <c r="R13">
        <f t="shared" si="1"/>
        <v>0.80638909872175124</v>
      </c>
      <c r="S13">
        <f t="shared" si="2"/>
        <v>-0.64478105709915123</v>
      </c>
      <c r="T13">
        <f t="shared" si="3"/>
        <v>256443608.55192116</v>
      </c>
      <c r="U13">
        <f t="shared" si="4"/>
        <v>54944919.236919835</v>
      </c>
      <c r="V13" s="35">
        <f t="shared" si="5"/>
        <v>-4387686.8474656343</v>
      </c>
    </row>
    <row r="14" spans="1:22" ht="15.6" x14ac:dyDescent="0.25">
      <c r="A14" s="10">
        <v>9</v>
      </c>
      <c r="B14" s="11">
        <v>6.3402217400037904</v>
      </c>
      <c r="C14" s="11">
        <v>851.60644658820104</v>
      </c>
      <c r="D14" s="12">
        <v>4.34230247914075E-2</v>
      </c>
      <c r="E14" s="12">
        <v>3.5130633825440197E-2</v>
      </c>
      <c r="F14" s="10">
        <v>0.190528829411793</v>
      </c>
      <c r="G14" s="10">
        <v>2.9815689561390499</v>
      </c>
      <c r="H14" s="13">
        <v>57221844.356885798</v>
      </c>
      <c r="I14">
        <v>588.51332943418083</v>
      </c>
      <c r="J14">
        <v>69.858303846796488</v>
      </c>
      <c r="K14">
        <v>39.276829308423849</v>
      </c>
      <c r="L14">
        <v>1.200816733293683</v>
      </c>
      <c r="M14">
        <v>228782196.81922534</v>
      </c>
      <c r="N14">
        <v>851.60644658820104</v>
      </c>
      <c r="O14">
        <v>19.183958374502684</v>
      </c>
      <c r="P14">
        <v>0.2113741203489049</v>
      </c>
      <c r="Q14">
        <f t="shared" si="0"/>
        <v>-5.1120974772951318</v>
      </c>
      <c r="R14">
        <f t="shared" si="1"/>
        <v>0.68679404190607474</v>
      </c>
      <c r="S14">
        <f t="shared" si="2"/>
        <v>-0.69338383513981494</v>
      </c>
      <c r="T14">
        <f t="shared" si="3"/>
        <v>240582991.26676214</v>
      </c>
      <c r="U14">
        <f t="shared" si="4"/>
        <v>60173399.296705343</v>
      </c>
      <c r="V14" s="35">
        <f t="shared" si="5"/>
        <v>-2951554.9398195446</v>
      </c>
    </row>
    <row r="15" spans="1:22" ht="15.6" x14ac:dyDescent="0.25">
      <c r="A15" s="10">
        <v>10</v>
      </c>
      <c r="B15" s="11">
        <v>6.9186399687464499</v>
      </c>
      <c r="C15" s="11">
        <v>847.01389490118095</v>
      </c>
      <c r="D15" s="12">
        <v>3.5130633825440197E-2</v>
      </c>
      <c r="E15" s="12">
        <v>2.9028878041258699E-2</v>
      </c>
      <c r="F15" s="10">
        <v>0.17319460712555801</v>
      </c>
      <c r="G15" s="10">
        <v>2.9818961666986099</v>
      </c>
      <c r="H15" s="13">
        <v>51478755.516292602</v>
      </c>
      <c r="I15">
        <v>594.8571125743772</v>
      </c>
      <c r="J15">
        <v>60.246766115802522</v>
      </c>
      <c r="K15">
        <v>32.079755933349446</v>
      </c>
      <c r="L15">
        <v>1.2302956678228893</v>
      </c>
      <c r="M15">
        <v>232912226.95294073</v>
      </c>
      <c r="N15">
        <v>847.01389490118095</v>
      </c>
      <c r="O15">
        <v>21.840640618632868</v>
      </c>
      <c r="P15">
        <v>0.19018592860938804</v>
      </c>
      <c r="Q15">
        <f t="shared" si="0"/>
        <v>-5.0943364566196436</v>
      </c>
      <c r="R15">
        <f t="shared" si="1"/>
        <v>0.77255571634337006</v>
      </c>
      <c r="S15">
        <f t="shared" si="2"/>
        <v>-0.64374791686474486</v>
      </c>
      <c r="T15">
        <f t="shared" si="3"/>
        <v>253781696.73557636</v>
      </c>
      <c r="U15">
        <f t="shared" si="4"/>
        <v>56091370.091104172</v>
      </c>
      <c r="V15" s="35">
        <f t="shared" si="5"/>
        <v>-4612614.5748115703</v>
      </c>
    </row>
    <row r="16" spans="1:22" ht="15.6" x14ac:dyDescent="0.25">
      <c r="A16" s="10">
        <v>9</v>
      </c>
      <c r="B16" s="11">
        <v>6.3602767711534201</v>
      </c>
      <c r="C16" s="11">
        <v>863.93189393504395</v>
      </c>
      <c r="D16" s="12">
        <v>4.3212556144438703E-2</v>
      </c>
      <c r="E16" s="12">
        <v>3.4810942845033499E-2</v>
      </c>
      <c r="F16" s="10">
        <v>0.193976390388679</v>
      </c>
      <c r="G16" s="10">
        <v>2.9828164285822298</v>
      </c>
      <c r="H16" s="13">
        <v>53262578.0418934</v>
      </c>
      <c r="I16">
        <v>586.18446329482526</v>
      </c>
      <c r="J16">
        <v>70.177597441936598</v>
      </c>
      <c r="K16">
        <v>39.011749494736101</v>
      </c>
      <c r="L16">
        <v>1.2053140743138648</v>
      </c>
      <c r="M16">
        <v>211104228.97335881</v>
      </c>
      <c r="N16">
        <v>863.93189393504395</v>
      </c>
      <c r="O16">
        <v>19.543905877285692</v>
      </c>
      <c r="P16">
        <v>0.21564224458278219</v>
      </c>
      <c r="Q16">
        <f t="shared" si="0"/>
        <v>-5.159238602931266</v>
      </c>
      <c r="R16">
        <f t="shared" si="1"/>
        <v>0.70070758473518358</v>
      </c>
      <c r="S16">
        <f t="shared" si="2"/>
        <v>-0.7071824411606924</v>
      </c>
      <c r="T16">
        <f t="shared" si="3"/>
        <v>231895663.50712314</v>
      </c>
      <c r="U16">
        <f t="shared" si="4"/>
        <v>58508353.599508092</v>
      </c>
      <c r="V16" s="35">
        <f t="shared" si="5"/>
        <v>-5245775.5576146916</v>
      </c>
    </row>
    <row r="17" spans="1:22" ht="15.6" x14ac:dyDescent="0.25">
      <c r="A17" s="10">
        <v>10</v>
      </c>
      <c r="B17" s="11">
        <v>6.9149418071174296</v>
      </c>
      <c r="C17" s="11">
        <v>869.85283570834997</v>
      </c>
      <c r="D17" s="12">
        <v>3.4810942845033499E-2</v>
      </c>
      <c r="E17" s="12">
        <v>2.8998749436301999E-2</v>
      </c>
      <c r="F17" s="10">
        <v>0.166486291548507</v>
      </c>
      <c r="G17" s="10">
        <v>2.9831469959769898</v>
      </c>
      <c r="H17" s="13">
        <v>45527690.954197399</v>
      </c>
      <c r="I17">
        <v>592.34980155088351</v>
      </c>
      <c r="J17">
        <v>58.675817951158187</v>
      </c>
      <c r="K17">
        <v>31.90484614066775</v>
      </c>
      <c r="L17">
        <v>1.2217406605233361</v>
      </c>
      <c r="M17">
        <v>212893690.43983662</v>
      </c>
      <c r="N17">
        <v>869.85283570834997</v>
      </c>
      <c r="O17">
        <v>21.46107921815857</v>
      </c>
      <c r="P17">
        <v>0.18210513007411519</v>
      </c>
      <c r="Q17">
        <f t="shared" si="0"/>
        <v>-5.1816120374878727</v>
      </c>
      <c r="R17">
        <f t="shared" si="1"/>
        <v>0.76274082758046768</v>
      </c>
      <c r="S17">
        <f t="shared" si="2"/>
        <v>-0.63591783909274069</v>
      </c>
      <c r="T17">
        <f t="shared" si="3"/>
        <v>233207702.85224885</v>
      </c>
      <c r="U17">
        <f t="shared" si="4"/>
        <v>49871878.314758912</v>
      </c>
      <c r="V17" s="35">
        <f t="shared" si="5"/>
        <v>-4344187.3605615124</v>
      </c>
    </row>
    <row r="18" spans="1:22" ht="15.6" x14ac:dyDescent="0.25">
      <c r="A18" s="10">
        <v>11</v>
      </c>
      <c r="B18" s="11">
        <v>7</v>
      </c>
      <c r="C18" s="11">
        <v>869.92295232484298</v>
      </c>
      <c r="D18" s="12">
        <v>2.8998749436301999E-2</v>
      </c>
      <c r="E18" s="12">
        <v>2.4688611783119298E-2</v>
      </c>
      <c r="F18" s="10">
        <v>0.14812106144347301</v>
      </c>
      <c r="G18" s="10">
        <v>2.9833584395197499</v>
      </c>
      <c r="H18" s="13">
        <v>43451342.648972102</v>
      </c>
      <c r="I18">
        <v>601.63104694025185</v>
      </c>
      <c r="J18">
        <v>50.922614119278172</v>
      </c>
      <c r="K18">
        <v>26.843680609710649</v>
      </c>
      <c r="L18">
        <v>1.2407068871126434</v>
      </c>
      <c r="M18">
        <v>230524921.19628415</v>
      </c>
      <c r="N18">
        <v>869.92295232484298</v>
      </c>
      <c r="O18">
        <v>22.036888549848793</v>
      </c>
      <c r="P18">
        <v>0.16031085314478422</v>
      </c>
      <c r="Q18">
        <f t="shared" si="0"/>
        <v>-5.1818759277051836</v>
      </c>
      <c r="R18">
        <f t="shared" si="1"/>
        <v>0.77730804560988331</v>
      </c>
      <c r="S18">
        <f t="shared" si="2"/>
        <v>-0.65034102442285935</v>
      </c>
      <c r="T18">
        <f t="shared" si="3"/>
        <v>234731181.38514969</v>
      </c>
      <c r="U18">
        <f t="shared" si="4"/>
        <v>44244175.162648596</v>
      </c>
      <c r="V18" s="35">
        <f t="shared" si="5"/>
        <v>-792832.51367649436</v>
      </c>
    </row>
    <row r="19" spans="1:22" ht="15.6" x14ac:dyDescent="0.25">
      <c r="A19" s="10">
        <v>8</v>
      </c>
      <c r="B19" s="11">
        <v>6.1800740369854799</v>
      </c>
      <c r="C19" s="11">
        <v>861.21596887856902</v>
      </c>
      <c r="D19" s="12">
        <v>4.4594237603977002E-2</v>
      </c>
      <c r="E19" s="12">
        <v>3.7115637783837203E-2</v>
      </c>
      <c r="F19" s="10">
        <v>0.16732805437706699</v>
      </c>
      <c r="G19" s="10">
        <v>2.9824407409535199</v>
      </c>
      <c r="H19" s="13">
        <v>45811954.777591303</v>
      </c>
      <c r="I19">
        <v>585.3044797680966</v>
      </c>
      <c r="J19">
        <v>66.160849277504781</v>
      </c>
      <c r="K19">
        <v>40.854937693907104</v>
      </c>
      <c r="L19">
        <v>1.1650027273273214</v>
      </c>
      <c r="M19">
        <v>199287007.83128631</v>
      </c>
      <c r="N19">
        <v>861.21596887856902</v>
      </c>
      <c r="O19">
        <v>17.104792174873033</v>
      </c>
      <c r="P19">
        <v>0.18311553716544524</v>
      </c>
      <c r="Q19">
        <f t="shared" si="0"/>
        <v>-5.1489168086493624</v>
      </c>
      <c r="R19">
        <f t="shared" si="1"/>
        <v>0.59346387536666922</v>
      </c>
      <c r="S19">
        <f t="shared" si="2"/>
        <v>-0.6365130481310346</v>
      </c>
      <c r="T19">
        <f t="shared" si="3"/>
        <v>222901474.13319039</v>
      </c>
      <c r="U19">
        <f t="shared" si="4"/>
        <v>51240431.395774268</v>
      </c>
      <c r="V19" s="35">
        <f t="shared" si="5"/>
        <v>-5428476.6181829646</v>
      </c>
    </row>
    <row r="20" spans="1:22" ht="15.6" x14ac:dyDescent="0.25">
      <c r="A20" s="10">
        <v>9</v>
      </c>
      <c r="B20" s="11">
        <v>6.6471861344359899</v>
      </c>
      <c r="C20" s="11">
        <v>868.90601520861799</v>
      </c>
      <c r="D20" s="12">
        <v>3.7115637783837203E-2</v>
      </c>
      <c r="E20" s="12">
        <v>3.1583201003670701E-2</v>
      </c>
      <c r="F20" s="10">
        <v>0.148658926989268</v>
      </c>
      <c r="G20" s="10">
        <v>2.98274138509169</v>
      </c>
      <c r="H20" s="13">
        <v>41025570.639367402</v>
      </c>
      <c r="I20">
        <v>590.62903248342332</v>
      </c>
      <c r="J20">
        <v>57.163080591807216</v>
      </c>
      <c r="K20">
        <v>34.349419393753955</v>
      </c>
      <c r="L20">
        <v>1.1809187553824703</v>
      </c>
      <c r="M20">
        <v>203752705.85694572</v>
      </c>
      <c r="N20">
        <v>868.90601520861799</v>
      </c>
      <c r="O20">
        <v>18.715127729021038</v>
      </c>
      <c r="P20">
        <v>0.16094243985703716</v>
      </c>
      <c r="Q20">
        <f t="shared" si="0"/>
        <v>-5.1780461654415415</v>
      </c>
      <c r="R20">
        <f t="shared" si="1"/>
        <v>0.66763968333470136</v>
      </c>
      <c r="S20">
        <f t="shared" si="2"/>
        <v>-0.64921490822587913</v>
      </c>
      <c r="T20">
        <f t="shared" si="3"/>
        <v>224351963.41999897</v>
      </c>
      <c r="U20">
        <f t="shared" si="4"/>
        <v>45173227.440867275</v>
      </c>
      <c r="V20" s="35">
        <f t="shared" si="5"/>
        <v>-4147656.8014998734</v>
      </c>
    </row>
    <row r="21" spans="1:22" ht="15.6" x14ac:dyDescent="0.25">
      <c r="A21" s="14">
        <v>10</v>
      </c>
      <c r="B21" s="11">
        <v>7</v>
      </c>
      <c r="C21" s="11">
        <v>869.91708080387798</v>
      </c>
      <c r="D21" s="12">
        <v>3.1583201003670701E-2</v>
      </c>
      <c r="E21" s="12">
        <v>2.7645748722309002E-2</v>
      </c>
      <c r="F21" s="10">
        <v>0.124275709417919</v>
      </c>
      <c r="G21" s="10">
        <v>2.9829486980570699</v>
      </c>
      <c r="H21" s="13">
        <v>35539451.507287703</v>
      </c>
      <c r="I21">
        <v>597.27866411174966</v>
      </c>
      <c r="J21">
        <v>48.494909409292404</v>
      </c>
      <c r="K21">
        <v>29.614474862989852</v>
      </c>
      <c r="L21">
        <v>1.1800024929255786</v>
      </c>
      <c r="M21">
        <v>208202461.37417218</v>
      </c>
      <c r="N21">
        <v>869.91708080387798</v>
      </c>
      <c r="O21">
        <v>19.155161477040508</v>
      </c>
      <c r="P21">
        <v>0.13270397436420672</v>
      </c>
      <c r="Q21">
        <f t="shared" si="0"/>
        <v>-5.1818538306569231</v>
      </c>
      <c r="R21">
        <f t="shared" si="1"/>
        <v>0.68565092827621266</v>
      </c>
      <c r="S21">
        <f t="shared" si="2"/>
        <v>-0.72968422344490036</v>
      </c>
      <c r="T21">
        <f t="shared" si="3"/>
        <v>225721569.99077463</v>
      </c>
      <c r="U21">
        <f t="shared" si="4"/>
        <v>38529903.719145589</v>
      </c>
      <c r="V21" s="35">
        <f t="shared" si="5"/>
        <v>-2990452.2118578851</v>
      </c>
    </row>
    <row r="22" spans="1:22" ht="15.6" x14ac:dyDescent="0.25">
      <c r="A22" s="10">
        <v>11</v>
      </c>
      <c r="B22" s="11">
        <v>7</v>
      </c>
      <c r="C22" s="11">
        <v>871.19932087711004</v>
      </c>
      <c r="D22" s="12">
        <v>2.7645748722309002E-2</v>
      </c>
      <c r="E22" s="12">
        <v>2.47151053839582E-2</v>
      </c>
      <c r="F22" s="10">
        <v>0.10562495060709701</v>
      </c>
      <c r="G22" s="10">
        <v>2.9830886593919201</v>
      </c>
      <c r="H22" s="13">
        <v>31371219.6772242</v>
      </c>
      <c r="I22">
        <v>604.209233277512</v>
      </c>
      <c r="J22">
        <v>42.079944920054096</v>
      </c>
      <c r="K22">
        <v>26.180427053133602</v>
      </c>
      <c r="L22">
        <v>1.1769437208934239</v>
      </c>
      <c r="M22">
        <v>212341256.98525479</v>
      </c>
      <c r="N22">
        <v>871.19932087711004</v>
      </c>
      <c r="O22">
        <v>18.569665801639324</v>
      </c>
      <c r="P22">
        <v>0.11163007344525643</v>
      </c>
      <c r="Q22">
        <f t="shared" si="0"/>
        <v>-5.1866753229517961</v>
      </c>
      <c r="R22">
        <f t="shared" si="1"/>
        <v>0.66146418272187901</v>
      </c>
      <c r="S22">
        <f t="shared" si="2"/>
        <v>-0.80233057875829195</v>
      </c>
      <c r="T22">
        <f t="shared" si="3"/>
        <v>222641099.64235139</v>
      </c>
      <c r="U22">
        <f t="shared" si="4"/>
        <v>32892914.665867221</v>
      </c>
      <c r="V22" s="35">
        <f t="shared" si="5"/>
        <v>-1521694.9886430204</v>
      </c>
    </row>
    <row r="23" spans="1:22" ht="15.6" x14ac:dyDescent="0.25">
      <c r="A23" s="10">
        <v>9</v>
      </c>
      <c r="B23" s="11">
        <v>6.3813552388444803</v>
      </c>
      <c r="C23" s="11">
        <v>859.09049843137598</v>
      </c>
      <c r="D23" s="12">
        <v>4.3081769359049997E-2</v>
      </c>
      <c r="E23" s="12">
        <v>3.4714432078272205E-2</v>
      </c>
      <c r="F23" s="10">
        <v>0.19377013505872401</v>
      </c>
      <c r="G23" s="10">
        <v>2.9725215814201098</v>
      </c>
      <c r="H23" s="13">
        <v>61664268.743033998</v>
      </c>
      <c r="I23">
        <v>590.54442836039982</v>
      </c>
      <c r="J23">
        <v>70.294270117667367</v>
      </c>
      <c r="K23">
        <v>38.898100718661098</v>
      </c>
      <c r="L23">
        <v>1.2074984049832991</v>
      </c>
      <c r="M23">
        <v>244400493.00672251</v>
      </c>
      <c r="N23">
        <v>859.09049843137598</v>
      </c>
      <c r="O23">
        <v>19.552902866168829</v>
      </c>
      <c r="P23">
        <v>0.21538638490025</v>
      </c>
      <c r="Q23">
        <f t="shared" si="0"/>
        <v>-5.1408130756825177</v>
      </c>
      <c r="R23">
        <f t="shared" si="1"/>
        <v>0.70104640313841093</v>
      </c>
      <c r="S23">
        <f t="shared" si="2"/>
        <v>-0.70633134189049196</v>
      </c>
      <c r="T23">
        <f t="shared" si="3"/>
        <v>235878672.75191894</v>
      </c>
      <c r="U23">
        <f t="shared" si="4"/>
        <v>59514142.906922922</v>
      </c>
      <c r="V23" s="35">
        <f t="shared" si="5"/>
        <v>2150125.8361110762</v>
      </c>
    </row>
    <row r="24" spans="1:22" ht="15.6" x14ac:dyDescent="0.25">
      <c r="A24" s="10">
        <v>10</v>
      </c>
      <c r="B24" s="11">
        <v>6.9369465589829797</v>
      </c>
      <c r="C24" s="11">
        <v>841.09407618963803</v>
      </c>
      <c r="D24" s="12">
        <v>3.4714432078272205E-2</v>
      </c>
      <c r="E24" s="12">
        <v>2.8899577935924101E-2</v>
      </c>
      <c r="F24" s="10">
        <v>0.167024242396795</v>
      </c>
      <c r="G24" s="10">
        <v>2.9728508724306302</v>
      </c>
      <c r="H24" s="13">
        <v>51191228.272185497</v>
      </c>
      <c r="I24">
        <v>596.48331628053654</v>
      </c>
      <c r="J24">
        <v>58.893662498739303</v>
      </c>
      <c r="K24">
        <v>31.807005007098155</v>
      </c>
      <c r="L24">
        <v>1.2248403256270792</v>
      </c>
      <c r="M24">
        <v>238712074.17533267</v>
      </c>
      <c r="N24">
        <v>841.09407618963803</v>
      </c>
      <c r="O24">
        <v>21.525781578428937</v>
      </c>
      <c r="P24">
        <v>0.18275073975594169</v>
      </c>
      <c r="Q24">
        <f t="shared" si="0"/>
        <v>-5.0712855244860204</v>
      </c>
      <c r="R24">
        <f t="shared" si="1"/>
        <v>0.76447205534826246</v>
      </c>
      <c r="S24">
        <f t="shared" si="2"/>
        <v>-0.63628527156621129</v>
      </c>
      <c r="T24">
        <f t="shared" si="3"/>
        <v>258236313.7592119</v>
      </c>
      <c r="U24">
        <f t="shared" si="4"/>
        <v>55378154.337119676</v>
      </c>
      <c r="V24" s="35">
        <f t="shared" si="5"/>
        <v>-4186926.0649341792</v>
      </c>
    </row>
    <row r="25" spans="1:22" ht="15.6" x14ac:dyDescent="0.25">
      <c r="A25" s="10">
        <v>9</v>
      </c>
      <c r="B25" s="11">
        <v>4.9892675697926299</v>
      </c>
      <c r="C25" s="11">
        <v>853.40676153385004</v>
      </c>
      <c r="D25" s="12">
        <v>3.9013038834793401E-2</v>
      </c>
      <c r="E25" s="12">
        <v>3.3300092375292099E-2</v>
      </c>
      <c r="F25" s="10">
        <v>0.14606245461089801</v>
      </c>
      <c r="G25" s="10">
        <v>3.9756413836854598</v>
      </c>
      <c r="H25" s="13">
        <v>53570392.993019097</v>
      </c>
      <c r="I25">
        <v>589.05816487290497</v>
      </c>
      <c r="J25">
        <v>58.010841723345095</v>
      </c>
      <c r="K25">
        <v>36.156565605042751</v>
      </c>
      <c r="L25">
        <v>1.166239769823552</v>
      </c>
      <c r="M25">
        <v>199168483.00953913</v>
      </c>
      <c r="N25">
        <v>853.40676153385004</v>
      </c>
      <c r="O25">
        <v>13.58007321320812</v>
      </c>
      <c r="P25">
        <v>0.15789721973071047</v>
      </c>
      <c r="Q25">
        <f t="shared" si="0"/>
        <v>-5.1190309140332193</v>
      </c>
      <c r="R25">
        <f t="shared" si="1"/>
        <v>0.39518662068148058</v>
      </c>
      <c r="S25">
        <f t="shared" si="2"/>
        <v>-0.65500017830776613</v>
      </c>
      <c r="T25">
        <f t="shared" si="3"/>
        <v>209856257.94664985</v>
      </c>
      <c r="U25">
        <f t="shared" si="4"/>
        <v>56445086.292633869</v>
      </c>
      <c r="V25" s="35">
        <f t="shared" si="5"/>
        <v>-2874693.2996147722</v>
      </c>
    </row>
    <row r="26" spans="1:22" ht="15.6" x14ac:dyDescent="0.25">
      <c r="A26" s="10">
        <v>10</v>
      </c>
      <c r="B26" s="11">
        <v>5.3161201598885004</v>
      </c>
      <c r="C26" s="11">
        <v>854.55040397072196</v>
      </c>
      <c r="D26" s="12">
        <v>3.3300092375292099E-2</v>
      </c>
      <c r="E26" s="12">
        <v>2.9084387085126898E-2</v>
      </c>
      <c r="F26" s="10">
        <v>0.12621837217683199</v>
      </c>
      <c r="G26" s="10">
        <v>3.9758347850931299</v>
      </c>
      <c r="H26" s="13">
        <v>44971410.656287298</v>
      </c>
      <c r="I26">
        <v>593.05587416660285</v>
      </c>
      <c r="J26">
        <v>50.00148783874031</v>
      </c>
      <c r="K26">
        <v>31.192239730209501</v>
      </c>
      <c r="L26">
        <v>1.1707240219633062</v>
      </c>
      <c r="M26">
        <v>193228296.22530115</v>
      </c>
      <c r="N26">
        <v>854.55040397072196</v>
      </c>
      <c r="O26">
        <v>14.345100878483615</v>
      </c>
      <c r="P26">
        <v>0.13492478829448534</v>
      </c>
      <c r="Q26">
        <f t="shared" si="0"/>
        <v>-5.1234268616953837</v>
      </c>
      <c r="R26">
        <f t="shared" si="1"/>
        <v>0.4413280488528919</v>
      </c>
      <c r="S26">
        <f t="shared" si="2"/>
        <v>-0.72181487505420239</v>
      </c>
      <c r="T26">
        <f t="shared" si="3"/>
        <v>213619696.90844268</v>
      </c>
      <c r="U26">
        <f t="shared" si="4"/>
        <v>49717247.947680749</v>
      </c>
      <c r="V26" s="35">
        <f t="shared" si="5"/>
        <v>-4745837.2913934514</v>
      </c>
    </row>
    <row r="27" spans="1:22" ht="15.6" x14ac:dyDescent="0.25">
      <c r="A27" s="10">
        <v>11</v>
      </c>
      <c r="B27" s="11">
        <v>5.5949582347296296</v>
      </c>
      <c r="C27" s="11">
        <v>851.48176714337797</v>
      </c>
      <c r="D27" s="12">
        <v>2.9084387085126898E-2</v>
      </c>
      <c r="E27" s="12">
        <v>2.5995608502384703E-2</v>
      </c>
      <c r="F27" s="10">
        <v>0.105836678143442</v>
      </c>
      <c r="G27" s="10">
        <v>3.9759684265785502</v>
      </c>
      <c r="H27" s="13">
        <v>43173766.507520102</v>
      </c>
      <c r="I27">
        <v>603.3112723383922</v>
      </c>
      <c r="J27">
        <v>43.168216742480453</v>
      </c>
      <c r="K27">
        <v>27.539997793755802</v>
      </c>
      <c r="L27">
        <v>1.1667819805944504</v>
      </c>
      <c r="M27">
        <v>215587307.96691108</v>
      </c>
      <c r="N27">
        <v>851.48176714337797</v>
      </c>
      <c r="O27">
        <v>14.498867696913985</v>
      </c>
      <c r="P27">
        <v>0.1118668338533499</v>
      </c>
      <c r="Q27">
        <f t="shared" si="0"/>
        <v>-5.1116167022792318</v>
      </c>
      <c r="R27">
        <f t="shared" si="1"/>
        <v>0.45044559214419033</v>
      </c>
      <c r="S27">
        <f t="shared" si="2"/>
        <v>-0.80161945926117228</v>
      </c>
      <c r="T27">
        <f t="shared" si="3"/>
        <v>217161521.54843196</v>
      </c>
      <c r="U27">
        <f t="shared" si="4"/>
        <v>43489020.36101681</v>
      </c>
      <c r="V27" s="35">
        <f t="shared" si="5"/>
        <v>-315253.85349670798</v>
      </c>
    </row>
    <row r="28" spans="1:22" ht="15.6" x14ac:dyDescent="0.25">
      <c r="A28" s="10">
        <v>12</v>
      </c>
      <c r="B28" s="11">
        <v>5.8592250730630502</v>
      </c>
      <c r="C28" s="11">
        <v>854.36097066929801</v>
      </c>
      <c r="D28" s="12">
        <v>2.5995608502384703E-2</v>
      </c>
      <c r="E28" s="12">
        <v>2.35876995021943E-2</v>
      </c>
      <c r="F28" s="10">
        <v>9.22725752867712E-2</v>
      </c>
      <c r="G28" s="10">
        <v>3.9760621159220699</v>
      </c>
      <c r="H28" s="13">
        <v>41325691.703633599</v>
      </c>
      <c r="I28">
        <v>613.17868681558912</v>
      </c>
      <c r="J28">
        <v>38.424972071664406</v>
      </c>
      <c r="K28">
        <v>24.791654002289501</v>
      </c>
      <c r="L28">
        <v>1.1657973740717633</v>
      </c>
      <c r="M28">
        <v>232022625.94707063</v>
      </c>
      <c r="N28">
        <v>854.36097066929801</v>
      </c>
      <c r="O28">
        <v>14.762229337816448</v>
      </c>
      <c r="P28">
        <v>9.6811138494900764E-2</v>
      </c>
      <c r="Q28">
        <f t="shared" si="0"/>
        <v>-5.1226991712480014</v>
      </c>
      <c r="R28">
        <f t="shared" si="1"/>
        <v>0.46592009024324987</v>
      </c>
      <c r="S28">
        <f t="shared" si="2"/>
        <v>-0.8357517877118501</v>
      </c>
      <c r="T28">
        <f t="shared" si="3"/>
        <v>216593333.73344311</v>
      </c>
      <c r="U28">
        <f t="shared" si="4"/>
        <v>38577571.038146853</v>
      </c>
      <c r="V28" s="35">
        <f t="shared" si="5"/>
        <v>2748120.6654867455</v>
      </c>
    </row>
    <row r="29" spans="1:22" ht="15.6" x14ac:dyDescent="0.25">
      <c r="A29" s="10">
        <v>10</v>
      </c>
      <c r="B29" s="11">
        <v>6.71429837177274</v>
      </c>
      <c r="C29" s="11">
        <v>866.77300942047395</v>
      </c>
      <c r="D29" s="12">
        <v>3.3269214794103802E-2</v>
      </c>
      <c r="E29" s="12">
        <v>2.8175743796560699E-2</v>
      </c>
      <c r="F29" s="10">
        <v>0.15263982173302701</v>
      </c>
      <c r="G29" s="10">
        <v>3.1518161964107501</v>
      </c>
      <c r="H29" s="13">
        <v>47397979.013099901</v>
      </c>
      <c r="I29">
        <v>596.37439776444455</v>
      </c>
      <c r="J29">
        <v>55.114568842461544</v>
      </c>
      <c r="K29">
        <v>30.722479295332249</v>
      </c>
      <c r="L29">
        <v>1.2132648728692601</v>
      </c>
      <c r="M29">
        <v>224893499.93016568</v>
      </c>
      <c r="N29">
        <v>866.77300942047395</v>
      </c>
      <c r="O29">
        <v>20.177703777985215</v>
      </c>
      <c r="P29">
        <v>0.16562943473436148</v>
      </c>
      <c r="Q29">
        <f t="shared" si="0"/>
        <v>-5.1699963738177779</v>
      </c>
      <c r="R29">
        <f t="shared" si="1"/>
        <v>0.72349096621118103</v>
      </c>
      <c r="S29">
        <f t="shared" si="2"/>
        <v>-0.64211399874626807</v>
      </c>
      <c r="T29">
        <f t="shared" si="3"/>
        <v>231659287.74387091</v>
      </c>
      <c r="U29">
        <f t="shared" si="4"/>
        <v>48823919.153213635</v>
      </c>
      <c r="V29" s="35">
        <f t="shared" si="5"/>
        <v>-1425940.1401137337</v>
      </c>
    </row>
    <row r="30" spans="1:22" ht="15.6" x14ac:dyDescent="0.25">
      <c r="A30" s="10">
        <v>11</v>
      </c>
      <c r="B30" s="11">
        <v>7</v>
      </c>
      <c r="C30" s="11">
        <v>856.48367197340201</v>
      </c>
      <c r="D30" s="12">
        <v>2.8175743796560699E-2</v>
      </c>
      <c r="E30" s="12">
        <v>2.4615930626147101E-2</v>
      </c>
      <c r="F30" s="10">
        <v>0.12589635823643999</v>
      </c>
      <c r="G30" s="10">
        <v>3.1519939720312702</v>
      </c>
      <c r="H30" s="13">
        <v>43092420.677960098</v>
      </c>
      <c r="I30">
        <v>607.3150185767214</v>
      </c>
      <c r="J30">
        <v>46.496537523985502</v>
      </c>
      <c r="K30">
        <v>26.395837211353896</v>
      </c>
      <c r="L30">
        <v>1.2112063103739517</v>
      </c>
      <c r="M30">
        <v>242759801.92647582</v>
      </c>
      <c r="N30">
        <v>856.48367197340201</v>
      </c>
      <c r="O30">
        <v>20.257299572874413</v>
      </c>
      <c r="P30">
        <v>0.13455632710353865</v>
      </c>
      <c r="Q30">
        <f t="shared" si="0"/>
        <v>-5.1308429847330324</v>
      </c>
      <c r="R30">
        <f t="shared" si="1"/>
        <v>0.72619519613040429</v>
      </c>
      <c r="S30">
        <f t="shared" si="2"/>
        <v>-0.72311238695695179</v>
      </c>
      <c r="T30">
        <f t="shared" si="3"/>
        <v>240798419.54309052</v>
      </c>
      <c r="U30">
        <f t="shared" si="4"/>
        <v>42744254.654984109</v>
      </c>
      <c r="V30" s="35">
        <f t="shared" si="5"/>
        <v>348166.02297598869</v>
      </c>
    </row>
    <row r="31" spans="1:22" ht="15.6" x14ac:dyDescent="0.25">
      <c r="A31" s="10">
        <v>12</v>
      </c>
      <c r="B31" s="11">
        <v>7</v>
      </c>
      <c r="C31" s="11">
        <v>841.046254529321</v>
      </c>
      <c r="D31" s="12">
        <v>2.4615930626147101E-2</v>
      </c>
      <c r="E31" s="12">
        <v>2.1802402562673802E-2</v>
      </c>
      <c r="F31" s="10">
        <v>0.11383459947475601</v>
      </c>
      <c r="G31" s="10">
        <v>3.1521116465985801</v>
      </c>
      <c r="H31" s="13">
        <v>38575175.7689711</v>
      </c>
      <c r="I31">
        <v>613.58778156603705</v>
      </c>
      <c r="J31">
        <v>41.549325419799175</v>
      </c>
      <c r="K31">
        <v>23.209166594410451</v>
      </c>
      <c r="L31">
        <v>1.2213876060606121</v>
      </c>
      <c r="M31">
        <v>241150871.7093831</v>
      </c>
      <c r="N31">
        <v>841.046254529321</v>
      </c>
      <c r="O31">
        <v>20.360418271394547</v>
      </c>
      <c r="P31">
        <v>0.12085166349162815</v>
      </c>
      <c r="Q31">
        <f t="shared" si="0"/>
        <v>-5.071098594221489</v>
      </c>
      <c r="R31">
        <f t="shared" si="1"/>
        <v>0.72964599952775044</v>
      </c>
      <c r="S31">
        <f t="shared" si="2"/>
        <v>-0.77211386799672077</v>
      </c>
      <c r="T31">
        <f t="shared" si="3"/>
        <v>254993749.23407528</v>
      </c>
      <c r="U31">
        <f t="shared" si="4"/>
        <v>40789521.625895336</v>
      </c>
      <c r="V31" s="35">
        <f t="shared" si="5"/>
        <v>-2214345.8569242358</v>
      </c>
    </row>
    <row r="32" spans="1:22" ht="15.6" x14ac:dyDescent="0.25">
      <c r="A32" s="14">
        <v>13</v>
      </c>
      <c r="B32" s="11">
        <v>7</v>
      </c>
      <c r="C32" s="11">
        <v>863.58620235164199</v>
      </c>
      <c r="D32" s="12">
        <v>2.2395920403590099E-2</v>
      </c>
      <c r="E32" s="12">
        <v>1.97032380908118E-2</v>
      </c>
      <c r="F32" s="10">
        <v>0.119696472270082</v>
      </c>
      <c r="G32" s="10">
        <v>3.1622270995638102</v>
      </c>
      <c r="H32" s="13">
        <v>39056080.512002803</v>
      </c>
      <c r="I32">
        <v>616.50946444403644</v>
      </c>
      <c r="J32">
        <v>40.743884578779159</v>
      </c>
      <c r="K32">
        <v>21.049579247200949</v>
      </c>
      <c r="L32">
        <v>1.257003293964265</v>
      </c>
      <c r="M32">
        <v>241155267.50273395</v>
      </c>
      <c r="N32">
        <v>863.58620235164199</v>
      </c>
      <c r="O32">
        <v>21.903154325228964</v>
      </c>
      <c r="P32">
        <v>0.12748851310547377</v>
      </c>
      <c r="Q32">
        <f t="shared" si="0"/>
        <v>-5.1579268779465961</v>
      </c>
      <c r="R32">
        <f t="shared" si="1"/>
        <v>0.77409338322650578</v>
      </c>
      <c r="S32">
        <f t="shared" si="2"/>
        <v>-0.74844444603556415</v>
      </c>
      <c r="T32">
        <f t="shared" si="3"/>
        <v>240061971.12775573</v>
      </c>
      <c r="U32">
        <f t="shared" si="4"/>
        <v>38879016.698772408</v>
      </c>
      <c r="V32" s="35">
        <f t="shared" si="5"/>
        <v>177063.81323039532</v>
      </c>
    </row>
    <row r="33" spans="1:22" ht="15.6" x14ac:dyDescent="0.25">
      <c r="A33" s="10">
        <v>12</v>
      </c>
      <c r="B33" s="11">
        <v>7</v>
      </c>
      <c r="C33" s="11">
        <v>870.86464546426998</v>
      </c>
      <c r="D33" s="12">
        <v>2.6262974429925697E-2</v>
      </c>
      <c r="E33" s="12">
        <v>2.2478660793254699E-2</v>
      </c>
      <c r="F33" s="10">
        <v>0.14354653518820201</v>
      </c>
      <c r="G33" s="10">
        <v>3.16243592430855</v>
      </c>
      <c r="H33" s="13">
        <v>44464752.883386903</v>
      </c>
      <c r="I33">
        <v>605.77388069395897</v>
      </c>
      <c r="J33">
        <v>47.87941475675386</v>
      </c>
      <c r="K33">
        <v>24.370817611590198</v>
      </c>
      <c r="L33">
        <v>1.2590387787183244</v>
      </c>
      <c r="M33">
        <v>233241705.42615792</v>
      </c>
      <c r="N33">
        <v>870.86464546426998</v>
      </c>
      <c r="O33">
        <v>22.654559730540303</v>
      </c>
      <c r="P33">
        <v>0.15495529449574189</v>
      </c>
      <c r="Q33">
        <f t="shared" si="0"/>
        <v>-5.1854176725819867</v>
      </c>
      <c r="R33">
        <f t="shared" si="1"/>
        <v>0.79083537178694963</v>
      </c>
      <c r="S33">
        <f t="shared" si="2"/>
        <v>-0.66141307219154122</v>
      </c>
      <c r="T33">
        <f t="shared" si="3"/>
        <v>235431269.29995948</v>
      </c>
      <c r="U33">
        <f t="shared" si="4"/>
        <v>44882167.154960223</v>
      </c>
      <c r="V33" s="35">
        <f t="shared" si="5"/>
        <v>-417414.27157332003</v>
      </c>
    </row>
    <row r="34" spans="1:22" ht="15.6" x14ac:dyDescent="0.25">
      <c r="A34" s="10">
        <v>13</v>
      </c>
      <c r="B34" s="11">
        <v>7</v>
      </c>
      <c r="C34" s="11">
        <v>851.69779478089799</v>
      </c>
      <c r="D34" s="12">
        <v>2.2478660793254699E-2</v>
      </c>
      <c r="E34" s="12">
        <v>1.9728459218072199E-2</v>
      </c>
      <c r="F34" s="10">
        <v>0.121805345337581</v>
      </c>
      <c r="G34" s="10">
        <v>3.16255713245569</v>
      </c>
      <c r="H34" s="13">
        <v>38760526.630269699</v>
      </c>
      <c r="I34">
        <v>614.9031763272535</v>
      </c>
      <c r="J34">
        <v>41.123079701305628</v>
      </c>
      <c r="K34">
        <v>21.10356000566345</v>
      </c>
      <c r="L34">
        <v>1.2598354631734077</v>
      </c>
      <c r="M34">
        <v>236565728.69521198</v>
      </c>
      <c r="N34">
        <v>851.69779478089799</v>
      </c>
      <c r="O34">
        <v>22.109459203845542</v>
      </c>
      <c r="P34">
        <v>0.12988700757035793</v>
      </c>
      <c r="Q34">
        <f t="shared" si="0"/>
        <v>-5.1124496742879693</v>
      </c>
      <c r="R34">
        <f t="shared" si="1"/>
        <v>0.77900981079433818</v>
      </c>
      <c r="S34">
        <f t="shared" si="2"/>
        <v>-0.73979123189329599</v>
      </c>
      <c r="T34">
        <f t="shared" si="3"/>
        <v>250789507.7927351</v>
      </c>
      <c r="U34">
        <f t="shared" si="4"/>
        <v>41091046.65755114</v>
      </c>
      <c r="V34" s="35">
        <f t="shared" si="5"/>
        <v>-2330520.0272814408</v>
      </c>
    </row>
    <row r="35" spans="1:22" ht="15.6" x14ac:dyDescent="0.25">
      <c r="A35" s="10">
        <v>13</v>
      </c>
      <c r="B35" s="11">
        <v>7</v>
      </c>
      <c r="C35" s="11">
        <v>867.54685215658901</v>
      </c>
      <c r="D35" s="12">
        <v>2.24158089958231E-2</v>
      </c>
      <c r="E35" s="12">
        <v>1.9705150500893703E-2</v>
      </c>
      <c r="F35" s="10">
        <v>0.120389122835082</v>
      </c>
      <c r="G35" s="10">
        <v>3.1633371767467602</v>
      </c>
      <c r="H35" s="13">
        <v>37690275.144111499</v>
      </c>
      <c r="I35">
        <v>614.15265128811802</v>
      </c>
      <c r="J35">
        <v>40.801447295378495</v>
      </c>
      <c r="K35">
        <v>21.060479748358404</v>
      </c>
      <c r="L35">
        <v>1.2572853232750381</v>
      </c>
      <c r="M35">
        <v>232259992.71094644</v>
      </c>
      <c r="N35">
        <v>867.54685215658901</v>
      </c>
      <c r="O35">
        <v>22.007297287672458</v>
      </c>
      <c r="P35">
        <v>0.12827565434238483</v>
      </c>
      <c r="Q35">
        <f t="shared" si="0"/>
        <v>-5.1729194456195886</v>
      </c>
      <c r="R35">
        <f t="shared" si="1"/>
        <v>0.77660552429851548</v>
      </c>
      <c r="S35">
        <f t="shared" si="2"/>
        <v>-0.74560367315817744</v>
      </c>
      <c r="T35">
        <f t="shared" si="3"/>
        <v>237035313.56105831</v>
      </c>
      <c r="U35">
        <f t="shared" si="4"/>
        <v>38465196.191173285</v>
      </c>
      <c r="V35" s="35">
        <f t="shared" si="5"/>
        <v>-774921.04706178606</v>
      </c>
    </row>
    <row r="36" spans="1:22" ht="15.6" x14ac:dyDescent="0.25">
      <c r="A36" s="10">
        <v>9</v>
      </c>
      <c r="B36" s="11">
        <v>5.0725468054169802</v>
      </c>
      <c r="C36" s="11">
        <v>853.21194721977895</v>
      </c>
      <c r="D36" s="12">
        <v>4.8129562521615904E-2</v>
      </c>
      <c r="E36" s="12">
        <v>3.9889212759591203E-2</v>
      </c>
      <c r="F36" s="10">
        <v>0.170856821650237</v>
      </c>
      <c r="G36" s="10">
        <v>3.0320184784125699</v>
      </c>
      <c r="H36" s="13">
        <v>53302370.047080703</v>
      </c>
      <c r="I36">
        <v>586.28329069204403</v>
      </c>
      <c r="J36">
        <v>69.506685829013918</v>
      </c>
      <c r="K36">
        <v>44.009387640603556</v>
      </c>
      <c r="L36">
        <v>1.1538529164291038</v>
      </c>
      <c r="M36">
        <v>219198532.80933809</v>
      </c>
      <c r="N36">
        <v>853.21194721977895</v>
      </c>
      <c r="O36">
        <v>13.673572079544043</v>
      </c>
      <c r="P36">
        <v>0.18736242663710972</v>
      </c>
      <c r="Q36">
        <f t="shared" si="0"/>
        <v>-5.1182814268236108</v>
      </c>
      <c r="R36">
        <f t="shared" si="1"/>
        <v>0.40088736283995197</v>
      </c>
      <c r="S36">
        <f t="shared" si="2"/>
        <v>-0.64022382034686576</v>
      </c>
      <c r="T36">
        <f t="shared" si="3"/>
        <v>210472024.32125551</v>
      </c>
      <c r="U36">
        <f t="shared" si="4"/>
        <v>51180350.439151317</v>
      </c>
      <c r="V36" s="35">
        <f t="shared" si="5"/>
        <v>2122019.6079293862</v>
      </c>
    </row>
    <row r="37" spans="1:22" ht="15.6" x14ac:dyDescent="0.25">
      <c r="A37" s="10">
        <v>10</v>
      </c>
      <c r="B37" s="11">
        <v>5.5540483974678896</v>
      </c>
      <c r="C37" s="11">
        <v>841.03891791471699</v>
      </c>
      <c r="D37" s="12">
        <v>3.9889212759591203E-2</v>
      </c>
      <c r="E37" s="12">
        <v>3.2802089951380703E-2</v>
      </c>
      <c r="F37" s="10">
        <v>0.17722586465547999</v>
      </c>
      <c r="G37" s="10">
        <v>3.0323570525238299</v>
      </c>
      <c r="H37" s="13">
        <v>53328878.053889997</v>
      </c>
      <c r="I37">
        <v>590.5719301962755</v>
      </c>
      <c r="J37">
        <v>64.695098704483968</v>
      </c>
      <c r="K37">
        <v>36.345651355485955</v>
      </c>
      <c r="L37">
        <v>1.2041202491750091</v>
      </c>
      <c r="M37">
        <v>225756815.48470357</v>
      </c>
      <c r="N37">
        <v>841.03891791471699</v>
      </c>
      <c r="O37">
        <v>16.746986962500252</v>
      </c>
      <c r="P37">
        <v>0.1950735566214381</v>
      </c>
      <c r="Q37">
        <f t="shared" si="0"/>
        <v>-5.0710699150812957</v>
      </c>
      <c r="R37">
        <f t="shared" si="1"/>
        <v>0.57535035457756145</v>
      </c>
      <c r="S37">
        <f t="shared" si="2"/>
        <v>-0.65175376360795223</v>
      </c>
      <c r="T37">
        <f t="shared" si="3"/>
        <v>237547629.18115333</v>
      </c>
      <c r="U37">
        <f t="shared" si="4"/>
        <v>56114135.563941598</v>
      </c>
      <c r="V37" s="35">
        <f t="shared" si="5"/>
        <v>-2785257.5100516006</v>
      </c>
    </row>
    <row r="38" spans="1:22" ht="15.6" x14ac:dyDescent="0.25">
      <c r="A38" s="10">
        <v>7</v>
      </c>
      <c r="B38" s="11">
        <v>2.6831253604854601</v>
      </c>
      <c r="C38" s="11">
        <v>854.76416211786795</v>
      </c>
      <c r="D38" s="12">
        <v>0.12613391870822499</v>
      </c>
      <c r="E38" s="12">
        <v>0.116326251748698</v>
      </c>
      <c r="F38" s="10">
        <v>7.7694387212966703E-2</v>
      </c>
      <c r="G38" s="10">
        <v>3.49808406456637</v>
      </c>
      <c r="H38" s="13">
        <v>49411780.955868401</v>
      </c>
      <c r="I38">
        <v>577.74374400994964</v>
      </c>
      <c r="J38">
        <v>75.274950874775101</v>
      </c>
      <c r="K38">
        <v>121.23008522846149</v>
      </c>
      <c r="L38">
        <v>0.93519505915971413</v>
      </c>
      <c r="M38">
        <v>200653888.77574584</v>
      </c>
      <c r="N38">
        <v>854.76416211786795</v>
      </c>
      <c r="O38">
        <v>2.8828652287203633</v>
      </c>
      <c r="P38">
        <v>8.0878643117613877E-2</v>
      </c>
      <c r="Q38">
        <f t="shared" si="0"/>
        <v>-5.124247776485098</v>
      </c>
      <c r="R38">
        <f t="shared" si="1"/>
        <v>-8.429252582146067E-2</v>
      </c>
      <c r="S38">
        <f t="shared" si="2"/>
        <v>-0.83537182946319899</v>
      </c>
      <c r="T38">
        <f t="shared" si="3"/>
        <v>169387602.53883824</v>
      </c>
      <c r="U38">
        <f t="shared" si="4"/>
        <v>41712339.413680337</v>
      </c>
      <c r="V38" s="35">
        <f t="shared" si="5"/>
        <v>7699441.5421880633</v>
      </c>
    </row>
    <row r="39" spans="1:22" ht="15.6" x14ac:dyDescent="0.25">
      <c r="A39" s="10">
        <v>6</v>
      </c>
      <c r="B39" s="11">
        <v>2.5883937007464</v>
      </c>
      <c r="C39" s="11">
        <v>861.51709667692103</v>
      </c>
      <c r="D39" s="12">
        <v>0.139991390366691</v>
      </c>
      <c r="E39" s="12">
        <v>0.12869488192317602</v>
      </c>
      <c r="F39" s="10">
        <v>8.06367073233141E-2</v>
      </c>
      <c r="G39" s="10">
        <v>3.5169690428067799</v>
      </c>
      <c r="H39" s="13">
        <v>50460326.078095302</v>
      </c>
      <c r="I39">
        <v>575.64760893240236</v>
      </c>
      <c r="J39">
        <v>80.639990543117591</v>
      </c>
      <c r="K39">
        <v>134.34313614493351</v>
      </c>
      <c r="L39">
        <v>0.92907105299388137</v>
      </c>
      <c r="M39">
        <v>191505878.58561334</v>
      </c>
      <c r="N39">
        <v>861.51709667692103</v>
      </c>
      <c r="O39">
        <v>2.6986165038576764</v>
      </c>
      <c r="P39">
        <v>8.4073921709758179E-2</v>
      </c>
      <c r="Q39">
        <f t="shared" si="0"/>
        <v>-5.1500630694581613</v>
      </c>
      <c r="R39">
        <f t="shared" si="1"/>
        <v>-8.348650122440382E-2</v>
      </c>
      <c r="S39">
        <f t="shared" si="2"/>
        <v>-0.83930443540493027</v>
      </c>
      <c r="T39">
        <f t="shared" si="3"/>
        <v>165496837.61126125</v>
      </c>
      <c r="U39">
        <f t="shared" si="4"/>
        <v>43607143.824697144</v>
      </c>
      <c r="V39" s="35">
        <f t="shared" si="5"/>
        <v>6853182.2533981577</v>
      </c>
    </row>
    <row r="40" spans="1:22" ht="15.6" x14ac:dyDescent="0.25">
      <c r="A40" s="10">
        <v>10</v>
      </c>
      <c r="B40" s="11">
        <v>5.7280672179466299</v>
      </c>
      <c r="C40" s="11">
        <v>858.09389423803202</v>
      </c>
      <c r="D40" s="12">
        <v>3.9311936161859996E-2</v>
      </c>
      <c r="E40" s="12">
        <v>3.1651268761387401E-2</v>
      </c>
      <c r="F40" s="10">
        <v>0.194374297395875</v>
      </c>
      <c r="G40" s="10">
        <v>3.14669954947458</v>
      </c>
      <c r="H40" s="13">
        <v>61935792.868832</v>
      </c>
      <c r="I40">
        <v>591.65414039564075</v>
      </c>
      <c r="J40">
        <v>67.323588627490153</v>
      </c>
      <c r="K40">
        <v>35.481602461623702</v>
      </c>
      <c r="L40">
        <v>1.230769246443862</v>
      </c>
      <c r="M40">
        <v>237543160.32189694</v>
      </c>
      <c r="N40">
        <v>858.09389423803202</v>
      </c>
      <c r="O40">
        <v>18.389419688328992</v>
      </c>
      <c r="P40">
        <v>0.21613603316602428</v>
      </c>
      <c r="Q40">
        <f t="shared" si="0"/>
        <v>-5.1370055006777502</v>
      </c>
      <c r="R40">
        <f t="shared" si="1"/>
        <v>0.65366197083528865</v>
      </c>
      <c r="S40">
        <f t="shared" si="2"/>
        <v>-0.70883267656367632</v>
      </c>
      <c r="T40">
        <f t="shared" si="3"/>
        <v>231784945.31698298</v>
      </c>
      <c r="U40">
        <f t="shared" si="4"/>
        <v>60434425.237975925</v>
      </c>
      <c r="V40" s="35">
        <f t="shared" si="5"/>
        <v>1501367.6308560744</v>
      </c>
    </row>
    <row r="41" spans="1:22" ht="15.6" x14ac:dyDescent="0.25">
      <c r="A41" s="14">
        <v>11</v>
      </c>
      <c r="B41" s="11">
        <v>6.2365486707488103</v>
      </c>
      <c r="C41" s="11">
        <v>849.93526189718</v>
      </c>
      <c r="D41" s="12">
        <v>3.1651268761387401E-2</v>
      </c>
      <c r="E41" s="12">
        <v>2.6370144047657001E-2</v>
      </c>
      <c r="F41" s="10">
        <v>0.16632799002201601</v>
      </c>
      <c r="G41" s="10">
        <v>3.1469834624741901</v>
      </c>
      <c r="H41" s="13">
        <v>54207167.382636003</v>
      </c>
      <c r="I41">
        <v>600.18338675018106</v>
      </c>
      <c r="J41">
        <v>56.299585402885441</v>
      </c>
      <c r="K41">
        <v>29.0107064045222</v>
      </c>
      <c r="L41">
        <v>1.2479136556824302</v>
      </c>
      <c r="M41">
        <v>245172931.08285636</v>
      </c>
      <c r="N41">
        <v>849.93526189718</v>
      </c>
      <c r="O41">
        <v>20.15153684361696</v>
      </c>
      <c r="P41">
        <v>0.18191522738335103</v>
      </c>
      <c r="Q41">
        <f t="shared" si="0"/>
        <v>-5.105646724496351</v>
      </c>
      <c r="R41">
        <f t="shared" si="1"/>
        <v>0.72259424687854223</v>
      </c>
      <c r="S41">
        <f t="shared" si="2"/>
        <v>-0.63581845785989977</v>
      </c>
      <c r="T41">
        <f t="shared" si="3"/>
        <v>245612383.89399096</v>
      </c>
      <c r="U41">
        <f t="shared" si="4"/>
        <v>54304329.381657392</v>
      </c>
      <c r="V41" s="35">
        <f t="shared" si="5"/>
        <v>-97161.99902138859</v>
      </c>
    </row>
    <row r="42" spans="1:22" ht="15.6" x14ac:dyDescent="0.25">
      <c r="A42" s="10">
        <v>10</v>
      </c>
      <c r="B42" s="11">
        <v>5.7492409297725002</v>
      </c>
      <c r="C42" s="11">
        <v>871.10422643464801</v>
      </c>
      <c r="D42" s="12">
        <v>3.9089003257066601E-2</v>
      </c>
      <c r="E42" s="12">
        <v>3.1419923159574398E-2</v>
      </c>
      <c r="F42" s="10">
        <v>0.19569469647353999</v>
      </c>
      <c r="G42" s="10">
        <v>3.1479614992942699</v>
      </c>
      <c r="H42" s="13">
        <v>61943170.817441002</v>
      </c>
      <c r="I42">
        <v>591.6105065085527</v>
      </c>
      <c r="J42">
        <v>67.358060845989499</v>
      </c>
      <c r="K42">
        <v>35.254463208320502</v>
      </c>
      <c r="L42">
        <v>1.2339145928537805</v>
      </c>
      <c r="M42">
        <v>236749649.27242458</v>
      </c>
      <c r="N42">
        <v>871.10422643464801</v>
      </c>
      <c r="O42">
        <v>18.587956596706661</v>
      </c>
      <c r="P42">
        <v>0.21777635112834337</v>
      </c>
      <c r="Q42">
        <f t="shared" si="0"/>
        <v>-5.1863180324787272</v>
      </c>
      <c r="R42">
        <f t="shared" si="1"/>
        <v>0.66224667902627843</v>
      </c>
      <c r="S42">
        <f t="shared" si="2"/>
        <v>-0.71438265168849169</v>
      </c>
      <c r="T42">
        <f t="shared" si="3"/>
        <v>222407769.63205945</v>
      </c>
      <c r="U42">
        <f t="shared" si="4"/>
        <v>58190761.877717219</v>
      </c>
      <c r="V42" s="35">
        <f t="shared" si="5"/>
        <v>3752408.9397237822</v>
      </c>
    </row>
    <row r="43" spans="1:22" ht="15.6" x14ac:dyDescent="0.25">
      <c r="A43" s="10">
        <v>11</v>
      </c>
      <c r="B43" s="11">
        <v>6.25301606594671</v>
      </c>
      <c r="C43" s="11">
        <v>861.16930021242797</v>
      </c>
      <c r="D43" s="12">
        <v>3.1419923159574398E-2</v>
      </c>
      <c r="E43" s="12">
        <v>2.6233466284061802E-2</v>
      </c>
      <c r="F43" s="10">
        <v>0.164545352768006</v>
      </c>
      <c r="G43" s="10">
        <v>3.1482449237327002</v>
      </c>
      <c r="H43" s="13">
        <v>53471179.408420399</v>
      </c>
      <c r="I43">
        <v>600.34513641945182</v>
      </c>
      <c r="J43">
        <v>55.800216491185878</v>
      </c>
      <c r="K43">
        <v>28.826694721818097</v>
      </c>
      <c r="L43">
        <v>1.2470291735792358</v>
      </c>
      <c r="M43">
        <v>244083686.51400903</v>
      </c>
      <c r="N43">
        <v>861.16930021242797</v>
      </c>
      <c r="O43">
        <v>20.146199924587968</v>
      </c>
      <c r="P43">
        <v>0.17977921460793855</v>
      </c>
      <c r="Q43">
        <f t="shared" si="0"/>
        <v>-5.1487391206832775</v>
      </c>
      <c r="R43">
        <f t="shared" si="1"/>
        <v>0.72241088721638524</v>
      </c>
      <c r="S43">
        <f t="shared" si="2"/>
        <v>-0.63497417346774565</v>
      </c>
      <c r="T43">
        <f t="shared" si="3"/>
        <v>236072956.36289847</v>
      </c>
      <c r="U43">
        <f t="shared" si="4"/>
        <v>51716276.42731563</v>
      </c>
      <c r="V43" s="35">
        <f t="shared" si="5"/>
        <v>1754902.9811047688</v>
      </c>
    </row>
    <row r="44" spans="1:22" ht="15.6" x14ac:dyDescent="0.25">
      <c r="A44" s="10">
        <v>12</v>
      </c>
      <c r="B44" s="11">
        <v>7</v>
      </c>
      <c r="C44" s="11">
        <v>849.45790537186701</v>
      </c>
      <c r="D44" s="12">
        <v>2.6233466284061802E-2</v>
      </c>
      <c r="E44" s="12">
        <v>2.2368092505768503E-2</v>
      </c>
      <c r="F44" s="10">
        <v>0.14678560492557699</v>
      </c>
      <c r="G44" s="10">
        <v>3.1484214025272501</v>
      </c>
      <c r="H44" s="13">
        <v>48709940.760605402</v>
      </c>
      <c r="I44">
        <v>609.31101670896044</v>
      </c>
      <c r="J44">
        <v>48.530555599663657</v>
      </c>
      <c r="K44">
        <v>24.30077939491515</v>
      </c>
      <c r="L44">
        <v>1.2666389099321647</v>
      </c>
      <c r="M44">
        <v>251684608.20484096</v>
      </c>
      <c r="N44">
        <v>849.45790537186701</v>
      </c>
      <c r="O44">
        <v>22.897140387366857</v>
      </c>
      <c r="P44">
        <v>0.15874442066320163</v>
      </c>
      <c r="Q44">
        <f t="shared" si="0"/>
        <v>-5.103801548207592</v>
      </c>
      <c r="R44">
        <f t="shared" si="1"/>
        <v>0.79555743371848853</v>
      </c>
      <c r="S44">
        <f t="shared" si="2"/>
        <v>-0.65330140461676711</v>
      </c>
      <c r="T44">
        <f t="shared" si="3"/>
        <v>254219879.03298402</v>
      </c>
      <c r="U44">
        <f t="shared" si="4"/>
        <v>49200606.01316797</v>
      </c>
      <c r="V44" s="35">
        <f t="shared" si="5"/>
        <v>-490665.25256256759</v>
      </c>
    </row>
    <row r="45" spans="1:22" ht="15.6" x14ac:dyDescent="0.25">
      <c r="A45" s="10">
        <v>10</v>
      </c>
      <c r="B45" s="11">
        <v>5.7399993015113404</v>
      </c>
      <c r="C45" s="11">
        <v>859.495211359785</v>
      </c>
      <c r="D45" s="12">
        <v>3.9038465767319896E-2</v>
      </c>
      <c r="E45" s="12">
        <v>3.1522481239798603E-2</v>
      </c>
      <c r="F45" s="10">
        <v>0.19203574744611099</v>
      </c>
      <c r="G45" s="10">
        <v>3.1465350648086798</v>
      </c>
      <c r="H45" s="13">
        <v>60529826.148531698</v>
      </c>
      <c r="I45">
        <v>591.532737911651</v>
      </c>
      <c r="J45">
        <v>66.677964168578796</v>
      </c>
      <c r="K45">
        <v>35.28047350355925</v>
      </c>
      <c r="L45">
        <v>1.2293244250295512</v>
      </c>
      <c r="M45">
        <v>234686446.29740626</v>
      </c>
      <c r="N45">
        <v>859.495211359785</v>
      </c>
      <c r="O45">
        <v>18.356632597046111</v>
      </c>
      <c r="P45">
        <v>0.21323746332849408</v>
      </c>
      <c r="Q45">
        <f t="shared" si="0"/>
        <v>-5.1423578713162978</v>
      </c>
      <c r="R45">
        <f t="shared" si="1"/>
        <v>0.65222505434297395</v>
      </c>
      <c r="S45">
        <f t="shared" si="2"/>
        <v>-0.69929843042035333</v>
      </c>
      <c r="T45">
        <f t="shared" si="3"/>
        <v>230459861.01907656</v>
      </c>
      <c r="U45">
        <f t="shared" si="4"/>
        <v>59439714.315762997</v>
      </c>
      <c r="V45" s="35">
        <f t="shared" si="5"/>
        <v>1090111.832768701</v>
      </c>
    </row>
    <row r="46" spans="1:22" ht="15.6" x14ac:dyDescent="0.25">
      <c r="A46" s="14">
        <v>11</v>
      </c>
      <c r="B46" s="11">
        <v>6.2659032993313097</v>
      </c>
      <c r="C46" s="11">
        <v>850.500257167472</v>
      </c>
      <c r="D46" s="12">
        <v>3.1522481239798603E-2</v>
      </c>
      <c r="E46" s="12">
        <v>2.6114980658290002E-2</v>
      </c>
      <c r="F46" s="10">
        <v>0.171001780047006</v>
      </c>
      <c r="G46" s="10">
        <v>3.1468128912597102</v>
      </c>
      <c r="H46" s="13">
        <v>56047762.707098097</v>
      </c>
      <c r="I46">
        <v>600.57901432123276</v>
      </c>
      <c r="J46">
        <v>56.98799320193622</v>
      </c>
      <c r="K46">
        <v>28.818730949044301</v>
      </c>
      <c r="L46">
        <v>1.2563940750224623</v>
      </c>
      <c r="M46">
        <v>248758607.55954948</v>
      </c>
      <c r="N46">
        <v>850.500257167472</v>
      </c>
      <c r="O46">
        <v>20.619964654451564</v>
      </c>
      <c r="P46">
        <v>0.18753727107110882</v>
      </c>
      <c r="Q46">
        <f t="shared" si="0"/>
        <v>-5.1078291752019149</v>
      </c>
      <c r="R46">
        <f t="shared" si="1"/>
        <v>0.7380676177048624</v>
      </c>
      <c r="S46">
        <f t="shared" si="2"/>
        <v>-0.64041787723788701</v>
      </c>
      <c r="T46">
        <f t="shared" si="3"/>
        <v>246834169.02035567</v>
      </c>
      <c r="U46">
        <f t="shared" si="4"/>
        <v>55614167.762797289</v>
      </c>
      <c r="V46" s="35">
        <f t="shared" si="5"/>
        <v>433594.94430080801</v>
      </c>
    </row>
    <row r="47" spans="1:22" ht="15.6" x14ac:dyDescent="0.25">
      <c r="A47" s="10">
        <v>12</v>
      </c>
      <c r="B47" s="11">
        <v>7</v>
      </c>
      <c r="C47" s="11">
        <v>837.29226512177297</v>
      </c>
      <c r="D47" s="12">
        <v>2.6114980658290002E-2</v>
      </c>
      <c r="E47" s="12">
        <v>2.24287606506492E-2</v>
      </c>
      <c r="F47" s="10">
        <v>0.140615019163674</v>
      </c>
      <c r="G47" s="10">
        <v>3.1469970479423202</v>
      </c>
      <c r="H47" s="13">
        <v>47448504.109650999</v>
      </c>
      <c r="I47">
        <v>610.39130962773572</v>
      </c>
      <c r="J47">
        <v>47.434551310619888</v>
      </c>
      <c r="K47">
        <v>24.271870654469602</v>
      </c>
      <c r="L47">
        <v>1.257047884183935</v>
      </c>
      <c r="M47">
        <v>252859672.63494134</v>
      </c>
      <c r="N47">
        <v>837.29226512177297</v>
      </c>
      <c r="O47">
        <v>22.362770588206153</v>
      </c>
      <c r="P47">
        <v>0.15153828413055517</v>
      </c>
      <c r="Q47">
        <f t="shared" si="0"/>
        <v>-5.0563886279943802</v>
      </c>
      <c r="R47">
        <f t="shared" si="1"/>
        <v>0.78471498653456639</v>
      </c>
      <c r="S47">
        <f t="shared" si="2"/>
        <v>-0.66980914775004674</v>
      </c>
      <c r="T47">
        <f t="shared" si="3"/>
        <v>264326357.56973338</v>
      </c>
      <c r="U47">
        <f t="shared" si="4"/>
        <v>49600199.71845632</v>
      </c>
      <c r="V47" s="35">
        <f t="shared" si="5"/>
        <v>-2151695.6088053212</v>
      </c>
    </row>
    <row r="48" spans="1:22" ht="15.6" x14ac:dyDescent="0.25">
      <c r="A48" s="10">
        <v>12</v>
      </c>
      <c r="B48" s="11">
        <v>7</v>
      </c>
      <c r="C48" s="11">
        <v>870.83631365399197</v>
      </c>
      <c r="D48" s="12">
        <v>2.6025287170655199E-2</v>
      </c>
      <c r="E48" s="12">
        <v>2.2388128225909999E-2</v>
      </c>
      <c r="F48" s="10">
        <v>0.13921986468461001</v>
      </c>
      <c r="G48" s="10">
        <v>3.1480128493544002</v>
      </c>
      <c r="H48" s="13">
        <v>42905664.775247797</v>
      </c>
      <c r="I48">
        <v>606.166459143363</v>
      </c>
      <c r="J48">
        <v>46.954486035711312</v>
      </c>
      <c r="K48">
        <v>24.206707698282599</v>
      </c>
      <c r="L48">
        <v>1.2536325819413683</v>
      </c>
      <c r="M48">
        <v>231542531.31048015</v>
      </c>
      <c r="N48">
        <v>870.83631365399197</v>
      </c>
      <c r="O48">
        <v>22.349582681250315</v>
      </c>
      <c r="P48">
        <v>0.14991616684439193</v>
      </c>
      <c r="Q48">
        <f t="shared" si="0"/>
        <v>-5.1853111807738062</v>
      </c>
      <c r="R48">
        <f t="shared" si="1"/>
        <v>0.7844269643844437</v>
      </c>
      <c r="S48">
        <f t="shared" si="2"/>
        <v>-0.67412661617553904</v>
      </c>
      <c r="T48">
        <f t="shared" si="3"/>
        <v>234843478.81392744</v>
      </c>
      <c r="U48">
        <f t="shared" si="4"/>
        <v>43517342.233475491</v>
      </c>
      <c r="V48" s="35">
        <f t="shared" si="5"/>
        <v>-611677.45822769403</v>
      </c>
    </row>
    <row r="49" spans="1:22" ht="15.6" x14ac:dyDescent="0.25">
      <c r="A49" s="10">
        <v>13</v>
      </c>
      <c r="B49" s="11">
        <v>7</v>
      </c>
      <c r="C49" s="11">
        <v>852.01729475070294</v>
      </c>
      <c r="D49" s="12">
        <v>2.2388128225909999E-2</v>
      </c>
      <c r="E49" s="12">
        <v>1.96793497502405E-2</v>
      </c>
      <c r="F49" s="10">
        <v>0.120453709995683</v>
      </c>
      <c r="G49" s="10">
        <v>3.1481291184687801</v>
      </c>
      <c r="H49" s="13">
        <v>40144902.463170998</v>
      </c>
      <c r="I49">
        <v>617.99827658715799</v>
      </c>
      <c r="J49">
        <v>40.914794752267049</v>
      </c>
      <c r="K49">
        <v>21.03373898807525</v>
      </c>
      <c r="L49">
        <v>1.2592695788552115</v>
      </c>
      <c r="M49">
        <v>247502039.45087636</v>
      </c>
      <c r="N49">
        <v>852.01729475070294</v>
      </c>
      <c r="O49">
        <v>21.958892705946827</v>
      </c>
      <c r="P49">
        <v>0.12834908400726691</v>
      </c>
      <c r="Q49">
        <f t="shared" si="0"/>
        <v>-5.1136811895831835</v>
      </c>
      <c r="R49">
        <f t="shared" si="1"/>
        <v>0.77544559874318209</v>
      </c>
      <c r="S49">
        <f t="shared" si="2"/>
        <v>-0.74533864645032644</v>
      </c>
      <c r="T49">
        <f t="shared" si="3"/>
        <v>250137353.1856555</v>
      </c>
      <c r="U49">
        <f t="shared" si="4"/>
        <v>40572351.114007518</v>
      </c>
      <c r="V49" s="35">
        <f t="shared" si="5"/>
        <v>-427448.6508365199</v>
      </c>
    </row>
    <row r="50" spans="1:22" ht="15.6" x14ac:dyDescent="0.25">
      <c r="A50" s="10">
        <v>13</v>
      </c>
      <c r="B50" s="11">
        <v>7</v>
      </c>
      <c r="C50" s="11">
        <v>859.45154373313801</v>
      </c>
      <c r="D50" s="12">
        <v>2.25401064046282E-2</v>
      </c>
      <c r="E50" s="12">
        <v>1.9712404323941703E-2</v>
      </c>
      <c r="F50" s="10">
        <v>0.124897914795509</v>
      </c>
      <c r="G50" s="10">
        <v>3.1469427721191399</v>
      </c>
      <c r="H50" s="13">
        <v>40131289.501415499</v>
      </c>
      <c r="I50">
        <v>615.56116276488785</v>
      </c>
      <c r="J50">
        <v>41.720781161671376</v>
      </c>
      <c r="K50">
        <v>21.126255364284955</v>
      </c>
      <c r="L50">
        <v>1.265808515513521</v>
      </c>
      <c r="M50">
        <v>241475917.65054858</v>
      </c>
      <c r="N50">
        <v>859.45154373313801</v>
      </c>
      <c r="O50">
        <v>22.38460278952379</v>
      </c>
      <c r="P50">
        <v>0.1334147306246658</v>
      </c>
      <c r="Q50">
        <f t="shared" si="0"/>
        <v>-5.1421912310463513</v>
      </c>
      <c r="R50">
        <f t="shared" si="1"/>
        <v>0.78518962845967621</v>
      </c>
      <c r="S50">
        <f t="shared" si="2"/>
        <v>-0.7271537268686139</v>
      </c>
      <c r="T50">
        <f t="shared" si="3"/>
        <v>244652379.8572585</v>
      </c>
      <c r="U50">
        <f t="shared" si="4"/>
        <v>40659191.106047794</v>
      </c>
      <c r="V50" s="35">
        <f t="shared" si="5"/>
        <v>-527901.60463229567</v>
      </c>
    </row>
    <row r="51" spans="1:22" ht="15.6" x14ac:dyDescent="0.25">
      <c r="A51" s="10">
        <v>12</v>
      </c>
      <c r="B51" s="11">
        <v>7</v>
      </c>
      <c r="C51" s="11">
        <v>871.682573911698</v>
      </c>
      <c r="D51" s="12">
        <v>2.6243948987002198E-2</v>
      </c>
      <c r="E51" s="12">
        <v>2.2434632262547102E-2</v>
      </c>
      <c r="F51" s="10">
        <v>0.144599305378802</v>
      </c>
      <c r="G51" s="10">
        <v>3.1471128560695298</v>
      </c>
      <c r="H51" s="13">
        <v>44459610.407911099</v>
      </c>
      <c r="I51">
        <v>605.68955834951487</v>
      </c>
      <c r="J51">
        <v>48.033981351212482</v>
      </c>
      <c r="K51">
        <v>24.339290624774648</v>
      </c>
      <c r="L51">
        <v>1.2610837964871666</v>
      </c>
      <c r="M51">
        <v>233217322.48239034</v>
      </c>
      <c r="N51">
        <v>871.682573911698</v>
      </c>
      <c r="O51">
        <v>22.760905244057103</v>
      </c>
      <c r="P51">
        <v>0.15618527114710762</v>
      </c>
      <c r="Q51">
        <f t="shared" si="0"/>
        <v>-5.1884903048967281</v>
      </c>
      <c r="R51">
        <f t="shared" si="1"/>
        <v>0.79294629478523548</v>
      </c>
      <c r="S51">
        <f t="shared" si="2"/>
        <v>-0.65863662949997925</v>
      </c>
      <c r="T51">
        <f t="shared" si="3"/>
        <v>234976302.97140703</v>
      </c>
      <c r="U51">
        <f t="shared" si="4"/>
        <v>44794935.359009884</v>
      </c>
      <c r="V51" s="35">
        <f t="shared" si="5"/>
        <v>-335324.9510987848</v>
      </c>
    </row>
    <row r="52" spans="1:22" ht="15.6" x14ac:dyDescent="0.25">
      <c r="A52" s="10">
        <v>13</v>
      </c>
      <c r="B52" s="11">
        <v>7</v>
      </c>
      <c r="C52" s="11">
        <v>851.27226067060701</v>
      </c>
      <c r="D52" s="12">
        <v>2.2434632262547102E-2</v>
      </c>
      <c r="E52" s="12">
        <v>1.9725852956694902E-2</v>
      </c>
      <c r="F52" s="10">
        <v>0.120205170170637</v>
      </c>
      <c r="G52" s="10">
        <v>3.1472350815479402</v>
      </c>
      <c r="H52" s="13">
        <v>39026387.2112417</v>
      </c>
      <c r="I52">
        <v>616.39833080114704</v>
      </c>
      <c r="J52">
        <v>40.861804201919249</v>
      </c>
      <c r="K52">
        <v>21.080242609621003</v>
      </c>
      <c r="L52">
        <v>1.2575939838412675</v>
      </c>
      <c r="M52">
        <v>241307697.68932137</v>
      </c>
      <c r="N52">
        <v>851.27226067060701</v>
      </c>
      <c r="O52">
        <v>21.93896828123291</v>
      </c>
      <c r="P52">
        <v>0.12806654661426514</v>
      </c>
      <c r="Q52">
        <f t="shared" si="0"/>
        <v>-5.1108086501843522</v>
      </c>
      <c r="R52">
        <f t="shared" si="1"/>
        <v>0.77496426598216628</v>
      </c>
      <c r="S52">
        <f t="shared" si="2"/>
        <v>-0.74635840175538881</v>
      </c>
      <c r="T52">
        <f t="shared" si="3"/>
        <v>250748508.22026226</v>
      </c>
      <c r="U52">
        <f t="shared" si="4"/>
        <v>40553237.497811623</v>
      </c>
      <c r="V52" s="35">
        <f t="shared" si="5"/>
        <v>-1526850.2865699232</v>
      </c>
    </row>
    <row r="53" spans="1:22" ht="15.6" x14ac:dyDescent="0.25">
      <c r="A53" s="10">
        <v>9</v>
      </c>
      <c r="B53" s="11">
        <v>5.5365924919202101</v>
      </c>
      <c r="C53" s="11">
        <v>851.34756436588896</v>
      </c>
      <c r="D53" s="12">
        <v>4.9000000000000002E-2</v>
      </c>
      <c r="E53" s="12">
        <v>3.9469310407265298E-2</v>
      </c>
      <c r="F53" s="10">
        <v>0.194107731012927</v>
      </c>
      <c r="G53" s="10">
        <v>2.97256910211859</v>
      </c>
      <c r="H53" s="13">
        <v>62367198.037767097</v>
      </c>
      <c r="I53">
        <v>587.12130960273555</v>
      </c>
      <c r="J53">
        <v>74.804217495429768</v>
      </c>
      <c r="K53">
        <v>44.234655203632649</v>
      </c>
      <c r="L53">
        <v>1.1773435460497981</v>
      </c>
      <c r="M53">
        <v>238229194.34135944</v>
      </c>
      <c r="N53">
        <v>851.34756436588896</v>
      </c>
      <c r="O53">
        <v>15.972702171377303</v>
      </c>
      <c r="P53">
        <v>0.21580520671533834</v>
      </c>
      <c r="Q53">
        <f t="shared" si="0"/>
        <v>-5.1110991168514408</v>
      </c>
      <c r="R53">
        <f t="shared" si="1"/>
        <v>0.53434479945008717</v>
      </c>
      <c r="S53">
        <f t="shared" si="2"/>
        <v>-0.70772595204623689</v>
      </c>
      <c r="T53">
        <f t="shared" si="3"/>
        <v>225099776.84924141</v>
      </c>
      <c r="U53">
        <f t="shared" si="4"/>
        <v>58929982.951197468</v>
      </c>
      <c r="V53" s="35">
        <f t="shared" si="5"/>
        <v>3437215.0865696296</v>
      </c>
    </row>
    <row r="54" spans="1:22" ht="15.6" x14ac:dyDescent="0.25">
      <c r="A54" s="10">
        <v>9</v>
      </c>
      <c r="B54" s="11">
        <v>5.5357691188817197</v>
      </c>
      <c r="C54" s="11">
        <v>854.03467542206602</v>
      </c>
      <c r="D54" s="12">
        <v>4.9000000000000002E-2</v>
      </c>
      <c r="E54" s="12">
        <v>3.9488205738302397E-2</v>
      </c>
      <c r="F54" s="10">
        <v>0.193722897386916</v>
      </c>
      <c r="G54" s="10">
        <v>2.971779490436</v>
      </c>
      <c r="H54" s="13">
        <v>58721444.600820698</v>
      </c>
      <c r="I54">
        <v>585.59342507236124</v>
      </c>
      <c r="J54">
        <v>74.632728613465105</v>
      </c>
      <c r="K54">
        <v>44.244102869151206</v>
      </c>
      <c r="L54">
        <v>1.1763319868520095</v>
      </c>
      <c r="M54">
        <v>225071716.70649558</v>
      </c>
      <c r="N54">
        <v>854.03467542206602</v>
      </c>
      <c r="O54">
        <v>15.971611711551036</v>
      </c>
      <c r="P54">
        <v>0.21532779579301284</v>
      </c>
      <c r="Q54">
        <f t="shared" si="0"/>
        <v>-5.1214453140616589</v>
      </c>
      <c r="R54">
        <f t="shared" si="1"/>
        <v>0.53428540786106538</v>
      </c>
      <c r="S54">
        <f t="shared" si="2"/>
        <v>-0.70613683979134034</v>
      </c>
      <c r="T54">
        <f t="shared" si="3"/>
        <v>222961422.98255938</v>
      </c>
      <c r="U54">
        <f t="shared" si="4"/>
        <v>58170866.776939005</v>
      </c>
      <c r="V54" s="35">
        <f t="shared" si="5"/>
        <v>550577.82388169318</v>
      </c>
    </row>
    <row r="55" spans="1:22" ht="15.6" x14ac:dyDescent="0.25">
      <c r="A55" s="14">
        <v>10</v>
      </c>
      <c r="B55" s="11">
        <v>6.04931357668878</v>
      </c>
      <c r="C55" s="11">
        <v>855.43004115847202</v>
      </c>
      <c r="D55" s="12">
        <v>3.9488205738302397E-2</v>
      </c>
      <c r="E55" s="12">
        <v>3.2631330323010306E-2</v>
      </c>
      <c r="F55" s="10">
        <v>0.17320500607224901</v>
      </c>
      <c r="G55" s="10">
        <v>2.97217511854454</v>
      </c>
      <c r="H55" s="13">
        <v>53586264.640577003</v>
      </c>
      <c r="I55">
        <v>592.3939225493948</v>
      </c>
      <c r="J55">
        <v>63.733596506845522</v>
      </c>
      <c r="K55">
        <v>36.05976803065635</v>
      </c>
      <c r="L55">
        <v>1.2017836545754448</v>
      </c>
      <c r="M55">
        <v>235388028.21409819</v>
      </c>
      <c r="N55">
        <v>855.43004115847202</v>
      </c>
      <c r="O55">
        <v>18.052808367383701</v>
      </c>
      <c r="P55">
        <v>0.19019850594883964</v>
      </c>
      <c r="Q55">
        <f t="shared" si="0"/>
        <v>-5.1268035353501098</v>
      </c>
      <c r="R55">
        <f t="shared" si="1"/>
        <v>0.6386544862423591</v>
      </c>
      <c r="S55">
        <f t="shared" si="2"/>
        <v>-0.64376545798729445</v>
      </c>
      <c r="T55">
        <f t="shared" si="3"/>
        <v>232112818.93932509</v>
      </c>
      <c r="U55">
        <f t="shared" si="4"/>
        <v>52840660.744394012</v>
      </c>
      <c r="V55" s="35">
        <f t="shared" si="5"/>
        <v>745603.89618299156</v>
      </c>
    </row>
    <row r="56" spans="1:22" ht="15.6" x14ac:dyDescent="0.25">
      <c r="A56" s="10">
        <v>11</v>
      </c>
      <c r="B56" s="11">
        <v>6.5148063617356398</v>
      </c>
      <c r="C56" s="11">
        <v>847.50242657983995</v>
      </c>
      <c r="D56" s="12">
        <v>3.2631330323010306E-2</v>
      </c>
      <c r="E56" s="12">
        <v>2.7860434821573399E-2</v>
      </c>
      <c r="F56" s="10">
        <v>0.14575929100208099</v>
      </c>
      <c r="G56" s="10">
        <v>2.9724369056484101</v>
      </c>
      <c r="H56" s="13">
        <v>47279568.653242402</v>
      </c>
      <c r="I56">
        <v>601.07444127016424</v>
      </c>
      <c r="J56">
        <v>53.550568137831448</v>
      </c>
      <c r="K56">
        <v>30.245882572291855</v>
      </c>
      <c r="L56">
        <v>1.2088417365479747</v>
      </c>
      <c r="M56">
        <v>245712546.00280342</v>
      </c>
      <c r="N56">
        <v>847.50242657983995</v>
      </c>
      <c r="O56">
        <v>19.166133639747525</v>
      </c>
      <c r="P56">
        <v>0.15754226425551759</v>
      </c>
      <c r="Q56">
        <f t="shared" si="0"/>
        <v>-5.0962308362639046</v>
      </c>
      <c r="R56">
        <f t="shared" si="1"/>
        <v>0.6860869964445806</v>
      </c>
      <c r="S56">
        <f t="shared" si="2"/>
        <v>-0.65573194605526508</v>
      </c>
      <c r="T56">
        <f t="shared" si="3"/>
        <v>243852313.92847225</v>
      </c>
      <c r="U56">
        <f t="shared" si="4"/>
        <v>46921626.124462038</v>
      </c>
      <c r="V56" s="35">
        <f t="shared" si="5"/>
        <v>357942.5287803635</v>
      </c>
    </row>
    <row r="57" spans="1:22" ht="15.6" x14ac:dyDescent="0.25">
      <c r="A57" s="10">
        <v>9</v>
      </c>
      <c r="B57" s="11">
        <v>5.5269148748550503</v>
      </c>
      <c r="C57" s="11">
        <v>865.37385077463205</v>
      </c>
      <c r="D57" s="12">
        <v>4.9000000000000002E-2</v>
      </c>
      <c r="E57" s="12">
        <v>3.9452632806546498E-2</v>
      </c>
      <c r="F57" s="10">
        <v>0.194447397015346</v>
      </c>
      <c r="G57" s="10">
        <v>2.98276186424083</v>
      </c>
      <c r="H57" s="13">
        <v>55047925.908713304</v>
      </c>
      <c r="I57">
        <v>583.81493828334794</v>
      </c>
      <c r="J57">
        <v>74.658526564716766</v>
      </c>
      <c r="K57">
        <v>44.226316403273252</v>
      </c>
      <c r="L57">
        <v>1.1764959662022403</v>
      </c>
      <c r="M57">
        <v>210112805.38607928</v>
      </c>
      <c r="N57">
        <v>865.37385077463205</v>
      </c>
      <c r="O57">
        <v>16.007106315871539</v>
      </c>
      <c r="P57">
        <v>0.21622677373678256</v>
      </c>
      <c r="Q57">
        <f t="shared" si="0"/>
        <v>-5.1647036018928674</v>
      </c>
      <c r="R57">
        <f t="shared" si="1"/>
        <v>0.53621634230197246</v>
      </c>
      <c r="S57">
        <f t="shared" si="2"/>
        <v>-0.70913700688398773</v>
      </c>
      <c r="T57">
        <f t="shared" si="3"/>
        <v>214486637.37302026</v>
      </c>
      <c r="U57">
        <f t="shared" si="4"/>
        <v>56193835.976935349</v>
      </c>
      <c r="V57" s="35">
        <f t="shared" si="5"/>
        <v>-1145910.0682220459</v>
      </c>
    </row>
    <row r="58" spans="1:22" ht="15.6" x14ac:dyDescent="0.25">
      <c r="A58" s="10">
        <v>10</v>
      </c>
      <c r="B58" s="11">
        <v>6.0309106560775003</v>
      </c>
      <c r="C58" s="11">
        <v>867.72791391551596</v>
      </c>
      <c r="D58" s="12">
        <v>3.9452632806546498E-2</v>
      </c>
      <c r="E58" s="12">
        <v>3.2719501213147997E-2</v>
      </c>
      <c r="F58" s="10">
        <v>0.170232197343993</v>
      </c>
      <c r="G58" s="10">
        <v>2.9831582928830298</v>
      </c>
      <c r="H58" s="13">
        <v>48520296.140272103</v>
      </c>
      <c r="I58">
        <v>589.76053606073731</v>
      </c>
      <c r="J58">
        <v>63.015357635184344</v>
      </c>
      <c r="K58">
        <v>36.086067009847248</v>
      </c>
      <c r="L58">
        <v>1.1969945527332873</v>
      </c>
      <c r="M58">
        <v>215629693.15733105</v>
      </c>
      <c r="N58">
        <v>867.72791391551596</v>
      </c>
      <c r="O58">
        <v>17.859526619999272</v>
      </c>
      <c r="P58">
        <v>0.18660937316659312</v>
      </c>
      <c r="Q58">
        <f t="shared" si="0"/>
        <v>-5.173602942623523</v>
      </c>
      <c r="R58">
        <f t="shared" si="1"/>
        <v>0.62978523487214177</v>
      </c>
      <c r="S58">
        <f t="shared" si="2"/>
        <v>-0.63942495123372733</v>
      </c>
      <c r="T58">
        <f t="shared" si="3"/>
        <v>221469235.93102255</v>
      </c>
      <c r="U58">
        <f t="shared" si="4"/>
        <v>49834291.168297142</v>
      </c>
      <c r="V58" s="35">
        <f t="shared" si="5"/>
        <v>-1313995.0280250385</v>
      </c>
    </row>
    <row r="59" spans="1:22" ht="15.6" x14ac:dyDescent="0.25">
      <c r="A59" s="10">
        <v>11</v>
      </c>
      <c r="B59" s="11">
        <v>6.4998277937875697</v>
      </c>
      <c r="C59" s="11">
        <v>868.23132214989596</v>
      </c>
      <c r="D59" s="12">
        <v>3.2719501213147997E-2</v>
      </c>
      <c r="E59" s="12">
        <v>2.7918285495796401E-2</v>
      </c>
      <c r="F59" s="10">
        <v>0.14629155044648101</v>
      </c>
      <c r="G59" s="10">
        <v>2.98341496879394</v>
      </c>
      <c r="H59" s="13">
        <v>43146706.351015501</v>
      </c>
      <c r="I59">
        <v>597.11021524047408</v>
      </c>
      <c r="J59">
        <v>53.543019623511697</v>
      </c>
      <c r="K59">
        <v>30.318893354472202</v>
      </c>
      <c r="L59">
        <v>1.2075625938776291</v>
      </c>
      <c r="M59">
        <v>223677073.96516851</v>
      </c>
      <c r="N59">
        <v>868.23132214989596</v>
      </c>
      <c r="O59">
        <v>19.200425443826592</v>
      </c>
      <c r="P59">
        <v>0.15816553744718789</v>
      </c>
      <c r="Q59">
        <f t="shared" si="0"/>
        <v>-5.1755024090050643</v>
      </c>
      <c r="R59">
        <f t="shared" si="1"/>
        <v>0.68744573005989928</v>
      </c>
      <c r="S59">
        <f t="shared" si="2"/>
        <v>-0.65445483918590819</v>
      </c>
      <c r="T59">
        <f t="shared" si="3"/>
        <v>226886355.87989509</v>
      </c>
      <c r="U59">
        <f t="shared" si="4"/>
        <v>43765768.206205435</v>
      </c>
      <c r="V59" s="35">
        <f t="shared" si="5"/>
        <v>-619061.85518993437</v>
      </c>
    </row>
    <row r="60" spans="1:22" ht="15.6" x14ac:dyDescent="0.25">
      <c r="A60" s="10">
        <v>12</v>
      </c>
      <c r="B60" s="11">
        <v>7</v>
      </c>
      <c r="C60" s="11">
        <v>861.15287534786899</v>
      </c>
      <c r="D60" s="12">
        <v>2.7918285495796401E-2</v>
      </c>
      <c r="E60" s="12">
        <v>2.4428218615051598E-2</v>
      </c>
      <c r="F60" s="10">
        <v>0.124563898860564</v>
      </c>
      <c r="G60" s="10">
        <v>2.9835854392832299</v>
      </c>
      <c r="H60" s="13">
        <v>37992271.903549701</v>
      </c>
      <c r="I60">
        <v>604.95041897498379</v>
      </c>
      <c r="J60">
        <v>45.94907422089463</v>
      </c>
      <c r="K60">
        <v>26.173252055424001</v>
      </c>
      <c r="L60">
        <v>1.2100103366890518</v>
      </c>
      <c r="M60">
        <v>229029244.09528959</v>
      </c>
      <c r="N60">
        <v>861.15287534786899</v>
      </c>
      <c r="O60">
        <v>20.266606545849392</v>
      </c>
      <c r="P60">
        <v>0.13303311548298608</v>
      </c>
      <c r="Q60">
        <f t="shared" si="0"/>
        <v>-5.1486765814475781</v>
      </c>
      <c r="R60">
        <f t="shared" si="1"/>
        <v>0.72650908822664717</v>
      </c>
      <c r="S60">
        <f t="shared" si="2"/>
        <v>-0.72851114071145928</v>
      </c>
      <c r="T60">
        <f t="shared" si="3"/>
        <v>236950672.91425869</v>
      </c>
      <c r="U60">
        <f t="shared" si="4"/>
        <v>39306309.675205074</v>
      </c>
      <c r="V60" s="35">
        <f t="shared" si="5"/>
        <v>-1314037.7716553733</v>
      </c>
    </row>
    <row r="61" spans="1:22" ht="15.6" x14ac:dyDescent="0.25">
      <c r="A61" s="10">
        <v>13</v>
      </c>
      <c r="B61" s="11">
        <v>7</v>
      </c>
      <c r="C61" s="11">
        <v>841.53407146569202</v>
      </c>
      <c r="D61" s="12">
        <v>2.4428218615051598E-2</v>
      </c>
      <c r="E61" s="12">
        <v>2.18070134961433E-2</v>
      </c>
      <c r="F61" s="10">
        <v>0.106864879184492</v>
      </c>
      <c r="G61" s="10">
        <v>2.9837030936951399</v>
      </c>
      <c r="H61" s="13">
        <v>35283809.821836703</v>
      </c>
      <c r="I61">
        <v>615.58141109511189</v>
      </c>
      <c r="J61">
        <v>40.169206438107544</v>
      </c>
      <c r="K61">
        <v>23.117616055597452</v>
      </c>
      <c r="L61">
        <v>1.2097061343351667</v>
      </c>
      <c r="M61">
        <v>243358619.41122848</v>
      </c>
      <c r="N61">
        <v>841.53407146569202</v>
      </c>
      <c r="O61">
        <v>19.694732838645134</v>
      </c>
      <c r="P61">
        <v>0.11301739844841603</v>
      </c>
      <c r="Q61">
        <f t="shared" si="0"/>
        <v>-5.0730048824907792</v>
      </c>
      <c r="R61">
        <f t="shared" si="1"/>
        <v>0.70632939515406701</v>
      </c>
      <c r="S61">
        <f t="shared" si="2"/>
        <v>-0.79810522028024322</v>
      </c>
      <c r="T61">
        <f t="shared" si="3"/>
        <v>252053952.18023324</v>
      </c>
      <c r="U61">
        <f t="shared" si="4"/>
        <v>36544519.093205094</v>
      </c>
      <c r="V61" s="35">
        <f t="shared" si="5"/>
        <v>-1260709.2713683918</v>
      </c>
    </row>
    <row r="62" spans="1:22" ht="15.6" x14ac:dyDescent="0.25">
      <c r="A62" s="10">
        <v>9</v>
      </c>
      <c r="B62" s="11">
        <v>5.5351672178321998</v>
      </c>
      <c r="C62" s="11">
        <v>851.54053500666896</v>
      </c>
      <c r="D62" s="12">
        <v>4.9000000000000002E-2</v>
      </c>
      <c r="E62" s="12">
        <v>3.94704992025239E-2</v>
      </c>
      <c r="F62" s="10">
        <v>0.19408351929686599</v>
      </c>
      <c r="G62" s="10">
        <v>2.9717138194382402</v>
      </c>
      <c r="H62" s="13">
        <v>58299707.945395999</v>
      </c>
      <c r="I62">
        <v>585.36296091020438</v>
      </c>
      <c r="J62">
        <v>74.687460813758861</v>
      </c>
      <c r="K62">
        <v>44.235249601261948</v>
      </c>
      <c r="L62">
        <v>1.1766589939365271</v>
      </c>
      <c r="M62">
        <v>223234380.66086134</v>
      </c>
      <c r="N62">
        <v>851.54053500666896</v>
      </c>
      <c r="O62">
        <v>15.991327059198795</v>
      </c>
      <c r="P62">
        <v>0.21577516380104397</v>
      </c>
      <c r="Q62">
        <f t="shared" si="0"/>
        <v>-5.1118433261471035</v>
      </c>
      <c r="R62">
        <f t="shared" si="1"/>
        <v>0.53535851707581039</v>
      </c>
      <c r="S62">
        <f t="shared" si="2"/>
        <v>-0.70762567024526346</v>
      </c>
      <c r="T62">
        <f t="shared" si="3"/>
        <v>225047084.44091398</v>
      </c>
      <c r="U62">
        <f t="shared" si="4"/>
        <v>58773112.179348357</v>
      </c>
      <c r="V62" s="35">
        <f t="shared" si="5"/>
        <v>-473404.23395235837</v>
      </c>
    </row>
    <row r="63" spans="1:22" ht="15.6" x14ac:dyDescent="0.25">
      <c r="A63" s="10">
        <v>10</v>
      </c>
      <c r="B63" s="11">
        <v>6.0493648635971704</v>
      </c>
      <c r="C63" s="11">
        <v>855.42100530811797</v>
      </c>
      <c r="D63" s="12">
        <v>3.94704992025239E-2</v>
      </c>
      <c r="E63" s="12">
        <v>3.2620324087752998E-2</v>
      </c>
      <c r="F63" s="10">
        <v>0.173113184135266</v>
      </c>
      <c r="G63" s="10">
        <v>2.9721101622699102</v>
      </c>
      <c r="H63" s="13">
        <v>52683456.943623498</v>
      </c>
      <c r="I63">
        <v>591.88000610290896</v>
      </c>
      <c r="J63">
        <v>63.674812043198024</v>
      </c>
      <c r="K63">
        <v>36.045411645138451</v>
      </c>
      <c r="L63">
        <v>1.201565366472277</v>
      </c>
      <c r="M63">
        <v>231683064.07318372</v>
      </c>
      <c r="N63">
        <v>855.42100530811797</v>
      </c>
      <c r="O63">
        <v>18.059077537103676</v>
      </c>
      <c r="P63">
        <v>0.19008745443151187</v>
      </c>
      <c r="Q63">
        <f t="shared" si="0"/>
        <v>-5.1267688691584334</v>
      </c>
      <c r="R63">
        <f t="shared" si="1"/>
        <v>0.63893911643608847</v>
      </c>
      <c r="S63">
        <f t="shared" si="2"/>
        <v>-0.6436111375893323</v>
      </c>
      <c r="T63">
        <f t="shared" si="3"/>
        <v>232148844.93637559</v>
      </c>
      <c r="U63">
        <f t="shared" si="4"/>
        <v>52789372.955004379</v>
      </c>
      <c r="V63" s="35">
        <f t="shared" si="5"/>
        <v>-105916.01138088107</v>
      </c>
    </row>
    <row r="64" spans="1:22" ht="15.6" x14ac:dyDescent="0.25">
      <c r="A64" s="10">
        <v>11</v>
      </c>
      <c r="B64" s="11">
        <v>6.5141646738444603</v>
      </c>
      <c r="C64" s="11">
        <v>849.53625862386104</v>
      </c>
      <c r="D64" s="12">
        <v>3.2620324087752998E-2</v>
      </c>
      <c r="E64" s="12">
        <v>2.7870029295754002E-2</v>
      </c>
      <c r="F64" s="10">
        <v>0.14517872070151699</v>
      </c>
      <c r="G64" s="10">
        <v>2.9723716494418899</v>
      </c>
      <c r="H64" s="13">
        <v>45586717.233098701</v>
      </c>
      <c r="I64">
        <v>599.77638905898675</v>
      </c>
      <c r="J64">
        <v>53.377098622076382</v>
      </c>
      <c r="K64">
        <v>30.2451766917535</v>
      </c>
      <c r="L64">
        <v>1.2075184657519449</v>
      </c>
      <c r="M64">
        <v>237950413.8515597</v>
      </c>
      <c r="N64">
        <v>849.53625862386104</v>
      </c>
      <c r="O64">
        <v>19.143612904538177</v>
      </c>
      <c r="P64">
        <v>0.15686286195545857</v>
      </c>
      <c r="Q64">
        <f t="shared" si="0"/>
        <v>-5.1041044940801692</v>
      </c>
      <c r="R64">
        <f t="shared" si="1"/>
        <v>0.68519126047094003</v>
      </c>
      <c r="S64">
        <f t="shared" si="2"/>
        <v>-0.65716514973618079</v>
      </c>
      <c r="T64">
        <f t="shared" si="3"/>
        <v>242008495.74217179</v>
      </c>
      <c r="U64">
        <f t="shared" si="4"/>
        <v>46364167.579419583</v>
      </c>
      <c r="V64" s="35">
        <f t="shared" si="5"/>
        <v>-777450.34632088244</v>
      </c>
    </row>
    <row r="65" spans="1:22" ht="15.6" x14ac:dyDescent="0.25">
      <c r="A65" s="10">
        <v>12</v>
      </c>
      <c r="B65" s="11">
        <v>7</v>
      </c>
      <c r="C65" s="11">
        <v>838.1235089045</v>
      </c>
      <c r="D65" s="12">
        <v>2.7870029295754002E-2</v>
      </c>
      <c r="E65" s="12">
        <v>2.43184641396441E-2</v>
      </c>
      <c r="F65" s="10">
        <v>0.126977527215141</v>
      </c>
      <c r="G65" s="10">
        <v>2.9725403820002301</v>
      </c>
      <c r="H65" s="13">
        <v>42260684.040776499</v>
      </c>
      <c r="I65">
        <v>609.31734410525769</v>
      </c>
      <c r="J65">
        <v>46.519138516718691</v>
      </c>
      <c r="K65">
        <v>26.09424671769905</v>
      </c>
      <c r="L65">
        <v>1.2163613689128216</v>
      </c>
      <c r="M65">
        <v>251254863.43336377</v>
      </c>
      <c r="N65">
        <v>838.1235089045</v>
      </c>
      <c r="O65">
        <v>20.433694614188568</v>
      </c>
      <c r="P65">
        <v>0.13579398145225238</v>
      </c>
      <c r="Q65">
        <f t="shared" si="0"/>
        <v>-5.0596519730319045</v>
      </c>
      <c r="R65">
        <f t="shared" si="1"/>
        <v>0.73206196504683874</v>
      </c>
      <c r="S65">
        <f t="shared" si="2"/>
        <v>-0.71876898188210014</v>
      </c>
      <c r="T65">
        <f t="shared" si="3"/>
        <v>257691516.17599463</v>
      </c>
      <c r="U65">
        <f t="shared" si="4"/>
        <v>43343319.19505547</v>
      </c>
      <c r="V65" s="35">
        <f t="shared" si="5"/>
        <v>-1082635.1542789713</v>
      </c>
    </row>
    <row r="66" spans="1:22" ht="15.6" x14ac:dyDescent="0.25">
      <c r="A66" s="14">
        <v>8</v>
      </c>
      <c r="B66" s="11">
        <v>4.4353402858549398</v>
      </c>
      <c r="C66" s="11">
        <v>860.07877520084605</v>
      </c>
      <c r="D66" s="12">
        <v>6.1016600437272597E-2</v>
      </c>
      <c r="E66" s="12">
        <v>4.8118577782421602E-2</v>
      </c>
      <c r="F66" s="10">
        <v>0.21103959583106999</v>
      </c>
      <c r="G66" s="10">
        <v>3.1519323704643099</v>
      </c>
      <c r="H66" s="13">
        <v>67743728.394611299</v>
      </c>
      <c r="I66">
        <v>580.52956641066692</v>
      </c>
      <c r="J66">
        <v>86.531401810993486</v>
      </c>
      <c r="K66">
        <v>54.567589109847106</v>
      </c>
      <c r="L66">
        <v>1.1461546899350301</v>
      </c>
      <c r="M66">
        <v>216708142.4275609</v>
      </c>
      <c r="N66">
        <v>860.07877520084605</v>
      </c>
      <c r="O66">
        <v>12.149916027082964</v>
      </c>
      <c r="P66">
        <v>0.23703914422581707</v>
      </c>
      <c r="Q66">
        <f t="shared" si="0"/>
        <v>-5.1445838896439673</v>
      </c>
      <c r="R66">
        <f t="shared" si="1"/>
        <v>0.30666011276798544</v>
      </c>
      <c r="S66">
        <f t="shared" si="2"/>
        <v>-0.78230731752329064</v>
      </c>
      <c r="T66">
        <f t="shared" si="3"/>
        <v>197583736.5188666</v>
      </c>
      <c r="U66">
        <f t="shared" si="4"/>
        <v>61765371.766779691</v>
      </c>
      <c r="V66" s="35">
        <f t="shared" si="5"/>
        <v>5978356.6278316081</v>
      </c>
    </row>
    <row r="67" spans="1:22" ht="15.6" x14ac:dyDescent="0.25">
      <c r="A67" s="10">
        <v>9</v>
      </c>
      <c r="B67" s="11">
        <v>5.0986350912170399</v>
      </c>
      <c r="C67" s="11">
        <v>850.91505319588703</v>
      </c>
      <c r="D67" s="12">
        <v>4.8118577782421602E-2</v>
      </c>
      <c r="E67" s="12">
        <v>3.9032465684552202E-2</v>
      </c>
      <c r="F67" s="10">
        <v>0.188435920670846</v>
      </c>
      <c r="G67" s="10">
        <v>3.1525029119681198</v>
      </c>
      <c r="H67" s="13">
        <v>56864137.8628131</v>
      </c>
      <c r="I67">
        <v>584.45769810432637</v>
      </c>
      <c r="J67">
        <v>72.872821829805801</v>
      </c>
      <c r="K67">
        <v>43.575521733486902</v>
      </c>
      <c r="L67">
        <v>1.1737716038548518</v>
      </c>
      <c r="M67">
        <v>210879215.35975465</v>
      </c>
      <c r="N67">
        <v>850.91505319588703</v>
      </c>
      <c r="O67">
        <v>14.608379913075595</v>
      </c>
      <c r="P67">
        <v>0.20879193109180988</v>
      </c>
      <c r="Q67">
        <f t="shared" ref="Q67:Q130" si="6">2.52125*10^(-6)*N67^2-0.00815*N67</f>
        <v>-5.109430415068279</v>
      </c>
      <c r="R67">
        <f t="shared" ref="R67:R130" si="7">5.11549*10^(-6)*O67^4-4.43569*10^(-4)*O67^3+0.01157*O67^2-0.05903*O67</f>
        <v>0.45690260430776419</v>
      </c>
      <c r="S67">
        <f t="shared" ref="S67:S130" si="8">-66538.82632*P67^6+68596.56918*P67^5-25259.909*P67^4+3778.81796*P67^3-138.15946*P67^2-13.21417*P67</f>
        <v>-0.68550816855868302</v>
      </c>
      <c r="T67">
        <f t="shared" ref="T67:T130" si="9">1.9*10^10*EXP(0.917*Q67)*EXP(0.4442*R67)*EXP(-0.0196*S67)</f>
        <v>217726277.15452003</v>
      </c>
      <c r="U67">
        <f t="shared" ref="U67:U130" si="10">H67/M67*T67</f>
        <v>58710466.175390109</v>
      </c>
      <c r="V67" s="35">
        <f t="shared" ref="V67:V130" si="11">H67-U67</f>
        <v>-1846328.3125770092</v>
      </c>
    </row>
    <row r="68" spans="1:22" ht="15.6" x14ac:dyDescent="0.25">
      <c r="A68" s="10">
        <v>10</v>
      </c>
      <c r="B68" s="11">
        <v>5.5504815056878698</v>
      </c>
      <c r="C68" s="11">
        <v>845.99905528459897</v>
      </c>
      <c r="D68" s="12">
        <v>3.9032465684552202E-2</v>
      </c>
      <c r="E68" s="12">
        <v>3.2426109902114197E-2</v>
      </c>
      <c r="F68" s="10">
        <v>0.16882033030302801</v>
      </c>
      <c r="G68" s="10">
        <v>3.15286887146303</v>
      </c>
      <c r="H68" s="13">
        <v>51585789.9876334</v>
      </c>
      <c r="I68">
        <v>590.51215810705958</v>
      </c>
      <c r="J68">
        <v>62.459053869799519</v>
      </c>
      <c r="K68">
        <v>35.729287793333206</v>
      </c>
      <c r="L68">
        <v>1.1977964229474805</v>
      </c>
      <c r="M68">
        <v>218698479.68398991</v>
      </c>
      <c r="N68">
        <v>845.99905528459897</v>
      </c>
      <c r="O68">
        <v>16.432135580438388</v>
      </c>
      <c r="P68">
        <v>0.18490929847486395</v>
      </c>
      <c r="Q68">
        <f t="shared" si="6"/>
        <v>-5.0903973656806194</v>
      </c>
      <c r="R68">
        <f t="shared" si="7"/>
        <v>0.55896426837636903</v>
      </c>
      <c r="S68">
        <f t="shared" si="8"/>
        <v>-0.63784366387513503</v>
      </c>
      <c r="T68">
        <f t="shared" si="9"/>
        <v>231618943.78925601</v>
      </c>
      <c r="U68">
        <f t="shared" si="10"/>
        <v>54633421.360471904</v>
      </c>
      <c r="V68" s="35">
        <f t="shared" si="11"/>
        <v>-3047631.3728385046</v>
      </c>
    </row>
    <row r="69" spans="1:22" ht="15.6" x14ac:dyDescent="0.25">
      <c r="A69" s="10">
        <v>9</v>
      </c>
      <c r="B69" s="11">
        <v>6.0365439204428304</v>
      </c>
      <c r="C69" s="11">
        <v>851.27969957433299</v>
      </c>
      <c r="D69" s="12">
        <v>4.9000000000000002E-2</v>
      </c>
      <c r="E69" s="12">
        <v>3.97399413212162E-2</v>
      </c>
      <c r="F69" s="10">
        <v>0.18859589977156399</v>
      </c>
      <c r="G69" s="10">
        <v>3.05263026824609</v>
      </c>
      <c r="H69" s="13">
        <v>56374302.7784568</v>
      </c>
      <c r="I69">
        <v>584.56993155545933</v>
      </c>
      <c r="J69">
        <v>73.574124990081827</v>
      </c>
      <c r="K69">
        <v>44.369970660608104</v>
      </c>
      <c r="L69">
        <v>1.170076216403565</v>
      </c>
      <c r="M69">
        <v>214519966.28489384</v>
      </c>
      <c r="N69">
        <v>851.27969957433299</v>
      </c>
      <c r="O69">
        <v>17.146948468303602</v>
      </c>
      <c r="P69">
        <v>0.20898907494620109</v>
      </c>
      <c r="Q69">
        <f t="shared" si="6"/>
        <v>-5.1108373453156153</v>
      </c>
      <c r="R69">
        <f t="shared" si="7"/>
        <v>0.59556121415869279</v>
      </c>
      <c r="S69">
        <f t="shared" si="8"/>
        <v>-0.68609533504172404</v>
      </c>
      <c r="T69">
        <f t="shared" si="9"/>
        <v>231262209.39677641</v>
      </c>
      <c r="U69">
        <f t="shared" si="10"/>
        <v>60774043.738355801</v>
      </c>
      <c r="V69" s="35">
        <f t="shared" si="11"/>
        <v>-4399740.9598990008</v>
      </c>
    </row>
    <row r="70" spans="1:22" ht="15.6" x14ac:dyDescent="0.25">
      <c r="A70" s="10">
        <v>10</v>
      </c>
      <c r="B70" s="11">
        <v>6.5726828812340301</v>
      </c>
      <c r="C70" s="11">
        <v>858.91410504008195</v>
      </c>
      <c r="D70" s="12">
        <v>3.97399413212162E-2</v>
      </c>
      <c r="E70" s="12">
        <v>3.2885209521911894E-2</v>
      </c>
      <c r="F70" s="10">
        <v>0.17205677448259499</v>
      </c>
      <c r="G70" s="10">
        <v>3.0530113647839401</v>
      </c>
      <c r="H70" s="13">
        <v>51568817.488429099</v>
      </c>
      <c r="I70">
        <v>590.35840794790784</v>
      </c>
      <c r="J70">
        <v>63.614059388999749</v>
      </c>
      <c r="K70">
        <v>36.312575421564048</v>
      </c>
      <c r="L70">
        <v>1.1980224587257817</v>
      </c>
      <c r="M70">
        <v>221636193.24576899</v>
      </c>
      <c r="N70">
        <v>858.91410504008195</v>
      </c>
      <c r="O70">
        <v>19.508153320419794</v>
      </c>
      <c r="P70">
        <v>0.18881069516347931</v>
      </c>
      <c r="Q70">
        <f t="shared" si="6"/>
        <v>-5.1401395208881224</v>
      </c>
      <c r="R70">
        <f t="shared" si="7"/>
        <v>0.69935683637133206</v>
      </c>
      <c r="S70">
        <f t="shared" si="8"/>
        <v>-0.64192797974056903</v>
      </c>
      <c r="T70">
        <f t="shared" si="9"/>
        <v>235549813.31896815</v>
      </c>
      <c r="U70">
        <f t="shared" si="10"/>
        <v>54806144.946776643</v>
      </c>
      <c r="V70" s="35">
        <f t="shared" si="11"/>
        <v>-3237327.4583475441</v>
      </c>
    </row>
    <row r="71" spans="1:22" ht="15.6" x14ac:dyDescent="0.25">
      <c r="A71" s="10">
        <v>11</v>
      </c>
      <c r="B71" s="11">
        <v>7</v>
      </c>
      <c r="C71" s="11">
        <v>859.740841362899</v>
      </c>
      <c r="D71" s="12">
        <v>3.2885209521911894E-2</v>
      </c>
      <c r="E71" s="12">
        <v>2.8041101357535597E-2</v>
      </c>
      <c r="F71" s="10">
        <v>0.14685697725092201</v>
      </c>
      <c r="G71" s="10">
        <v>3.0532708277357501</v>
      </c>
      <c r="H71" s="13">
        <v>45442150.875584602</v>
      </c>
      <c r="I71">
        <v>597.852139054124</v>
      </c>
      <c r="J71">
        <v>53.815057631502313</v>
      </c>
      <c r="K71">
        <v>30.463155439723746</v>
      </c>
      <c r="L71">
        <v>1.2075766452458043</v>
      </c>
      <c r="M71">
        <v>229020857.37650055</v>
      </c>
      <c r="N71">
        <v>859.740841362899</v>
      </c>
      <c r="O71">
        <v>20.659580715678015</v>
      </c>
      <c r="P71">
        <v>0.15882807526526943</v>
      </c>
      <c r="Q71">
        <f t="shared" si="6"/>
        <v>-5.1432950421601307</v>
      </c>
      <c r="R71">
        <f t="shared" si="7"/>
        <v>0.73931970786050449</v>
      </c>
      <c r="S71">
        <f t="shared" si="8"/>
        <v>-0.65313734872738038</v>
      </c>
      <c r="T71">
        <f t="shared" si="9"/>
        <v>239128248.05550253</v>
      </c>
      <c r="U71">
        <f t="shared" si="10"/>
        <v>47447651.935423069</v>
      </c>
      <c r="V71" s="35">
        <f t="shared" si="11"/>
        <v>-2005501.0598384663</v>
      </c>
    </row>
    <row r="72" spans="1:22" ht="15.6" x14ac:dyDescent="0.25">
      <c r="A72" s="10">
        <v>12</v>
      </c>
      <c r="B72" s="11">
        <v>7</v>
      </c>
      <c r="C72" s="11">
        <v>857.27534332567802</v>
      </c>
      <c r="D72" s="12">
        <v>2.8041101357535597E-2</v>
      </c>
      <c r="E72" s="12">
        <v>2.4328007481331401E-2</v>
      </c>
      <c r="F72" s="10">
        <v>0.13194557771669799</v>
      </c>
      <c r="G72" s="10">
        <v>3.05344148055458</v>
      </c>
      <c r="H72" s="13">
        <v>41439377.2319538</v>
      </c>
      <c r="I72">
        <v>605.0296319563472</v>
      </c>
      <c r="J72">
        <v>47.397592990986283</v>
      </c>
      <c r="K72">
        <v>26.1845544194335</v>
      </c>
      <c r="L72">
        <v>1.2221857898669959</v>
      </c>
      <c r="M72">
        <v>234277241.43205941</v>
      </c>
      <c r="N72">
        <v>857.27534332567802</v>
      </c>
      <c r="O72">
        <v>20.897813836615757</v>
      </c>
      <c r="P72">
        <v>0.14150086780418786</v>
      </c>
      <c r="Q72">
        <f t="shared" si="6"/>
        <v>-5.1338744408655508</v>
      </c>
      <c r="R72">
        <f t="shared" si="7"/>
        <v>0.74666218996262579</v>
      </c>
      <c r="S72">
        <f t="shared" si="8"/>
        <v>-0.69945078052375864</v>
      </c>
      <c r="T72">
        <f t="shared" si="9"/>
        <v>242210692.11516684</v>
      </c>
      <c r="U72">
        <f t="shared" si="10"/>
        <v>42842660.169719353</v>
      </c>
      <c r="V72" s="35">
        <f t="shared" si="11"/>
        <v>-1403282.9377655536</v>
      </c>
    </row>
    <row r="73" spans="1:22" ht="15.6" x14ac:dyDescent="0.25">
      <c r="A73" s="10">
        <v>13</v>
      </c>
      <c r="B73" s="11">
        <v>7</v>
      </c>
      <c r="C73" s="11">
        <v>840.77701158160005</v>
      </c>
      <c r="D73" s="12">
        <v>2.4328007481331401E-2</v>
      </c>
      <c r="E73" s="12">
        <v>2.1706602549828102E-2</v>
      </c>
      <c r="F73" s="10">
        <v>0.10731145114912299</v>
      </c>
      <c r="G73" s="10">
        <v>3.05356565081494</v>
      </c>
      <c r="H73" s="13">
        <v>36172326.903911099</v>
      </c>
      <c r="I73">
        <v>615.67314829143118</v>
      </c>
      <c r="J73">
        <v>40.173730560222054</v>
      </c>
      <c r="K73">
        <v>23.017305015579751</v>
      </c>
      <c r="L73">
        <v>1.2115695502323272</v>
      </c>
      <c r="M73">
        <v>243376517.84143069</v>
      </c>
      <c r="N73">
        <v>840.77701158160005</v>
      </c>
      <c r="O73">
        <v>19.779659192345793</v>
      </c>
      <c r="P73">
        <v>0.11351752842375988</v>
      </c>
      <c r="Q73">
        <f t="shared" si="6"/>
        <v>-5.0700459342367372</v>
      </c>
      <c r="R73">
        <f t="shared" si="7"/>
        <v>0.70944021880804442</v>
      </c>
      <c r="S73">
        <f t="shared" si="8"/>
        <v>-0.79654864980827678</v>
      </c>
      <c r="T73">
        <f t="shared" si="9"/>
        <v>253080554.47499189</v>
      </c>
      <c r="U73">
        <f t="shared" si="10"/>
        <v>37614608.963453941</v>
      </c>
      <c r="V73" s="35">
        <f t="shared" si="11"/>
        <v>-1442282.0595428422</v>
      </c>
    </row>
    <row r="74" spans="1:22" ht="15.6" x14ac:dyDescent="0.25">
      <c r="A74" s="10">
        <v>9</v>
      </c>
      <c r="B74" s="11">
        <v>5.94840663959544</v>
      </c>
      <c r="C74" s="11">
        <v>853.34504978498603</v>
      </c>
      <c r="D74" s="12">
        <v>4.9025051022628705E-2</v>
      </c>
      <c r="E74" s="12">
        <v>3.96646239363816E-2</v>
      </c>
      <c r="F74" s="10">
        <v>0.19054284710941799</v>
      </c>
      <c r="G74" s="10">
        <v>3.1618443945569799</v>
      </c>
      <c r="H74" s="13">
        <v>59544248.537103496</v>
      </c>
      <c r="I74">
        <v>584.78645221736326</v>
      </c>
      <c r="J74">
        <v>73.985477946727869</v>
      </c>
      <c r="K74">
        <v>44.344837479505159</v>
      </c>
      <c r="L74">
        <v>1.1722774952156974</v>
      </c>
      <c r="M74">
        <v>217131290.89932415</v>
      </c>
      <c r="N74">
        <v>853.34504978498603</v>
      </c>
      <c r="O74">
        <v>16.99579790380578</v>
      </c>
      <c r="P74">
        <v>0.21139143760430384</v>
      </c>
      <c r="Q74">
        <f t="shared" si="6"/>
        <v>-5.1187935180689434</v>
      </c>
      <c r="R74">
        <f t="shared" si="7"/>
        <v>0.58800491711957581</v>
      </c>
      <c r="S74">
        <f t="shared" si="8"/>
        <v>-0.69343795182332846</v>
      </c>
      <c r="T74">
        <f t="shared" si="9"/>
        <v>228844737.20163178</v>
      </c>
      <c r="U74">
        <f t="shared" si="10"/>
        <v>62756444.968865201</v>
      </c>
      <c r="V74" s="35">
        <f t="shared" si="11"/>
        <v>-3212196.4317617044</v>
      </c>
    </row>
    <row r="75" spans="1:22" ht="15.6" x14ac:dyDescent="0.25">
      <c r="A75" s="10">
        <v>10</v>
      </c>
      <c r="B75" s="11">
        <v>6.4667051942313201</v>
      </c>
      <c r="C75" s="11">
        <v>856.40256759376405</v>
      </c>
      <c r="D75" s="12">
        <v>3.96646239363816E-2</v>
      </c>
      <c r="E75" s="12">
        <v>3.2915768003328898E-2</v>
      </c>
      <c r="F75" s="10">
        <v>0.169720099550043</v>
      </c>
      <c r="G75" s="10">
        <v>3.1622238087719099</v>
      </c>
      <c r="H75" s="13">
        <v>53821318.773856401</v>
      </c>
      <c r="I75">
        <v>591.07007354123414</v>
      </c>
      <c r="J75">
        <v>63.158900977365455</v>
      </c>
      <c r="K75">
        <v>36.290195969855247</v>
      </c>
      <c r="L75">
        <v>1.1955996785595768</v>
      </c>
      <c r="M75">
        <v>225393494.49692702</v>
      </c>
      <c r="N75">
        <v>856.40256759376405</v>
      </c>
      <c r="O75">
        <v>19.043365806837357</v>
      </c>
      <c r="P75">
        <v>0.18599240558278715</v>
      </c>
      <c r="Q75">
        <f t="shared" si="6"/>
        <v>-5.1305322425833468</v>
      </c>
      <c r="R75">
        <f t="shared" si="7"/>
        <v>0.68117140837097434</v>
      </c>
      <c r="S75">
        <f t="shared" si="8"/>
        <v>-0.63881534196421752</v>
      </c>
      <c r="T75">
        <f t="shared" si="9"/>
        <v>235707896.56745109</v>
      </c>
      <c r="U75">
        <f t="shared" si="10"/>
        <v>56284276.824346937</v>
      </c>
      <c r="V75" s="35">
        <f t="shared" si="11"/>
        <v>-2462958.0504905358</v>
      </c>
    </row>
    <row r="76" spans="1:22" ht="15.6" x14ac:dyDescent="0.25">
      <c r="A76" s="14">
        <v>11</v>
      </c>
      <c r="B76" s="11">
        <v>6.9740851360487701</v>
      </c>
      <c r="C76" s="11">
        <v>865.14365186955001</v>
      </c>
      <c r="D76" s="12">
        <v>3.2915768003328898E-2</v>
      </c>
      <c r="E76" s="12">
        <v>2.7927834311228798E-2</v>
      </c>
      <c r="F76" s="10">
        <v>0.15107731831642299</v>
      </c>
      <c r="G76" s="10">
        <v>3.16247532866474</v>
      </c>
      <c r="H76" s="13">
        <v>48403676.487038597</v>
      </c>
      <c r="I76">
        <v>597.80430338704014</v>
      </c>
      <c r="J76">
        <v>54.605935814219386</v>
      </c>
      <c r="K76">
        <v>30.421801157278846</v>
      </c>
      <c r="L76">
        <v>1.213881881096011</v>
      </c>
      <c r="M76">
        <v>230905841.640315</v>
      </c>
      <c r="N76">
        <v>865.14365186955001</v>
      </c>
      <c r="O76">
        <v>20.918342074266754</v>
      </c>
      <c r="P76">
        <v>0.16378716668412452</v>
      </c>
      <c r="Q76">
        <f t="shared" si="6"/>
        <v>-5.1638318541210122</v>
      </c>
      <c r="R76">
        <f t="shared" si="7"/>
        <v>0.74727984433097094</v>
      </c>
      <c r="S76">
        <f t="shared" si="8"/>
        <v>-0.64463676716425189</v>
      </c>
      <c r="T76">
        <f t="shared" si="9"/>
        <v>235459055.27934563</v>
      </c>
      <c r="U76">
        <f t="shared" si="10"/>
        <v>49358144.673700236</v>
      </c>
      <c r="V76" s="35">
        <f t="shared" si="11"/>
        <v>-954468.18666163832</v>
      </c>
    </row>
    <row r="77" spans="1:22" ht="15.6" x14ac:dyDescent="0.25">
      <c r="A77" s="10">
        <v>12</v>
      </c>
      <c r="B77" s="11">
        <v>7</v>
      </c>
      <c r="C77" s="11">
        <v>854.44863200853899</v>
      </c>
      <c r="D77" s="12">
        <v>2.7927834311228798E-2</v>
      </c>
      <c r="E77" s="12">
        <v>2.43909915356725E-2</v>
      </c>
      <c r="F77" s="10">
        <v>0.126190369768931</v>
      </c>
      <c r="G77" s="10">
        <v>3.16264840503541</v>
      </c>
      <c r="H77" s="13">
        <v>42701683.148098998</v>
      </c>
      <c r="I77">
        <v>607.0315220221064</v>
      </c>
      <c r="J77">
        <v>46.335462155878311</v>
      </c>
      <c r="K77">
        <v>26.159412923450649</v>
      </c>
      <c r="L77">
        <v>1.213625237025906</v>
      </c>
      <c r="M77">
        <v>240102113.01540223</v>
      </c>
      <c r="N77">
        <v>854.44863200853899</v>
      </c>
      <c r="O77">
        <v>20.378542612807365</v>
      </c>
      <c r="P77">
        <v>0.13489274143252702</v>
      </c>
      <c r="Q77">
        <f t="shared" si="6"/>
        <v>-5.1230359366406812</v>
      </c>
      <c r="R77">
        <f t="shared" si="7"/>
        <v>0.73024637145547278</v>
      </c>
      <c r="S77">
        <f t="shared" si="8"/>
        <v>-0.72192758267148571</v>
      </c>
      <c r="T77">
        <f t="shared" si="9"/>
        <v>242959684.71889937</v>
      </c>
      <c r="U77">
        <f t="shared" si="10"/>
        <v>43209896.590801522</v>
      </c>
      <c r="V77" s="35">
        <f t="shared" si="11"/>
        <v>-508213.44270252436</v>
      </c>
    </row>
    <row r="78" spans="1:22" ht="15.6" x14ac:dyDescent="0.25">
      <c r="A78" s="10">
        <v>13</v>
      </c>
      <c r="B78" s="11">
        <v>7</v>
      </c>
      <c r="C78" s="11">
        <v>837.43920575125503</v>
      </c>
      <c r="D78" s="12">
        <v>2.43909915356725E-2</v>
      </c>
      <c r="E78" s="12">
        <v>2.17240965766494E-2</v>
      </c>
      <c r="F78" s="10">
        <v>0.10889289456242</v>
      </c>
      <c r="G78" s="10">
        <v>3.1627647094368201</v>
      </c>
      <c r="H78" s="13">
        <v>38040622.757536903</v>
      </c>
      <c r="I78">
        <v>615.56298013860203</v>
      </c>
      <c r="J78">
        <v>40.517179179859923</v>
      </c>
      <c r="K78">
        <v>23.05754405616095</v>
      </c>
      <c r="L78">
        <v>1.2141942347787236</v>
      </c>
      <c r="M78">
        <v>244485645.4842546</v>
      </c>
      <c r="N78">
        <v>837.43920575125503</v>
      </c>
      <c r="O78">
        <v>19.918330215112185</v>
      </c>
      <c r="P78">
        <v>0.11529065061275974</v>
      </c>
      <c r="Q78">
        <f t="shared" si="6"/>
        <v>-5.0569657495537479</v>
      </c>
      <c r="R78">
        <f t="shared" si="7"/>
        <v>0.71443458516489788</v>
      </c>
      <c r="S78">
        <f t="shared" si="8"/>
        <v>-0.79089956499904379</v>
      </c>
      <c r="T78">
        <f t="shared" si="9"/>
        <v>256674858.01435718</v>
      </c>
      <c r="U78">
        <f t="shared" si="10"/>
        <v>39937197.235971615</v>
      </c>
      <c r="V78" s="35">
        <f t="shared" si="11"/>
        <v>-1896574.4784347117</v>
      </c>
    </row>
    <row r="79" spans="1:22" ht="15.6" x14ac:dyDescent="0.25">
      <c r="A79" s="10">
        <v>9</v>
      </c>
      <c r="B79" s="11">
        <v>5.9496067295455397</v>
      </c>
      <c r="C79" s="11">
        <v>865.83640764696304</v>
      </c>
      <c r="D79" s="12">
        <v>4.90178251674886E-2</v>
      </c>
      <c r="E79" s="12">
        <v>3.96837400155967E-2</v>
      </c>
      <c r="F79" s="10">
        <v>0.19003457746883701</v>
      </c>
      <c r="G79" s="10">
        <v>3.1616120597481099</v>
      </c>
      <c r="H79" s="13">
        <v>57813526.531645998</v>
      </c>
      <c r="I79">
        <v>584.13569623409717</v>
      </c>
      <c r="J79">
        <v>73.840180991847006</v>
      </c>
      <c r="K79">
        <v>44.350782591542654</v>
      </c>
      <c r="L79">
        <v>1.1714868786085568</v>
      </c>
      <c r="M79">
        <v>211393048.045636</v>
      </c>
      <c r="N79">
        <v>865.83640764696304</v>
      </c>
      <c r="O79">
        <v>16.982098807843489</v>
      </c>
      <c r="P79">
        <v>0.2107637204599532</v>
      </c>
      <c r="Q79">
        <f t="shared" si="6"/>
        <v>-5.1664544657531044</v>
      </c>
      <c r="R79">
        <f t="shared" si="7"/>
        <v>0.58731512008920084</v>
      </c>
      <c r="S79">
        <f t="shared" si="8"/>
        <v>-0.69148701099174037</v>
      </c>
      <c r="T79">
        <f t="shared" si="9"/>
        <v>218982985.45500451</v>
      </c>
      <c r="U79">
        <f t="shared" si="10"/>
        <v>59889285.653560594</v>
      </c>
      <c r="V79" s="35">
        <f t="shared" si="11"/>
        <v>-2075759.1219145954</v>
      </c>
    </row>
    <row r="80" spans="1:22" ht="15.6" x14ac:dyDescent="0.25">
      <c r="A80" s="10">
        <v>10</v>
      </c>
      <c r="B80" s="11">
        <v>6.4705366955300203</v>
      </c>
      <c r="C80" s="11">
        <v>867.45234712156798</v>
      </c>
      <c r="D80" s="12">
        <v>3.96837400155967E-2</v>
      </c>
      <c r="E80" s="12">
        <v>3.2901546106163304E-2</v>
      </c>
      <c r="F80" s="10">
        <v>0.170476529023529</v>
      </c>
      <c r="G80" s="10">
        <v>3.1619904284751401</v>
      </c>
      <c r="H80" s="13">
        <v>53518018.8737083</v>
      </c>
      <c r="I80">
        <v>590.74538832618532</v>
      </c>
      <c r="J80">
        <v>63.297312539567749</v>
      </c>
      <c r="K80">
        <v>36.292643060880003</v>
      </c>
      <c r="L80">
        <v>1.1963798397995489</v>
      </c>
      <c r="M80">
        <v>223503907.38140404</v>
      </c>
      <c r="N80">
        <v>867.45234712156798</v>
      </c>
      <c r="O80">
        <v>19.106156793403994</v>
      </c>
      <c r="P80">
        <v>0.18690387442165882</v>
      </c>
      <c r="Q80">
        <f t="shared" si="6"/>
        <v>-5.1725626292652924</v>
      </c>
      <c r="R80">
        <f t="shared" si="7"/>
        <v>0.68369552181789772</v>
      </c>
      <c r="S80">
        <f t="shared" si="8"/>
        <v>-0.63973021758001325</v>
      </c>
      <c r="T80">
        <f t="shared" si="9"/>
        <v>227054616.56930849</v>
      </c>
      <c r="U80">
        <f t="shared" si="10"/>
        <v>54368236.31983573</v>
      </c>
      <c r="V80" s="35">
        <f t="shared" si="11"/>
        <v>-850217.4461274296</v>
      </c>
    </row>
    <row r="81" spans="1:22" ht="15.6" x14ac:dyDescent="0.25">
      <c r="A81" s="10">
        <v>11</v>
      </c>
      <c r="B81" s="11">
        <v>6.95576126920378</v>
      </c>
      <c r="C81" s="11">
        <v>860.44418669440097</v>
      </c>
      <c r="D81" s="12">
        <v>3.2901546106163304E-2</v>
      </c>
      <c r="E81" s="12">
        <v>2.80523469535125E-2</v>
      </c>
      <c r="F81" s="10">
        <v>0.146938544547317</v>
      </c>
      <c r="G81" s="10">
        <v>3.16224322132694</v>
      </c>
      <c r="H81" s="13">
        <v>47105563.003931299</v>
      </c>
      <c r="I81">
        <v>597.84579353504625</v>
      </c>
      <c r="J81">
        <v>53.843043333619185</v>
      </c>
      <c r="K81">
        <v>30.4769465298379</v>
      </c>
      <c r="L81">
        <v>1.2075881811138303</v>
      </c>
      <c r="M81">
        <v>229101786.33859289</v>
      </c>
      <c r="N81">
        <v>860.44418669440097</v>
      </c>
      <c r="O81">
        <v>20.530697452319465</v>
      </c>
      <c r="P81">
        <v>0.15892368783398458</v>
      </c>
      <c r="Q81">
        <f t="shared" si="6"/>
        <v>-5.1459768863025497</v>
      </c>
      <c r="R81">
        <f t="shared" si="7"/>
        <v>0.73521385227703617</v>
      </c>
      <c r="S81">
        <f t="shared" si="8"/>
        <v>-0.65295065834510302</v>
      </c>
      <c r="T81">
        <f t="shared" si="9"/>
        <v>238105363.50132933</v>
      </c>
      <c r="U81">
        <f t="shared" si="10"/>
        <v>48956786.331684962</v>
      </c>
      <c r="V81" s="35">
        <f t="shared" si="11"/>
        <v>-1851223.3277536631</v>
      </c>
    </row>
    <row r="82" spans="1:22" ht="15.6" x14ac:dyDescent="0.25">
      <c r="A82" s="10">
        <v>12</v>
      </c>
      <c r="B82" s="11">
        <v>7</v>
      </c>
      <c r="C82" s="11">
        <v>850.43005488143297</v>
      </c>
      <c r="D82" s="12">
        <v>2.80523469535125E-2</v>
      </c>
      <c r="E82" s="12">
        <v>2.4418378402834902E-2</v>
      </c>
      <c r="F82" s="10">
        <v>0.129082259346914</v>
      </c>
      <c r="G82" s="10">
        <v>3.1624115373603399</v>
      </c>
      <c r="H82" s="13">
        <v>43165564.5518592</v>
      </c>
      <c r="I82">
        <v>606.27522966988829</v>
      </c>
      <c r="J82">
        <v>46.938098786329341</v>
      </c>
      <c r="K82">
        <v>26.235362678173704</v>
      </c>
      <c r="L82">
        <v>1.217492574706867</v>
      </c>
      <c r="M82">
        <v>238851087.89109904</v>
      </c>
      <c r="N82">
        <v>850.43005488143297</v>
      </c>
      <c r="O82">
        <v>20.611278856093993</v>
      </c>
      <c r="P82">
        <v>0.13820774900856014</v>
      </c>
      <c r="Q82">
        <f t="shared" si="6"/>
        <v>-5.1075580870068649</v>
      </c>
      <c r="R82">
        <f t="shared" si="7"/>
        <v>0.73779191469829697</v>
      </c>
      <c r="S82">
        <f t="shared" si="8"/>
        <v>-0.71043838208177057</v>
      </c>
      <c r="T82">
        <f t="shared" si="9"/>
        <v>247204332.85513812</v>
      </c>
      <c r="U82">
        <f t="shared" si="10"/>
        <v>44675176.82909999</v>
      </c>
      <c r="V82" s="35">
        <f t="shared" si="11"/>
        <v>-1509612.2772407904</v>
      </c>
    </row>
    <row r="83" spans="1:22" ht="15.6" x14ac:dyDescent="0.25">
      <c r="A83" s="10">
        <v>9</v>
      </c>
      <c r="B83" s="11">
        <v>5.9800042386087302</v>
      </c>
      <c r="C83" s="11">
        <v>865.16053191784204</v>
      </c>
      <c r="D83" s="12">
        <v>4.9032567962057502E-2</v>
      </c>
      <c r="E83" s="12">
        <v>3.9689094002112901E-2</v>
      </c>
      <c r="F83" s="10">
        <v>0.190168646734689</v>
      </c>
      <c r="G83" s="10">
        <v>3.1608036380171698</v>
      </c>
      <c r="H83" s="13">
        <v>55474398.669078901</v>
      </c>
      <c r="I83">
        <v>583.14181487021631</v>
      </c>
      <c r="J83">
        <v>73.814431937085999</v>
      </c>
      <c r="K83">
        <v>44.360830982085204</v>
      </c>
      <c r="L83">
        <v>1.171208437746045</v>
      </c>
      <c r="M83">
        <v>203011019.58204928</v>
      </c>
      <c r="N83">
        <v>865.16053191784204</v>
      </c>
      <c r="O83">
        <v>17.088228261076004</v>
      </c>
      <c r="P83">
        <v>0.21092925883879365</v>
      </c>
      <c r="Q83">
        <f t="shared" si="6"/>
        <v>-5.1638957868072506</v>
      </c>
      <c r="R83">
        <f t="shared" si="7"/>
        <v>0.59263764250468487</v>
      </c>
      <c r="S83">
        <f t="shared" si="8"/>
        <v>-0.69199935271296598</v>
      </c>
      <c r="T83">
        <f t="shared" si="9"/>
        <v>220019163.58429354</v>
      </c>
      <c r="U83">
        <f t="shared" si="10"/>
        <v>60122011.212201312</v>
      </c>
      <c r="V83" s="35">
        <f t="shared" si="11"/>
        <v>-4647612.5431224108</v>
      </c>
    </row>
    <row r="84" spans="1:22" ht="15.6" x14ac:dyDescent="0.25">
      <c r="A84" s="10">
        <v>10</v>
      </c>
      <c r="B84" s="11">
        <v>6.5087393304007799</v>
      </c>
      <c r="C84" s="11">
        <v>868.38778238366899</v>
      </c>
      <c r="D84" s="12">
        <v>3.9689094002112901E-2</v>
      </c>
      <c r="E84" s="12">
        <v>3.2852645210559105E-2</v>
      </c>
      <c r="F84" s="10">
        <v>0.17181715148353899</v>
      </c>
      <c r="G84" s="10">
        <v>3.1611824687016301</v>
      </c>
      <c r="H84" s="13">
        <v>50957046.634135701</v>
      </c>
      <c r="I84">
        <v>589.04924351739146</v>
      </c>
      <c r="J84">
        <v>63.458687261951368</v>
      </c>
      <c r="K84">
        <v>36.270869606336007</v>
      </c>
      <c r="L84">
        <v>1.1974918665960934</v>
      </c>
      <c r="M84">
        <v>212124596.05060276</v>
      </c>
      <c r="N84">
        <v>868.38778238366899</v>
      </c>
      <c r="O84">
        <v>19.335983241234796</v>
      </c>
      <c r="P84">
        <v>0.1885213174349534</v>
      </c>
      <c r="Q84">
        <f t="shared" si="6"/>
        <v>-5.1760925064562286</v>
      </c>
      <c r="R84">
        <f t="shared" si="7"/>
        <v>0.69275541859379652</v>
      </c>
      <c r="S84">
        <f t="shared" si="8"/>
        <v>-0.64156994117606292</v>
      </c>
      <c r="T84">
        <f t="shared" si="9"/>
        <v>227241688.35986522</v>
      </c>
      <c r="U84">
        <f t="shared" si="10"/>
        <v>54588508.483057074</v>
      </c>
      <c r="V84" s="35">
        <f t="shared" si="11"/>
        <v>-3631461.8489213735</v>
      </c>
    </row>
    <row r="85" spans="1:22" ht="15.6" x14ac:dyDescent="0.25">
      <c r="A85" s="10">
        <v>11</v>
      </c>
      <c r="B85" s="11">
        <v>6.9979439171945703</v>
      </c>
      <c r="C85" s="11">
        <v>870.15187696236899</v>
      </c>
      <c r="D85" s="12">
        <v>3.2852645210559105E-2</v>
      </c>
      <c r="E85" s="12">
        <v>2.8022913037064501E-2</v>
      </c>
      <c r="F85" s="10">
        <v>0.14656584145624199</v>
      </c>
      <c r="G85" s="10">
        <v>3.16143727329694</v>
      </c>
      <c r="H85" s="13">
        <v>44869069.232188098</v>
      </c>
      <c r="I85">
        <v>596.20346603975099</v>
      </c>
      <c r="J85">
        <v>53.661001312696193</v>
      </c>
      <c r="K85">
        <v>30.437779123811804</v>
      </c>
      <c r="L85">
        <v>1.2067250245096188</v>
      </c>
      <c r="M85">
        <v>219177212.8270143</v>
      </c>
      <c r="N85">
        <v>870.15187696236899</v>
      </c>
      <c r="O85">
        <v>20.66831197712775</v>
      </c>
      <c r="P85">
        <v>0.15848688261287047</v>
      </c>
      <c r="Q85">
        <f t="shared" si="6"/>
        <v>-5.182737333649623</v>
      </c>
      <c r="R85">
        <f t="shared" si="7"/>
        <v>0.73959447399584399</v>
      </c>
      <c r="S85">
        <f t="shared" si="8"/>
        <v>-0.65381063896519898</v>
      </c>
      <c r="T85">
        <f t="shared" si="9"/>
        <v>230665054.33882475</v>
      </c>
      <c r="U85">
        <f t="shared" si="10"/>
        <v>47220813.510132931</v>
      </c>
      <c r="V85" s="35">
        <f t="shared" si="11"/>
        <v>-2351744.277944833</v>
      </c>
    </row>
    <row r="86" spans="1:22" ht="15.6" x14ac:dyDescent="0.25">
      <c r="A86" s="14">
        <v>12</v>
      </c>
      <c r="B86" s="11">
        <v>7</v>
      </c>
      <c r="C86" s="11">
        <v>870.02412820230404</v>
      </c>
      <c r="D86" s="12">
        <v>2.8022913037064501E-2</v>
      </c>
      <c r="E86" s="12">
        <v>2.4386865303671398E-2</v>
      </c>
      <c r="F86" s="10">
        <v>0.12929129100534401</v>
      </c>
      <c r="G86" s="10">
        <v>3.1616048321393699</v>
      </c>
      <c r="H86" s="13">
        <v>40092961.879432797</v>
      </c>
      <c r="I86">
        <v>602.96765836289046</v>
      </c>
      <c r="J86">
        <v>46.823276129503526</v>
      </c>
      <c r="K86">
        <v>26.204889170367952</v>
      </c>
      <c r="L86">
        <v>1.216856380208525</v>
      </c>
      <c r="M86">
        <v>222566314.19331104</v>
      </c>
      <c r="N86">
        <v>870.02412820230404</v>
      </c>
      <c r="O86">
        <v>20.697708841787325</v>
      </c>
      <c r="P86">
        <v>0.13844779090672493</v>
      </c>
      <c r="Q86">
        <f t="shared" si="6"/>
        <v>-5.1822566685606777</v>
      </c>
      <c r="R86">
        <f t="shared" si="7"/>
        <v>0.74051640729480028</v>
      </c>
      <c r="S86">
        <f t="shared" si="8"/>
        <v>-0.70962158597230185</v>
      </c>
      <c r="T86">
        <f t="shared" si="9"/>
        <v>231113946.61332476</v>
      </c>
      <c r="U86">
        <f t="shared" si="10"/>
        <v>41632727.238881394</v>
      </c>
      <c r="V86" s="35">
        <f t="shared" si="11"/>
        <v>-1539765.3594485968</v>
      </c>
    </row>
    <row r="87" spans="1:22" ht="15.6" x14ac:dyDescent="0.25">
      <c r="A87" s="10">
        <v>13</v>
      </c>
      <c r="B87" s="11">
        <v>7</v>
      </c>
      <c r="C87" s="11">
        <v>852.05731495704902</v>
      </c>
      <c r="D87" s="12">
        <v>2.4386865303671398E-2</v>
      </c>
      <c r="E87" s="12">
        <v>2.17556186078267E-2</v>
      </c>
      <c r="F87" s="10">
        <v>0.107455432257807</v>
      </c>
      <c r="G87" s="10">
        <v>3.1617245902667999</v>
      </c>
      <c r="H87" s="13">
        <v>35989799.798260301</v>
      </c>
      <c r="I87">
        <v>613.29721719709312</v>
      </c>
      <c r="J87">
        <v>40.171336501547955</v>
      </c>
      <c r="K87">
        <v>23.071241955749048</v>
      </c>
      <c r="L87">
        <v>1.2104722962699328</v>
      </c>
      <c r="M87">
        <v>234090752.95499825</v>
      </c>
      <c r="N87">
        <v>852.05731495704902</v>
      </c>
      <c r="O87">
        <v>19.808945492163183</v>
      </c>
      <c r="P87">
        <v>0.11367883072950125</v>
      </c>
      <c r="Q87">
        <f t="shared" si="6"/>
        <v>-5.1138354115260087</v>
      </c>
      <c r="R87">
        <f t="shared" si="7"/>
        <v>0.71050379916797035</v>
      </c>
      <c r="S87">
        <f t="shared" si="8"/>
        <v>-0.7960430311780895</v>
      </c>
      <c r="T87">
        <f t="shared" si="9"/>
        <v>243231926.15407065</v>
      </c>
      <c r="U87">
        <f t="shared" si="10"/>
        <v>37395190.610169403</v>
      </c>
      <c r="V87" s="35">
        <f t="shared" si="11"/>
        <v>-1405390.8119091019</v>
      </c>
    </row>
    <row r="88" spans="1:22" ht="15.6" x14ac:dyDescent="0.25">
      <c r="A88" s="10">
        <v>9</v>
      </c>
      <c r="B88" s="11">
        <v>5.9879718283589396</v>
      </c>
      <c r="C88" s="11">
        <v>854.63944956911598</v>
      </c>
      <c r="D88" s="12">
        <v>4.9000000000000002E-2</v>
      </c>
      <c r="E88" s="12">
        <v>3.95879699446645E-2</v>
      </c>
      <c r="F88" s="10">
        <v>0.191691039823534</v>
      </c>
      <c r="G88" s="10">
        <v>3.1620016892618299</v>
      </c>
      <c r="H88" s="13">
        <v>59821329.841025002</v>
      </c>
      <c r="I88">
        <v>584.76403266193427</v>
      </c>
      <c r="J88">
        <v>74.187712262161824</v>
      </c>
      <c r="K88">
        <v>44.293984972332254</v>
      </c>
      <c r="L88">
        <v>1.1736955740807602</v>
      </c>
      <c r="M88">
        <v>217273379.69254237</v>
      </c>
      <c r="N88">
        <v>854.63944956911598</v>
      </c>
      <c r="O88">
        <v>17.176776820029481</v>
      </c>
      <c r="P88">
        <v>0.21281091709226585</v>
      </c>
      <c r="Q88">
        <f t="shared" si="6"/>
        <v>-5.1237688595776447</v>
      </c>
      <c r="R88">
        <f t="shared" si="7"/>
        <v>0.59704044802408229</v>
      </c>
      <c r="S88">
        <f t="shared" si="8"/>
        <v>-0.69792861419712038</v>
      </c>
      <c r="T88">
        <f t="shared" si="9"/>
        <v>228739312.50314677</v>
      </c>
      <c r="U88">
        <f t="shared" si="10"/>
        <v>62978216.108310968</v>
      </c>
      <c r="V88" s="35">
        <f t="shared" si="11"/>
        <v>-3156886.2672859654</v>
      </c>
    </row>
    <row r="89" spans="1:22" ht="15.6" x14ac:dyDescent="0.25">
      <c r="A89" s="10">
        <v>10</v>
      </c>
      <c r="B89" s="11">
        <v>6.5093562053033001</v>
      </c>
      <c r="C89" s="11">
        <v>860.10808738427295</v>
      </c>
      <c r="D89" s="12">
        <v>3.95879699446645E-2</v>
      </c>
      <c r="E89" s="12">
        <v>3.2850460042021704E-2</v>
      </c>
      <c r="F89" s="10">
        <v>0.16976201886961401</v>
      </c>
      <c r="G89" s="10">
        <v>3.1623830253353198</v>
      </c>
      <c r="H89" s="13">
        <v>54016204.960312001</v>
      </c>
      <c r="I89">
        <v>591.2335169729148</v>
      </c>
      <c r="J89">
        <v>63.114512399125303</v>
      </c>
      <c r="K89">
        <v>36.219214993343101</v>
      </c>
      <c r="L89">
        <v>1.1961529976206595</v>
      </c>
      <c r="M89">
        <v>226252628.83947948</v>
      </c>
      <c r="N89">
        <v>860.10808738427295</v>
      </c>
      <c r="O89">
        <v>19.18765474403148</v>
      </c>
      <c r="P89">
        <v>0.1860428950355596</v>
      </c>
      <c r="Q89">
        <f t="shared" si="6"/>
        <v>-5.1446956563800867</v>
      </c>
      <c r="R89">
        <f t="shared" si="7"/>
        <v>0.68694045233383028</v>
      </c>
      <c r="S89">
        <f t="shared" si="8"/>
        <v>-0.63886370404078052</v>
      </c>
      <c r="T89">
        <f t="shared" si="9"/>
        <v>233263570.65734956</v>
      </c>
      <c r="U89">
        <f t="shared" si="10"/>
        <v>55690017.424464956</v>
      </c>
      <c r="V89" s="35">
        <f t="shared" si="11"/>
        <v>-1673812.4641529545</v>
      </c>
    </row>
    <row r="90" spans="1:22" ht="15.6" x14ac:dyDescent="0.25">
      <c r="A90" s="10">
        <v>11</v>
      </c>
      <c r="B90" s="11">
        <v>7</v>
      </c>
      <c r="C90" s="11">
        <v>856.87923092627102</v>
      </c>
      <c r="D90" s="12">
        <v>3.2850460042021704E-2</v>
      </c>
      <c r="E90" s="12">
        <v>2.7913536083254899E-2</v>
      </c>
      <c r="F90" s="10">
        <v>0.14982868076715</v>
      </c>
      <c r="G90" s="10">
        <v>3.1626339070371099</v>
      </c>
      <c r="H90" s="13">
        <v>48611507.379977301</v>
      </c>
      <c r="I90">
        <v>598.35698257490765</v>
      </c>
      <c r="J90">
        <v>54.351107837554451</v>
      </c>
      <c r="K90">
        <v>30.381998062638303</v>
      </c>
      <c r="L90">
        <v>1.2126209021230223</v>
      </c>
      <c r="M90">
        <v>233215126.01570266</v>
      </c>
      <c r="N90">
        <v>856.87923092627102</v>
      </c>
      <c r="O90">
        <v>20.905218487395668</v>
      </c>
      <c r="P90">
        <v>0.16231739776801127</v>
      </c>
      <c r="Q90">
        <f t="shared" si="6"/>
        <v>-5.1323580482187667</v>
      </c>
      <c r="R90">
        <f t="shared" si="7"/>
        <v>0.74688525687274288</v>
      </c>
      <c r="S90">
        <f t="shared" si="8"/>
        <v>-0.64690017686328405</v>
      </c>
      <c r="T90">
        <f t="shared" si="9"/>
        <v>242322044.16740811</v>
      </c>
      <c r="U90">
        <f t="shared" si="10"/>
        <v>50509759.120778494</v>
      </c>
      <c r="V90" s="35">
        <f t="shared" si="11"/>
        <v>-1898251.7408011928</v>
      </c>
    </row>
    <row r="91" spans="1:22" ht="15.6" x14ac:dyDescent="0.25">
      <c r="A91" s="10">
        <v>12</v>
      </c>
      <c r="B91" s="11">
        <v>7</v>
      </c>
      <c r="C91" s="11">
        <v>847.33316954424197</v>
      </c>
      <c r="D91" s="12">
        <v>2.7913536083254899E-2</v>
      </c>
      <c r="E91" s="12">
        <v>2.4353821041684501E-2</v>
      </c>
      <c r="F91" s="10">
        <v>0.12707124980549001</v>
      </c>
      <c r="G91" s="10">
        <v>3.1628050882637901</v>
      </c>
      <c r="H91" s="13">
        <v>43203839.020146899</v>
      </c>
      <c r="I91">
        <v>607.27650733607584</v>
      </c>
      <c r="J91">
        <v>46.49442243491756</v>
      </c>
      <c r="K91">
        <v>26.133678562469701</v>
      </c>
      <c r="L91">
        <v>1.2154122420240809</v>
      </c>
      <c r="M91">
        <v>241727158.43700293</v>
      </c>
      <c r="N91">
        <v>847.33316954424197</v>
      </c>
      <c r="O91">
        <v>20.460720657975621</v>
      </c>
      <c r="P91">
        <v>0.13590134137068041</v>
      </c>
      <c r="Q91">
        <f t="shared" si="6"/>
        <v>-5.095574644381383</v>
      </c>
      <c r="R91">
        <f t="shared" si="7"/>
        <v>0.73294542731926393</v>
      </c>
      <c r="S91">
        <f t="shared" si="8"/>
        <v>-0.71839430542570093</v>
      </c>
      <c r="T91">
        <f t="shared" si="9"/>
        <v>249437204.07836547</v>
      </c>
      <c r="U91">
        <f t="shared" si="10"/>
        <v>44581853.691238247</v>
      </c>
      <c r="V91" s="35">
        <f t="shared" si="11"/>
        <v>-1378014.6710913479</v>
      </c>
    </row>
    <row r="92" spans="1:22" ht="15.6" x14ac:dyDescent="0.25">
      <c r="A92" s="10">
        <v>9</v>
      </c>
      <c r="B92" s="11">
        <v>5.9715143511267703</v>
      </c>
      <c r="C92" s="11">
        <v>851.71520568436802</v>
      </c>
      <c r="D92" s="12">
        <v>4.9000000000000002E-2</v>
      </c>
      <c r="E92" s="12">
        <v>3.9772116368095606E-2</v>
      </c>
      <c r="F92" s="10">
        <v>0.187940603501108</v>
      </c>
      <c r="G92" s="10">
        <v>3.1614380959072599</v>
      </c>
      <c r="H92" s="13">
        <v>55440244.2554361</v>
      </c>
      <c r="I92">
        <v>583.41256797471226</v>
      </c>
      <c r="J92">
        <v>73.373450829718763</v>
      </c>
      <c r="K92">
        <v>44.386058184047805</v>
      </c>
      <c r="L92">
        <v>1.1689004474028379</v>
      </c>
      <c r="M92">
        <v>204467356.87126106</v>
      </c>
      <c r="N92">
        <v>851.71520568436802</v>
      </c>
      <c r="O92">
        <v>16.942920784974483</v>
      </c>
      <c r="P92">
        <v>0.20818179309802246</v>
      </c>
      <c r="Q92">
        <f t="shared" si="6"/>
        <v>-5.1125167980213133</v>
      </c>
      <c r="R92">
        <f t="shared" si="7"/>
        <v>0.5853378666280753</v>
      </c>
      <c r="S92">
        <f t="shared" si="8"/>
        <v>-0.68370650187487092</v>
      </c>
      <c r="T92">
        <f t="shared" si="9"/>
        <v>229849347.20480031</v>
      </c>
      <c r="U92">
        <f t="shared" si="10"/>
        <v>62322436.920872368</v>
      </c>
      <c r="V92" s="35">
        <f t="shared" si="11"/>
        <v>-6882192.6654362679</v>
      </c>
    </row>
    <row r="93" spans="1:22" ht="15.6" x14ac:dyDescent="0.25">
      <c r="A93" s="10">
        <v>10</v>
      </c>
      <c r="B93" s="11">
        <v>6.5060225384584403</v>
      </c>
      <c r="C93" s="11">
        <v>850.91119334813698</v>
      </c>
      <c r="D93" s="12">
        <v>3.9772116368095606E-2</v>
      </c>
      <c r="E93" s="12">
        <v>3.2853168139134699E-2</v>
      </c>
      <c r="F93" s="10">
        <v>0.17352849206914001</v>
      </c>
      <c r="G93" s="10">
        <v>3.1618122495069998</v>
      </c>
      <c r="H93" s="13">
        <v>52931658.164277703</v>
      </c>
      <c r="I93">
        <v>589.80918129013753</v>
      </c>
      <c r="J93">
        <v>63.881602909697563</v>
      </c>
      <c r="K93">
        <v>36.312642253615152</v>
      </c>
      <c r="L93">
        <v>1.1995884080952592</v>
      </c>
      <c r="M93">
        <v>218459711.69844019</v>
      </c>
      <c r="N93">
        <v>850.91119334813698</v>
      </c>
      <c r="O93">
        <v>19.410623853238615</v>
      </c>
      <c r="P93">
        <v>0.19058983547817507</v>
      </c>
      <c r="Q93">
        <f t="shared" si="6"/>
        <v>-5.1094155188714296</v>
      </c>
      <c r="R93">
        <f t="shared" si="7"/>
        <v>0.695636950923048</v>
      </c>
      <c r="S93">
        <f t="shared" si="8"/>
        <v>-0.64431928912619618</v>
      </c>
      <c r="T93">
        <f t="shared" si="9"/>
        <v>241891872.63383698</v>
      </c>
      <c r="U93">
        <f t="shared" si="10"/>
        <v>58609149.556351259</v>
      </c>
      <c r="V93" s="35">
        <f t="shared" si="11"/>
        <v>-5677491.3920735568</v>
      </c>
    </row>
    <row r="94" spans="1:22" ht="15.6" x14ac:dyDescent="0.25">
      <c r="A94" s="10">
        <v>11</v>
      </c>
      <c r="B94" s="11">
        <v>7</v>
      </c>
      <c r="C94" s="11">
        <v>851.59756802608399</v>
      </c>
      <c r="D94" s="12">
        <v>3.2853168139134699E-2</v>
      </c>
      <c r="E94" s="12">
        <v>2.79755842591181E-2</v>
      </c>
      <c r="F94" s="10">
        <v>0.14801562810053601</v>
      </c>
      <c r="G94" s="10">
        <v>3.16207026940253</v>
      </c>
      <c r="H94" s="13">
        <v>45281485.553266197</v>
      </c>
      <c r="I94">
        <v>596.170549835928</v>
      </c>
      <c r="J94">
        <v>53.924686958946317</v>
      </c>
      <c r="K94">
        <v>30.414376199126398</v>
      </c>
      <c r="L94">
        <v>1.208957626705337</v>
      </c>
      <c r="M94">
        <v>219659725.98875362</v>
      </c>
      <c r="N94">
        <v>851.59756802608399</v>
      </c>
      <c r="O94">
        <v>20.793994909753977</v>
      </c>
      <c r="P94">
        <v>0.16018709516205806</v>
      </c>
      <c r="Q94">
        <f t="shared" si="6"/>
        <v>-5.1120632433630382</v>
      </c>
      <c r="R94">
        <f t="shared" si="7"/>
        <v>0.74350190537091598</v>
      </c>
      <c r="S94">
        <f t="shared" si="8"/>
        <v>-0.6505662676858357</v>
      </c>
      <c r="T94">
        <f t="shared" si="9"/>
        <v>246520932.61232361</v>
      </c>
      <c r="U94">
        <f t="shared" si="10"/>
        <v>50818756.139366984</v>
      </c>
      <c r="V94" s="35">
        <f t="shared" si="11"/>
        <v>-5537270.5861007869</v>
      </c>
    </row>
    <row r="95" spans="1:22" ht="15.6" x14ac:dyDescent="0.25">
      <c r="A95" s="10">
        <v>12</v>
      </c>
      <c r="B95" s="11">
        <v>7</v>
      </c>
      <c r="C95" s="11">
        <v>862.88353252171703</v>
      </c>
      <c r="D95" s="12">
        <v>2.79755842591181E-2</v>
      </c>
      <c r="E95" s="12">
        <v>2.4289166966639599E-2</v>
      </c>
      <c r="F95" s="10">
        <v>0.13130331530968101</v>
      </c>
      <c r="G95" s="10">
        <v>3.1622394470150499</v>
      </c>
      <c r="H95" s="13">
        <v>41969865.100894503</v>
      </c>
      <c r="I95">
        <v>604.35565885302378</v>
      </c>
      <c r="J95">
        <v>47.200711346366639</v>
      </c>
      <c r="K95">
        <v>26.13237561287885</v>
      </c>
      <c r="L95">
        <v>1.2213352240892283</v>
      </c>
      <c r="M95">
        <v>230228664.87635851</v>
      </c>
      <c r="N95">
        <v>862.88353252171703</v>
      </c>
      <c r="O95">
        <v>20.87529511278948</v>
      </c>
      <c r="P95">
        <v>0.14076125412699922</v>
      </c>
      <c r="Q95">
        <f t="shared" si="6"/>
        <v>-5.1552587435067858</v>
      </c>
      <c r="R95">
        <f t="shared" si="7"/>
        <v>0.74598189796496617</v>
      </c>
      <c r="S95">
        <f t="shared" si="8"/>
        <v>-0.70187506178334469</v>
      </c>
      <c r="T95">
        <f t="shared" si="9"/>
        <v>237446871.76994404</v>
      </c>
      <c r="U95">
        <f t="shared" si="10"/>
        <v>43285718.492811732</v>
      </c>
      <c r="V95" s="35">
        <f t="shared" si="11"/>
        <v>-1315853.3919172287</v>
      </c>
    </row>
    <row r="96" spans="1:22" ht="15.6" x14ac:dyDescent="0.25">
      <c r="A96" s="10">
        <v>13</v>
      </c>
      <c r="B96" s="11">
        <v>7</v>
      </c>
      <c r="C96" s="11">
        <v>855.31958274961096</v>
      </c>
      <c r="D96" s="12">
        <v>2.4289166966639599E-2</v>
      </c>
      <c r="E96" s="12">
        <v>2.1718748217157198E-2</v>
      </c>
      <c r="F96" s="10">
        <v>0.105391822238058</v>
      </c>
      <c r="G96" s="10">
        <v>3.1623607657508699</v>
      </c>
      <c r="H96" s="13">
        <v>34999130.612394102</v>
      </c>
      <c r="I96">
        <v>613.04600362666167</v>
      </c>
      <c r="J96">
        <v>39.696157773986478</v>
      </c>
      <c r="K96">
        <v>23.003957591898399</v>
      </c>
      <c r="L96">
        <v>1.2070259492034889</v>
      </c>
      <c r="M96">
        <v>230983396.60385504</v>
      </c>
      <c r="N96">
        <v>855.31958274961096</v>
      </c>
      <c r="O96">
        <v>19.638830837665534</v>
      </c>
      <c r="P96">
        <v>0.11136944677551458</v>
      </c>
      <c r="Q96">
        <f t="shared" si="6"/>
        <v>-5.1263797315634134</v>
      </c>
      <c r="R96">
        <f t="shared" si="7"/>
        <v>0.704260201552944</v>
      </c>
      <c r="S96">
        <f t="shared" si="8"/>
        <v>-0.8031084614590247</v>
      </c>
      <c r="T96">
        <f t="shared" si="9"/>
        <v>239817292.38226688</v>
      </c>
      <c r="U96">
        <f t="shared" si="10"/>
        <v>36337662.63119182</v>
      </c>
      <c r="V96" s="35">
        <f t="shared" si="11"/>
        <v>-1338532.018797718</v>
      </c>
    </row>
    <row r="97" spans="1:22" ht="15.6" x14ac:dyDescent="0.25">
      <c r="A97" s="10">
        <v>10</v>
      </c>
      <c r="B97" s="11">
        <v>4.4304276039799797</v>
      </c>
      <c r="C97" s="11">
        <v>867.42063965179204</v>
      </c>
      <c r="D97" s="12">
        <v>7.2030674531148309E-2</v>
      </c>
      <c r="E97" s="12">
        <v>5.8295695759442601E-2</v>
      </c>
      <c r="F97" s="10">
        <v>0.190417999845191</v>
      </c>
      <c r="G97" s="10">
        <v>3.1318058151970498</v>
      </c>
      <c r="H97" s="13">
        <v>58590970.841732197</v>
      </c>
      <c r="I97">
        <v>576.78102882415044</v>
      </c>
      <c r="J97">
        <v>89.006040170441722</v>
      </c>
      <c r="K97">
        <v>65.163185145295458</v>
      </c>
      <c r="L97">
        <v>1.0939726147516338</v>
      </c>
      <c r="M97">
        <v>192136527.59716159</v>
      </c>
      <c r="N97">
        <v>867.42063965179204</v>
      </c>
      <c r="O97">
        <v>10.514692944442476</v>
      </c>
      <c r="P97">
        <v>0.21123721370645743</v>
      </c>
      <c r="Q97">
        <f t="shared" si="6"/>
        <v>-5.1724429033977977</v>
      </c>
      <c r="R97">
        <f t="shared" si="7"/>
        <v>0.20536529579518836</v>
      </c>
      <c r="S97">
        <f t="shared" si="8"/>
        <v>-0.69295658361196333</v>
      </c>
      <c r="T97">
        <f t="shared" si="9"/>
        <v>183803881.7577112</v>
      </c>
      <c r="U97">
        <f t="shared" si="10"/>
        <v>56049976.604356736</v>
      </c>
      <c r="V97" s="35">
        <f t="shared" si="11"/>
        <v>2540994.2373754606</v>
      </c>
    </row>
    <row r="98" spans="1:22" ht="15.6" x14ac:dyDescent="0.25">
      <c r="A98" s="10">
        <v>11</v>
      </c>
      <c r="B98" s="11">
        <v>4.8527081584224598</v>
      </c>
      <c r="C98" s="11">
        <v>872.41329092761396</v>
      </c>
      <c r="D98" s="12">
        <v>5.8295695759442601E-2</v>
      </c>
      <c r="E98" s="12">
        <v>4.6628788395142402E-2</v>
      </c>
      <c r="F98" s="10">
        <v>0.19979053614433001</v>
      </c>
      <c r="G98" s="10">
        <v>3.1324627113700099</v>
      </c>
      <c r="H98" s="13">
        <v>61577520.298108101</v>
      </c>
      <c r="I98">
        <v>580.7582742049035</v>
      </c>
      <c r="J98">
        <v>82.314354678873983</v>
      </c>
      <c r="K98">
        <v>52.462242077292501</v>
      </c>
      <c r="L98">
        <v>1.144387536453277</v>
      </c>
      <c r="M98">
        <v>208683248.74820495</v>
      </c>
      <c r="N98">
        <v>872.41329092761396</v>
      </c>
      <c r="O98">
        <v>13.13962939743613</v>
      </c>
      <c r="P98">
        <v>0.22288175576606728</v>
      </c>
      <c r="Q98">
        <f t="shared" si="6"/>
        <v>-5.1912324654007023</v>
      </c>
      <c r="R98">
        <f t="shared" si="7"/>
        <v>0.36814820503804058</v>
      </c>
      <c r="S98">
        <f t="shared" si="8"/>
        <v>-0.73218519159663087</v>
      </c>
      <c r="T98">
        <f t="shared" si="9"/>
        <v>194360824.1409398</v>
      </c>
      <c r="U98">
        <f t="shared" si="10"/>
        <v>57351309.534846827</v>
      </c>
      <c r="V98" s="35">
        <f t="shared" si="11"/>
        <v>4226210.7632612735</v>
      </c>
    </row>
    <row r="99" spans="1:22" ht="15.6" x14ac:dyDescent="0.25">
      <c r="A99" s="10">
        <v>13</v>
      </c>
      <c r="B99" s="11">
        <v>5.9576857080918897</v>
      </c>
      <c r="C99" s="11">
        <v>873.884120102005</v>
      </c>
      <c r="D99" s="12">
        <v>3.8206399777351602E-2</v>
      </c>
      <c r="E99" s="12">
        <v>3.2045501115356201E-2</v>
      </c>
      <c r="F99" s="10">
        <v>0.160832098495406</v>
      </c>
      <c r="G99" s="10">
        <v>3.1333081541265999</v>
      </c>
      <c r="H99" s="13">
        <v>56385303.831342101</v>
      </c>
      <c r="I99">
        <v>595.98565885819994</v>
      </c>
      <c r="J99">
        <v>60.595439170187809</v>
      </c>
      <c r="K99">
        <v>35.125950446353905</v>
      </c>
      <c r="L99">
        <v>1.1937023292475648</v>
      </c>
      <c r="M99">
        <v>248786515.45921576</v>
      </c>
      <c r="N99">
        <v>873.884120102005</v>
      </c>
      <c r="O99">
        <v>17.239700982016544</v>
      </c>
      <c r="P99">
        <v>0.17534447155363406</v>
      </c>
      <c r="Q99">
        <f t="shared" si="6"/>
        <v>-5.1967438794886647</v>
      </c>
      <c r="R99">
        <f t="shared" si="7"/>
        <v>0.60014791212523644</v>
      </c>
      <c r="S99">
        <f t="shared" si="8"/>
        <v>-0.63483602238226799</v>
      </c>
      <c r="T99">
        <f t="shared" si="9"/>
        <v>213964178.16590777</v>
      </c>
      <c r="U99">
        <f t="shared" si="10"/>
        <v>48493123.401962996</v>
      </c>
      <c r="V99" s="35">
        <f t="shared" si="11"/>
        <v>7892180.4293791056</v>
      </c>
    </row>
    <row r="100" spans="1:22" ht="15.6" x14ac:dyDescent="0.25">
      <c r="A100" s="10">
        <v>14</v>
      </c>
      <c r="B100" s="11">
        <v>6.3738591487787</v>
      </c>
      <c r="C100" s="11">
        <v>862.38988088903898</v>
      </c>
      <c r="D100" s="12">
        <v>3.2045501115356201E-2</v>
      </c>
      <c r="E100" s="12">
        <v>2.7565607727429099E-2</v>
      </c>
      <c r="F100" s="10">
        <v>0.13936299738649899</v>
      </c>
      <c r="G100" s="10">
        <v>3.13353530691758</v>
      </c>
      <c r="H100" s="13">
        <v>50277056.266389102</v>
      </c>
      <c r="I100">
        <v>604.12434567782782</v>
      </c>
      <c r="J100">
        <v>52.023193497591897</v>
      </c>
      <c r="K100">
        <v>29.80555442139265</v>
      </c>
      <c r="L100">
        <v>1.2039155408212741</v>
      </c>
      <c r="M100">
        <v>256178229.8140181</v>
      </c>
      <c r="N100">
        <v>862.38988088903898</v>
      </c>
      <c r="O100">
        <v>18.388038427747869</v>
      </c>
      <c r="P100">
        <v>0.15008246320460009</v>
      </c>
      <c r="Q100">
        <f t="shared" si="6"/>
        <v>-5.1533827910796193</v>
      </c>
      <c r="R100">
        <f t="shared" si="7"/>
        <v>0.65360154543504345</v>
      </c>
      <c r="S100">
        <f t="shared" si="8"/>
        <v>-0.67367465680149952</v>
      </c>
      <c r="T100">
        <f t="shared" si="9"/>
        <v>228166601.05135682</v>
      </c>
      <c r="U100">
        <f t="shared" si="10"/>
        <v>44779546.831508696</v>
      </c>
      <c r="V100" s="35">
        <f t="shared" si="11"/>
        <v>5497509.4348804057</v>
      </c>
    </row>
    <row r="101" spans="1:22" ht="15.6" x14ac:dyDescent="0.25">
      <c r="A101" s="10">
        <v>9</v>
      </c>
      <c r="B101" s="11">
        <v>4.78975224573544</v>
      </c>
      <c r="C101" s="11">
        <v>867.65039800145598</v>
      </c>
      <c r="D101" s="12">
        <v>5.9433013822163094E-2</v>
      </c>
      <c r="E101" s="12">
        <v>4.8070665841444503E-2</v>
      </c>
      <c r="F101" s="10">
        <v>0.190857933291605</v>
      </c>
      <c r="G101" s="10">
        <v>3.1346209825110298</v>
      </c>
      <c r="H101" s="13">
        <v>59585470.393884197</v>
      </c>
      <c r="I101">
        <v>580.61094754141573</v>
      </c>
      <c r="J101">
        <v>81.222556149017578</v>
      </c>
      <c r="K101">
        <v>53.7518398318038</v>
      </c>
      <c r="L101">
        <v>1.131458262782794</v>
      </c>
      <c r="M101">
        <v>206842674.44769371</v>
      </c>
      <c r="N101">
        <v>867.65039800145598</v>
      </c>
      <c r="O101">
        <v>12.488863495771826</v>
      </c>
      <c r="P101">
        <v>0.21178076954312092</v>
      </c>
      <c r="Q101">
        <f t="shared" si="6"/>
        <v>-5.1733103450521707</v>
      </c>
      <c r="R101">
        <f t="shared" si="7"/>
        <v>0.32778827770246566</v>
      </c>
      <c r="S101">
        <f t="shared" si="8"/>
        <v>-0.69465895414265733</v>
      </c>
      <c r="T101">
        <f t="shared" si="9"/>
        <v>193928113.26114759</v>
      </c>
      <c r="U101">
        <f t="shared" si="10"/>
        <v>55865153.949099757</v>
      </c>
      <c r="V101" s="35">
        <f t="shared" si="11"/>
        <v>3720316.4447844401</v>
      </c>
    </row>
    <row r="102" spans="1:22" ht="15.6" x14ac:dyDescent="0.25">
      <c r="A102" s="10">
        <v>10</v>
      </c>
      <c r="B102" s="11">
        <v>5.4637372780781703</v>
      </c>
      <c r="C102" s="11">
        <v>872.57467141642599</v>
      </c>
      <c r="D102" s="12">
        <v>4.8070665841444503E-2</v>
      </c>
      <c r="E102" s="12">
        <v>3.9037156190687296E-2</v>
      </c>
      <c r="F102" s="10">
        <v>0.18753134284029499</v>
      </c>
      <c r="G102" s="10">
        <v>3.1351219019443701</v>
      </c>
      <c r="H102" s="13">
        <v>61059279.060009897</v>
      </c>
      <c r="I102">
        <v>586.56142892863022</v>
      </c>
      <c r="J102">
        <v>72.792227119306617</v>
      </c>
      <c r="K102">
        <v>43.553911016065896</v>
      </c>
      <c r="L102">
        <v>1.1737133497884102</v>
      </c>
      <c r="M102">
        <v>227955559.68502006</v>
      </c>
      <c r="N102">
        <v>872.57467141642599</v>
      </c>
      <c r="O102">
        <v>15.588171357860212</v>
      </c>
      <c r="P102">
        <v>0.2076779413257499</v>
      </c>
      <c r="Q102">
        <f t="shared" si="6"/>
        <v>-5.191837714709715</v>
      </c>
      <c r="R102">
        <f t="shared" si="7"/>
        <v>0.51313476688362902</v>
      </c>
      <c r="S102">
        <f t="shared" si="8"/>
        <v>-0.68223674837332293</v>
      </c>
      <c r="T102">
        <f t="shared" si="9"/>
        <v>206972384.77412501</v>
      </c>
      <c r="U102">
        <f t="shared" si="10"/>
        <v>55438808.411170825</v>
      </c>
      <c r="V102" s="35">
        <f t="shared" si="11"/>
        <v>5620470.6488390714</v>
      </c>
    </row>
    <row r="103" spans="1:22" ht="15.6" x14ac:dyDescent="0.25">
      <c r="A103" s="10">
        <v>8</v>
      </c>
      <c r="B103" s="11">
        <v>4.3806662620891004</v>
      </c>
      <c r="C103" s="11">
        <v>867.07520499499697</v>
      </c>
      <c r="D103" s="12">
        <v>7.2020423315904913E-2</v>
      </c>
      <c r="E103" s="12">
        <v>5.99392065934111E-2</v>
      </c>
      <c r="F103" s="10">
        <v>0.167514500983655</v>
      </c>
      <c r="G103" s="10">
        <v>3.1333607200414302</v>
      </c>
      <c r="H103" s="13">
        <v>56914040.974973902</v>
      </c>
      <c r="I103">
        <v>578.52290332813118</v>
      </c>
      <c r="J103">
        <v>83.601797672259963</v>
      </c>
      <c r="K103">
        <v>65.979814954657996</v>
      </c>
      <c r="L103">
        <v>1.0742564674841655</v>
      </c>
      <c r="M103">
        <v>202248558.22694597</v>
      </c>
      <c r="N103">
        <v>867.07520499499697</v>
      </c>
      <c r="O103">
        <v>9.6068395519125183</v>
      </c>
      <c r="P103">
        <v>0.18333947587822869</v>
      </c>
      <c r="Q103">
        <f t="shared" si="6"/>
        <v>-5.1711382304301958</v>
      </c>
      <c r="R103">
        <f t="shared" si="7"/>
        <v>0.15101070880690193</v>
      </c>
      <c r="S103">
        <f t="shared" si="8"/>
        <v>-0.63666006841152178</v>
      </c>
      <c r="T103">
        <f t="shared" si="9"/>
        <v>179435891.73683265</v>
      </c>
      <c r="U103">
        <f t="shared" si="10"/>
        <v>50494410.364258677</v>
      </c>
      <c r="V103" s="35">
        <f t="shared" si="11"/>
        <v>6419630.6107152253</v>
      </c>
    </row>
    <row r="104" spans="1:22" ht="15.6" x14ac:dyDescent="0.25">
      <c r="A104" s="10">
        <v>9</v>
      </c>
      <c r="B104" s="11">
        <v>4.7869528429781596</v>
      </c>
      <c r="C104" s="11">
        <v>871.97013696263195</v>
      </c>
      <c r="D104" s="12">
        <v>5.99392065934111E-2</v>
      </c>
      <c r="E104" s="12">
        <v>4.81695094105263E-2</v>
      </c>
      <c r="F104" s="10">
        <v>0.19603352293760101</v>
      </c>
      <c r="G104" s="10">
        <v>3.1339409888329</v>
      </c>
      <c r="H104" s="13">
        <v>63409986.059307098</v>
      </c>
      <c r="I104">
        <v>581.17933216951246</v>
      </c>
      <c r="J104">
        <v>82.70613489086756</v>
      </c>
      <c r="K104">
        <v>54.054358001968701</v>
      </c>
      <c r="L104">
        <v>1.1351552699852543</v>
      </c>
      <c r="M104">
        <v>215513186.37584928</v>
      </c>
      <c r="N104">
        <v>871.97013696263195</v>
      </c>
      <c r="O104">
        <v>12.629076788760376</v>
      </c>
      <c r="P104">
        <v>0.21819770586846071</v>
      </c>
      <c r="Q104">
        <f t="shared" si="6"/>
        <v>-5.1895697635640854</v>
      </c>
      <c r="R104">
        <f t="shared" si="7"/>
        <v>0.33651337362701372</v>
      </c>
      <c r="S104">
        <f t="shared" si="8"/>
        <v>-0.71582394880123523</v>
      </c>
      <c r="T104">
        <f t="shared" si="9"/>
        <v>191879615.91189957</v>
      </c>
      <c r="U104">
        <f t="shared" si="10"/>
        <v>56456330.931044199</v>
      </c>
      <c r="V104" s="35">
        <f t="shared" si="11"/>
        <v>6953655.1282628998</v>
      </c>
    </row>
    <row r="105" spans="1:22" ht="15.6" x14ac:dyDescent="0.25">
      <c r="A105" s="10">
        <v>13</v>
      </c>
      <c r="B105" s="11">
        <v>7</v>
      </c>
      <c r="C105" s="11">
        <v>857.72892045977301</v>
      </c>
      <c r="D105" s="12">
        <v>1.5441850297355699E-2</v>
      </c>
      <c r="E105" s="12">
        <v>1.37389937338775E-2</v>
      </c>
      <c r="F105" s="10">
        <v>0.109565883784631</v>
      </c>
      <c r="G105" s="10">
        <v>3.0665716549667201</v>
      </c>
      <c r="H105" s="13">
        <v>33022427.665938199</v>
      </c>
      <c r="I105">
        <v>637.90915978062424</v>
      </c>
      <c r="J105">
        <v>32.958577026857505</v>
      </c>
      <c r="K105">
        <v>14.5904220156166</v>
      </c>
      <c r="L105">
        <v>1.3414550415312412</v>
      </c>
      <c r="M105">
        <v>243562994.86994359</v>
      </c>
      <c r="N105">
        <v>857.72892045977301</v>
      </c>
      <c r="O105">
        <v>24.646790678538963</v>
      </c>
      <c r="P105">
        <v>0.11604616414906571</v>
      </c>
      <c r="Q105">
        <f t="shared" si="6"/>
        <v>-5.1356098476183272</v>
      </c>
      <c r="R105">
        <f t="shared" si="7"/>
        <v>0.82000828298345518</v>
      </c>
      <c r="S105">
        <f t="shared" si="8"/>
        <v>-0.788435261737922</v>
      </c>
      <c r="T105">
        <f t="shared" si="9"/>
        <v>250270175.99795318</v>
      </c>
      <c r="U105">
        <f t="shared" si="10"/>
        <v>33931791.601786956</v>
      </c>
      <c r="V105" s="35">
        <f t="shared" si="11"/>
        <v>-909363.93584875762</v>
      </c>
    </row>
    <row r="106" spans="1:22" ht="15.6" x14ac:dyDescent="0.25">
      <c r="A106" s="10">
        <v>12</v>
      </c>
      <c r="B106" s="11">
        <v>7</v>
      </c>
      <c r="C106" s="11">
        <v>872.86700576498299</v>
      </c>
      <c r="D106" s="12">
        <v>1.7858045022861799E-2</v>
      </c>
      <c r="E106" s="12">
        <v>1.5479153229546001E-2</v>
      </c>
      <c r="F106" s="10">
        <v>0.132469419153773</v>
      </c>
      <c r="G106" s="10">
        <v>3.0669110001712498</v>
      </c>
      <c r="H106" s="13">
        <v>37845764.959248498</v>
      </c>
      <c r="I106">
        <v>623.90754498221929</v>
      </c>
      <c r="J106">
        <v>38.525427168897274</v>
      </c>
      <c r="K106">
        <v>16.668599126203901</v>
      </c>
      <c r="L106">
        <v>1.3499954136541179</v>
      </c>
      <c r="M106">
        <v>237266464.39956599</v>
      </c>
      <c r="N106">
        <v>872.86700576498299</v>
      </c>
      <c r="O106">
        <v>25.820131941551782</v>
      </c>
      <c r="P106">
        <v>0.1421045160865102</v>
      </c>
      <c r="Q106">
        <f t="shared" si="6"/>
        <v>-5.1929337653945389</v>
      </c>
      <c r="R106">
        <f t="shared" si="7"/>
        <v>0.8274690319270892</v>
      </c>
      <c r="S106">
        <f t="shared" si="8"/>
        <v>-0.69749260894546117</v>
      </c>
      <c r="T106">
        <f t="shared" si="9"/>
        <v>237818218.58972955</v>
      </c>
      <c r="U106">
        <f t="shared" si="10"/>
        <v>37933773.854433298</v>
      </c>
      <c r="V106" s="35">
        <f t="shared" si="11"/>
        <v>-88008.895184800029</v>
      </c>
    </row>
    <row r="107" spans="1:22" ht="15.6" x14ac:dyDescent="0.25">
      <c r="A107" s="10">
        <v>13</v>
      </c>
      <c r="B107" s="11">
        <v>7</v>
      </c>
      <c r="C107" s="11">
        <v>845.96874826066596</v>
      </c>
      <c r="D107" s="12">
        <v>1.5479153229546001E-2</v>
      </c>
      <c r="E107" s="12">
        <v>1.37351626694741E-2</v>
      </c>
      <c r="F107" s="10">
        <v>0.11194386077186801</v>
      </c>
      <c r="G107" s="10">
        <v>3.0669764305544498</v>
      </c>
      <c r="H107" s="13">
        <v>34446625.417173304</v>
      </c>
      <c r="I107">
        <v>639.34194121983921</v>
      </c>
      <c r="J107">
        <v>33.391710200968205</v>
      </c>
      <c r="K107">
        <v>14.60715794951005</v>
      </c>
      <c r="L107">
        <v>1.3478238119701849</v>
      </c>
      <c r="M107">
        <v>249553954.71424553</v>
      </c>
      <c r="N107">
        <v>845.96874826066596</v>
      </c>
      <c r="O107">
        <v>24.887680863174424</v>
      </c>
      <c r="P107">
        <v>0.11872031813675753</v>
      </c>
      <c r="Q107">
        <f t="shared" si="6"/>
        <v>-5.090279649375665</v>
      </c>
      <c r="R107">
        <f t="shared" si="7"/>
        <v>0.82209886540781896</v>
      </c>
      <c r="S107">
        <f t="shared" si="8"/>
        <v>-0.77947551064448883</v>
      </c>
      <c r="T107">
        <f t="shared" si="9"/>
        <v>261089133.24121317</v>
      </c>
      <c r="U107">
        <f t="shared" si="10"/>
        <v>36038858.144134745</v>
      </c>
      <c r="V107" s="35">
        <f t="shared" si="11"/>
        <v>-1592232.7269614413</v>
      </c>
    </row>
    <row r="108" spans="1:22" ht="15.6" x14ac:dyDescent="0.25">
      <c r="A108" s="10">
        <v>12</v>
      </c>
      <c r="B108" s="11">
        <v>7</v>
      </c>
      <c r="C108" s="11">
        <v>873.23704800213397</v>
      </c>
      <c r="D108" s="12">
        <v>1.7850509789599803E-2</v>
      </c>
      <c r="E108" s="12">
        <v>1.54865224433277E-2</v>
      </c>
      <c r="F108" s="10">
        <v>0.13169471920188899</v>
      </c>
      <c r="G108" s="10">
        <v>3.0667342324108802</v>
      </c>
      <c r="H108" s="13">
        <v>38206192.751236498</v>
      </c>
      <c r="I108">
        <v>624.92667785455887</v>
      </c>
      <c r="J108">
        <v>38.435904552853181</v>
      </c>
      <c r="K108">
        <v>16.668516116463749</v>
      </c>
      <c r="L108">
        <v>1.3487853555333951</v>
      </c>
      <c r="M108">
        <v>240313225.80988282</v>
      </c>
      <c r="N108">
        <v>873.23704800213397</v>
      </c>
      <c r="O108">
        <v>25.717709851510559</v>
      </c>
      <c r="P108">
        <v>0.14121192016723313</v>
      </c>
      <c r="Q108">
        <f t="shared" si="6"/>
        <v>-5.1943205486911141</v>
      </c>
      <c r="R108">
        <f t="shared" si="7"/>
        <v>0.82708399538742716</v>
      </c>
      <c r="S108">
        <f t="shared" si="8"/>
        <v>-0.70039466445496812</v>
      </c>
      <c r="T108">
        <f t="shared" si="9"/>
        <v>237488870.46418366</v>
      </c>
      <c r="U108">
        <f t="shared" si="10"/>
        <v>37757162.680702075</v>
      </c>
      <c r="V108" s="35">
        <f t="shared" si="11"/>
        <v>449030.07053442299</v>
      </c>
    </row>
    <row r="109" spans="1:22" ht="15.6" x14ac:dyDescent="0.25">
      <c r="A109" s="10">
        <v>13</v>
      </c>
      <c r="B109" s="11">
        <v>7</v>
      </c>
      <c r="C109" s="11">
        <v>845.43465432254504</v>
      </c>
      <c r="D109" s="12">
        <v>1.54865224433277E-2</v>
      </c>
      <c r="E109" s="12">
        <v>1.37683103614826E-2</v>
      </c>
      <c r="F109" s="10">
        <v>0.110237038960582</v>
      </c>
      <c r="G109" s="10">
        <v>3.0667992426834498</v>
      </c>
      <c r="H109" s="13">
        <v>34627733.278107598</v>
      </c>
      <c r="I109">
        <v>640.96040194727539</v>
      </c>
      <c r="J109">
        <v>33.185929346789436</v>
      </c>
      <c r="K109">
        <v>14.627416402405149</v>
      </c>
      <c r="L109">
        <v>1.3438082854041249</v>
      </c>
      <c r="M109">
        <v>253190506.54837388</v>
      </c>
      <c r="N109">
        <v>845.43465432254504</v>
      </c>
      <c r="O109">
        <v>24.636987107973681</v>
      </c>
      <c r="P109">
        <v>0.11680018764042525</v>
      </c>
      <c r="Q109">
        <f t="shared" si="6"/>
        <v>-5.0882044011170366</v>
      </c>
      <c r="R109">
        <f t="shared" si="7"/>
        <v>0.81991688949929498</v>
      </c>
      <c r="S109">
        <f t="shared" si="8"/>
        <v>-0.7859446515575168</v>
      </c>
      <c r="T109">
        <f t="shared" si="9"/>
        <v>261366181.89509651</v>
      </c>
      <c r="U109">
        <f t="shared" si="10"/>
        <v>35745883.832542472</v>
      </c>
      <c r="V109" s="35">
        <f t="shared" si="11"/>
        <v>-1118150.5544348732</v>
      </c>
    </row>
    <row r="110" spans="1:22" ht="15.6" x14ac:dyDescent="0.25">
      <c r="A110" s="10">
        <v>12</v>
      </c>
      <c r="B110" s="11">
        <v>7</v>
      </c>
      <c r="C110" s="11">
        <v>870.19317583820703</v>
      </c>
      <c r="D110" s="12">
        <v>1.77590519848322E-2</v>
      </c>
      <c r="E110" s="12">
        <v>1.53654946827081E-2</v>
      </c>
      <c r="F110" s="10">
        <v>0.13402488016480199</v>
      </c>
      <c r="G110" s="10">
        <v>3.0667460284826298</v>
      </c>
      <c r="H110" s="13">
        <v>40367853.2734119</v>
      </c>
      <c r="I110">
        <v>627.75240593458159</v>
      </c>
      <c r="J110">
        <v>38.762886310886209</v>
      </c>
      <c r="K110">
        <v>16.56227333377015</v>
      </c>
      <c r="L110">
        <v>1.3571298508660408</v>
      </c>
      <c r="M110">
        <v>250219027.88382363</v>
      </c>
      <c r="N110">
        <v>870.19317583820703</v>
      </c>
      <c r="O110">
        <v>25.986034621502721</v>
      </c>
      <c r="P110">
        <v>0.14389910081486615</v>
      </c>
      <c r="Q110">
        <f t="shared" si="6"/>
        <v>-5.1828927064233223</v>
      </c>
      <c r="R110">
        <f t="shared" si="7"/>
        <v>0.82798938184120763</v>
      </c>
      <c r="S110">
        <f t="shared" si="8"/>
        <v>-0.69178707138452378</v>
      </c>
      <c r="T110">
        <f t="shared" si="9"/>
        <v>240046716.47319311</v>
      </c>
      <c r="U110">
        <f t="shared" si="10"/>
        <v>38726753.561896585</v>
      </c>
      <c r="V110" s="35">
        <f t="shared" si="11"/>
        <v>1641099.7115153149</v>
      </c>
    </row>
    <row r="111" spans="1:22" ht="15.6" x14ac:dyDescent="0.25">
      <c r="A111" s="10">
        <v>12</v>
      </c>
      <c r="B111" s="11">
        <v>6.4777356168256501</v>
      </c>
      <c r="C111" s="11">
        <v>868.74810044333503</v>
      </c>
      <c r="D111" s="12">
        <v>2.8035307946570002E-2</v>
      </c>
      <c r="E111" s="12">
        <v>2.31034832481508E-2</v>
      </c>
      <c r="F111" s="10">
        <v>0.17528952260927499</v>
      </c>
      <c r="G111" s="10">
        <v>3.0923506581003899</v>
      </c>
      <c r="H111" s="13">
        <v>53882244.446486302</v>
      </c>
      <c r="I111">
        <v>603.52712868927142</v>
      </c>
      <c r="J111">
        <v>54.557217665821021</v>
      </c>
      <c r="K111">
        <v>25.569395597360398</v>
      </c>
      <c r="L111">
        <v>1.2957846515042344</v>
      </c>
      <c r="M111">
        <v>246474445.08122152</v>
      </c>
      <c r="N111">
        <v>868.74810044333503</v>
      </c>
      <c r="O111">
        <v>22.882543995299564</v>
      </c>
      <c r="P111">
        <v>0.19272289073616963</v>
      </c>
      <c r="Q111">
        <f t="shared" si="6"/>
        <v>-5.1774509942354143</v>
      </c>
      <c r="R111">
        <f t="shared" si="7"/>
        <v>0.79528266481268051</v>
      </c>
      <c r="S111">
        <f t="shared" si="8"/>
        <v>-0.64760950149910279</v>
      </c>
      <c r="T111">
        <f t="shared" si="9"/>
        <v>237562180.62698859</v>
      </c>
      <c r="U111">
        <f t="shared" si="10"/>
        <v>51933917.46379865</v>
      </c>
      <c r="V111" s="35">
        <f t="shared" si="11"/>
        <v>1948326.9826876521</v>
      </c>
    </row>
    <row r="112" spans="1:22" ht="15.6" x14ac:dyDescent="0.25">
      <c r="A112" s="10">
        <v>11</v>
      </c>
      <c r="B112" s="11">
        <v>7</v>
      </c>
      <c r="C112" s="11">
        <v>841.93430925540395</v>
      </c>
      <c r="D112" s="12">
        <v>2.49833475403895E-2</v>
      </c>
      <c r="E112" s="12">
        <v>2.1931440426606399E-2</v>
      </c>
      <c r="F112" s="10">
        <v>0.12167064658610199</v>
      </c>
      <c r="G112" s="10">
        <v>3.1436149902374901</v>
      </c>
      <c r="H112" s="13">
        <v>36379156.385824703</v>
      </c>
      <c r="I112">
        <v>606.71567937256771</v>
      </c>
      <c r="J112">
        <v>43.030685538588465</v>
      </c>
      <c r="K112">
        <v>23.457393983497951</v>
      </c>
      <c r="L112">
        <v>1.2307799574957927</v>
      </c>
      <c r="M112">
        <v>218506616.55295482</v>
      </c>
      <c r="N112">
        <v>841.93430925540395</v>
      </c>
      <c r="O112">
        <v>21.104368985801518</v>
      </c>
      <c r="P112">
        <v>0.12973363790262346</v>
      </c>
      <c r="Q112">
        <f t="shared" si="6"/>
        <v>-5.0745680333297019</v>
      </c>
      <c r="R112">
        <f t="shared" si="7"/>
        <v>0.75276797653778504</v>
      </c>
      <c r="S112">
        <f t="shared" si="8"/>
        <v>-0.74034394600084319</v>
      </c>
      <c r="T112">
        <f t="shared" si="9"/>
        <v>256648038.97015524</v>
      </c>
      <c r="U112">
        <f t="shared" si="10"/>
        <v>42729320.022891782</v>
      </c>
      <c r="V112" s="35">
        <f t="shared" si="11"/>
        <v>-6350163.6370670795</v>
      </c>
    </row>
    <row r="113" spans="1:22" ht="15.6" x14ac:dyDescent="0.25">
      <c r="A113" s="10">
        <v>9</v>
      </c>
      <c r="B113" s="11">
        <v>5.0121693869364803</v>
      </c>
      <c r="C113" s="11">
        <v>872.07090741928596</v>
      </c>
      <c r="D113" s="12">
        <v>5.3999999999999999E-2</v>
      </c>
      <c r="E113" s="12">
        <v>4.2105348344033303E-2</v>
      </c>
      <c r="F113" s="10">
        <v>0.21986417108995701</v>
      </c>
      <c r="G113" s="10">
        <v>3.50402874151726</v>
      </c>
      <c r="H113" s="13">
        <v>78443929.320441604</v>
      </c>
      <c r="I113">
        <v>583.1873255656061</v>
      </c>
      <c r="J113">
        <v>83.287514597193535</v>
      </c>
      <c r="K113">
        <v>48.052674172016651</v>
      </c>
      <c r="L113">
        <v>1.1826434095771718</v>
      </c>
      <c r="M113">
        <v>227278294.38974267</v>
      </c>
      <c r="N113">
        <v>872.07090741928596</v>
      </c>
      <c r="O113">
        <v>14.941707452846723</v>
      </c>
      <c r="P113">
        <v>0.24828723483078444</v>
      </c>
      <c r="Q113">
        <f t="shared" si="6"/>
        <v>-5.1899479386136367</v>
      </c>
      <c r="R113">
        <f t="shared" si="7"/>
        <v>0.47635664020138258</v>
      </c>
      <c r="S113">
        <f t="shared" si="8"/>
        <v>-0.81739958756672682</v>
      </c>
      <c r="T113">
        <f t="shared" si="9"/>
        <v>204512817.32683933</v>
      </c>
      <c r="U113">
        <f t="shared" si="10"/>
        <v>70586542.505464166</v>
      </c>
      <c r="V113" s="35">
        <f t="shared" si="11"/>
        <v>7857386.8149774373</v>
      </c>
    </row>
    <row r="114" spans="1:22" ht="15.6" x14ac:dyDescent="0.25">
      <c r="A114" s="10">
        <v>10</v>
      </c>
      <c r="B114" s="11">
        <v>5.6430437729105698</v>
      </c>
      <c r="C114" s="11">
        <v>857.55432710048399</v>
      </c>
      <c r="D114" s="12">
        <v>4.2105348344033303E-2</v>
      </c>
      <c r="E114" s="12">
        <v>3.26671094965785E-2</v>
      </c>
      <c r="F114" s="10">
        <v>0.22362660700060599</v>
      </c>
      <c r="G114" s="10">
        <v>3.5045058470070498</v>
      </c>
      <c r="H114" s="13">
        <v>78647861.243426293</v>
      </c>
      <c r="I114">
        <v>589.29408060638843</v>
      </c>
      <c r="J114">
        <v>74.578135429590731</v>
      </c>
      <c r="K114">
        <v>37.386228920305904</v>
      </c>
      <c r="L114">
        <v>1.2501639456698841</v>
      </c>
      <c r="M114">
        <v>240703074.20481607</v>
      </c>
      <c r="N114">
        <v>857.55432710048399</v>
      </c>
      <c r="O114">
        <v>19.152755876181129</v>
      </c>
      <c r="P114">
        <v>0.25312169798161915</v>
      </c>
      <c r="Q114">
        <f t="shared" si="6"/>
        <v>-5.1349419682885475</v>
      </c>
      <c r="R114">
        <f t="shared" si="7"/>
        <v>0.68555523659676965</v>
      </c>
      <c r="S114">
        <f t="shared" si="8"/>
        <v>-0.82969935089556213</v>
      </c>
      <c r="T114">
        <f t="shared" si="9"/>
        <v>236095932.62472904</v>
      </c>
      <c r="U114">
        <f t="shared" si="10"/>
        <v>77142513.491152942</v>
      </c>
      <c r="V114" s="35">
        <f t="shared" si="11"/>
        <v>1505347.752273351</v>
      </c>
    </row>
    <row r="115" spans="1:22" ht="15.6" x14ac:dyDescent="0.25">
      <c r="A115" s="10">
        <v>12</v>
      </c>
      <c r="B115" s="11">
        <v>6.9753971545964104</v>
      </c>
      <c r="C115" s="11">
        <v>837.86278708912903</v>
      </c>
      <c r="D115" s="12">
        <v>2.5793759117757501E-2</v>
      </c>
      <c r="E115" s="12">
        <v>2.2671997473680001E-2</v>
      </c>
      <c r="F115" s="10">
        <v>0.12056038792516</v>
      </c>
      <c r="G115" s="10">
        <v>3.5050708378868598</v>
      </c>
      <c r="H115" s="13">
        <v>46896401.685412198</v>
      </c>
      <c r="I115">
        <v>612.80240319283018</v>
      </c>
      <c r="J115">
        <v>43.738118817410211</v>
      </c>
      <c r="K115">
        <v>24.232878295718752</v>
      </c>
      <c r="L115">
        <v>1.2235270255439505</v>
      </c>
      <c r="M115">
        <v>250016720.88169348</v>
      </c>
      <c r="N115">
        <v>837.86278708912903</v>
      </c>
      <c r="O115">
        <v>20.48857927764719</v>
      </c>
      <c r="P115">
        <v>0.12847037881637449</v>
      </c>
      <c r="Q115">
        <f t="shared" si="6"/>
        <v>-5.0586287912422314</v>
      </c>
      <c r="R115">
        <f t="shared" si="7"/>
        <v>0.73385181257580556</v>
      </c>
      <c r="S115">
        <f t="shared" si="8"/>
        <v>-0.74490087055658893</v>
      </c>
      <c r="T115">
        <f t="shared" si="9"/>
        <v>258270810.82716882</v>
      </c>
      <c r="U115">
        <f t="shared" si="10"/>
        <v>48444646.603853874</v>
      </c>
      <c r="V115" s="35">
        <f t="shared" si="11"/>
        <v>-1548244.9184416756</v>
      </c>
    </row>
    <row r="116" spans="1:22" ht="15.6" x14ac:dyDescent="0.25">
      <c r="A116" s="10">
        <v>10</v>
      </c>
      <c r="B116" s="11">
        <v>5.5569548826605502</v>
      </c>
      <c r="C116" s="11">
        <v>865.32036057151902</v>
      </c>
      <c r="D116" s="12">
        <v>4.2397774495676603E-2</v>
      </c>
      <c r="E116" s="12">
        <v>3.3607925297833505E-2</v>
      </c>
      <c r="F116" s="10">
        <v>0.20683081178138699</v>
      </c>
      <c r="G116" s="10">
        <v>3.5032855296185401</v>
      </c>
      <c r="H116" s="13">
        <v>72275677.797794104</v>
      </c>
      <c r="I116">
        <v>588.91651304669995</v>
      </c>
      <c r="J116">
        <v>71.947809833240157</v>
      </c>
      <c r="K116">
        <v>38.002849896755052</v>
      </c>
      <c r="L116">
        <v>1.2270732294723845</v>
      </c>
      <c r="M116">
        <v>233683785.05399048</v>
      </c>
      <c r="N116">
        <v>865.32036057151902</v>
      </c>
      <c r="O116">
        <v>17.897007844225598</v>
      </c>
      <c r="P116">
        <v>0.23171872799943471</v>
      </c>
      <c r="Q116">
        <f t="shared" si="6"/>
        <v>-5.1645010619224028</v>
      </c>
      <c r="R116">
        <f t="shared" si="7"/>
        <v>0.63151931472745537</v>
      </c>
      <c r="S116">
        <f t="shared" si="8"/>
        <v>-0.76374926336101057</v>
      </c>
      <c r="T116">
        <f t="shared" si="9"/>
        <v>224042809.96940172</v>
      </c>
      <c r="U116">
        <f t="shared" si="10"/>
        <v>69293836.294716313</v>
      </c>
      <c r="V116" s="35">
        <f t="shared" si="11"/>
        <v>2981841.5030777901</v>
      </c>
    </row>
    <row r="117" spans="1:22" ht="15.6" x14ac:dyDescent="0.25">
      <c r="A117" s="10">
        <v>11</v>
      </c>
      <c r="B117" s="11">
        <v>6.0437250854141196</v>
      </c>
      <c r="C117" s="11">
        <v>856.23120214729397</v>
      </c>
      <c r="D117" s="12">
        <v>3.3607925297833505E-2</v>
      </c>
      <c r="E117" s="12">
        <v>2.8042992334438299E-2</v>
      </c>
      <c r="F117" s="10">
        <v>0.165092716749105</v>
      </c>
      <c r="G117" s="10">
        <v>3.5036049571813801</v>
      </c>
      <c r="H117" s="13">
        <v>60530342.2310706</v>
      </c>
      <c r="I117">
        <v>598.24800328339973</v>
      </c>
      <c r="J117">
        <v>57.699307047460756</v>
      </c>
      <c r="K117">
        <v>30.825458816135903</v>
      </c>
      <c r="L117">
        <v>1.2304686159221556</v>
      </c>
      <c r="M117">
        <v>243341879.80478439</v>
      </c>
      <c r="N117">
        <v>856.23120214729397</v>
      </c>
      <c r="O117">
        <v>18.899656927287182</v>
      </c>
      <c r="P117">
        <v>0.18043459831933939</v>
      </c>
      <c r="Q117">
        <f t="shared" si="6"/>
        <v>-5.1298755664039195</v>
      </c>
      <c r="R117">
        <f t="shared" si="7"/>
        <v>0.67531628122129295</v>
      </c>
      <c r="S117">
        <f t="shared" si="8"/>
        <v>-0.63517967344079551</v>
      </c>
      <c r="T117">
        <f t="shared" si="9"/>
        <v>235220501.26640451</v>
      </c>
      <c r="U117">
        <f t="shared" si="10"/>
        <v>58510181.037647694</v>
      </c>
      <c r="V117" s="35">
        <f t="shared" si="11"/>
        <v>2020161.1934229061</v>
      </c>
    </row>
    <row r="118" spans="1:22" ht="15.6" x14ac:dyDescent="0.25">
      <c r="A118" s="14">
        <v>12</v>
      </c>
      <c r="B118" s="11">
        <v>6.4950814470169398</v>
      </c>
      <c r="C118" s="11">
        <v>844.71621902362097</v>
      </c>
      <c r="D118" s="12">
        <v>2.8042992334438299E-2</v>
      </c>
      <c r="E118" s="12">
        <v>2.40729436359618E-2</v>
      </c>
      <c r="F118" s="10">
        <v>0.14106704259796801</v>
      </c>
      <c r="G118" s="10">
        <v>3.5037911119132601</v>
      </c>
      <c r="H118" s="13">
        <v>52469929.139436297</v>
      </c>
      <c r="I118">
        <v>606.47154858509725</v>
      </c>
      <c r="J118">
        <v>49.068539637157457</v>
      </c>
      <c r="K118">
        <v>26.057967985200047</v>
      </c>
      <c r="L118">
        <v>1.2387221027610633</v>
      </c>
      <c r="M118">
        <v>246374213.77156362</v>
      </c>
      <c r="N118">
        <v>844.71621902362097</v>
      </c>
      <c r="O118">
        <v>20.128390164977713</v>
      </c>
      <c r="P118">
        <v>0.15206440730562301</v>
      </c>
      <c r="Q118">
        <f t="shared" si="6"/>
        <v>-5.0854106166616218</v>
      </c>
      <c r="R118">
        <f t="shared" si="7"/>
        <v>0.72179785377248118</v>
      </c>
      <c r="S118">
        <f t="shared" si="8"/>
        <v>-0.66845335512689763</v>
      </c>
      <c r="T118">
        <f t="shared" si="9"/>
        <v>250284185.70418814</v>
      </c>
      <c r="U118">
        <f t="shared" si="10"/>
        <v>53302629.717558533</v>
      </c>
      <c r="V118" s="35">
        <f t="shared" si="11"/>
        <v>-832700.57812223583</v>
      </c>
    </row>
    <row r="119" spans="1:22" ht="15.6" x14ac:dyDescent="0.25">
      <c r="A119" s="10">
        <v>9</v>
      </c>
      <c r="B119" s="11">
        <v>5.5820285850079303</v>
      </c>
      <c r="C119" s="11">
        <v>868.52612682671804</v>
      </c>
      <c r="D119" s="12">
        <v>4.1657883054801802E-2</v>
      </c>
      <c r="E119" s="12">
        <v>3.3241023470898801E-2</v>
      </c>
      <c r="F119" s="10">
        <v>0.20156336883402301</v>
      </c>
      <c r="G119" s="10">
        <v>3.50747390280902</v>
      </c>
      <c r="H119" s="13">
        <v>65488168.961404003</v>
      </c>
      <c r="I119">
        <v>587.32933254744694</v>
      </c>
      <c r="J119">
        <v>70.30980387939745</v>
      </c>
      <c r="K119">
        <v>37.449453262850305</v>
      </c>
      <c r="L119">
        <v>1.2240769413195332</v>
      </c>
      <c r="M119">
        <v>216942078.0946528</v>
      </c>
      <c r="N119">
        <v>868.52612682671804</v>
      </c>
      <c r="O119">
        <v>17.87108976547464</v>
      </c>
      <c r="P119">
        <v>0.22509967431846173</v>
      </c>
      <c r="Q119">
        <f t="shared" si="6"/>
        <v>-5.1766141764853622</v>
      </c>
      <c r="R119">
        <f t="shared" si="7"/>
        <v>0.63032092937486861</v>
      </c>
      <c r="S119">
        <f t="shared" si="8"/>
        <v>-0.74008334910921558</v>
      </c>
      <c r="T119">
        <f t="shared" si="9"/>
        <v>221347363.64959127</v>
      </c>
      <c r="U119">
        <f t="shared" si="10"/>
        <v>66817989.747112393</v>
      </c>
      <c r="V119" s="35">
        <f t="shared" si="11"/>
        <v>-1329820.7857083902</v>
      </c>
    </row>
    <row r="120" spans="1:22" ht="15.6" x14ac:dyDescent="0.25">
      <c r="A120" s="10">
        <v>10</v>
      </c>
      <c r="B120" s="11">
        <v>6.1436245088775596</v>
      </c>
      <c r="C120" s="11">
        <v>869.12316316014301</v>
      </c>
      <c r="D120" s="12">
        <v>3.3241023470898801E-2</v>
      </c>
      <c r="E120" s="12">
        <v>2.7121216874286803E-2</v>
      </c>
      <c r="F120" s="10">
        <v>0.18355185172865399</v>
      </c>
      <c r="G120" s="10">
        <v>3.5077776059171799</v>
      </c>
      <c r="H120" s="13">
        <v>59064293.586772002</v>
      </c>
      <c r="I120">
        <v>593.89736762194536</v>
      </c>
      <c r="J120">
        <v>60.287121577359137</v>
      </c>
      <c r="K120">
        <v>30.181120172592799</v>
      </c>
      <c r="L120">
        <v>1.2589370972562786</v>
      </c>
      <c r="M120">
        <v>221852528.56308731</v>
      </c>
      <c r="N120">
        <v>869.12316316014301</v>
      </c>
      <c r="O120">
        <v>20.665725803432547</v>
      </c>
      <c r="P120">
        <v>0.20279187346095268</v>
      </c>
      <c r="Q120">
        <f t="shared" si="6"/>
        <v>-5.1788643776056773</v>
      </c>
      <c r="R120">
        <f t="shared" si="7"/>
        <v>0.73951313392864959</v>
      </c>
      <c r="S120">
        <f t="shared" si="8"/>
        <v>-0.66890267806558068</v>
      </c>
      <c r="T120">
        <f t="shared" si="9"/>
        <v>231545836.19850117</v>
      </c>
      <c r="U120">
        <f t="shared" si="10"/>
        <v>61644964.502326496</v>
      </c>
      <c r="V120" s="35">
        <f t="shared" si="11"/>
        <v>-2580670.9155544937</v>
      </c>
    </row>
    <row r="121" spans="1:22" ht="15.6" x14ac:dyDescent="0.25">
      <c r="A121" s="10">
        <v>11</v>
      </c>
      <c r="B121" s="11">
        <v>6.9306551020506699</v>
      </c>
      <c r="C121" s="11">
        <v>867.44457740987104</v>
      </c>
      <c r="D121" s="12">
        <v>2.7121216874286803E-2</v>
      </c>
      <c r="E121" s="12">
        <v>2.3001746974387002E-2</v>
      </c>
      <c r="F121" s="10">
        <v>0.15133305461414001</v>
      </c>
      <c r="G121" s="10">
        <v>3.5079793991920698</v>
      </c>
      <c r="H121" s="13">
        <v>53126306.315007202</v>
      </c>
      <c r="I121">
        <v>605.29204828464106</v>
      </c>
      <c r="J121">
        <v>49.934781200654882</v>
      </c>
      <c r="K121">
        <v>25.061481924336903</v>
      </c>
      <c r="L121">
        <v>1.2644748354461841</v>
      </c>
      <c r="M121">
        <v>239849736.48327866</v>
      </c>
      <c r="N121">
        <v>867.44457740987104</v>
      </c>
      <c r="O121">
        <v>22.774516998460879</v>
      </c>
      <c r="P121">
        <v>0.16408846011284675</v>
      </c>
      <c r="Q121">
        <f t="shared" si="6"/>
        <v>-5.1725332916798203</v>
      </c>
      <c r="R121">
        <f t="shared" si="7"/>
        <v>0.79321188005405552</v>
      </c>
      <c r="S121">
        <f t="shared" si="8"/>
        <v>-0.64420009236538345</v>
      </c>
      <c r="T121">
        <f t="shared" si="9"/>
        <v>238400556.28734764</v>
      </c>
      <c r="U121">
        <f t="shared" si="10"/>
        <v>52805315.380751826</v>
      </c>
      <c r="V121" s="35">
        <f t="shared" si="11"/>
        <v>320990.93425537646</v>
      </c>
    </row>
    <row r="122" spans="1:22" ht="15.6" x14ac:dyDescent="0.25">
      <c r="A122" s="10">
        <v>12</v>
      </c>
      <c r="B122" s="11">
        <v>7</v>
      </c>
      <c r="C122" s="11">
        <v>848.58747438047806</v>
      </c>
      <c r="D122" s="12">
        <v>2.3001746974387002E-2</v>
      </c>
      <c r="E122" s="12">
        <v>1.9837048058779901E-2</v>
      </c>
      <c r="F122" s="10">
        <v>0.13698959299986299</v>
      </c>
      <c r="G122" s="10">
        <v>3.5081052208747301</v>
      </c>
      <c r="H122" s="13">
        <v>50011428.021216698</v>
      </c>
      <c r="I122">
        <v>615.49769606301857</v>
      </c>
      <c r="J122">
        <v>44.134622364865706</v>
      </c>
      <c r="K122">
        <v>21.419397516583448</v>
      </c>
      <c r="L122">
        <v>1.2849948468969021</v>
      </c>
      <c r="M122">
        <v>251371388.22069725</v>
      </c>
      <c r="N122">
        <v>848.58747438047806</v>
      </c>
      <c r="O122">
        <v>23.367135524571282</v>
      </c>
      <c r="P122">
        <v>0.14732852887508452</v>
      </c>
      <c r="Q122">
        <f t="shared" si="6"/>
        <v>-5.1004340221016964</v>
      </c>
      <c r="R122">
        <f t="shared" si="7"/>
        <v>0.80376819240049135</v>
      </c>
      <c r="S122">
        <f t="shared" si="8"/>
        <v>-0.68142107875676827</v>
      </c>
      <c r="T122">
        <f t="shared" si="9"/>
        <v>256078988.08335081</v>
      </c>
      <c r="U122">
        <f t="shared" si="10"/>
        <v>50948025.433317885</v>
      </c>
      <c r="V122" s="35">
        <f t="shared" si="11"/>
        <v>-936597.41210118681</v>
      </c>
    </row>
    <row r="123" spans="1:22" ht="15.6" x14ac:dyDescent="0.25">
      <c r="A123" s="10">
        <v>11</v>
      </c>
      <c r="B123" s="11">
        <v>7</v>
      </c>
      <c r="C123" s="11">
        <v>870.52710619652498</v>
      </c>
      <c r="D123" s="12">
        <v>3.0582264712274099E-2</v>
      </c>
      <c r="E123" s="12">
        <v>2.58427109414461E-2</v>
      </c>
      <c r="F123" s="10">
        <v>0.154472097000454</v>
      </c>
      <c r="G123" s="10">
        <v>3.0476858520013699</v>
      </c>
      <c r="H123" s="13">
        <v>47877068.620630696</v>
      </c>
      <c r="I123">
        <v>600.83481628230425</v>
      </c>
      <c r="J123">
        <v>53.363741615028673</v>
      </c>
      <c r="K123">
        <v>28.212487826860098</v>
      </c>
      <c r="L123">
        <v>1.2378778470297025</v>
      </c>
      <c r="M123">
        <v>237811739.3662585</v>
      </c>
      <c r="N123">
        <v>870.52710619652498</v>
      </c>
      <c r="O123">
        <v>22.010427499158418</v>
      </c>
      <c r="P123">
        <v>0.16779410941448739</v>
      </c>
      <c r="Q123">
        <f t="shared" si="6"/>
        <v>-5.1841486882887011</v>
      </c>
      <c r="R123">
        <f t="shared" si="7"/>
        <v>0.7766800741821378</v>
      </c>
      <c r="S123">
        <f t="shared" si="8"/>
        <v>-0.63960586505795103</v>
      </c>
      <c r="T123">
        <f t="shared" si="9"/>
        <v>234127883.06353745</v>
      </c>
      <c r="U123">
        <f t="shared" si="10"/>
        <v>47135422.133943662</v>
      </c>
      <c r="V123" s="35">
        <f t="shared" si="11"/>
        <v>741646.48668703437</v>
      </c>
    </row>
    <row r="124" spans="1:22" ht="15.6" x14ac:dyDescent="0.25">
      <c r="A124" s="10">
        <v>12</v>
      </c>
      <c r="B124" s="11">
        <v>7</v>
      </c>
      <c r="C124" s="11">
        <v>858.44645683109798</v>
      </c>
      <c r="D124" s="12">
        <v>2.58427109414461E-2</v>
      </c>
      <c r="E124" s="12">
        <v>2.2238509112730998E-2</v>
      </c>
      <c r="F124" s="10">
        <v>0.13892926752527701</v>
      </c>
      <c r="G124" s="10">
        <v>3.0478476875152798</v>
      </c>
      <c r="H124" s="13">
        <v>44815241.5381236</v>
      </c>
      <c r="I124">
        <v>610.26134274809317</v>
      </c>
      <c r="J124">
        <v>46.898881090350237</v>
      </c>
      <c r="K124">
        <v>24.040610027088551</v>
      </c>
      <c r="L124">
        <v>1.2565326376445822</v>
      </c>
      <c r="M124">
        <v>249514751.48484191</v>
      </c>
      <c r="N124">
        <v>858.44645683109798</v>
      </c>
      <c r="O124">
        <v>22.325700749947021</v>
      </c>
      <c r="P124">
        <v>0.14957862639007266</v>
      </c>
      <c r="Q124">
        <f t="shared" si="6"/>
        <v>-5.1383530557748074</v>
      </c>
      <c r="R124">
        <f t="shared" si="7"/>
        <v>0.78390287221206001</v>
      </c>
      <c r="S124">
        <f t="shared" si="8"/>
        <v>-0.67505040008307038</v>
      </c>
      <c r="T124">
        <f t="shared" si="9"/>
        <v>245124231.57472444</v>
      </c>
      <c r="U124">
        <f t="shared" si="10"/>
        <v>44026662.069058388</v>
      </c>
      <c r="V124" s="35">
        <f t="shared" si="11"/>
        <v>788579.46906521171</v>
      </c>
    </row>
    <row r="125" spans="1:22" ht="15.6" x14ac:dyDescent="0.25">
      <c r="A125" s="10">
        <v>13</v>
      </c>
      <c r="B125" s="11">
        <v>7</v>
      </c>
      <c r="C125" s="11">
        <v>839.33459313028197</v>
      </c>
      <c r="D125" s="12">
        <v>2.2238509112730998E-2</v>
      </c>
      <c r="E125" s="12">
        <v>1.9736037979882E-2</v>
      </c>
      <c r="F125" s="10">
        <v>0.112024984309396</v>
      </c>
      <c r="G125" s="10">
        <v>3.04796416006725</v>
      </c>
      <c r="H125" s="13">
        <v>37897135.264669903</v>
      </c>
      <c r="I125">
        <v>621.21222378298467</v>
      </c>
      <c r="J125">
        <v>39.427980640528006</v>
      </c>
      <c r="K125">
        <v>20.987273546306501</v>
      </c>
      <c r="L125">
        <v>1.244297634712809</v>
      </c>
      <c r="M125">
        <v>253435655.81247786</v>
      </c>
      <c r="N125">
        <v>839.33459313028197</v>
      </c>
      <c r="O125">
        <v>21.093692590242199</v>
      </c>
      <c r="P125">
        <v>0.11881167186933123</v>
      </c>
      <c r="Q125">
        <f t="shared" si="6"/>
        <v>-5.0644002815653222</v>
      </c>
      <c r="R125">
        <f t="shared" si="7"/>
        <v>0.75245832169539129</v>
      </c>
      <c r="S125">
        <f t="shared" si="8"/>
        <v>-0.7791635895610689</v>
      </c>
      <c r="T125">
        <f t="shared" si="9"/>
        <v>259213693.4641985</v>
      </c>
      <c r="U125">
        <f t="shared" si="10"/>
        <v>38761145.791324578</v>
      </c>
      <c r="V125" s="35">
        <f t="shared" si="11"/>
        <v>-864010.5266546756</v>
      </c>
    </row>
    <row r="126" spans="1:22" ht="15.6" x14ac:dyDescent="0.25">
      <c r="A126" s="10">
        <v>12</v>
      </c>
      <c r="B126" s="11">
        <v>7</v>
      </c>
      <c r="C126" s="11">
        <v>866.42271027769698</v>
      </c>
      <c r="D126" s="12">
        <v>2.5517098362705201E-2</v>
      </c>
      <c r="E126" s="12">
        <v>2.2163691024075099E-2</v>
      </c>
      <c r="F126" s="10">
        <v>0.13090504206019599</v>
      </c>
      <c r="G126" s="10">
        <v>3.0475959834653601</v>
      </c>
      <c r="H126" s="13">
        <v>41131696.768503398</v>
      </c>
      <c r="I126">
        <v>609.58423649780866</v>
      </c>
      <c r="J126">
        <v>45.212655885105661</v>
      </c>
      <c r="K126">
        <v>23.840394693390152</v>
      </c>
      <c r="L126">
        <v>1.2444617091340844</v>
      </c>
      <c r="M126">
        <v>239870961.20398927</v>
      </c>
      <c r="N126">
        <v>866.42271027769698</v>
      </c>
      <c r="O126">
        <v>21.722241040113119</v>
      </c>
      <c r="P126">
        <v>0.14030288702856486</v>
      </c>
      <c r="Q126">
        <f t="shared" si="6"/>
        <v>-5.1686721799020496</v>
      </c>
      <c r="R126">
        <f t="shared" si="7"/>
        <v>0.769582304761526</v>
      </c>
      <c r="S126">
        <f t="shared" si="8"/>
        <v>-0.70339077655629523</v>
      </c>
      <c r="T126">
        <f t="shared" si="9"/>
        <v>237022906.45510781</v>
      </c>
      <c r="U126">
        <f t="shared" si="10"/>
        <v>40643328.673744872</v>
      </c>
      <c r="V126" s="35">
        <f t="shared" si="11"/>
        <v>488368.09475852549</v>
      </c>
    </row>
    <row r="127" spans="1:22" ht="15.6" x14ac:dyDescent="0.25">
      <c r="A127" s="10">
        <v>13</v>
      </c>
      <c r="B127" s="11">
        <v>7</v>
      </c>
      <c r="C127" s="11">
        <v>846.85684642126296</v>
      </c>
      <c r="D127" s="12">
        <v>2.2163691024075099E-2</v>
      </c>
      <c r="E127" s="12">
        <v>1.9761640058739802E-2</v>
      </c>
      <c r="F127" s="10">
        <v>0.107890958544916</v>
      </c>
      <c r="G127" s="10">
        <v>3.0477037671590299</v>
      </c>
      <c r="H127" s="13">
        <v>34936265.9002202</v>
      </c>
      <c r="I127">
        <v>618.79389365868406</v>
      </c>
      <c r="J127">
        <v>38.553527330277177</v>
      </c>
      <c r="K127">
        <v>20.962665541407453</v>
      </c>
      <c r="L127">
        <v>1.2352389271009896</v>
      </c>
      <c r="M127">
        <v>240706958.01465967</v>
      </c>
      <c r="N127">
        <v>846.85684642126296</v>
      </c>
      <c r="O127">
        <v>20.728800345055244</v>
      </c>
      <c r="P127">
        <v>0.11416691008956376</v>
      </c>
      <c r="Q127">
        <f t="shared" si="6"/>
        <v>-5.0937272139923504</v>
      </c>
      <c r="R127">
        <f t="shared" si="7"/>
        <v>0.74148617635343927</v>
      </c>
      <c r="S127">
        <f t="shared" si="8"/>
        <v>-0.79450271518107751</v>
      </c>
      <c r="T127">
        <f t="shared" si="9"/>
        <v>251184270.61910012</v>
      </c>
      <c r="U127">
        <f t="shared" si="10"/>
        <v>36456945.576817535</v>
      </c>
      <c r="V127" s="35">
        <f t="shared" si="11"/>
        <v>-1520679.6765973344</v>
      </c>
    </row>
    <row r="128" spans="1:22" ht="15.6" x14ac:dyDescent="0.25">
      <c r="A128" s="14">
        <v>10</v>
      </c>
      <c r="B128" s="11">
        <v>6.5771618581195401</v>
      </c>
      <c r="C128" s="11">
        <v>866.87400542463604</v>
      </c>
      <c r="D128" s="12">
        <v>3.7210386681835093E-2</v>
      </c>
      <c r="E128" s="12">
        <v>2.71508965224114E-2</v>
      </c>
      <c r="F128" s="10">
        <v>0.269616346922538</v>
      </c>
      <c r="G128" s="10">
        <v>3.0473939496513802</v>
      </c>
      <c r="H128" s="13">
        <v>80091311.9585706</v>
      </c>
      <c r="I128">
        <v>592.18781855768873</v>
      </c>
      <c r="J128">
        <v>77.182300647957192</v>
      </c>
      <c r="K128">
        <v>32.180641602123252</v>
      </c>
      <c r="L128">
        <v>1.3483185969086851</v>
      </c>
      <c r="M128">
        <v>252549528.67613101</v>
      </c>
      <c r="N128">
        <v>866.87400542463604</v>
      </c>
      <c r="O128">
        <v>26.773596489471942</v>
      </c>
      <c r="P128">
        <v>0.31418533073296262</v>
      </c>
      <c r="Q128">
        <f t="shared" si="6"/>
        <v>-5.1703780420061829</v>
      </c>
      <c r="R128">
        <f t="shared" si="7"/>
        <v>0.82878786624953493</v>
      </c>
      <c r="S128">
        <f t="shared" si="8"/>
        <v>-0.72511637997050649</v>
      </c>
      <c r="T128">
        <f t="shared" si="9"/>
        <v>243062216.33368766</v>
      </c>
      <c r="U128">
        <f t="shared" si="10"/>
        <v>77082590.079538867</v>
      </c>
      <c r="V128" s="35">
        <f t="shared" si="11"/>
        <v>3008721.8790317327</v>
      </c>
    </row>
    <row r="129" spans="1:22" ht="15.6" x14ac:dyDescent="0.25">
      <c r="A129" s="10">
        <v>11</v>
      </c>
      <c r="B129" s="11">
        <v>7</v>
      </c>
      <c r="C129" s="11">
        <v>852.94872275065302</v>
      </c>
      <c r="D129" s="12">
        <v>2.71508965224114E-2</v>
      </c>
      <c r="E129" s="12">
        <v>2.3876612254764597E-2</v>
      </c>
      <c r="F129" s="10">
        <v>0.12015326779997899</v>
      </c>
      <c r="G129" s="10">
        <v>3.0477555258504299</v>
      </c>
      <c r="H129" s="13">
        <v>41562532.652836703</v>
      </c>
      <c r="I129">
        <v>611.31167630831521</v>
      </c>
      <c r="J129">
        <v>44.739336208364904</v>
      </c>
      <c r="K129">
        <v>25.513754388587998</v>
      </c>
      <c r="L129">
        <v>1.2105455757781922</v>
      </c>
      <c r="M129">
        <v>251797373.36228508</v>
      </c>
      <c r="N129">
        <v>852.94872275065302</v>
      </c>
      <c r="O129">
        <v>20.0283007834682</v>
      </c>
      <c r="P129">
        <v>0.12800755463340599</v>
      </c>
      <c r="Q129">
        <f t="shared" si="6"/>
        <v>-5.1172684489355031</v>
      </c>
      <c r="R129">
        <f t="shared" si="7"/>
        <v>0.71831988613729458</v>
      </c>
      <c r="S129">
        <f t="shared" si="8"/>
        <v>-0.74657131782030373</v>
      </c>
      <c r="T129">
        <f t="shared" si="9"/>
        <v>243074889.16523036</v>
      </c>
      <c r="U129">
        <f t="shared" si="10"/>
        <v>40122769.682266183</v>
      </c>
      <c r="V129" s="35">
        <f t="shared" si="11"/>
        <v>1439762.9705705196</v>
      </c>
    </row>
    <row r="130" spans="1:22" ht="15.6" x14ac:dyDescent="0.25">
      <c r="A130" s="10">
        <v>9</v>
      </c>
      <c r="B130" s="11">
        <v>6.00708514169221</v>
      </c>
      <c r="C130" s="11">
        <v>871.62306846689</v>
      </c>
      <c r="D130" s="12">
        <v>4.6853906894020705E-2</v>
      </c>
      <c r="E130" s="12">
        <v>3.7283990054615503E-2</v>
      </c>
      <c r="F130" s="10">
        <v>0.20381513429767201</v>
      </c>
      <c r="G130" s="10">
        <v>3.0477251011656601</v>
      </c>
      <c r="H130" s="13">
        <v>62850163.965758197</v>
      </c>
      <c r="I130">
        <v>586.54808301935259</v>
      </c>
      <c r="J130">
        <v>74.921401327042346</v>
      </c>
      <c r="K130">
        <v>42.068948474318105</v>
      </c>
      <c r="L130">
        <v>1.1985186589630148</v>
      </c>
      <c r="M130">
        <v>229657129.17109448</v>
      </c>
      <c r="N130">
        <v>871.62306846689</v>
      </c>
      <c r="O130">
        <v>18.274593230442761</v>
      </c>
      <c r="P130">
        <v>0.22792387675743153</v>
      </c>
      <c r="Q130">
        <f t="shared" si="6"/>
        <v>-5.1882668803595333</v>
      </c>
      <c r="R130">
        <f t="shared" si="7"/>
        <v>0.6486059649209146</v>
      </c>
      <c r="S130">
        <f t="shared" si="8"/>
        <v>-0.7501973128857613</v>
      </c>
      <c r="T130">
        <f t="shared" si="9"/>
        <v>220824477.34717703</v>
      </c>
      <c r="U130">
        <f t="shared" si="10"/>
        <v>60432936.086139046</v>
      </c>
      <c r="V130" s="35">
        <f t="shared" si="11"/>
        <v>2417227.8796191514</v>
      </c>
    </row>
    <row r="131" spans="1:22" ht="15.6" x14ac:dyDescent="0.25">
      <c r="A131" s="10">
        <v>10</v>
      </c>
      <c r="B131" s="11">
        <v>6.5672534002901104</v>
      </c>
      <c r="C131" s="11">
        <v>862.53675816274097</v>
      </c>
      <c r="D131" s="12">
        <v>3.7283990054615503E-2</v>
      </c>
      <c r="E131" s="12">
        <v>3.0576580704179498E-2</v>
      </c>
      <c r="F131" s="10">
        <v>0.179419300632087</v>
      </c>
      <c r="G131" s="10">
        <v>3.0481106715894302</v>
      </c>
      <c r="H131" s="13">
        <v>54324948.018108197</v>
      </c>
      <c r="I131">
        <v>592.7359149617605</v>
      </c>
      <c r="J131">
        <v>63.053329954521459</v>
      </c>
      <c r="K131">
        <v>33.930285379397503</v>
      </c>
      <c r="L131">
        <v>1.2238553579279403</v>
      </c>
      <c r="M131">
        <v>230956647.67646247</v>
      </c>
      <c r="N131">
        <v>862.53675816274097</v>
      </c>
      <c r="O131">
        <v>20.595716633129619</v>
      </c>
      <c r="P131">
        <v>0.19774301939699485</v>
      </c>
      <c r="Q131">
        <f t="shared" ref="Q131:Q194" si="12">2.52125*10^(-6)*N131^2-0.00815*N131</f>
        <v>-5.1539410758139965</v>
      </c>
      <c r="R131">
        <f t="shared" ref="R131:R194" si="13">5.11549*10^(-6)*O131^4-4.43569*10^(-4)*O131^3+0.01157*O131^2-0.05903*O131</f>
        <v>0.73729687799835597</v>
      </c>
      <c r="S131">
        <f t="shared" ref="S131:S194" si="14">-66538.82632*P131^6+68596.56918*P131^5-25259.909*P131^4+3778.81796*P131^3-138.15946*P131^2-13.21417*P131</f>
        <v>-0.65709254230238123</v>
      </c>
      <c r="T131">
        <f t="shared" ref="T131:T194" si="15">1.9*10^10*EXP(0.917*Q131)*EXP(0.4442*R131)*EXP(-0.0196*S131)</f>
        <v>236610795.62260523</v>
      </c>
      <c r="U131">
        <f t="shared" ref="U131:U194" si="16">H131/M131*T131</f>
        <v>55654900.181646645</v>
      </c>
      <c r="V131" s="35">
        <f t="shared" ref="V131:V194" si="17">H131-U131</f>
        <v>-1329952.1635384485</v>
      </c>
    </row>
    <row r="132" spans="1:22" ht="15.6" x14ac:dyDescent="0.25">
      <c r="A132" s="10">
        <v>11</v>
      </c>
      <c r="B132" s="11">
        <v>7</v>
      </c>
      <c r="C132" s="11">
        <v>855.45209605364801</v>
      </c>
      <c r="D132" s="12">
        <v>3.0576580704179498E-2</v>
      </c>
      <c r="E132" s="12">
        <v>2.5665714245899997E-2</v>
      </c>
      <c r="F132" s="10">
        <v>0.160085196770657</v>
      </c>
      <c r="G132" s="10">
        <v>3.0483575906754998</v>
      </c>
      <c r="H132" s="13">
        <v>50409551.266886599</v>
      </c>
      <c r="I132">
        <v>601.48580329585104</v>
      </c>
      <c r="J132">
        <v>54.34902443040626</v>
      </c>
      <c r="K132">
        <v>28.121147475039749</v>
      </c>
      <c r="L132">
        <v>1.2472171701261772</v>
      </c>
      <c r="M132">
        <v>243956889.03525043</v>
      </c>
      <c r="N132">
        <v>855.45209605364801</v>
      </c>
      <c r="O132">
        <v>22.469284994670375</v>
      </c>
      <c r="P132">
        <v>0.17445481701558588</v>
      </c>
      <c r="Q132">
        <f t="shared" si="12"/>
        <v>-5.1268881475971266</v>
      </c>
      <c r="R132">
        <f t="shared" si="13"/>
        <v>0.78700506773554624</v>
      </c>
      <c r="S132">
        <f t="shared" si="14"/>
        <v>-0.63507151981282961</v>
      </c>
      <c r="T132">
        <f t="shared" si="15"/>
        <v>247862183.41870388</v>
      </c>
      <c r="U132">
        <f t="shared" si="16"/>
        <v>51216514.079920903</v>
      </c>
      <c r="V132" s="35">
        <f t="shared" si="17"/>
        <v>-806962.81303430349</v>
      </c>
    </row>
    <row r="133" spans="1:22" ht="15.6" x14ac:dyDescent="0.25">
      <c r="A133" s="10">
        <v>12</v>
      </c>
      <c r="B133" s="11">
        <v>7</v>
      </c>
      <c r="C133" s="11">
        <v>844.31818427200994</v>
      </c>
      <c r="D133" s="12">
        <v>2.5665714245899997E-2</v>
      </c>
      <c r="E133" s="12">
        <v>2.22689430299087E-2</v>
      </c>
      <c r="F133" s="10">
        <v>0.131832992618546</v>
      </c>
      <c r="G133" s="10">
        <v>3.0485251387535399</v>
      </c>
      <c r="H133" s="13">
        <v>43839355.922573097</v>
      </c>
      <c r="I133">
        <v>612.15774364890501</v>
      </c>
      <c r="J133">
        <v>45.599997842903235</v>
      </c>
      <c r="K133">
        <v>23.967328637904352</v>
      </c>
      <c r="L133">
        <v>1.2458113220742715</v>
      </c>
      <c r="M133">
        <v>253137967.4947058</v>
      </c>
      <c r="N133">
        <v>844.31818427200994</v>
      </c>
      <c r="O133">
        <v>21.70171694947015</v>
      </c>
      <c r="P133">
        <v>0.14137117801187649</v>
      </c>
      <c r="Q133">
        <f t="shared" si="12"/>
        <v>-5.0838616556647072</v>
      </c>
      <c r="R133">
        <f t="shared" si="13"/>
        <v>0.76905874069782709</v>
      </c>
      <c r="S133">
        <f t="shared" si="14"/>
        <v>-0.69987391099412899</v>
      </c>
      <c r="T133">
        <f t="shared" si="15"/>
        <v>256114994.57458118</v>
      </c>
      <c r="U133">
        <f t="shared" si="16"/>
        <v>44354928.32381127</v>
      </c>
      <c r="V133" s="35">
        <f t="shared" si="17"/>
        <v>-515572.40123817325</v>
      </c>
    </row>
    <row r="134" spans="1:22" ht="15.6" x14ac:dyDescent="0.25">
      <c r="A134" s="10">
        <v>10</v>
      </c>
      <c r="B134" s="11">
        <v>6.5819945230056502</v>
      </c>
      <c r="C134" s="11">
        <v>863.58589373078303</v>
      </c>
      <c r="D134" s="12">
        <v>3.7217018633281598E-2</v>
      </c>
      <c r="E134" s="12">
        <v>3.0418672483436202E-2</v>
      </c>
      <c r="F134" s="10">
        <v>0.18217816960817501</v>
      </c>
      <c r="G134" s="10">
        <v>3.0475527373451201</v>
      </c>
      <c r="H134" s="13">
        <v>55853210.921661697</v>
      </c>
      <c r="I134">
        <v>593.21271276265304</v>
      </c>
      <c r="J134">
        <v>63.504845184043447</v>
      </c>
      <c r="K134">
        <v>33.817845558358897</v>
      </c>
      <c r="L134">
        <v>1.2283028140043</v>
      </c>
      <c r="M134">
        <v>234954954.25590843</v>
      </c>
      <c r="N134">
        <v>863.58589373078303</v>
      </c>
      <c r="O134">
        <v>20.844236865217528</v>
      </c>
      <c r="P134">
        <v>0.20111077736064442</v>
      </c>
      <c r="Q134">
        <f t="shared" si="12"/>
        <v>-5.1579257066170641</v>
      </c>
      <c r="R134">
        <f t="shared" si="13"/>
        <v>0.74503891156113133</v>
      </c>
      <c r="S134">
        <f t="shared" si="14"/>
        <v>-0.66473350288228383</v>
      </c>
      <c r="T134">
        <f t="shared" si="15"/>
        <v>236595385.1166724</v>
      </c>
      <c r="U134">
        <f t="shared" si="16"/>
        <v>56243172.18533805</v>
      </c>
      <c r="V134" s="35">
        <f t="shared" si="17"/>
        <v>-389961.2636763528</v>
      </c>
    </row>
    <row r="135" spans="1:22" ht="15.6" x14ac:dyDescent="0.25">
      <c r="A135" s="10">
        <v>11</v>
      </c>
      <c r="B135" s="11">
        <v>7</v>
      </c>
      <c r="C135" s="11">
        <v>856.61834631002296</v>
      </c>
      <c r="D135" s="12">
        <v>3.0418672483436202E-2</v>
      </c>
      <c r="E135" s="12">
        <v>2.5750313926801598E-2</v>
      </c>
      <c r="F135" s="10">
        <v>0.15296728778646301</v>
      </c>
      <c r="G135" s="10">
        <v>3.0478027228182301</v>
      </c>
      <c r="H135" s="13">
        <v>49225565.404665999</v>
      </c>
      <c r="I135">
        <v>602.62362313889503</v>
      </c>
      <c r="J135">
        <v>53.040203124711041</v>
      </c>
      <c r="K135">
        <v>28.0844932051189</v>
      </c>
      <c r="L135">
        <v>1.2374686603596254</v>
      </c>
      <c r="M135">
        <v>246073288.33524433</v>
      </c>
      <c r="N135">
        <v>856.61834631002296</v>
      </c>
      <c r="O135">
        <v>21.910016896549667</v>
      </c>
      <c r="P135">
        <v>0.16601596380840647</v>
      </c>
      <c r="Q135">
        <f t="shared" si="12"/>
        <v>-5.1313589007756484</v>
      </c>
      <c r="R135">
        <f t="shared" si="13"/>
        <v>0.77426082593191126</v>
      </c>
      <c r="S135">
        <f t="shared" si="14"/>
        <v>-0.64162971839425831</v>
      </c>
      <c r="T135">
        <f t="shared" si="15"/>
        <v>245486203.35206142</v>
      </c>
      <c r="U135">
        <f t="shared" si="16"/>
        <v>49108122.384201318</v>
      </c>
      <c r="V135" s="35">
        <f t="shared" si="17"/>
        <v>117443.02046468109</v>
      </c>
    </row>
    <row r="136" spans="1:22" ht="15.6" x14ac:dyDescent="0.25">
      <c r="A136" s="14">
        <v>11</v>
      </c>
      <c r="B136" s="11">
        <v>6.1774782681557001</v>
      </c>
      <c r="C136" s="11">
        <v>871.34092723990705</v>
      </c>
      <c r="D136" s="12">
        <v>3.5400307241098702E-2</v>
      </c>
      <c r="E136" s="12">
        <v>2.82486687536459E-2</v>
      </c>
      <c r="F136" s="10">
        <v>0.201452861770541</v>
      </c>
      <c r="G136" s="10">
        <v>3.0822860535976702</v>
      </c>
      <c r="H136" s="13">
        <v>62274704.610643297</v>
      </c>
      <c r="I136">
        <v>594.80518046133716</v>
      </c>
      <c r="J136">
        <v>65.221404623969946</v>
      </c>
      <c r="K136">
        <v>31.824487997372302</v>
      </c>
      <c r="L136">
        <v>1.2687536436618998</v>
      </c>
      <c r="M136">
        <v>244158183.30006841</v>
      </c>
      <c r="N136">
        <v>871.34092723990705</v>
      </c>
      <c r="O136">
        <v>21.307321176017513</v>
      </c>
      <c r="P136">
        <v>0.22496127959488837</v>
      </c>
      <c r="Q136">
        <f t="shared" si="12"/>
        <v>-5.1872072843029686</v>
      </c>
      <c r="R136">
        <f t="shared" si="13"/>
        <v>0.75853097550818482</v>
      </c>
      <c r="S136">
        <f t="shared" si="14"/>
        <v>-0.73958884444013595</v>
      </c>
      <c r="T136">
        <f t="shared" si="15"/>
        <v>232051789.90771583</v>
      </c>
      <c r="U136">
        <f t="shared" si="16"/>
        <v>59186861.875991076</v>
      </c>
      <c r="V136" s="35">
        <f t="shared" si="17"/>
        <v>3087842.7346522212</v>
      </c>
    </row>
    <row r="137" spans="1:22" ht="15.6" x14ac:dyDescent="0.25">
      <c r="A137" s="10">
        <v>12</v>
      </c>
      <c r="B137" s="11">
        <v>7</v>
      </c>
      <c r="C137" s="11">
        <v>862.41163370818094</v>
      </c>
      <c r="D137" s="12">
        <v>2.82486687536459E-2</v>
      </c>
      <c r="E137" s="12">
        <v>2.3150519441425901E-2</v>
      </c>
      <c r="F137" s="10">
        <v>0.179837344621847</v>
      </c>
      <c r="G137" s="10">
        <v>3.08254142024211</v>
      </c>
      <c r="H137" s="13">
        <v>56070928.422599897</v>
      </c>
      <c r="I137">
        <v>603.9568925659712</v>
      </c>
      <c r="J137">
        <v>55.489300017622625</v>
      </c>
      <c r="K137">
        <v>25.699594097535901</v>
      </c>
      <c r="L137">
        <v>1.3014495115663345</v>
      </c>
      <c r="M137">
        <v>251879170.95175344</v>
      </c>
      <c r="N137">
        <v>862.41163370818094</v>
      </c>
      <c r="O137">
        <v>25.009653875626846</v>
      </c>
      <c r="P137">
        <v>0.19825259817736518</v>
      </c>
      <c r="Q137">
        <f t="shared" si="12"/>
        <v>-5.1534654810320912</v>
      </c>
      <c r="R137">
        <f t="shared" si="13"/>
        <v>0.82304478982357154</v>
      </c>
      <c r="S137">
        <f t="shared" si="14"/>
        <v>-0.65818538533447679</v>
      </c>
      <c r="T137">
        <f t="shared" si="15"/>
        <v>245909440.77702141</v>
      </c>
      <c r="U137">
        <f t="shared" si="16"/>
        <v>54742004.271925479</v>
      </c>
      <c r="V137" s="35">
        <f t="shared" si="17"/>
        <v>1328924.1506744176</v>
      </c>
    </row>
    <row r="138" spans="1:22" ht="15.6" x14ac:dyDescent="0.25">
      <c r="A138" s="10">
        <v>11</v>
      </c>
      <c r="B138" s="11">
        <v>7</v>
      </c>
      <c r="C138" s="11">
        <v>868.69790207886604</v>
      </c>
      <c r="D138" s="12">
        <v>3.05333704104883E-2</v>
      </c>
      <c r="E138" s="12">
        <v>2.5795013766603699E-2</v>
      </c>
      <c r="F138" s="10">
        <v>0.154679572648731</v>
      </c>
      <c r="G138" s="10">
        <v>3.0521614595145201</v>
      </c>
      <c r="H138" s="13">
        <v>46836927.6803587</v>
      </c>
      <c r="I138">
        <v>599.89916961482788</v>
      </c>
      <c r="J138">
        <v>53.315440690341056</v>
      </c>
      <c r="K138">
        <v>28.164192088546002</v>
      </c>
      <c r="L138">
        <v>1.2382240244606177</v>
      </c>
      <c r="M138">
        <v>232449526.4731192</v>
      </c>
      <c r="N138">
        <v>868.69790207886604</v>
      </c>
      <c r="O138">
        <v>22.062588652360596</v>
      </c>
      <c r="P138">
        <v>0.16803951953861757</v>
      </c>
      <c r="Q138">
        <f t="shared" si="12"/>
        <v>-5.1772617732943296</v>
      </c>
      <c r="R138">
        <f t="shared" si="13"/>
        <v>0.77791413852272595</v>
      </c>
      <c r="S138">
        <f t="shared" si="14"/>
        <v>-0.63935305657168184</v>
      </c>
      <c r="T138">
        <f t="shared" si="15"/>
        <v>235739172.43143335</v>
      </c>
      <c r="U138">
        <f t="shared" si="16"/>
        <v>47499767.963069975</v>
      </c>
      <c r="V138" s="35">
        <f t="shared" si="17"/>
        <v>-662840.28271127492</v>
      </c>
    </row>
    <row r="139" spans="1:22" ht="15.6" x14ac:dyDescent="0.25">
      <c r="A139" s="10">
        <v>12</v>
      </c>
      <c r="B139" s="11">
        <v>7</v>
      </c>
      <c r="C139" s="11">
        <v>856.84702471118999</v>
      </c>
      <c r="D139" s="12">
        <v>2.5795013766603699E-2</v>
      </c>
      <c r="E139" s="12">
        <v>2.2175601474439501E-2</v>
      </c>
      <c r="F139" s="10">
        <v>0.13977255717207199</v>
      </c>
      <c r="G139" s="10">
        <v>3.05232303755648</v>
      </c>
      <c r="H139" s="13">
        <v>43483448.200465202</v>
      </c>
      <c r="I139">
        <v>608.49155736576847</v>
      </c>
      <c r="J139">
        <v>46.929541041947111</v>
      </c>
      <c r="K139">
        <v>23.985307620521599</v>
      </c>
      <c r="L139">
        <v>1.257821842528329</v>
      </c>
      <c r="M139">
        <v>241339296.43467268</v>
      </c>
      <c r="N139">
        <v>856.84702471118999</v>
      </c>
      <c r="O139">
        <v>22.457266162635673</v>
      </c>
      <c r="P139">
        <v>0.15055845629562012</v>
      </c>
      <c r="Q139">
        <f t="shared" si="12"/>
        <v>-5.1322347220003266</v>
      </c>
      <c r="R139">
        <f t="shared" si="13"/>
        <v>0.78674988132541479</v>
      </c>
      <c r="S139">
        <f t="shared" si="14"/>
        <v>-0.67239267323638741</v>
      </c>
      <c r="T139">
        <f t="shared" si="15"/>
        <v>246802448.19983536</v>
      </c>
      <c r="U139">
        <f t="shared" si="16"/>
        <v>44467774.749440767</v>
      </c>
      <c r="V139" s="35">
        <f t="shared" si="17"/>
        <v>-984326.54897556454</v>
      </c>
    </row>
    <row r="140" spans="1:22" ht="15.6" x14ac:dyDescent="0.25">
      <c r="A140" s="10">
        <v>13</v>
      </c>
      <c r="B140" s="11">
        <v>7</v>
      </c>
      <c r="C140" s="11">
        <v>838.11495375511902</v>
      </c>
      <c r="D140" s="12">
        <v>2.2175601474439501E-2</v>
      </c>
      <c r="E140" s="12">
        <v>1.9742367708573901E-2</v>
      </c>
      <c r="F140" s="10">
        <v>0.10923313422794199</v>
      </c>
      <c r="G140" s="10">
        <v>3.0524398354854698</v>
      </c>
      <c r="H140" s="13">
        <v>36230294.336240001</v>
      </c>
      <c r="I140">
        <v>620.09683811011621</v>
      </c>
      <c r="J140">
        <v>38.843796989944607</v>
      </c>
      <c r="K140">
        <v>20.958984591506702</v>
      </c>
      <c r="L140">
        <v>1.23851908623609</v>
      </c>
      <c r="M140">
        <v>246717735.53190306</v>
      </c>
      <c r="N140">
        <v>838.11495375511902</v>
      </c>
      <c r="O140">
        <v>20.845227424325266</v>
      </c>
      <c r="P140">
        <v>0.11567254032567378</v>
      </c>
      <c r="Q140">
        <f t="shared" si="12"/>
        <v>-5.0596184044755619</v>
      </c>
      <c r="R140">
        <f t="shared" si="13"/>
        <v>0.74506907115068244</v>
      </c>
      <c r="S140">
        <f t="shared" si="14"/>
        <v>-0.78965796658653797</v>
      </c>
      <c r="T140">
        <f t="shared" si="15"/>
        <v>259553061.80520889</v>
      </c>
      <c r="U140">
        <f t="shared" si="16"/>
        <v>38115151.327898845</v>
      </c>
      <c r="V140" s="35">
        <f t="shared" si="17"/>
        <v>-1884856.9916588441</v>
      </c>
    </row>
    <row r="141" spans="1:22" ht="15.6" x14ac:dyDescent="0.25">
      <c r="A141" s="10">
        <v>11</v>
      </c>
      <c r="B141" s="11">
        <v>7</v>
      </c>
      <c r="C141" s="11">
        <v>872.24547203459599</v>
      </c>
      <c r="D141" s="12">
        <v>3.05384569640712E-2</v>
      </c>
      <c r="E141" s="12">
        <v>2.5831040403268599E-2</v>
      </c>
      <c r="F141" s="10">
        <v>0.15364404827315101</v>
      </c>
      <c r="G141" s="10">
        <v>3.0523828374778699</v>
      </c>
      <c r="H141" s="13">
        <v>46895098.472344898</v>
      </c>
      <c r="I141">
        <v>600.20837541055084</v>
      </c>
      <c r="J141">
        <v>53.15478197058146</v>
      </c>
      <c r="K141">
        <v>28.184748683669902</v>
      </c>
      <c r="L141">
        <v>1.2366373829272137</v>
      </c>
      <c r="M141">
        <v>233724229.72850001</v>
      </c>
      <c r="N141">
        <v>872.24547203459599</v>
      </c>
      <c r="O141">
        <v>21.968048493678925</v>
      </c>
      <c r="P141">
        <v>0.16681526114295195</v>
      </c>
      <c r="Q141">
        <f t="shared" si="12"/>
        <v>-5.1906029298957659</v>
      </c>
      <c r="R141">
        <f t="shared" si="13"/>
        <v>0.77566602449470246</v>
      </c>
      <c r="S141">
        <f t="shared" si="14"/>
        <v>-0.64067835414849217</v>
      </c>
      <c r="T141">
        <f t="shared" si="15"/>
        <v>232646356.02352878</v>
      </c>
      <c r="U141">
        <f t="shared" si="16"/>
        <v>46678830.806839727</v>
      </c>
      <c r="V141" s="35">
        <f t="shared" si="17"/>
        <v>216267.66550517082</v>
      </c>
    </row>
    <row r="142" spans="1:22" ht="15.6" x14ac:dyDescent="0.25">
      <c r="A142" s="10">
        <v>12</v>
      </c>
      <c r="B142" s="11">
        <v>7</v>
      </c>
      <c r="C142" s="11">
        <v>860.30411827809701</v>
      </c>
      <c r="D142" s="12">
        <v>2.5831040403268599E-2</v>
      </c>
      <c r="E142" s="12">
        <v>2.2221505793687299E-2</v>
      </c>
      <c r="F142" s="10">
        <v>0.139197446513805</v>
      </c>
      <c r="G142" s="10">
        <v>3.0525433859659401</v>
      </c>
      <c r="H142" s="13">
        <v>43493190.099653997</v>
      </c>
      <c r="I142">
        <v>608.63163997309505</v>
      </c>
      <c r="J142">
        <v>46.87085415233129</v>
      </c>
      <c r="K142">
        <v>24.026273098477947</v>
      </c>
      <c r="L142">
        <v>1.2564722369734087</v>
      </c>
      <c r="M142">
        <v>241937758.63869488</v>
      </c>
      <c r="N142">
        <v>860.30411827809701</v>
      </c>
      <c r="O142">
        <v>22.385571612783039</v>
      </c>
      <c r="P142">
        <v>0.14989012316847447</v>
      </c>
      <c r="Q142">
        <f t="shared" si="12"/>
        <v>-5.1454430066624219</v>
      </c>
      <c r="R142">
        <f t="shared" si="13"/>
        <v>0.78521062841625833</v>
      </c>
      <c r="S142">
        <f t="shared" si="14"/>
        <v>-0.67419758726970835</v>
      </c>
      <c r="T142">
        <f t="shared" si="15"/>
        <v>243673168.70856372</v>
      </c>
      <c r="U142">
        <f t="shared" si="16"/>
        <v>43805165.049303658</v>
      </c>
      <c r="V142" s="35">
        <f t="shared" si="17"/>
        <v>-311974.94964966178</v>
      </c>
    </row>
    <row r="143" spans="1:22" ht="15.6" x14ac:dyDescent="0.25">
      <c r="A143" s="10">
        <v>13</v>
      </c>
      <c r="B143" s="11">
        <v>7</v>
      </c>
      <c r="C143" s="11">
        <v>841.22111806201701</v>
      </c>
      <c r="D143" s="12">
        <v>2.2221505793687299E-2</v>
      </c>
      <c r="E143" s="12">
        <v>1.97414290447201E-2</v>
      </c>
      <c r="F143" s="10">
        <v>0.111107053972523</v>
      </c>
      <c r="G143" s="10">
        <v>3.05265993127174</v>
      </c>
      <c r="H143" s="13">
        <v>37245842.785020798</v>
      </c>
      <c r="I143">
        <v>620.61009525617487</v>
      </c>
      <c r="J143">
        <v>39.232138195861282</v>
      </c>
      <c r="K143">
        <v>20.9814674192037</v>
      </c>
      <c r="L143">
        <v>1.2422737267798218</v>
      </c>
      <c r="M143">
        <v>250345679.63525259</v>
      </c>
      <c r="N143">
        <v>841.22111806201701</v>
      </c>
      <c r="O143">
        <v>21.01464099624809</v>
      </c>
      <c r="P143">
        <v>0.11777847138588816</v>
      </c>
      <c r="Q143">
        <f t="shared" si="12"/>
        <v>-5.0717820629203505</v>
      </c>
      <c r="R143">
        <f t="shared" si="13"/>
        <v>0.75014537493738098</v>
      </c>
      <c r="S143">
        <f t="shared" si="14"/>
        <v>-0.78267020026054923</v>
      </c>
      <c r="T143">
        <f t="shared" si="15"/>
        <v>257218268.42264345</v>
      </c>
      <c r="U143">
        <f t="shared" si="16"/>
        <v>38268330.418417171</v>
      </c>
      <c r="V143" s="35">
        <f t="shared" si="17"/>
        <v>-1022487.6333963722</v>
      </c>
    </row>
    <row r="144" spans="1:22" ht="15.6" x14ac:dyDescent="0.25">
      <c r="A144" s="10">
        <v>10</v>
      </c>
      <c r="B144" s="11">
        <v>6.6231626352562403</v>
      </c>
      <c r="C144" s="11">
        <v>860.95294011295005</v>
      </c>
      <c r="D144" s="12">
        <v>3.76192269288253E-2</v>
      </c>
      <c r="E144" s="12">
        <v>3.0768438087484001E-2</v>
      </c>
      <c r="F144" s="10">
        <v>0.18162590803540199</v>
      </c>
      <c r="G144" s="10">
        <v>3.0515313171883398</v>
      </c>
      <c r="H144" s="13">
        <v>56312756.219163798</v>
      </c>
      <c r="I144">
        <v>593.18631866604949</v>
      </c>
      <c r="J144">
        <v>63.747895751575165</v>
      </c>
      <c r="K144">
        <v>34.193832508154649</v>
      </c>
      <c r="L144">
        <v>1.2249236365271639</v>
      </c>
      <c r="M144">
        <v>236327403.89774257</v>
      </c>
      <c r="N144">
        <v>860.95294011295005</v>
      </c>
      <c r="O144">
        <v>20.824505148232301</v>
      </c>
      <c r="P144">
        <v>0.2004357217805649</v>
      </c>
      <c r="Q144">
        <f t="shared" si="12"/>
        <v>-5.1479151999395656</v>
      </c>
      <c r="R144">
        <f t="shared" si="13"/>
        <v>0.74443698140061243</v>
      </c>
      <c r="S144">
        <f t="shared" si="14"/>
        <v>-0.66312428305594384</v>
      </c>
      <c r="T144">
        <f t="shared" si="15"/>
        <v>238705879.14485365</v>
      </c>
      <c r="U144">
        <f t="shared" si="16"/>
        <v>56879505.967838041</v>
      </c>
      <c r="V144" s="35">
        <f t="shared" si="17"/>
        <v>-566749.74867424369</v>
      </c>
    </row>
    <row r="145" spans="1:22" ht="15.6" x14ac:dyDescent="0.25">
      <c r="A145" s="10">
        <v>11</v>
      </c>
      <c r="B145" s="11">
        <v>7</v>
      </c>
      <c r="C145" s="11">
        <v>853.21743935275003</v>
      </c>
      <c r="D145" s="12">
        <v>3.0768438087484001E-2</v>
      </c>
      <c r="E145" s="12">
        <v>2.58413332043851E-2</v>
      </c>
      <c r="F145" s="10">
        <v>0.15961626788939001</v>
      </c>
      <c r="G145" s="10">
        <v>3.0517842757064</v>
      </c>
      <c r="H145" s="13">
        <v>52411864.063354298</v>
      </c>
      <c r="I145">
        <v>602.94322689171258</v>
      </c>
      <c r="J145">
        <v>54.504720139172953</v>
      </c>
      <c r="K145">
        <v>28.304885645934551</v>
      </c>
      <c r="L145">
        <v>1.2455093021045307</v>
      </c>
      <c r="M145">
        <v>252984949.76608163</v>
      </c>
      <c r="N145">
        <v>853.21743935275003</v>
      </c>
      <c r="O145">
        <v>22.333417537102239</v>
      </c>
      <c r="P145">
        <v>0.17389666751586499</v>
      </c>
      <c r="Q145">
        <f t="shared" si="12"/>
        <v>-5.1183025587109192</v>
      </c>
      <c r="R145">
        <f t="shared" si="13"/>
        <v>0.78407257241306927</v>
      </c>
      <c r="S145">
        <f t="shared" si="14"/>
        <v>-0.63526410675050071</v>
      </c>
      <c r="T145">
        <f t="shared" si="15"/>
        <v>249497033.40706968</v>
      </c>
      <c r="U145">
        <f t="shared" si="16"/>
        <v>51689259.029964313</v>
      </c>
      <c r="V145" s="35">
        <f t="shared" si="17"/>
        <v>722605.03338998556</v>
      </c>
    </row>
    <row r="146" spans="1:22" ht="15.6" x14ac:dyDescent="0.25">
      <c r="A146" s="14">
        <v>9</v>
      </c>
      <c r="B146" s="11">
        <v>5.3010175312891503</v>
      </c>
      <c r="C146" s="11">
        <v>850.95644798950002</v>
      </c>
      <c r="D146" s="12">
        <v>5.26181349424256E-2</v>
      </c>
      <c r="E146" s="12">
        <v>4.1894689551156397E-2</v>
      </c>
      <c r="F146" s="10">
        <v>0.203410940143851</v>
      </c>
      <c r="G146" s="10">
        <v>3.1177520159287702</v>
      </c>
      <c r="H146" s="13">
        <v>64732960.544067502</v>
      </c>
      <c r="I146">
        <v>583.85394779356398</v>
      </c>
      <c r="J146">
        <v>79.126012951754518</v>
      </c>
      <c r="K146">
        <v>47.256412246791001</v>
      </c>
      <c r="L146">
        <v>1.170929240463725</v>
      </c>
      <c r="M146">
        <v>224095928.94355792</v>
      </c>
      <c r="N146">
        <v>850.95644798950002</v>
      </c>
      <c r="O146">
        <v>15.23567244469791</v>
      </c>
      <c r="P146">
        <v>0.22741634187628926</v>
      </c>
      <c r="Q146">
        <f t="shared" si="12"/>
        <v>-5.1095901640541914</v>
      </c>
      <c r="R146">
        <f t="shared" si="13"/>
        <v>0.49324509430173114</v>
      </c>
      <c r="S146">
        <f t="shared" si="14"/>
        <v>-0.74837834653769653</v>
      </c>
      <c r="T146">
        <f t="shared" si="15"/>
        <v>221510006.42354247</v>
      </c>
      <c r="U146">
        <f t="shared" si="16"/>
        <v>63985983.920050666</v>
      </c>
      <c r="V146" s="35">
        <f t="shared" si="17"/>
        <v>746976.62401683629</v>
      </c>
    </row>
    <row r="147" spans="1:22" ht="15.6" x14ac:dyDescent="0.25">
      <c r="A147" s="10">
        <v>10</v>
      </c>
      <c r="B147" s="11">
        <v>5.8319332320802699</v>
      </c>
      <c r="C147" s="11">
        <v>846.11607670420403</v>
      </c>
      <c r="D147" s="12">
        <v>4.1894689551156397E-2</v>
      </c>
      <c r="E147" s="12">
        <v>3.4135431014863798E-2</v>
      </c>
      <c r="F147" s="10">
        <v>0.184767612744001</v>
      </c>
      <c r="G147" s="10">
        <v>3.1182006634001702</v>
      </c>
      <c r="H147" s="13">
        <v>58637121.968950897</v>
      </c>
      <c r="I147">
        <v>589.85788710702923</v>
      </c>
      <c r="J147">
        <v>67.652493270645479</v>
      </c>
      <c r="K147">
        <v>38.015060283010101</v>
      </c>
      <c r="L147">
        <v>1.202348409695662</v>
      </c>
      <c r="M147">
        <v>231182228.820517</v>
      </c>
      <c r="N147">
        <v>846.11607670420403</v>
      </c>
      <c r="O147">
        <v>17.609984898851778</v>
      </c>
      <c r="P147">
        <v>0.20428206864789095</v>
      </c>
      <c r="Q147">
        <f t="shared" si="12"/>
        <v>-5.0908518481717575</v>
      </c>
      <c r="R147">
        <f t="shared" si="13"/>
        <v>0.61806900010492183</v>
      </c>
      <c r="S147">
        <f t="shared" si="14"/>
        <v>-0.67278423878329097</v>
      </c>
      <c r="T147">
        <f t="shared" si="15"/>
        <v>237844223.03224745</v>
      </c>
      <c r="U147">
        <f t="shared" si="16"/>
        <v>60326871.951649457</v>
      </c>
      <c r="V147" s="35">
        <f t="shared" si="17"/>
        <v>-1689749.9826985598</v>
      </c>
    </row>
    <row r="148" spans="1:22" ht="15.6" x14ac:dyDescent="0.25">
      <c r="A148" s="10">
        <v>11</v>
      </c>
      <c r="B148" s="11">
        <v>6.3212076823262304</v>
      </c>
      <c r="C148" s="11">
        <v>840.09928713884904</v>
      </c>
      <c r="D148" s="12">
        <v>3.4135431014863798E-2</v>
      </c>
      <c r="E148" s="12">
        <v>2.86935746147731E-2</v>
      </c>
      <c r="F148" s="10">
        <v>0.158953932775902</v>
      </c>
      <c r="G148" s="10">
        <v>3.1184977921077599</v>
      </c>
      <c r="H148" s="13">
        <v>53998579.374361701</v>
      </c>
      <c r="I148">
        <v>599.20130491082352</v>
      </c>
      <c r="J148">
        <v>57.103130002405848</v>
      </c>
      <c r="K148">
        <v>31.414502814818444</v>
      </c>
      <c r="L148">
        <v>1.2179355739279294</v>
      </c>
      <c r="M148">
        <v>248973235.83939517</v>
      </c>
      <c r="N148">
        <v>840.09928713884904</v>
      </c>
      <c r="O148">
        <v>19.162819151499285</v>
      </c>
      <c r="P148">
        <v>0.17310884378631353</v>
      </c>
      <c r="Q148">
        <f t="shared" si="12"/>
        <v>-5.0673946147932751</v>
      </c>
      <c r="R148">
        <f t="shared" si="13"/>
        <v>0.68595533577222234</v>
      </c>
      <c r="S148">
        <f t="shared" si="14"/>
        <v>-0.63559468577958755</v>
      </c>
      <c r="T148">
        <f t="shared" si="15"/>
        <v>250273022.60228014</v>
      </c>
      <c r="U148">
        <f t="shared" si="16"/>
        <v>54280483.726244181</v>
      </c>
      <c r="V148" s="35">
        <f t="shared" si="17"/>
        <v>-281904.35188248008</v>
      </c>
    </row>
    <row r="149" spans="1:22" ht="15.6" x14ac:dyDescent="0.25">
      <c r="A149" s="10">
        <v>9</v>
      </c>
      <c r="B149" s="11">
        <v>5.3237200315366602</v>
      </c>
      <c r="C149" s="11">
        <v>848.34666014423999</v>
      </c>
      <c r="D149" s="12">
        <v>5.2334319006262196E-2</v>
      </c>
      <c r="E149" s="12">
        <v>4.1664475275030803E-2</v>
      </c>
      <c r="F149" s="10">
        <v>0.203489697843832</v>
      </c>
      <c r="G149" s="10">
        <v>3.1012387524216001</v>
      </c>
      <c r="H149" s="13">
        <v>61139714.558846802</v>
      </c>
      <c r="I149">
        <v>582.76359517666663</v>
      </c>
      <c r="J149">
        <v>78.854273776287016</v>
      </c>
      <c r="K149">
        <v>46.999397140646501</v>
      </c>
      <c r="L149">
        <v>1.1717884561402663</v>
      </c>
      <c r="M149">
        <v>213360368.62365225</v>
      </c>
      <c r="N149">
        <v>848.34666014423999</v>
      </c>
      <c r="O149">
        <v>15.360325469691853</v>
      </c>
      <c r="P149">
        <v>0.22751521543298403</v>
      </c>
      <c r="Q149">
        <f t="shared" si="12"/>
        <v>-5.0995016845455581</v>
      </c>
      <c r="R149">
        <f t="shared" si="13"/>
        <v>0.50032523628656844</v>
      </c>
      <c r="S149">
        <f t="shared" si="14"/>
        <v>-0.74873271476114533</v>
      </c>
      <c r="T149">
        <f t="shared" si="15"/>
        <v>224274521.65395391</v>
      </c>
      <c r="U149">
        <f t="shared" si="16"/>
        <v>64267231.656931922</v>
      </c>
      <c r="V149" s="35">
        <f t="shared" si="17"/>
        <v>-3127517.0980851203</v>
      </c>
    </row>
    <row r="150" spans="1:22" ht="15.6" x14ac:dyDescent="0.25">
      <c r="A150" s="10">
        <v>10</v>
      </c>
      <c r="B150" s="11">
        <v>5.8566109270995703</v>
      </c>
      <c r="C150" s="11">
        <v>855.17738869339405</v>
      </c>
      <c r="D150" s="12">
        <v>4.1664475275030803E-2</v>
      </c>
      <c r="E150" s="12">
        <v>3.3947351437336799E-2</v>
      </c>
      <c r="F150" s="10">
        <v>0.18477722482743</v>
      </c>
      <c r="G150" s="10">
        <v>3.1016851316266001</v>
      </c>
      <c r="H150" s="13">
        <v>56225589.741885297</v>
      </c>
      <c r="I150">
        <v>588.93953506159914</v>
      </c>
      <c r="J150">
        <v>67.416016828230738</v>
      </c>
      <c r="K150">
        <v>37.805913356183801</v>
      </c>
      <c r="L150">
        <v>1.2032745384888357</v>
      </c>
      <c r="M150">
        <v>223464476.70386031</v>
      </c>
      <c r="N150">
        <v>855.17738869339405</v>
      </c>
      <c r="O150">
        <v>17.747557704247644</v>
      </c>
      <c r="P150">
        <v>0.2042938593228516</v>
      </c>
      <c r="Q150">
        <f t="shared" si="12"/>
        <v>-5.1258340747397151</v>
      </c>
      <c r="R150">
        <f t="shared" si="13"/>
        <v>0.62456479860968717</v>
      </c>
      <c r="S150">
        <f t="shared" si="14"/>
        <v>-0.67281562388769389</v>
      </c>
      <c r="T150">
        <f t="shared" si="15"/>
        <v>231001286.87249559</v>
      </c>
      <c r="U150">
        <f t="shared" si="16"/>
        <v>58121916.186046414</v>
      </c>
      <c r="V150" s="35">
        <f t="shared" si="17"/>
        <v>-1896326.4441611171</v>
      </c>
    </row>
    <row r="151" spans="1:22" ht="15.6" x14ac:dyDescent="0.25">
      <c r="A151" s="10">
        <v>11</v>
      </c>
      <c r="B151" s="11">
        <v>6.3455320079453701</v>
      </c>
      <c r="C151" s="11">
        <v>850.40741637085705</v>
      </c>
      <c r="D151" s="12">
        <v>3.3947351437336799E-2</v>
      </c>
      <c r="E151" s="12">
        <v>2.8597690795819398E-2</v>
      </c>
      <c r="F151" s="10">
        <v>0.157124134937876</v>
      </c>
      <c r="G151" s="10">
        <v>3.1019806209877201</v>
      </c>
      <c r="H151" s="13">
        <v>50246173.146138802</v>
      </c>
      <c r="I151">
        <v>597.30339722698238</v>
      </c>
      <c r="J151">
        <v>56.527608079502365</v>
      </c>
      <c r="K151">
        <v>31.272521116578098</v>
      </c>
      <c r="L151">
        <v>1.2157422410194259</v>
      </c>
      <c r="M151">
        <v>235701200.58838734</v>
      </c>
      <c r="N151">
        <v>850.40741637085705</v>
      </c>
      <c r="O151">
        <v>19.188450857966963</v>
      </c>
      <c r="P151">
        <v>0.17093558560476896</v>
      </c>
      <c r="Q151">
        <f t="shared" si="12"/>
        <v>-5.1074706624324495</v>
      </c>
      <c r="R151">
        <f t="shared" si="13"/>
        <v>0.68697197628644147</v>
      </c>
      <c r="S151">
        <f t="shared" si="14"/>
        <v>-0.63686176065622924</v>
      </c>
      <c r="T151">
        <f t="shared" si="15"/>
        <v>241357467.71787032</v>
      </c>
      <c r="U151">
        <f t="shared" si="16"/>
        <v>51451961.563165717</v>
      </c>
      <c r="V151" s="35">
        <f t="shared" si="17"/>
        <v>-1205788.4170269147</v>
      </c>
    </row>
    <row r="152" spans="1:22" ht="15.6" x14ac:dyDescent="0.25">
      <c r="A152" s="10">
        <v>12</v>
      </c>
      <c r="B152" s="11">
        <v>7</v>
      </c>
      <c r="C152" s="11">
        <v>840.66300330691001</v>
      </c>
      <c r="D152" s="12">
        <v>2.8597690795819398E-2</v>
      </c>
      <c r="E152" s="12">
        <v>2.4518624560652503E-2</v>
      </c>
      <c r="F152" s="10">
        <v>0.142139179914822</v>
      </c>
      <c r="G152" s="10">
        <v>3.1021701563044002</v>
      </c>
      <c r="H152" s="13">
        <v>46539483.385369599</v>
      </c>
      <c r="I152">
        <v>605.31123432970571</v>
      </c>
      <c r="J152">
        <v>49.69008570853444</v>
      </c>
      <c r="K152">
        <v>26.558157678235954</v>
      </c>
      <c r="L152">
        <v>1.2353933440385549</v>
      </c>
      <c r="M152">
        <v>244388597.78833583</v>
      </c>
      <c r="N152">
        <v>840.66300330691001</v>
      </c>
      <c r="O152">
        <v>21.597745983615244</v>
      </c>
      <c r="P152">
        <v>0.15331340700528526</v>
      </c>
      <c r="Q152">
        <f t="shared" si="12"/>
        <v>-5.0696000855698404</v>
      </c>
      <c r="R152">
        <f t="shared" si="13"/>
        <v>0.76636953595754109</v>
      </c>
      <c r="S152">
        <f t="shared" si="14"/>
        <v>-0.66532521501889397</v>
      </c>
      <c r="T152">
        <f t="shared" si="15"/>
        <v>259001201.78045338</v>
      </c>
      <c r="U152">
        <f t="shared" si="16"/>
        <v>49322195.209335871</v>
      </c>
      <c r="V152" s="35">
        <f t="shared" si="17"/>
        <v>-2782711.8239662722</v>
      </c>
    </row>
    <row r="153" spans="1:22" ht="15.6" x14ac:dyDescent="0.25">
      <c r="A153" s="10">
        <v>9</v>
      </c>
      <c r="B153" s="11">
        <v>5.31718408010651</v>
      </c>
      <c r="C153" s="11">
        <v>849.62536878622404</v>
      </c>
      <c r="D153" s="12">
        <v>5.24522124885227E-2</v>
      </c>
      <c r="E153" s="12">
        <v>4.16007391609481E-2</v>
      </c>
      <c r="F153" s="10">
        <v>0.20648937149781399</v>
      </c>
      <c r="G153" s="10">
        <v>3.1175600056243402</v>
      </c>
      <c r="H153" s="13">
        <v>63606129.625558302</v>
      </c>
      <c r="I153">
        <v>583.16360492964645</v>
      </c>
      <c r="J153">
        <v>79.54988563477832</v>
      </c>
      <c r="K153">
        <v>47.0264758247354</v>
      </c>
      <c r="L153">
        <v>1.1747147053178575</v>
      </c>
      <c r="M153">
        <v>218329381.06313184</v>
      </c>
      <c r="N153">
        <v>849.62536878622404</v>
      </c>
      <c r="O153">
        <v>15.459515677005067</v>
      </c>
      <c r="P153">
        <v>0.23128834464767695</v>
      </c>
      <c r="Q153">
        <f t="shared" si="12"/>
        <v>-5.1044489929650982</v>
      </c>
      <c r="R153">
        <f t="shared" si="13"/>
        <v>0.50592303965400331</v>
      </c>
      <c r="S153">
        <f t="shared" si="14"/>
        <v>-0.76222016107290402</v>
      </c>
      <c r="T153">
        <f t="shared" si="15"/>
        <v>223874373.28297326</v>
      </c>
      <c r="U153">
        <f t="shared" si="16"/>
        <v>65221558.07678429</v>
      </c>
      <c r="V153" s="35">
        <f t="shared" si="17"/>
        <v>-1615428.4512259886</v>
      </c>
    </row>
    <row r="154" spans="1:22" ht="15.6" x14ac:dyDescent="0.25">
      <c r="A154" s="10">
        <v>10</v>
      </c>
      <c r="B154" s="11">
        <v>5.8476926950883197</v>
      </c>
      <c r="C154" s="11">
        <v>857.67457376143</v>
      </c>
      <c r="D154" s="12">
        <v>4.16007391609481E-2</v>
      </c>
      <c r="E154" s="12">
        <v>3.3898477086876801E-2</v>
      </c>
      <c r="F154" s="10">
        <v>0.18470325056694201</v>
      </c>
      <c r="G154" s="10">
        <v>3.1180131382132199</v>
      </c>
      <c r="H154" s="13">
        <v>57559304.5307879</v>
      </c>
      <c r="I154">
        <v>589.52772674773564</v>
      </c>
      <c r="J154">
        <v>67.3846944887528</v>
      </c>
      <c r="K154">
        <v>37.749608123912452</v>
      </c>
      <c r="L154">
        <v>1.2037640446474094</v>
      </c>
      <c r="M154">
        <v>227580457.5110594</v>
      </c>
      <c r="N154">
        <v>857.67457376143</v>
      </c>
      <c r="O154">
        <v>17.720895160641241</v>
      </c>
      <c r="P154">
        <v>0.20420312227932369</v>
      </c>
      <c r="Q154">
        <f t="shared" si="12"/>
        <v>-5.1354019693808937</v>
      </c>
      <c r="R154">
        <f t="shared" si="13"/>
        <v>0.62331286519789453</v>
      </c>
      <c r="S154">
        <f t="shared" si="14"/>
        <v>-0.6725743629999017</v>
      </c>
      <c r="T154">
        <f t="shared" si="15"/>
        <v>228855015.84334052</v>
      </c>
      <c r="U154">
        <f t="shared" si="16"/>
        <v>57881663.893240876</v>
      </c>
      <c r="V154" s="35">
        <f t="shared" si="17"/>
        <v>-322359.36245297641</v>
      </c>
    </row>
    <row r="155" spans="1:22" ht="15.6" x14ac:dyDescent="0.25">
      <c r="A155" s="10">
        <v>11</v>
      </c>
      <c r="B155" s="11">
        <v>6.3340391696733098</v>
      </c>
      <c r="C155" s="11">
        <v>855.94587889764398</v>
      </c>
      <c r="D155" s="12">
        <v>3.3898477086876801E-2</v>
      </c>
      <c r="E155" s="12">
        <v>2.8579407224420698E-2</v>
      </c>
      <c r="F155" s="10">
        <v>0.156450238899354</v>
      </c>
      <c r="G155" s="10">
        <v>3.1183072052986001</v>
      </c>
      <c r="H155" s="13">
        <v>50322644.747372501</v>
      </c>
      <c r="I155">
        <v>597.37830236235277</v>
      </c>
      <c r="J155">
        <v>56.369290616263569</v>
      </c>
      <c r="K155">
        <v>31.238942155648751</v>
      </c>
      <c r="L155">
        <v>1.2150927558792599</v>
      </c>
      <c r="M155">
        <v>235609370.19877478</v>
      </c>
      <c r="N155">
        <v>855.94587889764398</v>
      </c>
      <c r="O155">
        <v>19.117688299156171</v>
      </c>
      <c r="P155">
        <v>0.17013638513729901</v>
      </c>
      <c r="Q155">
        <f t="shared" si="12"/>
        <v>-5.1287818728746073</v>
      </c>
      <c r="R155">
        <f t="shared" si="13"/>
        <v>0.68415680369646115</v>
      </c>
      <c r="S155">
        <f t="shared" si="14"/>
        <v>-0.63745813178262578</v>
      </c>
      <c r="T155">
        <f t="shared" si="15"/>
        <v>236393529.05830011</v>
      </c>
      <c r="U155">
        <f t="shared" si="16"/>
        <v>50490129.375339992</v>
      </c>
      <c r="V155" s="35">
        <f t="shared" si="17"/>
        <v>-167484.62796749175</v>
      </c>
    </row>
    <row r="156" spans="1:22" ht="15.6" x14ac:dyDescent="0.25">
      <c r="A156" s="10">
        <v>12</v>
      </c>
      <c r="B156" s="11">
        <v>7</v>
      </c>
      <c r="C156" s="11">
        <v>845.29925122908105</v>
      </c>
      <c r="D156" s="12">
        <v>2.8579407224420698E-2</v>
      </c>
      <c r="E156" s="12">
        <v>2.45637487687628E-2</v>
      </c>
      <c r="F156" s="10">
        <v>0.140018879199098</v>
      </c>
      <c r="G156" s="10">
        <v>3.1184951312673999</v>
      </c>
      <c r="H156" s="13">
        <v>46570690.463001102</v>
      </c>
      <c r="I156">
        <v>605.81646171919408</v>
      </c>
      <c r="J156">
        <v>49.322935811642758</v>
      </c>
      <c r="K156">
        <v>26.571577996591749</v>
      </c>
      <c r="L156">
        <v>1.2320996266385582</v>
      </c>
      <c r="M156">
        <v>245738306.88317218</v>
      </c>
      <c r="N156">
        <v>845.29925122908105</v>
      </c>
      <c r="O156">
        <v>21.408172087744958</v>
      </c>
      <c r="P156">
        <v>0.15084484253263525</v>
      </c>
      <c r="Q156">
        <f t="shared" si="12"/>
        <v>-5.087678057183167</v>
      </c>
      <c r="R156">
        <f t="shared" si="13"/>
        <v>0.76130745642550823</v>
      </c>
      <c r="S156">
        <f t="shared" si="14"/>
        <v>-0.67162977408215663</v>
      </c>
      <c r="T156">
        <f t="shared" si="15"/>
        <v>254202246.29206932</v>
      </c>
      <c r="U156">
        <f t="shared" si="16"/>
        <v>48174719.998765506</v>
      </c>
      <c r="V156" s="35">
        <f t="shared" si="17"/>
        <v>-1604029.5357644036</v>
      </c>
    </row>
    <row r="157" spans="1:22" ht="15.6" x14ac:dyDescent="0.25">
      <c r="A157" s="14">
        <v>9</v>
      </c>
      <c r="B157" s="11">
        <v>5.3079799805785397</v>
      </c>
      <c r="C157" s="11">
        <v>851.58043138418702</v>
      </c>
      <c r="D157" s="12">
        <v>5.2324826363908603E-2</v>
      </c>
      <c r="E157" s="12">
        <v>4.1765550050176702E-2</v>
      </c>
      <c r="F157" s="10">
        <v>0.20141747805580401</v>
      </c>
      <c r="G157" s="10">
        <v>3.1177286717099202</v>
      </c>
      <c r="H157" s="13">
        <v>65867713.510069802</v>
      </c>
      <c r="I157">
        <v>584.64965380804063</v>
      </c>
      <c r="J157">
        <v>78.571478548432566</v>
      </c>
      <c r="K157">
        <v>47.045188207042649</v>
      </c>
      <c r="L157">
        <v>1.1702667951887649</v>
      </c>
      <c r="M157">
        <v>229765311.65514588</v>
      </c>
      <c r="N157">
        <v>851.58043138418702</v>
      </c>
      <c r="O157">
        <v>15.194505672585036</v>
      </c>
      <c r="P157">
        <v>0.2249169704625428</v>
      </c>
      <c r="Q157">
        <f t="shared" si="12"/>
        <v>-5.1119971668287034</v>
      </c>
      <c r="R157">
        <f t="shared" si="13"/>
        <v>0.49089601369119673</v>
      </c>
      <c r="S157">
        <f t="shared" si="14"/>
        <v>-0.73943055837004934</v>
      </c>
      <c r="T157">
        <f t="shared" si="15"/>
        <v>220752398.44152987</v>
      </c>
      <c r="U157">
        <f t="shared" si="16"/>
        <v>63283946.703979395</v>
      </c>
      <c r="V157" s="35">
        <f t="shared" si="17"/>
        <v>2583766.8060904071</v>
      </c>
    </row>
    <row r="158" spans="1:22" ht="15.6" x14ac:dyDescent="0.25">
      <c r="A158" s="10">
        <v>10</v>
      </c>
      <c r="B158" s="11">
        <v>5.8336888015989503</v>
      </c>
      <c r="C158" s="11">
        <v>846.14163850834495</v>
      </c>
      <c r="D158" s="12">
        <v>4.1765550050176702E-2</v>
      </c>
      <c r="E158" s="12">
        <v>3.4090332111553504E-2</v>
      </c>
      <c r="F158" s="10">
        <v>0.18333015879223599</v>
      </c>
      <c r="G158" s="10">
        <v>3.1181695628804902</v>
      </c>
      <c r="H158" s="13">
        <v>59071726.051961198</v>
      </c>
      <c r="I158">
        <v>590.40884497963987</v>
      </c>
      <c r="J158">
        <v>67.316540003995556</v>
      </c>
      <c r="K158">
        <v>37.927941080865097</v>
      </c>
      <c r="L158">
        <v>1.2014338129739248</v>
      </c>
      <c r="M158">
        <v>234238510.01138312</v>
      </c>
      <c r="N158">
        <v>846.14163850834495</v>
      </c>
      <c r="O158">
        <v>17.550528516435911</v>
      </c>
      <c r="P158">
        <v>0.20252037692584887</v>
      </c>
      <c r="Q158">
        <f t="shared" si="12"/>
        <v>-5.0909511147601698</v>
      </c>
      <c r="R158">
        <f t="shared" si="13"/>
        <v>0.61523408606248897</v>
      </c>
      <c r="S158">
        <f t="shared" si="14"/>
        <v>-0.66821404016706021</v>
      </c>
      <c r="T158">
        <f t="shared" si="15"/>
        <v>237502004.18902791</v>
      </c>
      <c r="U158">
        <f t="shared" si="16"/>
        <v>59894734.33537554</v>
      </c>
      <c r="V158" s="35">
        <f t="shared" si="17"/>
        <v>-823008.28341434151</v>
      </c>
    </row>
    <row r="159" spans="1:22" ht="15.6" x14ac:dyDescent="0.25">
      <c r="A159" s="10">
        <v>11</v>
      </c>
      <c r="B159" s="11">
        <v>6.3193226033557304</v>
      </c>
      <c r="C159" s="11">
        <v>839.58366291236098</v>
      </c>
      <c r="D159" s="12">
        <v>3.4090332111553504E-2</v>
      </c>
      <c r="E159" s="12">
        <v>2.8700114401758601E-2</v>
      </c>
      <c r="F159" s="10">
        <v>0.15765327146305899</v>
      </c>
      <c r="G159" s="10">
        <v>3.1184631517496402</v>
      </c>
      <c r="H159" s="13">
        <v>54221795.268809497</v>
      </c>
      <c r="I159">
        <v>599.74089809032273</v>
      </c>
      <c r="J159">
        <v>56.857136844680788</v>
      </c>
      <c r="K159">
        <v>31.395223256656049</v>
      </c>
      <c r="L159">
        <v>1.2165036098444688</v>
      </c>
      <c r="M159">
        <v>251382411.45276782</v>
      </c>
      <c r="N159">
        <v>839.58366291236098</v>
      </c>
      <c r="O159">
        <v>19.068238913529235</v>
      </c>
      <c r="P159">
        <v>0.17156355789113817</v>
      </c>
      <c r="Q159">
        <f t="shared" si="12"/>
        <v>-5.0653758947130259</v>
      </c>
      <c r="R159">
        <f t="shared" si="13"/>
        <v>0.68217376853810419</v>
      </c>
      <c r="S159">
        <f t="shared" si="14"/>
        <v>-0.63644224075020617</v>
      </c>
      <c r="T159">
        <f t="shared" si="15"/>
        <v>250320079.91202828</v>
      </c>
      <c r="U159">
        <f t="shared" si="16"/>
        <v>53992656.233279154</v>
      </c>
      <c r="V159" s="35">
        <f t="shared" si="17"/>
        <v>229139.03553034365</v>
      </c>
    </row>
    <row r="160" spans="1:22" ht="15.6" x14ac:dyDescent="0.25">
      <c r="A160" s="10">
        <v>9</v>
      </c>
      <c r="B160" s="11">
        <v>5.3336611521696504</v>
      </c>
      <c r="C160" s="11">
        <v>855.80588810300901</v>
      </c>
      <c r="D160" s="12">
        <v>5.2358584639979999E-2</v>
      </c>
      <c r="E160" s="12">
        <v>4.1517142711947404E-2</v>
      </c>
      <c r="F160" s="10">
        <v>0.20666668768204</v>
      </c>
      <c r="G160" s="10">
        <v>3.1012119064439898</v>
      </c>
      <c r="H160" s="13">
        <v>66729111.029501103</v>
      </c>
      <c r="I160">
        <v>584.45161541830225</v>
      </c>
      <c r="J160">
        <v>79.600868389122255</v>
      </c>
      <c r="K160">
        <v>46.937863675963698</v>
      </c>
      <c r="L160">
        <v>1.1757883244823799</v>
      </c>
      <c r="M160">
        <v>229898928.71262869</v>
      </c>
      <c r="N160">
        <v>855.80588810300901</v>
      </c>
      <c r="O160">
        <v>15.512464442389343</v>
      </c>
      <c r="P160">
        <v>0.23151182747469309</v>
      </c>
      <c r="Q160">
        <f t="shared" si="12"/>
        <v>-5.1282451137501974</v>
      </c>
      <c r="R160">
        <f t="shared" si="13"/>
        <v>0.50889782784742987</v>
      </c>
      <c r="S160">
        <f t="shared" si="14"/>
        <v>-0.76301452640033052</v>
      </c>
      <c r="T160">
        <f t="shared" si="15"/>
        <v>219335163.90348944</v>
      </c>
      <c r="U160">
        <f t="shared" si="16"/>
        <v>63662934.78072127</v>
      </c>
      <c r="V160" s="35">
        <f t="shared" si="17"/>
        <v>3066176.2487798333</v>
      </c>
    </row>
    <row r="161" spans="1:22" ht="15.6" x14ac:dyDescent="0.25">
      <c r="A161" s="10">
        <v>10</v>
      </c>
      <c r="B161" s="11">
        <v>5.8549048531336796</v>
      </c>
      <c r="C161" s="11">
        <v>845.50071070431704</v>
      </c>
      <c r="D161" s="12">
        <v>4.1517142711947404E-2</v>
      </c>
      <c r="E161" s="12">
        <v>3.3960688120584399E-2</v>
      </c>
      <c r="F161" s="10">
        <v>0.181570720596196</v>
      </c>
      <c r="G161" s="10">
        <v>3.1016652790850201</v>
      </c>
      <c r="H161" s="13">
        <v>57850276.160858303</v>
      </c>
      <c r="I161">
        <v>590.40907004389203</v>
      </c>
      <c r="J161">
        <v>66.793707249377391</v>
      </c>
      <c r="K161">
        <v>37.738915416265904</v>
      </c>
      <c r="L161">
        <v>1.2005421845084805</v>
      </c>
      <c r="M161">
        <v>232593478.86597601</v>
      </c>
      <c r="N161">
        <v>845.50071070431704</v>
      </c>
      <c r="O161">
        <v>17.563589648985435</v>
      </c>
      <c r="P161">
        <v>0.20036828858707043</v>
      </c>
      <c r="Q161">
        <f t="shared" si="12"/>
        <v>-5.0884611443856382</v>
      </c>
      <c r="R161">
        <f t="shared" si="13"/>
        <v>0.6158582642165864</v>
      </c>
      <c r="S161">
        <f t="shared" si="14"/>
        <v>-0.66296562386358726</v>
      </c>
      <c r="T161">
        <f t="shared" si="15"/>
        <v>238086429.26935118</v>
      </c>
      <c r="U161">
        <f t="shared" si="16"/>
        <v>59216473.955063254</v>
      </c>
      <c r="V161" s="35">
        <f t="shared" si="17"/>
        <v>-1366197.7942049503</v>
      </c>
    </row>
    <row r="162" spans="1:22" ht="15.6" x14ac:dyDescent="0.25">
      <c r="A162" s="10">
        <v>11</v>
      </c>
      <c r="B162" s="11">
        <v>6.3590572886874197</v>
      </c>
      <c r="C162" s="11">
        <v>838.62942354153301</v>
      </c>
      <c r="D162" s="12">
        <v>3.3960688120584399E-2</v>
      </c>
      <c r="E162" s="12">
        <v>2.8471272124651201E-2</v>
      </c>
      <c r="F162" s="10">
        <v>0.16116573970846201</v>
      </c>
      <c r="G162" s="10">
        <v>3.1019543229392399</v>
      </c>
      <c r="H162" s="13">
        <v>53862847.1295515</v>
      </c>
      <c r="I162">
        <v>598.97072379287954</v>
      </c>
      <c r="J162">
        <v>57.341080145776104</v>
      </c>
      <c r="K162">
        <v>31.2159801226178</v>
      </c>
      <c r="L162">
        <v>1.2223679864891275</v>
      </c>
      <c r="M162">
        <v>247734259.9403654</v>
      </c>
      <c r="N162">
        <v>838.62942354153301</v>
      </c>
      <c r="O162">
        <v>19.489592983297676</v>
      </c>
      <c r="P162">
        <v>0.17574213637796984</v>
      </c>
      <c r="Q162">
        <f t="shared" si="12"/>
        <v>-5.0616364164513543</v>
      </c>
      <c r="R162">
        <f t="shared" si="13"/>
        <v>0.6986528866340973</v>
      </c>
      <c r="S162">
        <f t="shared" si="14"/>
        <v>-0.63475919273065484</v>
      </c>
      <c r="T162">
        <f t="shared" si="15"/>
        <v>253016968.7617783</v>
      </c>
      <c r="U162">
        <f t="shared" si="16"/>
        <v>55011423.582990721</v>
      </c>
      <c r="V162" s="35">
        <f t="shared" si="17"/>
        <v>-1148576.4534392208</v>
      </c>
    </row>
    <row r="163" spans="1:22" ht="15.6" x14ac:dyDescent="0.25">
      <c r="A163" s="10">
        <v>12</v>
      </c>
      <c r="B163" s="11">
        <v>7</v>
      </c>
      <c r="C163" s="11">
        <v>868.70337613071297</v>
      </c>
      <c r="D163" s="12">
        <v>2.5137294320968302E-2</v>
      </c>
      <c r="E163" s="12">
        <v>2.0702864247223E-2</v>
      </c>
      <c r="F163" s="10">
        <v>0.17570940915250899</v>
      </c>
      <c r="G163" s="10">
        <v>3.4990706398381999</v>
      </c>
      <c r="H163" s="13">
        <v>59464687.246358201</v>
      </c>
      <c r="I163">
        <v>607.21492735114066</v>
      </c>
      <c r="J163">
        <v>51.890771193661848</v>
      </c>
      <c r="K163">
        <v>22.920079284095653</v>
      </c>
      <c r="L163">
        <v>1.3293120861632841</v>
      </c>
      <c r="M163">
        <v>246370866.13921762</v>
      </c>
      <c r="N163">
        <v>868.70337613071297</v>
      </c>
      <c r="O163">
        <v>26.066775189725075</v>
      </c>
      <c r="P163">
        <v>0.19323215244666361</v>
      </c>
      <c r="Q163">
        <f t="shared" si="12"/>
        <v>-5.1772824081544186</v>
      </c>
      <c r="R163">
        <f t="shared" si="13"/>
        <v>0.82819699841097627</v>
      </c>
      <c r="S163">
        <f t="shared" si="14"/>
        <v>-0.6484618625849321</v>
      </c>
      <c r="T163">
        <f t="shared" si="15"/>
        <v>241102281.75339112</v>
      </c>
      <c r="U163">
        <f t="shared" si="16"/>
        <v>58193048.567468368</v>
      </c>
      <c r="V163" s="35">
        <f t="shared" si="17"/>
        <v>1271638.6788898334</v>
      </c>
    </row>
    <row r="164" spans="1:22" ht="15.6" x14ac:dyDescent="0.25">
      <c r="A164" s="10">
        <v>1</v>
      </c>
      <c r="B164" s="11">
        <v>2.27135083490196</v>
      </c>
      <c r="C164" s="11">
        <v>1017.8691472437</v>
      </c>
      <c r="D164" s="12">
        <v>0.23538989984735201</v>
      </c>
      <c r="E164" s="12">
        <v>0.195460997570895</v>
      </c>
      <c r="F164" s="10">
        <v>0.16955675085147801</v>
      </c>
      <c r="G164" s="10">
        <v>2.1238539708847401</v>
      </c>
      <c r="H164" s="13">
        <v>27977184.282290701</v>
      </c>
      <c r="I164">
        <v>564.06445844585767</v>
      </c>
      <c r="J164">
        <v>150.07489676460651</v>
      </c>
      <c r="K164">
        <v>215.42544870912351</v>
      </c>
      <c r="L164">
        <v>0.92680268660518272</v>
      </c>
      <c r="M164">
        <v>94707421.649736717</v>
      </c>
      <c r="N164">
        <v>1017.8691472437</v>
      </c>
      <c r="O164">
        <v>2.8119771843878869</v>
      </c>
      <c r="P164">
        <v>0.18579568561879889</v>
      </c>
      <c r="Q164">
        <f t="shared" si="12"/>
        <v>-5.6834733237402606</v>
      </c>
      <c r="R164">
        <f t="shared" si="13"/>
        <v>-8.4047403347827926E-2</v>
      </c>
      <c r="S164">
        <f t="shared" si="14"/>
        <v>-0.63862951030038984</v>
      </c>
      <c r="T164">
        <f t="shared" si="15"/>
        <v>101051723.75227028</v>
      </c>
      <c r="U164">
        <f t="shared" si="16"/>
        <v>29851332.115409326</v>
      </c>
      <c r="V164" s="35">
        <f t="shared" si="17"/>
        <v>-1874147.833118625</v>
      </c>
    </row>
    <row r="165" spans="1:22" ht="15.6" x14ac:dyDescent="0.25">
      <c r="A165" s="14">
        <v>1</v>
      </c>
      <c r="B165" s="11">
        <v>2.27109064744486</v>
      </c>
      <c r="C165" s="11">
        <v>1019.41019901348</v>
      </c>
      <c r="D165" s="12">
        <v>0.23547148222980299</v>
      </c>
      <c r="E165" s="12">
        <v>0.19554951965890199</v>
      </c>
      <c r="F165" s="10">
        <v>0.169468571462978</v>
      </c>
      <c r="G165" s="10">
        <v>2.1231047915765799</v>
      </c>
      <c r="H165" s="13">
        <v>27405723.728152402</v>
      </c>
      <c r="I165">
        <v>563.98353529619078</v>
      </c>
      <c r="J165">
        <v>150.0510899217295</v>
      </c>
      <c r="K165">
        <v>215.51050094435249</v>
      </c>
      <c r="L165">
        <v>0.9267294023695285</v>
      </c>
      <c r="M165">
        <v>92827733.858813643</v>
      </c>
      <c r="N165">
        <v>1019.41019901348</v>
      </c>
      <c r="O165">
        <v>2.8104941094691216</v>
      </c>
      <c r="P165">
        <v>0.18568950773449089</v>
      </c>
      <c r="Q165">
        <f t="shared" si="12"/>
        <v>-5.6881172978087342</v>
      </c>
      <c r="R165">
        <f t="shared" si="13"/>
        <v>-8.4041411672072533E-2</v>
      </c>
      <c r="S165">
        <f t="shared" si="14"/>
        <v>-0.63853093012345408</v>
      </c>
      <c r="T165">
        <f t="shared" si="15"/>
        <v>100622380.91475625</v>
      </c>
      <c r="U165">
        <f t="shared" si="16"/>
        <v>29706953.488845706</v>
      </c>
      <c r="V165" s="35">
        <f t="shared" si="17"/>
        <v>-2301229.7606933042</v>
      </c>
    </row>
    <row r="166" spans="1:22" ht="15.6" x14ac:dyDescent="0.25">
      <c r="A166" s="10">
        <v>1</v>
      </c>
      <c r="B166" s="11">
        <v>2.0739895576160499</v>
      </c>
      <c r="C166" s="11">
        <v>1009.56301769084</v>
      </c>
      <c r="D166" s="12">
        <v>0.226320991643717</v>
      </c>
      <c r="E166" s="12">
        <v>0.206619925484401</v>
      </c>
      <c r="F166" s="10">
        <v>8.7010775883874097E-2</v>
      </c>
      <c r="G166" s="10">
        <v>4.0517590461171498</v>
      </c>
      <c r="H166" s="13">
        <v>35908651.948469102</v>
      </c>
      <c r="I166">
        <v>565.54212694779699</v>
      </c>
      <c r="J166">
        <v>105.55464394747791</v>
      </c>
      <c r="K166">
        <v>216.47045856405899</v>
      </c>
      <c r="L166">
        <v>0.89863396569459031</v>
      </c>
      <c r="M166">
        <v>93431929.205119625</v>
      </c>
      <c r="N166">
        <v>1009.56301769084</v>
      </c>
      <c r="O166">
        <v>1.7886258112251616</v>
      </c>
      <c r="P166">
        <v>9.1031201177384238E-2</v>
      </c>
      <c r="Q166">
        <f t="shared" si="12"/>
        <v>-5.6582365058656139</v>
      </c>
      <c r="R166">
        <f t="shared" si="13"/>
        <v>-7.1053850589480688E-2</v>
      </c>
      <c r="S166">
        <f t="shared" si="14"/>
        <v>-0.84088555878706761</v>
      </c>
      <c r="T166">
        <f t="shared" si="15"/>
        <v>104429334.60535635</v>
      </c>
      <c r="U166">
        <f t="shared" si="16"/>
        <v>40135279.892609596</v>
      </c>
      <c r="V166" s="35">
        <f t="shared" si="17"/>
        <v>-4226627.9441404939</v>
      </c>
    </row>
    <row r="167" spans="1:22" ht="15.6" x14ac:dyDescent="0.25">
      <c r="A167" s="14">
        <v>3</v>
      </c>
      <c r="B167" s="11">
        <v>2.85753910882109</v>
      </c>
      <c r="C167" s="11">
        <v>1008.27690078608</v>
      </c>
      <c r="D167" s="12">
        <v>0.19072730476806099</v>
      </c>
      <c r="E167" s="12">
        <v>0.15607090819241901</v>
      </c>
      <c r="F167" s="10">
        <v>0.181611308810156</v>
      </c>
      <c r="G167" s="10">
        <v>3.1426155801579498</v>
      </c>
      <c r="H167" s="13">
        <v>36992685.991015203</v>
      </c>
      <c r="I167">
        <v>564.18458033628156</v>
      </c>
      <c r="J167">
        <v>139.8306281112844</v>
      </c>
      <c r="K167">
        <v>173.39910648023999</v>
      </c>
      <c r="L167">
        <v>0.95161642503699395</v>
      </c>
      <c r="M167">
        <v>88462736.33043085</v>
      </c>
      <c r="N167">
        <v>1008.27690078608</v>
      </c>
      <c r="O167">
        <v>4.0956830808139211</v>
      </c>
      <c r="P167">
        <v>0.20041788263442026</v>
      </c>
      <c r="Q167">
        <f t="shared" si="12"/>
        <v>-5.6542977457005952</v>
      </c>
      <c r="R167">
        <f t="shared" si="13"/>
        <v>-7.6721137911914122E-2</v>
      </c>
      <c r="S167">
        <f t="shared" si="14"/>
        <v>-0.66308227332147629</v>
      </c>
      <c r="T167">
        <f t="shared" si="15"/>
        <v>104179993.34505631</v>
      </c>
      <c r="U167">
        <f t="shared" si="16"/>
        <v>43565211.073331848</v>
      </c>
      <c r="V167" s="35">
        <f t="shared" si="17"/>
        <v>-6572525.0823166445</v>
      </c>
    </row>
    <row r="168" spans="1:22" ht="15.6" x14ac:dyDescent="0.25">
      <c r="A168" s="10">
        <v>4</v>
      </c>
      <c r="B168" s="11">
        <v>3.33958664839788</v>
      </c>
      <c r="C168" s="11">
        <v>1011.60750226903</v>
      </c>
      <c r="D168" s="12">
        <v>0.15607090819241901</v>
      </c>
      <c r="E168" s="12">
        <v>0.12541047316305001</v>
      </c>
      <c r="F168" s="10">
        <v>0.19632616205056699</v>
      </c>
      <c r="G168" s="10">
        <v>3.1451212525812702</v>
      </c>
      <c r="H168" s="13">
        <v>38686097.305399299</v>
      </c>
      <c r="I168">
        <v>564.94253691628251</v>
      </c>
      <c r="J168">
        <v>131.61072885007732</v>
      </c>
      <c r="K168">
        <v>140.74069067773451</v>
      </c>
      <c r="L168">
        <v>0.98080016722726004</v>
      </c>
      <c r="M168">
        <v>95289643.271669611</v>
      </c>
      <c r="N168">
        <v>1011.60750226903</v>
      </c>
      <c r="O168">
        <v>5.5459457065140665</v>
      </c>
      <c r="P168">
        <v>0.2185617663034542</v>
      </c>
      <c r="Q168">
        <f t="shared" si="12"/>
        <v>-5.6644806149288804</v>
      </c>
      <c r="R168">
        <f t="shared" si="13"/>
        <v>-4.2337139864728757E-2</v>
      </c>
      <c r="S168">
        <f t="shared" si="14"/>
        <v>-0.71707402624857819</v>
      </c>
      <c r="T168">
        <f t="shared" si="15"/>
        <v>104911173.72936037</v>
      </c>
      <c r="U168">
        <f t="shared" si="16"/>
        <v>42592287.42988003</v>
      </c>
      <c r="V168" s="35">
        <f t="shared" si="17"/>
        <v>-3906190.1244807318</v>
      </c>
    </row>
    <row r="169" spans="1:22" ht="15.6" x14ac:dyDescent="0.25">
      <c r="A169" s="10">
        <v>5</v>
      </c>
      <c r="B169" s="11">
        <v>3.8017302097443801</v>
      </c>
      <c r="C169" s="11">
        <v>1016.50209302244</v>
      </c>
      <c r="D169" s="12">
        <v>0.12541047316305001</v>
      </c>
      <c r="E169" s="12">
        <v>9.7609537089531406E-2</v>
      </c>
      <c r="F169" s="10">
        <v>0.221502918225816</v>
      </c>
      <c r="G169" s="10">
        <v>3.1471486379226299</v>
      </c>
      <c r="H169" s="13">
        <v>41595696.9680553</v>
      </c>
      <c r="I169">
        <v>565.85709731027396</v>
      </c>
      <c r="J169">
        <v>125.42470645399065</v>
      </c>
      <c r="K169">
        <v>111.51000512629071</v>
      </c>
      <c r="L169">
        <v>1.0234213297969887</v>
      </c>
      <c r="M169">
        <v>102965941.12107551</v>
      </c>
      <c r="N169">
        <v>1016.50209302244</v>
      </c>
      <c r="O169">
        <v>7.5895363194477721</v>
      </c>
      <c r="P169">
        <v>0.25039003623895817</v>
      </c>
      <c r="Q169">
        <f t="shared" si="12"/>
        <v>-5.6793436696016038</v>
      </c>
      <c r="R169">
        <f t="shared" si="13"/>
        <v>4.1493550284649405E-2</v>
      </c>
      <c r="S169">
        <f t="shared" si="14"/>
        <v>-0.8230022623064186</v>
      </c>
      <c r="T169">
        <f t="shared" si="15"/>
        <v>107640653.01541704</v>
      </c>
      <c r="U169">
        <f t="shared" si="16"/>
        <v>43484165.108615942</v>
      </c>
      <c r="V169" s="35">
        <f t="shared" si="17"/>
        <v>-1888468.1405606419</v>
      </c>
    </row>
    <row r="170" spans="1:22" ht="15.6" x14ac:dyDescent="0.25">
      <c r="A170" s="10">
        <v>6</v>
      </c>
      <c r="B170" s="11">
        <v>4.3543461063167301</v>
      </c>
      <c r="C170" s="11">
        <v>1027.28536607453</v>
      </c>
      <c r="D170" s="12">
        <v>9.7609537089531406E-2</v>
      </c>
      <c r="E170" s="12">
        <v>7.6413588970369109E-2</v>
      </c>
      <c r="F170" s="10">
        <v>0.216928139775551</v>
      </c>
      <c r="G170" s="10">
        <v>3.1488132361546599</v>
      </c>
      <c r="H170" s="13">
        <v>39645361.432566702</v>
      </c>
      <c r="I170">
        <v>567.31818424422227</v>
      </c>
      <c r="J170">
        <v>109.657862464567</v>
      </c>
      <c r="K170">
        <v>87.011563029950253</v>
      </c>
      <c r="L170">
        <v>1.0599361747118103</v>
      </c>
      <c r="M170">
        <v>108324324.28921339</v>
      </c>
      <c r="N170">
        <v>1027.28536607453</v>
      </c>
      <c r="O170">
        <v>9.7099447667135905</v>
      </c>
      <c r="P170">
        <v>0.24453081169229654</v>
      </c>
      <c r="Q170">
        <f t="shared" si="12"/>
        <v>-5.7116622266340089</v>
      </c>
      <c r="R170">
        <f t="shared" si="13"/>
        <v>0.15706978378573488</v>
      </c>
      <c r="S170">
        <f t="shared" si="14"/>
        <v>-0.80653681964433499</v>
      </c>
      <c r="T170">
        <f t="shared" si="15"/>
        <v>109966801.52782589</v>
      </c>
      <c r="U170">
        <f t="shared" si="16"/>
        <v>40246487.764965534</v>
      </c>
      <c r="V170" s="35">
        <f t="shared" si="17"/>
        <v>-601126.33239883184</v>
      </c>
    </row>
    <row r="171" spans="1:22" ht="15.6" x14ac:dyDescent="0.25">
      <c r="A171" s="10">
        <v>1</v>
      </c>
      <c r="B171" s="11">
        <v>2.0739874176510198</v>
      </c>
      <c r="C171" s="11">
        <v>1029.59966526281</v>
      </c>
      <c r="D171" s="12">
        <v>0.22635126039036099</v>
      </c>
      <c r="E171" s="12">
        <v>0.20664192083566399</v>
      </c>
      <c r="F171" s="10">
        <v>8.7035680528877002E-2</v>
      </c>
      <c r="G171" s="10">
        <v>4.0517568414361698</v>
      </c>
      <c r="H171" s="13">
        <v>35042817.010251202</v>
      </c>
      <c r="I171">
        <v>565.40622694689932</v>
      </c>
      <c r="J171">
        <v>105.56411944044488</v>
      </c>
      <c r="K171">
        <v>216.4965906130125</v>
      </c>
      <c r="L171">
        <v>0.89862233314481255</v>
      </c>
      <c r="M171">
        <v>91172129.679690346</v>
      </c>
      <c r="N171">
        <v>1029.59966526281</v>
      </c>
      <c r="O171">
        <v>1.7889993507344177</v>
      </c>
      <c r="P171">
        <v>9.105847968629481E-2</v>
      </c>
      <c r="Q171">
        <f t="shared" si="12"/>
        <v>-5.7185219913661021</v>
      </c>
      <c r="R171">
        <f t="shared" si="13"/>
        <v>-7.1061985464704991E-2</v>
      </c>
      <c r="S171">
        <f t="shared" si="14"/>
        <v>-0.84087426758508954</v>
      </c>
      <c r="T171">
        <f t="shared" si="15"/>
        <v>98812586.836207911</v>
      </c>
      <c r="U171">
        <f t="shared" si="16"/>
        <v>37979494.511930227</v>
      </c>
      <c r="V171" s="35">
        <f t="shared" si="17"/>
        <v>-2936677.5016790256</v>
      </c>
    </row>
    <row r="172" spans="1:22" ht="15.6" x14ac:dyDescent="0.25">
      <c r="A172" s="10">
        <v>2</v>
      </c>
      <c r="B172" s="11">
        <v>1.93530813249119</v>
      </c>
      <c r="C172" s="11">
        <v>1025.40434964529</v>
      </c>
      <c r="D172" s="12">
        <v>0.20664192083566399</v>
      </c>
      <c r="E172" s="12">
        <v>0.19043453189206899</v>
      </c>
      <c r="F172" s="10">
        <v>7.8394303768116805E-2</v>
      </c>
      <c r="G172" s="10">
        <v>4.0533190778227901</v>
      </c>
      <c r="H172" s="13">
        <v>33014171.533611301</v>
      </c>
      <c r="I172">
        <v>566.19137720746892</v>
      </c>
      <c r="J172">
        <v>95.793965712414035</v>
      </c>
      <c r="K172">
        <v>198.53822636386647</v>
      </c>
      <c r="L172">
        <v>0.90004947803375068</v>
      </c>
      <c r="M172">
        <v>94468076.703785405</v>
      </c>
      <c r="N172">
        <v>1025.40434964529</v>
      </c>
      <c r="O172">
        <v>1.6493138482650964</v>
      </c>
      <c r="P172">
        <v>8.1637808252446584E-2</v>
      </c>
      <c r="Q172">
        <f t="shared" si="12"/>
        <v>-5.7060668497246443</v>
      </c>
      <c r="R172">
        <f t="shared" si="13"/>
        <v>-6.7838093564599397E-2</v>
      </c>
      <c r="S172">
        <f t="shared" si="14"/>
        <v>-0.83650046777356002</v>
      </c>
      <c r="T172">
        <f t="shared" si="15"/>
        <v>100082283.73149878</v>
      </c>
      <c r="U172">
        <f t="shared" si="16"/>
        <v>34976192.994250484</v>
      </c>
      <c r="V172" s="35">
        <f t="shared" si="17"/>
        <v>-1962021.4606391825</v>
      </c>
    </row>
    <row r="173" spans="1:22" ht="15.6" x14ac:dyDescent="0.25">
      <c r="A173" s="10">
        <v>4</v>
      </c>
      <c r="B173" s="11">
        <v>3.36655261968526</v>
      </c>
      <c r="C173" s="11">
        <v>1014.68700189355</v>
      </c>
      <c r="D173" s="12">
        <v>0.154302944867175</v>
      </c>
      <c r="E173" s="12">
        <v>0.122424698160953</v>
      </c>
      <c r="F173" s="10">
        <v>0.20646139057545301</v>
      </c>
      <c r="G173" s="10">
        <v>3.1444768954476801</v>
      </c>
      <c r="H173" s="13">
        <v>40105681.942909397</v>
      </c>
      <c r="I173">
        <v>564.92916978669393</v>
      </c>
      <c r="J173">
        <v>134.1974345730998</v>
      </c>
      <c r="K173">
        <v>138.363821514064</v>
      </c>
      <c r="L173">
        <v>0.9870517251915869</v>
      </c>
      <c r="M173">
        <v>96288267.326240107</v>
      </c>
      <c r="N173">
        <v>1014.68700189355</v>
      </c>
      <c r="O173">
        <v>5.8013454216062428</v>
      </c>
      <c r="P173">
        <v>0.23125308307961051</v>
      </c>
      <c r="Q173">
        <f t="shared" si="12"/>
        <v>-5.6738460045271299</v>
      </c>
      <c r="R173">
        <f t="shared" si="13"/>
        <v>-3.3869588537545292E-2</v>
      </c>
      <c r="S173">
        <f t="shared" si="14"/>
        <v>-0.76209475685972849</v>
      </c>
      <c r="T173">
        <f t="shared" si="15"/>
        <v>104498180.31537694</v>
      </c>
      <c r="U173">
        <f t="shared" si="16"/>
        <v>43525248.711160429</v>
      </c>
      <c r="V173" s="35">
        <f t="shared" si="17"/>
        <v>-3419566.7682510316</v>
      </c>
    </row>
    <row r="174" spans="1:22" ht="15.6" x14ac:dyDescent="0.25">
      <c r="A174" s="14">
        <v>5</v>
      </c>
      <c r="B174" s="11">
        <v>3.8360302431004198</v>
      </c>
      <c r="C174" s="11">
        <v>1019.7999908832099</v>
      </c>
      <c r="D174" s="12">
        <v>0.122424698160953</v>
      </c>
      <c r="E174" s="12">
        <v>9.52199506265798E-2</v>
      </c>
      <c r="F174" s="10">
        <v>0.22203480557557501</v>
      </c>
      <c r="G174" s="10">
        <v>3.14656989732251</v>
      </c>
      <c r="H174" s="13">
        <v>41374262.688374601</v>
      </c>
      <c r="I174">
        <v>565.95468636313137</v>
      </c>
      <c r="J174">
        <v>124.08325575356393</v>
      </c>
      <c r="K174">
        <v>108.82232439376641</v>
      </c>
      <c r="L174">
        <v>1.0273190597837725</v>
      </c>
      <c r="M174">
        <v>103151217.4573383</v>
      </c>
      <c r="N174">
        <v>1019.7999908832099</v>
      </c>
      <c r="O174">
        <v>7.7619297360024673</v>
      </c>
      <c r="P174">
        <v>0.25107349304815541</v>
      </c>
      <c r="Q174">
        <f t="shared" si="12"/>
        <v>-5.6892900417298087</v>
      </c>
      <c r="R174">
        <f t="shared" si="13"/>
        <v>5.0016120338054804E-2</v>
      </c>
      <c r="S174">
        <f t="shared" si="14"/>
        <v>-0.8247417714887022</v>
      </c>
      <c r="T174">
        <f t="shared" si="15"/>
        <v>107071559.28113323</v>
      </c>
      <c r="U174">
        <f t="shared" si="16"/>
        <v>42946723.551601902</v>
      </c>
      <c r="V174" s="35">
        <f t="shared" si="17"/>
        <v>-1572460.8632273003</v>
      </c>
    </row>
    <row r="175" spans="1:22" ht="15.6" x14ac:dyDescent="0.25">
      <c r="A175" s="10">
        <v>6</v>
      </c>
      <c r="B175" s="11">
        <v>4.5320766052284904</v>
      </c>
      <c r="C175" s="11">
        <v>1030.4773419548101</v>
      </c>
      <c r="D175" s="12">
        <v>9.52199506265798E-2</v>
      </c>
      <c r="E175" s="12">
        <v>6.9168128855087108E-2</v>
      </c>
      <c r="F175" s="10">
        <v>0.27330922435694399</v>
      </c>
      <c r="G175" s="10">
        <v>3.1481819847581698</v>
      </c>
      <c r="H175" s="13">
        <v>47015110.232521199</v>
      </c>
      <c r="I175">
        <v>567.06236629440446</v>
      </c>
      <c r="J175">
        <v>121.54426230811033</v>
      </c>
      <c r="K175">
        <v>82.194039740833446</v>
      </c>
      <c r="L175">
        <v>1.1040475910235703</v>
      </c>
      <c r="M175">
        <v>111289802.77322185</v>
      </c>
      <c r="N175">
        <v>1030.4773419548101</v>
      </c>
      <c r="O175">
        <v>11.904178953055858</v>
      </c>
      <c r="P175">
        <v>0.31925423492702876</v>
      </c>
      <c r="Q175">
        <f t="shared" si="12"/>
        <v>-5.7211164307400768</v>
      </c>
      <c r="R175">
        <f t="shared" si="13"/>
        <v>0.29133000305231871</v>
      </c>
      <c r="S175">
        <f t="shared" si="14"/>
        <v>-0.69860267912328666</v>
      </c>
      <c r="T175">
        <f t="shared" si="15"/>
        <v>115472440.49149363</v>
      </c>
      <c r="U175">
        <f t="shared" si="16"/>
        <v>48782093.087077618</v>
      </c>
      <c r="V175" s="35">
        <f t="shared" si="17"/>
        <v>-1766982.854556419</v>
      </c>
    </row>
    <row r="176" spans="1:22" ht="15.6" x14ac:dyDescent="0.25">
      <c r="A176" s="10">
        <v>1</v>
      </c>
      <c r="B176" s="11">
        <v>2.0739847854345701</v>
      </c>
      <c r="C176" s="11">
        <v>1011.50025876673</v>
      </c>
      <c r="D176" s="12">
        <v>0.226327754518823</v>
      </c>
      <c r="E176" s="12">
        <v>0.206634950300426</v>
      </c>
      <c r="F176" s="10">
        <v>8.6971688873767994E-2</v>
      </c>
      <c r="G176" s="10">
        <v>4.0517585535403802</v>
      </c>
      <c r="H176" s="13">
        <v>35987889.235977598</v>
      </c>
      <c r="I176">
        <v>565.55668735536437</v>
      </c>
      <c r="J176">
        <v>105.53386716355254</v>
      </c>
      <c r="K176">
        <v>216.48135240962452</v>
      </c>
      <c r="L176">
        <v>0.89861577388616665</v>
      </c>
      <c r="M176">
        <v>93658441.588276356</v>
      </c>
      <c r="N176">
        <v>1011.50025876673</v>
      </c>
      <c r="O176">
        <v>1.7881324878488691</v>
      </c>
      <c r="P176">
        <v>9.0988389967351882E-2</v>
      </c>
      <c r="Q176">
        <f t="shared" si="12"/>
        <v>-5.6641536037993836</v>
      </c>
      <c r="R176">
        <f t="shared" si="13"/>
        <v>-7.1043103111073119E-2</v>
      </c>
      <c r="S176">
        <f t="shared" si="14"/>
        <v>-0.84090301882655427</v>
      </c>
      <c r="T176">
        <f t="shared" si="15"/>
        <v>103864769.13380398</v>
      </c>
      <c r="U176">
        <f t="shared" si="16"/>
        <v>39909630.60798578</v>
      </c>
      <c r="V176" s="35">
        <f t="shared" si="17"/>
        <v>-3921741.3720081821</v>
      </c>
    </row>
    <row r="177" spans="1:22" ht="15.6" x14ac:dyDescent="0.25">
      <c r="A177" s="10">
        <v>2</v>
      </c>
      <c r="B177" s="11">
        <v>1.9353082778206401</v>
      </c>
      <c r="C177" s="11">
        <v>1007.41963668697</v>
      </c>
      <c r="D177" s="12">
        <v>0.206634950300426</v>
      </c>
      <c r="E177" s="12">
        <v>0.19039070842782199</v>
      </c>
      <c r="F177" s="10">
        <v>7.8575208734652596E-2</v>
      </c>
      <c r="G177" s="10">
        <v>4.0533197129673297</v>
      </c>
      <c r="H177" s="13">
        <v>33872502.631106399</v>
      </c>
      <c r="I177">
        <v>566.33793359709841</v>
      </c>
      <c r="J177">
        <v>95.915224938390338</v>
      </c>
      <c r="K177">
        <v>198.512829364124</v>
      </c>
      <c r="L177">
        <v>0.90016224577854975</v>
      </c>
      <c r="M177">
        <v>96789463.079028398</v>
      </c>
      <c r="N177">
        <v>1007.41963668697</v>
      </c>
      <c r="O177">
        <v>1.6511899066530167</v>
      </c>
      <c r="P177">
        <v>8.1834120758771223E-2</v>
      </c>
      <c r="Q177">
        <f t="shared" si="12"/>
        <v>-5.6516677236494104</v>
      </c>
      <c r="R177">
        <f t="shared" si="13"/>
        <v>-6.7883822803175814E-2</v>
      </c>
      <c r="S177">
        <f t="shared" si="14"/>
        <v>-0.83677235239047543</v>
      </c>
      <c r="T177">
        <f t="shared" si="15"/>
        <v>105199831.60398486</v>
      </c>
      <c r="U177">
        <f t="shared" si="16"/>
        <v>36815800.598960176</v>
      </c>
      <c r="V177" s="35">
        <f t="shared" si="17"/>
        <v>-2943297.9678537771</v>
      </c>
    </row>
    <row r="178" spans="1:22" ht="15.6" x14ac:dyDescent="0.25">
      <c r="A178" s="10">
        <v>3</v>
      </c>
      <c r="B178" s="11">
        <v>2.8568365115362</v>
      </c>
      <c r="C178" s="11">
        <v>1010.64746965202</v>
      </c>
      <c r="D178" s="12">
        <v>0.19069160663179999</v>
      </c>
      <c r="E178" s="12">
        <v>0.15622483816367302</v>
      </c>
      <c r="F178" s="10">
        <v>0.18065138753531701</v>
      </c>
      <c r="G178" s="10">
        <v>3.1432093399662202</v>
      </c>
      <c r="H178" s="13">
        <v>36988668.7459407</v>
      </c>
      <c r="I178">
        <v>564.20635125222339</v>
      </c>
      <c r="J178">
        <v>139.45024086338861</v>
      </c>
      <c r="K178">
        <v>173.45822239773651</v>
      </c>
      <c r="L178">
        <v>0.951253775290408</v>
      </c>
      <c r="M178">
        <v>88711461.161093041</v>
      </c>
      <c r="N178">
        <v>1010.64746965202</v>
      </c>
      <c r="O178">
        <v>4.0818300882984166</v>
      </c>
      <c r="P178">
        <v>0.199245629449954</v>
      </c>
      <c r="Q178">
        <f t="shared" si="12"/>
        <v>-5.661551181335712</v>
      </c>
      <c r="R178">
        <f t="shared" si="13"/>
        <v>-7.6925273276366668E-2</v>
      </c>
      <c r="S178">
        <f t="shared" si="14"/>
        <v>-0.66038088605364464</v>
      </c>
      <c r="T178">
        <f t="shared" si="15"/>
        <v>103474487.40745853</v>
      </c>
      <c r="U178">
        <f t="shared" si="16"/>
        <v>43144183.268724069</v>
      </c>
      <c r="V178" s="35">
        <f t="shared" si="17"/>
        <v>-6155514.5227833688</v>
      </c>
    </row>
    <row r="179" spans="1:22" ht="15.6" x14ac:dyDescent="0.25">
      <c r="A179" s="10">
        <v>4</v>
      </c>
      <c r="B179" s="11">
        <v>3.3396101061052099</v>
      </c>
      <c r="C179" s="11">
        <v>1011.68335797856</v>
      </c>
      <c r="D179" s="12">
        <v>0.15622483816367302</v>
      </c>
      <c r="E179" s="12">
        <v>0.12541307595238499</v>
      </c>
      <c r="F179" s="10">
        <v>0.19710087388050199</v>
      </c>
      <c r="G179" s="10">
        <v>3.1457014414746198</v>
      </c>
      <c r="H179" s="13">
        <v>39245702.502415299</v>
      </c>
      <c r="I179">
        <v>564.98848621374691</v>
      </c>
      <c r="J179">
        <v>131.94048237494644</v>
      </c>
      <c r="K179">
        <v>140.81895705802899</v>
      </c>
      <c r="L179">
        <v>0.98105923595654776</v>
      </c>
      <c r="M179">
        <v>96383192.60919331</v>
      </c>
      <c r="N179">
        <v>1011.68335797856</v>
      </c>
      <c r="O179">
        <v>5.5565349125566144</v>
      </c>
      <c r="P179">
        <v>0.21952619419724986</v>
      </c>
      <c r="Q179">
        <f t="shared" si="12"/>
        <v>-5.6647118821410967</v>
      </c>
      <c r="R179">
        <f t="shared" si="13"/>
        <v>-4.1999146557403277E-2</v>
      </c>
      <c r="S179">
        <f t="shared" si="14"/>
        <v>-0.72040565561689718</v>
      </c>
      <c r="T179">
        <f t="shared" si="15"/>
        <v>104911526.7066543</v>
      </c>
      <c r="U179">
        <f t="shared" si="16"/>
        <v>42718304.454783425</v>
      </c>
      <c r="V179" s="35">
        <f t="shared" si="17"/>
        <v>-3472601.9523681253</v>
      </c>
    </row>
    <row r="180" spans="1:22" ht="15.6" x14ac:dyDescent="0.25">
      <c r="A180" s="10">
        <v>5</v>
      </c>
      <c r="B180" s="11">
        <v>3.8096837802851802</v>
      </c>
      <c r="C180" s="11">
        <v>1017.47553867053</v>
      </c>
      <c r="D180" s="12">
        <v>0.12541307595238499</v>
      </c>
      <c r="E180" s="12">
        <v>9.7038065933389012E-2</v>
      </c>
      <c r="F180" s="10">
        <v>0.22607214271252801</v>
      </c>
      <c r="G180" s="10">
        <v>3.1477391760406901</v>
      </c>
      <c r="H180" s="13">
        <v>42617286.551451802</v>
      </c>
      <c r="I180">
        <v>565.87843526151983</v>
      </c>
      <c r="J180">
        <v>126.7154539512817</v>
      </c>
      <c r="K180">
        <v>111.225570942887</v>
      </c>
      <c r="L180">
        <v>1.026027096378918</v>
      </c>
      <c r="M180">
        <v>104135460.40209109</v>
      </c>
      <c r="N180">
        <v>1017.47553867053</v>
      </c>
      <c r="O180">
        <v>7.7049234488551335</v>
      </c>
      <c r="P180">
        <v>0.25627661737543694</v>
      </c>
      <c r="Q180">
        <f t="shared" si="12"/>
        <v>-5.6822852606570065</v>
      </c>
      <c r="R180">
        <f t="shared" si="13"/>
        <v>4.7177156244888219E-2</v>
      </c>
      <c r="S180">
        <f t="shared" si="14"/>
        <v>-0.83653066494907469</v>
      </c>
      <c r="T180">
        <f t="shared" si="15"/>
        <v>107650596.82969387</v>
      </c>
      <c r="U180">
        <f t="shared" si="16"/>
        <v>44055851.050270557</v>
      </c>
      <c r="V180" s="35">
        <f t="shared" si="17"/>
        <v>-1438564.4988187551</v>
      </c>
    </row>
    <row r="181" spans="1:22" ht="15.6" x14ac:dyDescent="0.25">
      <c r="A181" s="10">
        <v>1</v>
      </c>
      <c r="B181" s="11">
        <v>2.07398200554946</v>
      </c>
      <c r="C181" s="11">
        <v>1025.3179182501699</v>
      </c>
      <c r="D181" s="12">
        <v>0.22633297621944998</v>
      </c>
      <c r="E181" s="12">
        <v>0.206643852194759</v>
      </c>
      <c r="F181" s="10">
        <v>8.69534303413875E-2</v>
      </c>
      <c r="G181" s="10">
        <v>4.0517581732117698</v>
      </c>
      <c r="H181" s="13">
        <v>35084240.934325904</v>
      </c>
      <c r="I181">
        <v>565.41817316626293</v>
      </c>
      <c r="J181">
        <v>105.51108253299626</v>
      </c>
      <c r="K181">
        <v>216.48841420710448</v>
      </c>
      <c r="L181">
        <v>0.89859088310090485</v>
      </c>
      <c r="M181">
        <v>91328953.446702525</v>
      </c>
      <c r="N181">
        <v>1025.3179182501699</v>
      </c>
      <c r="O181">
        <v>1.788123146606406</v>
      </c>
      <c r="P181">
        <v>9.0968392394882899E-2</v>
      </c>
      <c r="Q181">
        <f t="shared" si="12"/>
        <v>-5.7058093173151754</v>
      </c>
      <c r="R181">
        <f t="shared" si="13"/>
        <v>-7.1042899560375239E-2</v>
      </c>
      <c r="S181">
        <f t="shared" si="14"/>
        <v>-0.84091106546968719</v>
      </c>
      <c r="T181">
        <f t="shared" si="15"/>
        <v>99972156.785038486</v>
      </c>
      <c r="U181">
        <f t="shared" si="16"/>
        <v>38404548.645324834</v>
      </c>
      <c r="V181" s="35">
        <f t="shared" si="17"/>
        <v>-3320307.71099893</v>
      </c>
    </row>
    <row r="182" spans="1:22" ht="15.6" x14ac:dyDescent="0.25">
      <c r="A182" s="10">
        <v>2</v>
      </c>
      <c r="B182" s="11">
        <v>1.93563329219354</v>
      </c>
      <c r="C182" s="11">
        <v>1022.37218971287</v>
      </c>
      <c r="D182" s="12">
        <v>0.206643852194759</v>
      </c>
      <c r="E182" s="12">
        <v>0.19040400985886599</v>
      </c>
      <c r="F182" s="10">
        <v>7.8550545341462302E-2</v>
      </c>
      <c r="G182" s="10">
        <v>4.0533190464342104</v>
      </c>
      <c r="H182" s="13">
        <v>32236417.705474999</v>
      </c>
      <c r="I182">
        <v>566.0334384178534</v>
      </c>
      <c r="J182">
        <v>95.876450689151753</v>
      </c>
      <c r="K182">
        <v>198.52393102681248</v>
      </c>
      <c r="L182">
        <v>0.90011390571366678</v>
      </c>
      <c r="M182">
        <v>92156625.913878337</v>
      </c>
      <c r="N182">
        <v>1022.37218971287</v>
      </c>
      <c r="O182">
        <v>1.6515947121946486</v>
      </c>
      <c r="P182">
        <v>8.1807354533950119E-2</v>
      </c>
      <c r="Q182">
        <f t="shared" si="12"/>
        <v>-5.6970096564103283</v>
      </c>
      <c r="R182">
        <f t="shared" si="13"/>
        <v>-6.7893681274561496E-2</v>
      </c>
      <c r="S182">
        <f t="shared" si="14"/>
        <v>-0.83673576282447037</v>
      </c>
      <c r="T182">
        <f t="shared" si="15"/>
        <v>100914946.77718301</v>
      </c>
      <c r="U182">
        <f t="shared" si="16"/>
        <v>35300081.190853834</v>
      </c>
      <c r="V182" s="35">
        <f t="shared" si="17"/>
        <v>-3063663.4853788354</v>
      </c>
    </row>
    <row r="183" spans="1:22" ht="15.6" x14ac:dyDescent="0.25">
      <c r="A183" s="10">
        <v>4</v>
      </c>
      <c r="B183" s="11">
        <v>3.37388875387026</v>
      </c>
      <c r="C183" s="11">
        <v>1027.24408683352</v>
      </c>
      <c r="D183" s="12">
        <v>0.154252213138658</v>
      </c>
      <c r="E183" s="12">
        <v>0.12147835804160399</v>
      </c>
      <c r="F183" s="10">
        <v>0.212331617607663</v>
      </c>
      <c r="G183" s="10">
        <v>3.1458743892001801</v>
      </c>
      <c r="H183" s="13">
        <v>39780879.635980897</v>
      </c>
      <c r="I183">
        <v>564.75352938365074</v>
      </c>
      <c r="J183">
        <v>136.04833823891272</v>
      </c>
      <c r="K183">
        <v>137.86528559013101</v>
      </c>
      <c r="L183">
        <v>0.98986827424867951</v>
      </c>
      <c r="M183">
        <v>93899300.633642003</v>
      </c>
      <c r="N183">
        <v>1027.24408683352</v>
      </c>
      <c r="O183">
        <v>5.9190241429119697</v>
      </c>
      <c r="P183">
        <v>0.23867811222745022</v>
      </c>
      <c r="Q183">
        <f t="shared" si="12"/>
        <v>-5.7115396265609988</v>
      </c>
      <c r="R183">
        <f t="shared" si="13"/>
        <v>-2.9751694908102033E-2</v>
      </c>
      <c r="S183">
        <f t="shared" si="14"/>
        <v>-0.78784124012941303</v>
      </c>
      <c r="T183">
        <f t="shared" si="15"/>
        <v>101183773.7966913</v>
      </c>
      <c r="U183">
        <f t="shared" si="16"/>
        <v>42866980.897175752</v>
      </c>
      <c r="V183" s="35">
        <f t="shared" si="17"/>
        <v>-3086101.261194855</v>
      </c>
    </row>
    <row r="184" spans="1:22" ht="15.6" x14ac:dyDescent="0.25">
      <c r="A184" s="10">
        <v>5</v>
      </c>
      <c r="B184" s="11">
        <v>3.8744685328774202</v>
      </c>
      <c r="C184" s="11">
        <v>1030.9133376172001</v>
      </c>
      <c r="D184" s="12">
        <v>0.12147835804160399</v>
      </c>
      <c r="E184" s="12">
        <v>9.2628930163295195E-2</v>
      </c>
      <c r="F184" s="10">
        <v>0.237290816745827</v>
      </c>
      <c r="G184" s="10">
        <v>3.1480221378364801</v>
      </c>
      <c r="H184" s="13">
        <v>42755084.714729898</v>
      </c>
      <c r="I184">
        <v>565.79993994031724</v>
      </c>
      <c r="J184">
        <v>127.76151439639258</v>
      </c>
      <c r="K184">
        <v>107.0536441024496</v>
      </c>
      <c r="L184">
        <v>1.0373620830339643</v>
      </c>
      <c r="M184">
        <v>102475388.29516228</v>
      </c>
      <c r="N184">
        <v>1030.9133376172001</v>
      </c>
      <c r="O184">
        <v>8.2146028950976735</v>
      </c>
      <c r="P184">
        <v>0.27087846943055138</v>
      </c>
      <c r="Q184">
        <f t="shared" si="12"/>
        <v>-5.7224038033069542</v>
      </c>
      <c r="R184">
        <f t="shared" si="13"/>
        <v>7.324686331773389E-2</v>
      </c>
      <c r="S184">
        <f t="shared" si="14"/>
        <v>-0.85278810667247074</v>
      </c>
      <c r="T184">
        <f t="shared" si="15"/>
        <v>105004255.09940101</v>
      </c>
      <c r="U184">
        <f t="shared" si="16"/>
        <v>43810186.005354621</v>
      </c>
      <c r="V184" s="35">
        <f t="shared" si="17"/>
        <v>-1055101.2906247228</v>
      </c>
    </row>
    <row r="185" spans="1:22" ht="15.6" x14ac:dyDescent="0.25">
      <c r="A185" s="10">
        <v>1</v>
      </c>
      <c r="B185" s="11">
        <v>2.0739800068349399</v>
      </c>
      <c r="C185" s="11">
        <v>1031.7469045391799</v>
      </c>
      <c r="D185" s="12">
        <v>0.22633979874472801</v>
      </c>
      <c r="E185" s="12">
        <v>0.20663800952824701</v>
      </c>
      <c r="F185" s="10">
        <v>8.7006742302802503E-2</v>
      </c>
      <c r="G185" s="10">
        <v>4.0517576762801104</v>
      </c>
      <c r="H185" s="13">
        <v>34896445.886392899</v>
      </c>
      <c r="I185">
        <v>565.38570762767426</v>
      </c>
      <c r="J185">
        <v>105.54198234679596</v>
      </c>
      <c r="K185">
        <v>216.48890413648752</v>
      </c>
      <c r="L185">
        <v>0.89860994631850677</v>
      </c>
      <c r="M185">
        <v>90811587.023155048</v>
      </c>
      <c r="N185">
        <v>1031.7469045391799</v>
      </c>
      <c r="O185">
        <v>1.7887453336662871</v>
      </c>
      <c r="P185">
        <v>9.1026783192971167E-2</v>
      </c>
      <c r="Q185">
        <f t="shared" si="12"/>
        <v>-5.7248624238345593</v>
      </c>
      <c r="R185">
        <f t="shared" si="13"/>
        <v>-7.1056453809364872E-2</v>
      </c>
      <c r="S185">
        <f t="shared" si="14"/>
        <v>-0.84088737533900582</v>
      </c>
      <c r="T185">
        <f t="shared" si="15"/>
        <v>98240006.569110468</v>
      </c>
      <c r="U185">
        <f t="shared" si="16"/>
        <v>37750987.351908304</v>
      </c>
      <c r="V185" s="35">
        <f t="shared" si="17"/>
        <v>-2854541.4655154049</v>
      </c>
    </row>
    <row r="186" spans="1:22" ht="15.6" x14ac:dyDescent="0.25">
      <c r="A186" s="10">
        <v>2</v>
      </c>
      <c r="B186" s="11">
        <v>1.9356326006331599</v>
      </c>
      <c r="C186" s="11">
        <v>1027.94078107517</v>
      </c>
      <c r="D186" s="12">
        <v>0.20663800952824701</v>
      </c>
      <c r="E186" s="12">
        <v>0.19040444490226802</v>
      </c>
      <c r="F186" s="10">
        <v>7.8522399741693297E-2</v>
      </c>
      <c r="G186" s="10">
        <v>4.0533192782021201</v>
      </c>
      <c r="H186" s="13">
        <v>32161984.883490201</v>
      </c>
      <c r="I186">
        <v>566.02183487797072</v>
      </c>
      <c r="J186">
        <v>95.856935253568125</v>
      </c>
      <c r="K186">
        <v>198.52122721525751</v>
      </c>
      <c r="L186">
        <v>0.90009961904023184</v>
      </c>
      <c r="M186">
        <v>91964012.486178771</v>
      </c>
      <c r="N186">
        <v>1027.94078107517</v>
      </c>
      <c r="O186">
        <v>1.6513135867424205</v>
      </c>
      <c r="P186">
        <v>8.1776810080553389E-2</v>
      </c>
      <c r="Q186">
        <f t="shared" si="12"/>
        <v>-5.7136076694693632</v>
      </c>
      <c r="R186">
        <f t="shared" si="13"/>
        <v>-6.7886835187129527E-2</v>
      </c>
      <c r="S186">
        <f t="shared" si="14"/>
        <v>-0.83669382319124475</v>
      </c>
      <c r="T186">
        <f t="shared" si="15"/>
        <v>99390833.588387996</v>
      </c>
      <c r="U186">
        <f t="shared" si="16"/>
        <v>34759319.444740862</v>
      </c>
      <c r="V186" s="35">
        <f t="shared" si="17"/>
        <v>-2597334.5612506606</v>
      </c>
    </row>
    <row r="187" spans="1:22" ht="15.6" x14ac:dyDescent="0.25">
      <c r="A187" s="10">
        <v>4</v>
      </c>
      <c r="B187" s="11">
        <v>3.3752954285261301</v>
      </c>
      <c r="C187" s="11">
        <v>1024.50498830128</v>
      </c>
      <c r="D187" s="12">
        <v>0.15340183005517999</v>
      </c>
      <c r="E187" s="12">
        <v>0.12134794239796499</v>
      </c>
      <c r="F187" s="10">
        <v>0.20881762546864999</v>
      </c>
      <c r="G187" s="10">
        <v>3.1457358758953098</v>
      </c>
      <c r="H187" s="13">
        <v>39648484.374495603</v>
      </c>
      <c r="I187">
        <v>564.84433683106715</v>
      </c>
      <c r="J187">
        <v>134.55651941320841</v>
      </c>
      <c r="K187">
        <v>137.37488622657247</v>
      </c>
      <c r="L187">
        <v>0.98890838428554084</v>
      </c>
      <c r="M187">
        <v>94720401.745898992</v>
      </c>
      <c r="N187">
        <v>1024.50498830128</v>
      </c>
      <c r="O187">
        <v>5.8754831728325048</v>
      </c>
      <c r="P187">
        <v>0.23422677580327717</v>
      </c>
      <c r="Q187">
        <f t="shared" si="12"/>
        <v>-5.7033852545100157</v>
      </c>
      <c r="R187">
        <f t="shared" si="13"/>
        <v>-3.1290872163310779E-2</v>
      </c>
      <c r="S187">
        <f t="shared" si="14"/>
        <v>-0.77259037681943399</v>
      </c>
      <c r="T187">
        <f t="shared" si="15"/>
        <v>101843095.11580977</v>
      </c>
      <c r="U187">
        <f t="shared" si="16"/>
        <v>42629932.84363132</v>
      </c>
      <c r="V187" s="35">
        <f t="shared" si="17"/>
        <v>-2981448.4691357166</v>
      </c>
    </row>
    <row r="188" spans="1:22" ht="15.6" x14ac:dyDescent="0.25">
      <c r="A188" s="10">
        <v>1</v>
      </c>
      <c r="B188" s="11">
        <v>2.0773499278909902</v>
      </c>
      <c r="C188" s="11">
        <v>1013.6056073867099</v>
      </c>
      <c r="D188" s="12">
        <v>0.223695819943102</v>
      </c>
      <c r="E188" s="12">
        <v>0.20128349161388701</v>
      </c>
      <c r="F188" s="10">
        <v>0.100146322370602</v>
      </c>
      <c r="G188" s="10">
        <v>3.85199194863121</v>
      </c>
      <c r="H188" s="13">
        <v>37248041.685669601</v>
      </c>
      <c r="I188">
        <v>565.31547164480071</v>
      </c>
      <c r="J188">
        <v>112.56125425779646</v>
      </c>
      <c r="K188">
        <v>212.48965577849449</v>
      </c>
      <c r="L188">
        <v>0.90518989691935836</v>
      </c>
      <c r="M188">
        <v>94905078.381247774</v>
      </c>
      <c r="N188">
        <v>1013.6056073867099</v>
      </c>
      <c r="O188">
        <v>1.9474589628027843</v>
      </c>
      <c r="P188">
        <v>0.10552310928723409</v>
      </c>
      <c r="Q188">
        <f t="shared" si="12"/>
        <v>-5.6705627099315592</v>
      </c>
      <c r="R188">
        <f t="shared" si="13"/>
        <v>-7.4280749722580919E-2</v>
      </c>
      <c r="S188">
        <f t="shared" si="14"/>
        <v>-0.81902013681842112</v>
      </c>
      <c r="T188">
        <f t="shared" si="15"/>
        <v>103063524.28931288</v>
      </c>
      <c r="U188">
        <f t="shared" si="16"/>
        <v>40450042.447453223</v>
      </c>
      <c r="V188" s="35">
        <f t="shared" si="17"/>
        <v>-3202000.7617836222</v>
      </c>
    </row>
    <row r="189" spans="1:22" ht="15.6" x14ac:dyDescent="0.25">
      <c r="A189" s="10">
        <v>2</v>
      </c>
      <c r="B189" s="11">
        <v>2.8133666364351102</v>
      </c>
      <c r="C189" s="11">
        <v>1014.90858861154</v>
      </c>
      <c r="D189" s="12">
        <v>0.201661489298742</v>
      </c>
      <c r="E189" s="12">
        <v>0.166895973380187</v>
      </c>
      <c r="F189" s="10">
        <v>0.17230996876256599</v>
      </c>
      <c r="G189" s="10">
        <v>2.9728864956026402</v>
      </c>
      <c r="H189" s="13">
        <v>36412770.043516301</v>
      </c>
      <c r="I189">
        <v>564.34047660151407</v>
      </c>
      <c r="J189">
        <v>140.06993904037674</v>
      </c>
      <c r="K189">
        <v>184.27873133946449</v>
      </c>
      <c r="L189">
        <v>0.94234685661270068</v>
      </c>
      <c r="M189">
        <v>92793950.525197208</v>
      </c>
      <c r="N189">
        <v>1014.90858861154</v>
      </c>
      <c r="O189">
        <v>3.7984895582967884</v>
      </c>
      <c r="P189">
        <v>0.18911655309537556</v>
      </c>
      <c r="Q189">
        <f t="shared" si="12"/>
        <v>-5.6745180509215842</v>
      </c>
      <c r="R189">
        <f t="shared" si="13"/>
        <v>-8.0532379997951653E-2</v>
      </c>
      <c r="S189">
        <f t="shared" si="14"/>
        <v>-0.6423158646399405</v>
      </c>
      <c r="T189">
        <f t="shared" si="15"/>
        <v>102051553.61587085</v>
      </c>
      <c r="U189">
        <f t="shared" si="16"/>
        <v>40045495.782499798</v>
      </c>
      <c r="V189" s="35">
        <f t="shared" si="17"/>
        <v>-3632725.738983497</v>
      </c>
    </row>
    <row r="190" spans="1:22" ht="15.6" x14ac:dyDescent="0.25">
      <c r="A190" s="10">
        <v>3</v>
      </c>
      <c r="B190" s="11">
        <v>3.1314896470661999</v>
      </c>
      <c r="C190" s="11">
        <v>1017.16984792995</v>
      </c>
      <c r="D190" s="12">
        <v>0.166895973380187</v>
      </c>
      <c r="E190" s="12">
        <v>0.133871074042517</v>
      </c>
      <c r="F190" s="10">
        <v>0.197758656506554</v>
      </c>
      <c r="G190" s="10">
        <v>2.9755284128631598</v>
      </c>
      <c r="H190" s="13">
        <v>37634712.807139903</v>
      </c>
      <c r="I190">
        <v>564.71838864351105</v>
      </c>
      <c r="J190">
        <v>136.56415319945114</v>
      </c>
      <c r="K190">
        <v>150.38352371135198</v>
      </c>
      <c r="L190">
        <v>0.97339460937357913</v>
      </c>
      <c r="M190">
        <v>95147822.061103538</v>
      </c>
      <c r="N190">
        <v>1017.16984792995</v>
      </c>
      <c r="O190">
        <v>5.052647725734051</v>
      </c>
      <c r="P190">
        <v>0.22034578933590085</v>
      </c>
      <c r="Q190">
        <f t="shared" si="12"/>
        <v>-5.6813620286693194</v>
      </c>
      <c r="R190">
        <f t="shared" si="13"/>
        <v>-5.6766500636117462E-2</v>
      </c>
      <c r="S190">
        <f t="shared" si="14"/>
        <v>-0.72325805349725503</v>
      </c>
      <c r="T190">
        <f t="shared" si="15"/>
        <v>102652085.11571079</v>
      </c>
      <c r="U190">
        <f t="shared" si="16"/>
        <v>40602944.541419692</v>
      </c>
      <c r="V190" s="35">
        <f t="shared" si="17"/>
        <v>-2968231.734279789</v>
      </c>
    </row>
    <row r="191" spans="1:22" ht="15.6" x14ac:dyDescent="0.25">
      <c r="A191" s="10">
        <v>4</v>
      </c>
      <c r="B191" s="11">
        <v>3.55398206873741</v>
      </c>
      <c r="C191" s="11">
        <v>1016.55086162866</v>
      </c>
      <c r="D191" s="12">
        <v>0.133871074042517</v>
      </c>
      <c r="E191" s="12">
        <v>0.10440582193506999</v>
      </c>
      <c r="F191" s="10">
        <v>0.219937417969016</v>
      </c>
      <c r="G191" s="10">
        <v>2.97782870060801</v>
      </c>
      <c r="H191" s="13">
        <v>39861277.176658601</v>
      </c>
      <c r="I191">
        <v>565.59695795899086</v>
      </c>
      <c r="J191">
        <v>129.0947596049769</v>
      </c>
      <c r="K191">
        <v>119.1384479887935</v>
      </c>
      <c r="L191">
        <v>1.013069912165067</v>
      </c>
      <c r="M191">
        <v>102353681.45136702</v>
      </c>
      <c r="N191">
        <v>1016.55086162866</v>
      </c>
      <c r="O191">
        <v>6.8379389054331678</v>
      </c>
      <c r="P191">
        <v>0.24838112914396815</v>
      </c>
      <c r="Q191">
        <f t="shared" si="12"/>
        <v>-5.6794911539252446</v>
      </c>
      <c r="R191">
        <f t="shared" si="13"/>
        <v>6.7036601697164633E-3</v>
      </c>
      <c r="S191">
        <f t="shared" si="14"/>
        <v>-0.81765752384172119</v>
      </c>
      <c r="T191">
        <f t="shared" si="15"/>
        <v>105964562.62032779</v>
      </c>
      <c r="U191">
        <f t="shared" si="16"/>
        <v>41267522.00426954</v>
      </c>
      <c r="V191" s="35">
        <f t="shared" si="17"/>
        <v>-1406244.8276109397</v>
      </c>
    </row>
    <row r="192" spans="1:22" ht="15.6" x14ac:dyDescent="0.25">
      <c r="A192" s="10">
        <v>5</v>
      </c>
      <c r="B192" s="11">
        <v>4.0492401375117701</v>
      </c>
      <c r="C192" s="11">
        <v>1028.85124415009</v>
      </c>
      <c r="D192" s="12">
        <v>0.10440582193506999</v>
      </c>
      <c r="E192" s="12">
        <v>8.2653918083210792E-2</v>
      </c>
      <c r="F192" s="10">
        <v>0.208140593979288</v>
      </c>
      <c r="G192" s="10">
        <v>2.9796866959976498</v>
      </c>
      <c r="H192" s="13">
        <v>36842960.956570201</v>
      </c>
      <c r="I192">
        <v>567.00321334587488</v>
      </c>
      <c r="J192">
        <v>111.05583901981326</v>
      </c>
      <c r="K192">
        <v>93.529870009140396</v>
      </c>
      <c r="L192">
        <v>1.0431770997580885</v>
      </c>
      <c r="M192">
        <v>106729501.69190136</v>
      </c>
      <c r="N192">
        <v>1028.85124415009</v>
      </c>
      <c r="O192">
        <v>8.5090251128327559</v>
      </c>
      <c r="P192">
        <v>0.23337142057645036</v>
      </c>
      <c r="Q192">
        <f t="shared" si="12"/>
        <v>-5.7163065670952422</v>
      </c>
      <c r="R192">
        <f t="shared" si="13"/>
        <v>8.8962168668686892E-2</v>
      </c>
      <c r="S192">
        <f t="shared" si="14"/>
        <v>-0.76959042671766653</v>
      </c>
      <c r="T192">
        <f t="shared" si="15"/>
        <v>106159438.81685483</v>
      </c>
      <c r="U192">
        <f t="shared" si="16"/>
        <v>36646175.588746049</v>
      </c>
      <c r="V192" s="35">
        <f t="shared" si="17"/>
        <v>196785.36782415211</v>
      </c>
    </row>
    <row r="193" spans="1:22" ht="15.6" x14ac:dyDescent="0.25">
      <c r="A193" s="10">
        <v>1</v>
      </c>
      <c r="B193" s="11">
        <v>2.07734700621485</v>
      </c>
      <c r="C193" s="11">
        <v>1024.47277969931</v>
      </c>
      <c r="D193" s="12">
        <v>0.223848836210917</v>
      </c>
      <c r="E193" s="12">
        <v>0.20128771053623398</v>
      </c>
      <c r="F193" s="10">
        <v>0.10074232157846399</v>
      </c>
      <c r="G193" s="10">
        <v>3.85198061697238</v>
      </c>
      <c r="H193" s="13">
        <v>36851210.5574269</v>
      </c>
      <c r="I193">
        <v>565.22417370547328</v>
      </c>
      <c r="J193">
        <v>112.92516821921518</v>
      </c>
      <c r="K193">
        <v>212.56827337357547</v>
      </c>
      <c r="L193">
        <v>0.90538905132869529</v>
      </c>
      <c r="M193">
        <v>93571088.435714766</v>
      </c>
      <c r="N193">
        <v>1024.47277969931</v>
      </c>
      <c r="O193">
        <v>1.9533684271085396</v>
      </c>
      <c r="P193">
        <v>0.1061856577477945</v>
      </c>
      <c r="Q193">
        <f t="shared" si="12"/>
        <v>-5.7032891435649695</v>
      </c>
      <c r="R193">
        <f t="shared" si="13"/>
        <v>-7.439189357831244E-2</v>
      </c>
      <c r="S193">
        <f t="shared" si="14"/>
        <v>-0.81737993604678194</v>
      </c>
      <c r="T193">
        <f t="shared" si="15"/>
        <v>100008369.86329749</v>
      </c>
      <c r="U193">
        <f t="shared" si="16"/>
        <v>39386412.586932421</v>
      </c>
      <c r="V193" s="35">
        <f t="shared" si="17"/>
        <v>-2535202.0295055211</v>
      </c>
    </row>
    <row r="194" spans="1:22" ht="15.6" x14ac:dyDescent="0.25">
      <c r="A194" s="10">
        <v>2</v>
      </c>
      <c r="B194" s="11">
        <v>2.8251115363622001</v>
      </c>
      <c r="C194" s="11">
        <v>1027.3651075125199</v>
      </c>
      <c r="D194" s="12">
        <v>0.20168302915295699</v>
      </c>
      <c r="E194" s="12">
        <v>0.16412126092813401</v>
      </c>
      <c r="F194" s="10">
        <v>0.18614929304262801</v>
      </c>
      <c r="G194" s="10">
        <v>2.9725671847515001</v>
      </c>
      <c r="H194" s="13">
        <v>36559919.869361699</v>
      </c>
      <c r="I194">
        <v>564.03402174896291</v>
      </c>
      <c r="J194">
        <v>145.55450936281332</v>
      </c>
      <c r="K194">
        <v>182.90214504054549</v>
      </c>
      <c r="L194">
        <v>0.94757632406016024</v>
      </c>
      <c r="M194">
        <v>89173064.215081841</v>
      </c>
      <c r="N194">
        <v>1027.3651075125199</v>
      </c>
      <c r="O194">
        <v>3.9978958892949543</v>
      </c>
      <c r="P194">
        <v>0.20597833648693503</v>
      </c>
      <c r="Q194">
        <f t="shared" si="12"/>
        <v>-5.7118990357786554</v>
      </c>
      <c r="R194">
        <f t="shared" si="13"/>
        <v>-7.8107327749556033E-2</v>
      </c>
      <c r="S194">
        <f t="shared" si="14"/>
        <v>-0.67740430953828668</v>
      </c>
      <c r="T194">
        <f t="shared" si="15"/>
        <v>98786869.074807227</v>
      </c>
      <c r="U194">
        <f t="shared" si="16"/>
        <v>40501468.120563254</v>
      </c>
      <c r="V194" s="35">
        <f t="shared" si="17"/>
        <v>-3941548.2512015551</v>
      </c>
    </row>
    <row r="195" spans="1:22" ht="15.6" x14ac:dyDescent="0.25">
      <c r="A195" s="10">
        <v>3</v>
      </c>
      <c r="B195" s="11">
        <v>3.3122592891833098</v>
      </c>
      <c r="C195" s="11">
        <v>1029.3017814944301</v>
      </c>
      <c r="D195" s="12">
        <v>0.16412126092813401</v>
      </c>
      <c r="E195" s="12">
        <v>0.12935008028817099</v>
      </c>
      <c r="F195" s="10">
        <v>0.21173373315638699</v>
      </c>
      <c r="G195" s="10">
        <v>2.9754125233307498</v>
      </c>
      <c r="H195" s="13">
        <v>38973128.873044699</v>
      </c>
      <c r="I195">
        <v>564.6409763746251</v>
      </c>
      <c r="J195">
        <v>140.11864039537059</v>
      </c>
      <c r="K195">
        <v>146.7356706081525</v>
      </c>
      <c r="L195">
        <v>0.98171868507395832</v>
      </c>
      <c r="M195">
        <v>95221521.234633625</v>
      </c>
      <c r="N195">
        <v>1029.3017814944301</v>
      </c>
      <c r="O195">
        <v>5.6241664591952016</v>
      </c>
      <c r="P195">
        <v>0.2379193441145073</v>
      </c>
      <c r="Q195">
        <f t="shared" ref="Q195:Q258" si="18">2.52125*10^(-6)*N195^2-0.00815*N195</f>
        <v>-5.7176405548660991</v>
      </c>
      <c r="R195">
        <f t="shared" ref="R195:R258" si="19">5.11549*10^(-6)*O195^4-4.43569*10^(-4)*O195^3+0.01157*O195^2-0.05903*O195</f>
        <v>-3.9813432961557704E-2</v>
      </c>
      <c r="S195">
        <f t="shared" ref="S195:S258" si="20">-66538.82632*P195^6+68596.56918*P195^5-25259.909*P195^4+3778.81796*P195^3-138.15946*P195^2-13.21417*P195</f>
        <v>-0.78529267333714214</v>
      </c>
      <c r="T195">
        <f t="shared" ref="T195:T258" si="21">1.9*10^10*EXP(0.917*Q195)*EXP(0.4442*R195)*EXP(-0.0196*S195)</f>
        <v>100165566.19213897</v>
      </c>
      <c r="U195">
        <f t="shared" ref="U195:U258" si="22">H195/M195*T195</f>
        <v>40996672.48781421</v>
      </c>
      <c r="V195" s="35">
        <f t="shared" ref="V195:V258" si="23">H195-U195</f>
        <v>-2023543.6147695109</v>
      </c>
    </row>
    <row r="196" spans="1:22" ht="15.6" x14ac:dyDescent="0.25">
      <c r="A196" s="10">
        <v>5</v>
      </c>
      <c r="B196" s="11">
        <v>4.0300039211429999</v>
      </c>
      <c r="C196" s="11">
        <v>1015.02909878786</v>
      </c>
      <c r="D196" s="12">
        <v>0.106866876026562</v>
      </c>
      <c r="E196" s="12">
        <v>8.3969127564617399E-2</v>
      </c>
      <c r="F196" s="10">
        <v>0.214063916910676</v>
      </c>
      <c r="G196" s="10">
        <v>2.9692353208706201</v>
      </c>
      <c r="H196" s="13">
        <v>38806378.182455301</v>
      </c>
      <c r="I196">
        <v>567.03196047855852</v>
      </c>
      <c r="J196">
        <v>113.94628208467947</v>
      </c>
      <c r="K196">
        <v>95.418001795589703</v>
      </c>
      <c r="L196">
        <v>1.0434320261495116</v>
      </c>
      <c r="M196">
        <v>109924417.23591772</v>
      </c>
      <c r="N196">
        <v>1015.02909878786</v>
      </c>
      <c r="O196">
        <v>8.5193352286165798</v>
      </c>
      <c r="P196">
        <v>0.24087980908429649</v>
      </c>
      <c r="Q196">
        <f t="shared" si="18"/>
        <v>-5.6748834401388661</v>
      </c>
      <c r="R196">
        <f t="shared" si="19"/>
        <v>8.9520489137906889E-2</v>
      </c>
      <c r="S196">
        <f t="shared" si="20"/>
        <v>-0.79508950219588836</v>
      </c>
      <c r="T196">
        <f t="shared" si="21"/>
        <v>110351960.53486533</v>
      </c>
      <c r="U196">
        <f t="shared" si="22"/>
        <v>38957312.864353389</v>
      </c>
      <c r="V196" s="35">
        <f t="shared" si="23"/>
        <v>-150934.68189808726</v>
      </c>
    </row>
    <row r="197" spans="1:22" ht="15.6" x14ac:dyDescent="0.25">
      <c r="A197" s="14">
        <v>6</v>
      </c>
      <c r="B197" s="11">
        <v>4.5972902549959302</v>
      </c>
      <c r="C197" s="11">
        <v>1028.70228341803</v>
      </c>
      <c r="D197" s="12">
        <v>8.3969127564617399E-2</v>
      </c>
      <c r="E197" s="12">
        <v>6.7231671345821295E-2</v>
      </c>
      <c r="F197" s="10">
        <v>0.19909158931061</v>
      </c>
      <c r="G197" s="10">
        <v>2.9705509232815501</v>
      </c>
      <c r="H197" s="13">
        <v>34940688.587819599</v>
      </c>
      <c r="I197">
        <v>568.65796272214652</v>
      </c>
      <c r="J197">
        <v>97.559662538016781</v>
      </c>
      <c r="K197">
        <v>75.600399455219346</v>
      </c>
      <c r="L197">
        <v>1.0722571118493298</v>
      </c>
      <c r="M197">
        <v>112441138.14092048</v>
      </c>
      <c r="N197">
        <v>1028.70228341803</v>
      </c>
      <c r="O197">
        <v>10.461683901598189</v>
      </c>
      <c r="P197">
        <v>0.22200868216014469</v>
      </c>
      <c r="Q197">
        <f t="shared" si="18"/>
        <v>-5.7158652868401942</v>
      </c>
      <c r="R197">
        <f t="shared" si="19"/>
        <v>0.20213739560294608</v>
      </c>
      <c r="S197">
        <f t="shared" si="20"/>
        <v>-0.72909662324784597</v>
      </c>
      <c r="T197">
        <f t="shared" si="21"/>
        <v>111589338.81569736</v>
      </c>
      <c r="U197">
        <f t="shared" si="22"/>
        <v>34675994.940512016</v>
      </c>
      <c r="V197" s="35">
        <f t="shared" si="23"/>
        <v>264693.6473075822</v>
      </c>
    </row>
    <row r="198" spans="1:22" ht="15.6" x14ac:dyDescent="0.25">
      <c r="A198" s="10">
        <v>1</v>
      </c>
      <c r="B198" s="11">
        <v>2.07407464823739</v>
      </c>
      <c r="C198" s="11">
        <v>1025.9343587441899</v>
      </c>
      <c r="D198" s="12">
        <v>0.22625923988556201</v>
      </c>
      <c r="E198" s="12">
        <v>0.20657223695093402</v>
      </c>
      <c r="F198" s="10">
        <v>8.6972384889527604E-2</v>
      </c>
      <c r="G198" s="10">
        <v>3.7018332403001399</v>
      </c>
      <c r="H198" s="13">
        <v>33288314.915784299</v>
      </c>
      <c r="I198">
        <v>565.62737766219925</v>
      </c>
      <c r="J198">
        <v>105.52491574951223</v>
      </c>
      <c r="K198">
        <v>216.41573841824803</v>
      </c>
      <c r="L198">
        <v>0.89864246025875349</v>
      </c>
      <c r="M198">
        <v>94827218.428951517</v>
      </c>
      <c r="N198">
        <v>1025.9343587441899</v>
      </c>
      <c r="O198">
        <v>1.7883766376400634</v>
      </c>
      <c r="P198">
        <v>9.0989152283280667E-2</v>
      </c>
      <c r="Q198">
        <f t="shared" si="18"/>
        <v>-5.7076452498309145</v>
      </c>
      <c r="R198">
        <f t="shared" si="19"/>
        <v>-7.1048422691482732E-2</v>
      </c>
      <c r="S198">
        <f t="shared" si="20"/>
        <v>-0.84090271070964051</v>
      </c>
      <c r="T198">
        <f t="shared" si="21"/>
        <v>99803729.047421575</v>
      </c>
      <c r="U198">
        <f t="shared" si="22"/>
        <v>35035278.028210662</v>
      </c>
      <c r="V198" s="35">
        <f t="shared" si="23"/>
        <v>-1746963.1124263629</v>
      </c>
    </row>
    <row r="199" spans="1:22" ht="15.6" x14ac:dyDescent="0.25">
      <c r="A199" s="10">
        <v>2</v>
      </c>
      <c r="B199" s="11">
        <v>1.93177303387932</v>
      </c>
      <c r="C199" s="11">
        <v>1021.35523385375</v>
      </c>
      <c r="D199" s="12">
        <v>0.20657223695093402</v>
      </c>
      <c r="E199" s="12">
        <v>0.190368511307763</v>
      </c>
      <c r="F199" s="10">
        <v>7.8403010884417507E-2</v>
      </c>
      <c r="G199" s="10">
        <v>3.7034353489207801</v>
      </c>
      <c r="H199" s="13">
        <v>30140218.459968202</v>
      </c>
      <c r="I199">
        <v>566.1878169084672</v>
      </c>
      <c r="J199">
        <v>95.782837960099869</v>
      </c>
      <c r="K199">
        <v>198.4703741293485</v>
      </c>
      <c r="L199">
        <v>0.90007421244069452</v>
      </c>
      <c r="M199">
        <v>94400785.594170719</v>
      </c>
      <c r="N199">
        <v>1021.35523385375</v>
      </c>
      <c r="O199">
        <v>1.6466829644513146</v>
      </c>
      <c r="P199">
        <v>8.1647256064529133E-2</v>
      </c>
      <c r="Q199">
        <f t="shared" si="18"/>
        <v>-5.6939615831903811</v>
      </c>
      <c r="R199">
        <f t="shared" si="19"/>
        <v>-6.7773853171165535E-2</v>
      </c>
      <c r="S199">
        <f t="shared" si="20"/>
        <v>-0.83651373971792509</v>
      </c>
      <c r="T199">
        <f t="shared" si="21"/>
        <v>101202353.25418289</v>
      </c>
      <c r="U199">
        <f t="shared" si="22"/>
        <v>32311818.344997976</v>
      </c>
      <c r="V199" s="35">
        <f t="shared" si="23"/>
        <v>-2171599.8850297742</v>
      </c>
    </row>
    <row r="200" spans="1:22" ht="15.6" x14ac:dyDescent="0.25">
      <c r="A200" s="10">
        <v>4</v>
      </c>
      <c r="B200" s="11">
        <v>3.1269841492775701</v>
      </c>
      <c r="C200" s="11">
        <v>1023.1468452161801</v>
      </c>
      <c r="D200" s="12">
        <v>0.15446614825350902</v>
      </c>
      <c r="E200" s="12">
        <v>0.122262019273625</v>
      </c>
      <c r="F200" s="10">
        <v>0.20835175970785599</v>
      </c>
      <c r="G200" s="10">
        <v>3.14519093119904</v>
      </c>
      <c r="H200" s="13">
        <v>40138500.944595702</v>
      </c>
      <c r="I200">
        <v>564.88217434840692</v>
      </c>
      <c r="J200">
        <v>134.87601121457229</v>
      </c>
      <c r="K200">
        <v>138.36408376356701</v>
      </c>
      <c r="L200">
        <v>0.98781349759045123</v>
      </c>
      <c r="M200">
        <v>95786535.197893485</v>
      </c>
      <c r="N200">
        <v>1023.1468452161801</v>
      </c>
      <c r="O200">
        <v>5.4166987355221607</v>
      </c>
      <c r="P200">
        <v>0.23363812687283164</v>
      </c>
      <c r="Q200">
        <f t="shared" si="18"/>
        <v>-5.6993279951511999</v>
      </c>
      <c r="R200">
        <f t="shared" si="19"/>
        <v>-4.636903213363075E-2</v>
      </c>
      <c r="S200">
        <f t="shared" si="20"/>
        <v>-0.77052772294262262</v>
      </c>
      <c r="T200">
        <f t="shared" si="21"/>
        <v>101536232.56746492</v>
      </c>
      <c r="U200">
        <f t="shared" si="22"/>
        <v>42547860.807366453</v>
      </c>
      <c r="V200" s="35">
        <f t="shared" si="23"/>
        <v>-2409359.8627707511</v>
      </c>
    </row>
    <row r="201" spans="1:22" ht="15.6" x14ac:dyDescent="0.25">
      <c r="A201" s="10">
        <v>5</v>
      </c>
      <c r="B201" s="11">
        <v>3.5516324616945001</v>
      </c>
      <c r="C201" s="11">
        <v>1027.27867399507</v>
      </c>
      <c r="D201" s="12">
        <v>0.122262019273625</v>
      </c>
      <c r="E201" s="12">
        <v>9.5083435201259503E-2</v>
      </c>
      <c r="F201" s="10">
        <v>0.22211617815483201</v>
      </c>
      <c r="G201" s="10">
        <v>3.1473047255373499</v>
      </c>
      <c r="H201" s="13">
        <v>41282793.641111597</v>
      </c>
      <c r="I201">
        <v>565.94585296347748</v>
      </c>
      <c r="J201">
        <v>124.02260658917983</v>
      </c>
      <c r="K201">
        <v>108.67272723744226</v>
      </c>
      <c r="L201">
        <v>1.0275622677756258</v>
      </c>
      <c r="M201">
        <v>102925096.21014579</v>
      </c>
      <c r="N201">
        <v>1027.27867399507</v>
      </c>
      <c r="O201">
        <v>7.1929811920675562</v>
      </c>
      <c r="P201">
        <v>0.25117809520232365</v>
      </c>
      <c r="Q201">
        <f t="shared" si="18"/>
        <v>-5.7116423516236896</v>
      </c>
      <c r="R201">
        <f t="shared" si="19"/>
        <v>2.2634538255920988E-2</v>
      </c>
      <c r="S201">
        <f t="shared" si="20"/>
        <v>-0.82500433164276554</v>
      </c>
      <c r="T201">
        <f t="shared" si="21"/>
        <v>103631627.5537456</v>
      </c>
      <c r="U201">
        <f t="shared" si="22"/>
        <v>41566180.188540772</v>
      </c>
      <c r="V201" s="35">
        <f t="shared" si="23"/>
        <v>-283386.54742917418</v>
      </c>
    </row>
    <row r="202" spans="1:22" ht="15.6" x14ac:dyDescent="0.25">
      <c r="A202" s="10">
        <v>1</v>
      </c>
      <c r="B202" s="11">
        <v>2.0742902053202399</v>
      </c>
      <c r="C202" s="11">
        <v>1021.4706118635399</v>
      </c>
      <c r="D202" s="12">
        <v>0.22609452104202199</v>
      </c>
      <c r="E202" s="12">
        <v>0.20617731316634899</v>
      </c>
      <c r="F202" s="10">
        <v>8.8053449676496906E-2</v>
      </c>
      <c r="G202" s="10">
        <v>4.0517755378965603</v>
      </c>
      <c r="H202" s="13">
        <v>36869090.324737601</v>
      </c>
      <c r="I202">
        <v>565.62858586800849</v>
      </c>
      <c r="J202">
        <v>106.14020032558861</v>
      </c>
      <c r="K202">
        <v>216.13591710418549</v>
      </c>
      <c r="L202">
        <v>0.89918246712844574</v>
      </c>
      <c r="M202">
        <v>95343109.349296227</v>
      </c>
      <c r="N202">
        <v>1021.4706118635399</v>
      </c>
      <c r="O202">
        <v>1.8013477707236862</v>
      </c>
      <c r="P202">
        <v>9.2173897726690934E-2</v>
      </c>
      <c r="Q202">
        <f t="shared" si="18"/>
        <v>-5.694307662454019</v>
      </c>
      <c r="R202">
        <f t="shared" si="19"/>
        <v>-7.1329448820243405E-2</v>
      </c>
      <c r="S202">
        <f t="shared" si="20"/>
        <v>-0.84030303479522916</v>
      </c>
      <c r="T202">
        <f t="shared" si="21"/>
        <v>101018081.94685958</v>
      </c>
      <c r="U202">
        <f t="shared" si="22"/>
        <v>39063596.867663965</v>
      </c>
      <c r="V202" s="35">
        <f t="shared" si="23"/>
        <v>-2194506.5429263636</v>
      </c>
    </row>
    <row r="203" spans="1:22" ht="15.6" x14ac:dyDescent="0.25">
      <c r="A203" s="10">
        <v>2</v>
      </c>
      <c r="B203" s="11">
        <v>1.9363684687945399</v>
      </c>
      <c r="C203" s="11">
        <v>1016.0624248312701</v>
      </c>
      <c r="D203" s="12">
        <v>0.20617731316634899</v>
      </c>
      <c r="E203" s="12">
        <v>0.18979700889553699</v>
      </c>
      <c r="F203" s="10">
        <v>7.9409141118695695E-2</v>
      </c>
      <c r="G203" s="10">
        <v>4.0533530754245604</v>
      </c>
      <c r="H203" s="13">
        <v>34217294.803161196</v>
      </c>
      <c r="I203">
        <v>566.3492142043948</v>
      </c>
      <c r="J203">
        <v>96.317041338504922</v>
      </c>
      <c r="K203">
        <v>197.98716103094299</v>
      </c>
      <c r="L203">
        <v>0.90073576634635144</v>
      </c>
      <c r="M203">
        <v>97304000.181524381</v>
      </c>
      <c r="N203">
        <v>1016.0624248312701</v>
      </c>
      <c r="O203">
        <v>1.6634056251005538</v>
      </c>
      <c r="P203">
        <v>8.2739577171100559E-2</v>
      </c>
      <c r="Q203">
        <f t="shared" si="18"/>
        <v>-5.6780134989028266</v>
      </c>
      <c r="R203">
        <f t="shared" si="19"/>
        <v>-6.8179955881713619E-2</v>
      </c>
      <c r="S203">
        <f t="shared" si="20"/>
        <v>-0.83792132018104992</v>
      </c>
      <c r="T203">
        <f t="shared" si="21"/>
        <v>102677560.87836838</v>
      </c>
      <c r="U203">
        <f t="shared" si="22"/>
        <v>36106926.371889897</v>
      </c>
      <c r="V203" s="35">
        <f t="shared" si="23"/>
        <v>-1889631.5687287003</v>
      </c>
    </row>
    <row r="204" spans="1:22" ht="15.6" x14ac:dyDescent="0.25">
      <c r="A204" s="10">
        <v>3</v>
      </c>
      <c r="B204" s="11">
        <v>2.8582111682774198</v>
      </c>
      <c r="C204" s="11">
        <v>1019.92738853574</v>
      </c>
      <c r="D204" s="12">
        <v>0.190117060217489</v>
      </c>
      <c r="E204" s="12">
        <v>0.15541861760279099</v>
      </c>
      <c r="F204" s="10">
        <v>0.18241498725206201</v>
      </c>
      <c r="G204" s="10">
        <v>3.15267830222305</v>
      </c>
      <c r="H204" s="13">
        <v>37192442.330275796</v>
      </c>
      <c r="I204">
        <v>564.18866632944628</v>
      </c>
      <c r="J204">
        <v>139.91593212531336</v>
      </c>
      <c r="K204">
        <v>172.76783891014</v>
      </c>
      <c r="L204">
        <v>0.95227545232746857</v>
      </c>
      <c r="M204">
        <v>88541175.007713661</v>
      </c>
      <c r="N204">
        <v>1019.92738853574</v>
      </c>
      <c r="O204">
        <v>4.1142194219452355</v>
      </c>
      <c r="P204">
        <v>0.20140039048845504</v>
      </c>
      <c r="Q204">
        <f t="shared" si="18"/>
        <v>-5.6896731694478797</v>
      </c>
      <c r="R204">
        <f t="shared" si="19"/>
        <v>-7.6444007177394746E-2</v>
      </c>
      <c r="S204">
        <f t="shared" si="20"/>
        <v>-0.66543544799525689</v>
      </c>
      <c r="T204">
        <f t="shared" si="21"/>
        <v>100871766.19778296</v>
      </c>
      <c r="U204">
        <f t="shared" si="22"/>
        <v>42372007.675945833</v>
      </c>
      <c r="V204" s="35">
        <f t="shared" si="23"/>
        <v>-5179565.345670037</v>
      </c>
    </row>
    <row r="205" spans="1:22" ht="15.6" x14ac:dyDescent="0.25">
      <c r="A205" s="10">
        <v>4</v>
      </c>
      <c r="B205" s="11">
        <v>3.3401058467437901</v>
      </c>
      <c r="C205" s="11">
        <v>1019.09543520191</v>
      </c>
      <c r="D205" s="12">
        <v>0.15541861760279099</v>
      </c>
      <c r="E205" s="12">
        <v>0.124939305298733</v>
      </c>
      <c r="F205" s="10">
        <v>0.19598497449292501</v>
      </c>
      <c r="G205" s="10">
        <v>3.1551796833039498</v>
      </c>
      <c r="H205" s="13">
        <v>39438105.877395198</v>
      </c>
      <c r="I205">
        <v>565.05239731564257</v>
      </c>
      <c r="J205">
        <v>131.23417423041963</v>
      </c>
      <c r="K205">
        <v>140.17896145076199</v>
      </c>
      <c r="L205">
        <v>0.98116937202533105</v>
      </c>
      <c r="M205">
        <v>97073575.45644933</v>
      </c>
      <c r="N205">
        <v>1019.09543520191</v>
      </c>
      <c r="O205">
        <v>5.5519208112415352</v>
      </c>
      <c r="P205">
        <v>0.21813732153616189</v>
      </c>
      <c r="Q205">
        <f t="shared" si="18"/>
        <v>-5.687169727268591</v>
      </c>
      <c r="R205">
        <f t="shared" si="19"/>
        <v>-4.2146563898500966E-2</v>
      </c>
      <c r="S205">
        <f t="shared" si="20"/>
        <v>-0.71561702826485707</v>
      </c>
      <c r="T205">
        <f t="shared" si="21"/>
        <v>102756715.43923971</v>
      </c>
      <c r="U205">
        <f t="shared" si="22"/>
        <v>41746996.585329391</v>
      </c>
      <c r="V205" s="35">
        <f t="shared" si="23"/>
        <v>-2308890.7079341933</v>
      </c>
    </row>
    <row r="206" spans="1:22" ht="15.6" x14ac:dyDescent="0.25">
      <c r="A206" s="10">
        <v>5</v>
      </c>
      <c r="B206" s="11">
        <v>3.80300842775363</v>
      </c>
      <c r="C206" s="11">
        <v>1022.72145085712</v>
      </c>
      <c r="D206" s="12">
        <v>0.124939305298733</v>
      </c>
      <c r="E206" s="12">
        <v>9.72216274618007E-2</v>
      </c>
      <c r="F206" s="10">
        <v>0.22167171971014701</v>
      </c>
      <c r="G206" s="10">
        <v>3.15718887841664</v>
      </c>
      <c r="H206" s="13">
        <v>42332544.092224903</v>
      </c>
      <c r="I206">
        <v>565.95974489494097</v>
      </c>
      <c r="J206">
        <v>125.24811326990265</v>
      </c>
      <c r="K206">
        <v>111.08046638026684</v>
      </c>
      <c r="L206">
        <v>1.0240982497166264</v>
      </c>
      <c r="M206">
        <v>104534823.1448604</v>
      </c>
      <c r="N206">
        <v>1022.72145085712</v>
      </c>
      <c r="O206">
        <v>7.6093770094027624</v>
      </c>
      <c r="P206">
        <v>0.2506068897012742</v>
      </c>
      <c r="Q206">
        <f t="shared" si="18"/>
        <v>-5.6980552770988755</v>
      </c>
      <c r="R206">
        <f t="shared" si="19"/>
        <v>4.2464774578652498E-2</v>
      </c>
      <c r="S206">
        <f t="shared" si="20"/>
        <v>-0.82355865969235875</v>
      </c>
      <c r="T206">
        <f t="shared" si="21"/>
        <v>105856263.76019366</v>
      </c>
      <c r="U206">
        <f t="shared" si="22"/>
        <v>42867676.227440104</v>
      </c>
      <c r="V206" s="35">
        <f t="shared" si="23"/>
        <v>-535132.13521520048</v>
      </c>
    </row>
    <row r="207" spans="1:22" ht="15.6" x14ac:dyDescent="0.25">
      <c r="A207" s="10">
        <v>1</v>
      </c>
      <c r="B207" s="11">
        <v>2.0742964224893998</v>
      </c>
      <c r="C207" s="11">
        <v>1021.64411920857</v>
      </c>
      <c r="D207" s="12">
        <v>0.226076941898772</v>
      </c>
      <c r="E207" s="12">
        <v>0.20618243331992098</v>
      </c>
      <c r="F207" s="10">
        <v>8.7959932660841303E-2</v>
      </c>
      <c r="G207" s="10">
        <v>4.0517768177564797</v>
      </c>
      <c r="H207" s="13">
        <v>36117573.4261638</v>
      </c>
      <c r="I207">
        <v>565.5201457025214</v>
      </c>
      <c r="J207">
        <v>106.06953092284274</v>
      </c>
      <c r="K207">
        <v>216.12968760934649</v>
      </c>
      <c r="L207">
        <v>0.89913271216180968</v>
      </c>
      <c r="M207">
        <v>93467064.349362373</v>
      </c>
      <c r="N207">
        <v>1021.64411920857</v>
      </c>
      <c r="O207">
        <v>1.8005480320836706</v>
      </c>
      <c r="P207">
        <v>9.2071356386933423E-2</v>
      </c>
      <c r="Q207">
        <f t="shared" si="18"/>
        <v>-5.6948279757570459</v>
      </c>
      <c r="R207">
        <f t="shared" si="19"/>
        <v>-7.131221239267356E-2</v>
      </c>
      <c r="S207">
        <f t="shared" si="20"/>
        <v>-0.84036439410543973</v>
      </c>
      <c r="T207">
        <f t="shared" si="21"/>
        <v>100970789.46154456</v>
      </c>
      <c r="U207">
        <f t="shared" si="22"/>
        <v>39017165.326215148</v>
      </c>
      <c r="V207" s="35">
        <f t="shared" si="23"/>
        <v>-2899591.9000513479</v>
      </c>
    </row>
    <row r="208" spans="1:22" ht="15.6" x14ac:dyDescent="0.25">
      <c r="A208" s="10">
        <v>2</v>
      </c>
      <c r="B208" s="11">
        <v>1.93636841367518</v>
      </c>
      <c r="C208" s="11">
        <v>1018.02391000169</v>
      </c>
      <c r="D208" s="12">
        <v>0.20618243331992098</v>
      </c>
      <c r="E208" s="12">
        <v>0.18979873001192898</v>
      </c>
      <c r="F208" s="10">
        <v>7.9423647686871698E-2</v>
      </c>
      <c r="G208" s="10">
        <v>4.0533528335681304</v>
      </c>
      <c r="H208" s="13">
        <v>33519108.769738998</v>
      </c>
      <c r="I208">
        <v>566.21837181575904</v>
      </c>
      <c r="J208">
        <v>96.315906325817721</v>
      </c>
      <c r="K208">
        <v>197.99058166592499</v>
      </c>
      <c r="L208">
        <v>0.90072763560479785</v>
      </c>
      <c r="M208">
        <v>95320552.25117524</v>
      </c>
      <c r="N208">
        <v>1018.02391000169</v>
      </c>
      <c r="O208">
        <v>1.6637419843301438</v>
      </c>
      <c r="P208">
        <v>8.2755335183830783E-2</v>
      </c>
      <c r="Q208">
        <f t="shared" si="18"/>
        <v>-5.6839402436975792</v>
      </c>
      <c r="R208">
        <f t="shared" si="19"/>
        <v>-6.8188070009739241E-2</v>
      </c>
      <c r="S208">
        <f t="shared" si="20"/>
        <v>-0.83793979771703264</v>
      </c>
      <c r="T208">
        <f t="shared" si="21"/>
        <v>102120708.88289465</v>
      </c>
      <c r="U208">
        <f t="shared" si="22"/>
        <v>35910357.922274768</v>
      </c>
      <c r="V208" s="35">
        <f t="shared" si="23"/>
        <v>-2391249.1525357701</v>
      </c>
    </row>
    <row r="209" spans="1:22" ht="15.6" x14ac:dyDescent="0.25">
      <c r="A209" s="10">
        <v>3</v>
      </c>
      <c r="B209" s="11">
        <v>2.85556162256358</v>
      </c>
      <c r="C209" s="11">
        <v>1021.63220518114</v>
      </c>
      <c r="D209" s="12">
        <v>0.19009656889966101</v>
      </c>
      <c r="E209" s="12">
        <v>0.15597439217575501</v>
      </c>
      <c r="F209" s="10">
        <v>0.17940479642357399</v>
      </c>
      <c r="G209" s="10">
        <v>3.1530130234892702</v>
      </c>
      <c r="H209" s="13">
        <v>36244360.958729699</v>
      </c>
      <c r="I209">
        <v>564.15038765103225</v>
      </c>
      <c r="J209">
        <v>138.74451061677573</v>
      </c>
      <c r="K209">
        <v>173.035480537708</v>
      </c>
      <c r="L209">
        <v>0.95106498540803552</v>
      </c>
      <c r="M209">
        <v>87114145.299232483</v>
      </c>
      <c r="N209">
        <v>1021.63220518114</v>
      </c>
      <c r="O209">
        <v>4.0694720220424347</v>
      </c>
      <c r="P209">
        <v>0.19772534401133102</v>
      </c>
      <c r="Q209">
        <f t="shared" si="18"/>
        <v>-5.6947922528614985</v>
      </c>
      <c r="R209">
        <f t="shared" si="19"/>
        <v>-7.7105225886939133E-2</v>
      </c>
      <c r="S209">
        <f t="shared" si="20"/>
        <v>-0.65705505170689982</v>
      </c>
      <c r="T209">
        <f t="shared" si="21"/>
        <v>100353394.36672506</v>
      </c>
      <c r="U209">
        <f t="shared" si="22"/>
        <v>41752629.683360741</v>
      </c>
      <c r="V209" s="35">
        <f t="shared" si="23"/>
        <v>-5508268.7246310413</v>
      </c>
    </row>
    <row r="210" spans="1:22" ht="15.6" x14ac:dyDescent="0.25">
      <c r="A210" s="10">
        <v>4</v>
      </c>
      <c r="B210" s="11">
        <v>3.3413157628011301</v>
      </c>
      <c r="C210" s="11">
        <v>1016.7070872018299</v>
      </c>
      <c r="D210" s="12">
        <v>0.15597439217575501</v>
      </c>
      <c r="E210" s="12">
        <v>0.124801757232454</v>
      </c>
      <c r="F210" s="10">
        <v>0.199729337457214</v>
      </c>
      <c r="G210" s="10">
        <v>3.1554743115638701</v>
      </c>
      <c r="H210" s="13">
        <v>38791589.885416202</v>
      </c>
      <c r="I210">
        <v>564.85858857829351</v>
      </c>
      <c r="J210">
        <v>132.69563133856141</v>
      </c>
      <c r="K210">
        <v>140.3880747041045</v>
      </c>
      <c r="L210">
        <v>0.98247839554844385</v>
      </c>
      <c r="M210">
        <v>94296005.637266114</v>
      </c>
      <c r="N210">
        <v>1016.7070872018299</v>
      </c>
      <c r="O210">
        <v>5.6103037287544604</v>
      </c>
      <c r="P210">
        <v>0.22280528035579963</v>
      </c>
      <c r="Q210">
        <f t="shared" si="18"/>
        <v>-5.6799635251290539</v>
      </c>
      <c r="R210">
        <f t="shared" si="19"/>
        <v>-4.0265237305008084E-2</v>
      </c>
      <c r="S210">
        <f t="shared" si="20"/>
        <v>-0.73191410650088784</v>
      </c>
      <c r="T210">
        <f t="shared" si="21"/>
        <v>103557540.35477537</v>
      </c>
      <c r="U210">
        <f t="shared" si="22"/>
        <v>42601609.769537129</v>
      </c>
      <c r="V210" s="35">
        <f t="shared" si="23"/>
        <v>-3810019.8841209263</v>
      </c>
    </row>
    <row r="211" spans="1:22" ht="15.6" x14ac:dyDescent="0.25">
      <c r="A211" s="10">
        <v>5</v>
      </c>
      <c r="B211" s="11">
        <v>3.8069227078040702</v>
      </c>
      <c r="C211" s="11">
        <v>1023.64062156764</v>
      </c>
      <c r="D211" s="12">
        <v>0.124801757232454</v>
      </c>
      <c r="E211" s="12">
        <v>9.6920635659778195E-2</v>
      </c>
      <c r="F211" s="10">
        <v>0.22322441405517099</v>
      </c>
      <c r="G211" s="10">
        <v>3.1575305312734598</v>
      </c>
      <c r="H211" s="13">
        <v>41535646.3928155</v>
      </c>
      <c r="I211">
        <v>565.81264610871824</v>
      </c>
      <c r="J211">
        <v>125.60052218647247</v>
      </c>
      <c r="K211">
        <v>110.8611964461161</v>
      </c>
      <c r="L211">
        <v>1.0251101728077145</v>
      </c>
      <c r="M211">
        <v>102167184.79263812</v>
      </c>
      <c r="N211">
        <v>1023.64062156764</v>
      </c>
      <c r="O211">
        <v>7.6563623560897343</v>
      </c>
      <c r="P211">
        <v>0.25260379150918499</v>
      </c>
      <c r="Q211">
        <f t="shared" si="18"/>
        <v>-5.7008041578726818</v>
      </c>
      <c r="R211">
        <f t="shared" si="19"/>
        <v>4.477485066207737E-2</v>
      </c>
      <c r="S211">
        <f t="shared" si="20"/>
        <v>-0.82848299125670399</v>
      </c>
      <c r="T211">
        <f t="shared" si="21"/>
        <v>105708372.59560569</v>
      </c>
      <c r="U211">
        <f t="shared" si="22"/>
        <v>42975301.647025958</v>
      </c>
      <c r="V211" s="35">
        <f t="shared" si="23"/>
        <v>-1439655.2542104572</v>
      </c>
    </row>
    <row r="212" spans="1:22" ht="15.6" x14ac:dyDescent="0.25">
      <c r="A212" s="10">
        <v>1</v>
      </c>
      <c r="B212" s="11">
        <v>2.0742975376924599</v>
      </c>
      <c r="C212" s="11">
        <v>1023.55545016944</v>
      </c>
      <c r="D212" s="12">
        <v>0.22605765161875999</v>
      </c>
      <c r="E212" s="12">
        <v>0.20618023389999499</v>
      </c>
      <c r="F212" s="10">
        <v>8.7891864708043999E-2</v>
      </c>
      <c r="G212" s="10">
        <v>4.05177822215229</v>
      </c>
      <c r="H212" s="13">
        <v>36031821.492128402</v>
      </c>
      <c r="I212">
        <v>565.51177264255284</v>
      </c>
      <c r="J212">
        <v>106.02317543676611</v>
      </c>
      <c r="K212">
        <v>216.11894275937749</v>
      </c>
      <c r="L212">
        <v>0.89910600604640989</v>
      </c>
      <c r="M212">
        <v>93288657.93498978</v>
      </c>
      <c r="N212">
        <v>1023.55545016944</v>
      </c>
      <c r="O212">
        <v>1.7998761360092579</v>
      </c>
      <c r="P212">
        <v>9.1996726537526718E-2</v>
      </c>
      <c r="Q212">
        <f t="shared" si="18"/>
        <v>-5.7005496225611267</v>
      </c>
      <c r="R212">
        <f t="shared" si="19"/>
        <v>-7.1297722132219549E-2</v>
      </c>
      <c r="S212">
        <f t="shared" si="20"/>
        <v>-0.84040793474322628</v>
      </c>
      <c r="T212">
        <f t="shared" si="21"/>
        <v>100443140.53876637</v>
      </c>
      <c r="U212">
        <f t="shared" si="22"/>
        <v>38795169.639203921</v>
      </c>
      <c r="V212" s="35">
        <f t="shared" si="23"/>
        <v>-2763348.147075519</v>
      </c>
    </row>
    <row r="213" spans="1:22" ht="15.6" x14ac:dyDescent="0.25">
      <c r="A213" s="10">
        <v>2</v>
      </c>
      <c r="B213" s="11">
        <v>1.9363675155986699</v>
      </c>
      <c r="C213" s="11">
        <v>1022.59751647475</v>
      </c>
      <c r="D213" s="12">
        <v>0.20618023389999499</v>
      </c>
      <c r="E213" s="12">
        <v>0.189770029398456</v>
      </c>
      <c r="F213" s="10">
        <v>7.9552966327809602E-2</v>
      </c>
      <c r="G213" s="10">
        <v>4.0533528202038598</v>
      </c>
      <c r="H213" s="13">
        <v>33797637.216697998</v>
      </c>
      <c r="I213">
        <v>566.2599180302276</v>
      </c>
      <c r="J213">
        <v>96.397308343650039</v>
      </c>
      <c r="K213">
        <v>197.97513164922549</v>
      </c>
      <c r="L213">
        <v>0.90080031973548991</v>
      </c>
      <c r="M213">
        <v>96023712.472796842</v>
      </c>
      <c r="N213">
        <v>1022.59751647475</v>
      </c>
      <c r="O213">
        <v>1.665158263342301</v>
      </c>
      <c r="P213">
        <v>8.2895820787799862E-2</v>
      </c>
      <c r="Q213">
        <f t="shared" si="18"/>
        <v>-5.6976843118035134</v>
      </c>
      <c r="R213">
        <f t="shared" si="19"/>
        <v>-6.8222212040360955E-2</v>
      </c>
      <c r="S213">
        <f t="shared" si="20"/>
        <v>-0.83810224727227933</v>
      </c>
      <c r="T213">
        <f t="shared" si="21"/>
        <v>100840518.25472134</v>
      </c>
      <c r="U213">
        <f t="shared" si="22"/>
        <v>35493016.932483278</v>
      </c>
      <c r="V213" s="35">
        <f t="shared" si="23"/>
        <v>-1695379.7157852799</v>
      </c>
    </row>
    <row r="214" spans="1:22" ht="15.6" x14ac:dyDescent="0.25">
      <c r="A214" s="10">
        <v>3</v>
      </c>
      <c r="B214" s="11">
        <v>2.8595555160744701</v>
      </c>
      <c r="C214" s="11">
        <v>1028.1549741624499</v>
      </c>
      <c r="D214" s="12">
        <v>0.19004973492504998</v>
      </c>
      <c r="E214" s="12">
        <v>0.15513957666894299</v>
      </c>
      <c r="F214" s="10">
        <v>0.18359298933478599</v>
      </c>
      <c r="G214" s="10">
        <v>3.1537953967168502</v>
      </c>
      <c r="H214" s="13">
        <v>37327037.385505103</v>
      </c>
      <c r="I214">
        <v>564.17685017277847</v>
      </c>
      <c r="J214">
        <v>140.34066810430846</v>
      </c>
      <c r="K214">
        <v>172.59465579699648</v>
      </c>
      <c r="L214">
        <v>0.95278494999225838</v>
      </c>
      <c r="M214">
        <v>88513920.792771086</v>
      </c>
      <c r="N214">
        <v>1028.1549741624499</v>
      </c>
      <c r="O214">
        <v>4.1330764173619707</v>
      </c>
      <c r="P214">
        <v>0.20284226079128689</v>
      </c>
      <c r="Q214">
        <f t="shared" si="18"/>
        <v>-5.7142429808549764</v>
      </c>
      <c r="R214">
        <f t="shared" si="19"/>
        <v>-7.6157418320442177E-2</v>
      </c>
      <c r="S214">
        <f t="shared" si="20"/>
        <v>-0.66903112117856134</v>
      </c>
      <c r="T214">
        <f t="shared" si="21"/>
        <v>98643992.101320624</v>
      </c>
      <c r="U214">
        <f t="shared" si="22"/>
        <v>41598970.512694545</v>
      </c>
      <c r="V214" s="35">
        <f t="shared" si="23"/>
        <v>-4271933.1271894425</v>
      </c>
    </row>
    <row r="215" spans="1:22" ht="15.6" x14ac:dyDescent="0.25">
      <c r="A215" s="10">
        <v>4</v>
      </c>
      <c r="B215" s="11">
        <v>3.3474909214180801</v>
      </c>
      <c r="C215" s="11">
        <v>1028.1165672106599</v>
      </c>
      <c r="D215" s="12">
        <v>0.15513957666894299</v>
      </c>
      <c r="E215" s="12">
        <v>0.124099483164494</v>
      </c>
      <c r="F215" s="10">
        <v>0.19994961446360901</v>
      </c>
      <c r="G215" s="10">
        <v>3.15631060472974</v>
      </c>
      <c r="H215" s="13">
        <v>39472666.683373697</v>
      </c>
      <c r="I215">
        <v>564.96368736416116</v>
      </c>
      <c r="J215">
        <v>132.42554769530631</v>
      </c>
      <c r="K215">
        <v>139.61952991671851</v>
      </c>
      <c r="L215">
        <v>0.98326638710360137</v>
      </c>
      <c r="M215">
        <v>96044779.086926639</v>
      </c>
      <c r="N215">
        <v>1028.1165672106599</v>
      </c>
      <c r="O215">
        <v>5.6390945737106453</v>
      </c>
      <c r="P215">
        <v>0.22308057137699894</v>
      </c>
      <c r="Q215">
        <f t="shared" si="18"/>
        <v>-5.7141290802241222</v>
      </c>
      <c r="R215">
        <f t="shared" si="19"/>
        <v>-3.9324733170030934E-2</v>
      </c>
      <c r="S215">
        <f t="shared" si="20"/>
        <v>-0.73289039673649281</v>
      </c>
      <c r="T215">
        <f t="shared" si="21"/>
        <v>100407258.14092548</v>
      </c>
      <c r="U215">
        <f t="shared" si="22"/>
        <v>41265566.654082626</v>
      </c>
      <c r="V215" s="35">
        <f t="shared" si="23"/>
        <v>-1792899.970708929</v>
      </c>
    </row>
    <row r="216" spans="1:22" ht="15.6" x14ac:dyDescent="0.25">
      <c r="A216" s="10">
        <v>1</v>
      </c>
      <c r="B216" s="11">
        <v>2.1371388395322701</v>
      </c>
      <c r="C216" s="11">
        <v>1012.11629724912</v>
      </c>
      <c r="D216" s="12">
        <v>0.22873103689650401</v>
      </c>
      <c r="E216" s="12">
        <v>0.21109175444505801</v>
      </c>
      <c r="F216" s="10">
        <v>7.7084309413079796E-2</v>
      </c>
      <c r="G216" s="10">
        <v>3.4516961396293802</v>
      </c>
      <c r="H216" s="13">
        <v>30910413.507845499</v>
      </c>
      <c r="I216">
        <v>566.25463616186869</v>
      </c>
      <c r="J216">
        <v>99.941610286706847</v>
      </c>
      <c r="K216">
        <v>219.91139567078099</v>
      </c>
      <c r="L216">
        <v>0.89339013515039867</v>
      </c>
      <c r="M216">
        <v>100296265.56822045</v>
      </c>
      <c r="N216">
        <v>1012.11629724912</v>
      </c>
      <c r="O216">
        <v>1.7153586219475068</v>
      </c>
      <c r="P216">
        <v>8.0217391460697188E-2</v>
      </c>
      <c r="Q216">
        <f t="shared" si="18"/>
        <v>-5.6660312624550624</v>
      </c>
      <c r="R216">
        <f t="shared" si="19"/>
        <v>-6.9407977682291344E-2</v>
      </c>
      <c r="S216">
        <f t="shared" si="20"/>
        <v>-0.83428782679345648</v>
      </c>
      <c r="T216">
        <f t="shared" si="21"/>
        <v>103747971.6124133</v>
      </c>
      <c r="U216">
        <f t="shared" si="22"/>
        <v>31974198.49055713</v>
      </c>
      <c r="V216" s="35">
        <f t="shared" si="23"/>
        <v>-1063784.9827116318</v>
      </c>
    </row>
    <row r="217" spans="1:22" ht="15.6" x14ac:dyDescent="0.25">
      <c r="A217" s="14">
        <v>3</v>
      </c>
      <c r="B217" s="11">
        <v>2.1838299844411599</v>
      </c>
      <c r="C217" s="11">
        <v>1007.62887469116</v>
      </c>
      <c r="D217" s="12">
        <v>0.196991754839586</v>
      </c>
      <c r="E217" s="12">
        <v>0.15947772155648701</v>
      </c>
      <c r="F217" s="10">
        <v>0.19033791298693301</v>
      </c>
      <c r="G217" s="10">
        <v>3.04259917320962</v>
      </c>
      <c r="H217" s="13">
        <v>39464011.061094098</v>
      </c>
      <c r="I217">
        <v>564.25964522865695</v>
      </c>
      <c r="J217">
        <v>145.49108258383902</v>
      </c>
      <c r="K217">
        <v>178.2347381980365</v>
      </c>
      <c r="L217">
        <v>0.95168189735268727</v>
      </c>
      <c r="M217">
        <v>93675991.276261166</v>
      </c>
      <c r="N217">
        <v>1007.62887469116</v>
      </c>
      <c r="O217">
        <v>3.1691986274697332</v>
      </c>
      <c r="P217">
        <v>0.21113829488506669</v>
      </c>
      <c r="Q217">
        <f t="shared" si="18"/>
        <v>-5.652309992035903</v>
      </c>
      <c r="R217">
        <f t="shared" si="19"/>
        <v>-8.4473939140838672E-2</v>
      </c>
      <c r="S217">
        <f t="shared" si="20"/>
        <v>-0.69264853055419406</v>
      </c>
      <c r="T217">
        <f t="shared" si="21"/>
        <v>104071543.7061518</v>
      </c>
      <c r="U217">
        <f t="shared" si="22"/>
        <v>43843470.413379073</v>
      </c>
      <c r="V217" s="35">
        <f t="shared" si="23"/>
        <v>-4379459.3522849753</v>
      </c>
    </row>
    <row r="218" spans="1:22" ht="15.6" x14ac:dyDescent="0.25">
      <c r="A218" s="10">
        <v>5</v>
      </c>
      <c r="B218" s="11">
        <v>3.0226580464084201</v>
      </c>
      <c r="C218" s="11">
        <v>1010.62708110162</v>
      </c>
      <c r="D218" s="12">
        <v>0.125369034210633</v>
      </c>
      <c r="E218" s="12">
        <v>9.6751160440144007E-2</v>
      </c>
      <c r="F218" s="10">
        <v>0.22808714477267999</v>
      </c>
      <c r="G218" s="10">
        <v>3.04767974029413</v>
      </c>
      <c r="H218" s="13">
        <v>42510861.459494703</v>
      </c>
      <c r="I218">
        <v>566.00487431517729</v>
      </c>
      <c r="J218">
        <v>127.27079809065877</v>
      </c>
      <c r="K218">
        <v>111.0600973253885</v>
      </c>
      <c r="L218">
        <v>1.0272619074462219</v>
      </c>
      <c r="M218">
        <v>106689241.16667742</v>
      </c>
      <c r="N218">
        <v>1010.62708110162</v>
      </c>
      <c r="O218">
        <v>6.1484382924292476</v>
      </c>
      <c r="P218">
        <v>0.25888361715889058</v>
      </c>
      <c r="Q218">
        <f t="shared" si="18"/>
        <v>-5.6614889175258103</v>
      </c>
      <c r="R218">
        <f t="shared" si="19"/>
        <v>-2.1346999355976226E-2</v>
      </c>
      <c r="S218">
        <f t="shared" si="20"/>
        <v>-0.84137397316125373</v>
      </c>
      <c r="T218">
        <f t="shared" si="21"/>
        <v>106443839.08626428</v>
      </c>
      <c r="U218">
        <f t="shared" si="22"/>
        <v>42413079.773841731</v>
      </c>
      <c r="V218" s="35">
        <f t="shared" si="23"/>
        <v>97781.685652971268</v>
      </c>
    </row>
    <row r="219" spans="1:22" ht="15.6" x14ac:dyDescent="0.25">
      <c r="A219" s="10">
        <v>6</v>
      </c>
      <c r="B219" s="11">
        <v>3.4877713882139498</v>
      </c>
      <c r="C219" s="11">
        <v>1023.2170348585501</v>
      </c>
      <c r="D219" s="12">
        <v>9.6751160440144007E-2</v>
      </c>
      <c r="E219" s="12">
        <v>7.6097165942487804E-2</v>
      </c>
      <c r="F219" s="10">
        <v>0.21325500287031501</v>
      </c>
      <c r="G219" s="10">
        <v>3.0494136349436798</v>
      </c>
      <c r="H219" s="13">
        <v>38277134.511603199</v>
      </c>
      <c r="I219">
        <v>567.48737752261741</v>
      </c>
      <c r="J219">
        <v>108.26301849127194</v>
      </c>
      <c r="K219">
        <v>86.424163191315913</v>
      </c>
      <c r="L219">
        <v>1.0588817156347026</v>
      </c>
      <c r="M219">
        <v>109495305.54608288</v>
      </c>
      <c r="N219">
        <v>1023.2170348585501</v>
      </c>
      <c r="O219">
        <v>7.7269766031234832</v>
      </c>
      <c r="P219">
        <v>0.23985110196513462</v>
      </c>
      <c r="Q219">
        <f t="shared" si="18"/>
        <v>-5.699537904651347</v>
      </c>
      <c r="R219">
        <f t="shared" si="19"/>
        <v>4.8273020743061723E-2</v>
      </c>
      <c r="S219">
        <f t="shared" si="20"/>
        <v>-0.79173155835694153</v>
      </c>
      <c r="T219">
        <f t="shared" si="21"/>
        <v>105919440.92949583</v>
      </c>
      <c r="U219">
        <f t="shared" si="22"/>
        <v>37027091.413940169</v>
      </c>
      <c r="V219" s="35">
        <f t="shared" si="23"/>
        <v>1250043.09766303</v>
      </c>
    </row>
    <row r="220" spans="1:22" ht="15.6" x14ac:dyDescent="0.25">
      <c r="A220" s="10">
        <v>3</v>
      </c>
      <c r="B220" s="11">
        <v>2.6173063498548501</v>
      </c>
      <c r="C220" s="11">
        <v>1029.8280407416701</v>
      </c>
      <c r="D220" s="12">
        <v>0.16129897560634299</v>
      </c>
      <c r="E220" s="12">
        <v>0.12654526160751201</v>
      </c>
      <c r="F220" s="10">
        <v>0.215327971371989</v>
      </c>
      <c r="G220" s="10">
        <v>3.0253905368766301</v>
      </c>
      <c r="H220" s="13">
        <v>40092159.048719101</v>
      </c>
      <c r="I220">
        <v>564.6977238686186</v>
      </c>
      <c r="J220">
        <v>140.09048215749991</v>
      </c>
      <c r="K220">
        <v>143.92211860692748</v>
      </c>
      <c r="L220">
        <v>0.98555615843720701</v>
      </c>
      <c r="M220">
        <v>95981602.003714293</v>
      </c>
      <c r="N220">
        <v>1029.8280407416701</v>
      </c>
      <c r="O220">
        <v>4.5304231817438207</v>
      </c>
      <c r="P220">
        <v>0.24248944642769998</v>
      </c>
      <c r="Q220">
        <f t="shared" si="18"/>
        <v>-5.7191974501882132</v>
      </c>
      <c r="R220">
        <f t="shared" si="19"/>
        <v>-6.9050318225527207E-2</v>
      </c>
      <c r="S220">
        <f t="shared" si="20"/>
        <v>-0.80023235879154919</v>
      </c>
      <c r="T220">
        <f t="shared" si="21"/>
        <v>98760981.158368319</v>
      </c>
      <c r="U220">
        <f t="shared" si="22"/>
        <v>41253124.367059708</v>
      </c>
      <c r="V220" s="35">
        <f t="shared" si="23"/>
        <v>-1160965.318340607</v>
      </c>
    </row>
    <row r="221" spans="1:22" ht="15.6" x14ac:dyDescent="0.25">
      <c r="A221" s="10">
        <v>4</v>
      </c>
      <c r="B221" s="11">
        <v>3.0233282420006802</v>
      </c>
      <c r="C221" s="11">
        <v>1028.63061936449</v>
      </c>
      <c r="D221" s="12">
        <v>0.12654526160751201</v>
      </c>
      <c r="E221" s="12">
        <v>9.7343409572005296E-2</v>
      </c>
      <c r="F221" s="10">
        <v>0.23057990219963001</v>
      </c>
      <c r="G221" s="10">
        <v>3.02774919074007</v>
      </c>
      <c r="H221" s="13">
        <v>40650230.738392301</v>
      </c>
      <c r="I221">
        <v>565.66426326112605</v>
      </c>
      <c r="J221">
        <v>128.52409936477017</v>
      </c>
      <c r="K221">
        <v>111.94433558975865</v>
      </c>
      <c r="L221">
        <v>1.0271854602712474</v>
      </c>
      <c r="M221">
        <v>101697361.5710851</v>
      </c>
      <c r="N221">
        <v>1028.63061936449</v>
      </c>
      <c r="O221">
        <v>6.1659195652610279</v>
      </c>
      <c r="P221">
        <v>0.26211816761132567</v>
      </c>
      <c r="Q221">
        <f t="shared" si="18"/>
        <v>-5.7156529498744071</v>
      </c>
      <c r="R221">
        <f t="shared" si="19"/>
        <v>-2.0686641301732311E-2</v>
      </c>
      <c r="S221">
        <f t="shared" si="20"/>
        <v>-0.84628620903280316</v>
      </c>
      <c r="T221">
        <f t="shared" si="21"/>
        <v>101325560.7574254</v>
      </c>
      <c r="U221">
        <f t="shared" si="22"/>
        <v>40501615.389572024</v>
      </c>
      <c r="V221" s="35">
        <f t="shared" si="23"/>
        <v>148615.34882027656</v>
      </c>
    </row>
    <row r="222" spans="1:22" ht="15.6" x14ac:dyDescent="0.25">
      <c r="A222" s="10">
        <v>2</v>
      </c>
      <c r="B222" s="11">
        <v>2.3488073971087</v>
      </c>
      <c r="C222" s="11">
        <v>1030.0616729712799</v>
      </c>
      <c r="D222" s="12">
        <v>0.194868797408706</v>
      </c>
      <c r="E222" s="12">
        <v>0.17026261764119702</v>
      </c>
      <c r="F222" s="10">
        <v>0.12620573186348399</v>
      </c>
      <c r="G222" s="10">
        <v>3.95418002799153</v>
      </c>
      <c r="H222" s="13">
        <v>40117451.749836102</v>
      </c>
      <c r="I222">
        <v>565.07976259744271</v>
      </c>
      <c r="J222">
        <v>117.91714981907411</v>
      </c>
      <c r="K222">
        <v>182.56570752495151</v>
      </c>
      <c r="L222">
        <v>0.92673212415065631</v>
      </c>
      <c r="M222">
        <v>92842261.316085905</v>
      </c>
      <c r="N222">
        <v>1030.0616729712799</v>
      </c>
      <c r="O222">
        <v>2.6872966585212819</v>
      </c>
      <c r="P222">
        <v>0.13491032218359728</v>
      </c>
      <c r="Q222">
        <f t="shared" si="18"/>
        <v>-5.7198881845898075</v>
      </c>
      <c r="R222">
        <f t="shared" si="19"/>
        <v>-8.3418970474529022E-2</v>
      </c>
      <c r="S222">
        <f t="shared" si="20"/>
        <v>-0.72186574838840056</v>
      </c>
      <c r="T222">
        <f t="shared" si="21"/>
        <v>97919983.950848222</v>
      </c>
      <c r="U222">
        <f t="shared" si="22"/>
        <v>42311552.689553663</v>
      </c>
      <c r="V222" s="35">
        <f t="shared" si="23"/>
        <v>-2194100.939717561</v>
      </c>
    </row>
    <row r="223" spans="1:22" ht="15.6" x14ac:dyDescent="0.25">
      <c r="A223" s="10">
        <v>4</v>
      </c>
      <c r="B223" s="11">
        <v>2.3909547799466702</v>
      </c>
      <c r="C223" s="11">
        <v>1028.9994660997399</v>
      </c>
      <c r="D223" s="12">
        <v>0.15363058572864902</v>
      </c>
      <c r="E223" s="12">
        <v>0.13999867929349902</v>
      </c>
      <c r="F223" s="10">
        <v>8.8674003097937701E-2</v>
      </c>
      <c r="G223" s="10">
        <v>3.51686034641576</v>
      </c>
      <c r="H223" s="13">
        <v>25343534.538981799</v>
      </c>
      <c r="I223">
        <v>566.51277645998618</v>
      </c>
      <c r="J223">
        <v>87.878604694314404</v>
      </c>
      <c r="K223">
        <v>146.81463251107402</v>
      </c>
      <c r="L223">
        <v>0.92616720375962347</v>
      </c>
      <c r="M223">
        <v>88539998.396851361</v>
      </c>
      <c r="N223">
        <v>1028.9994660997399</v>
      </c>
      <c r="O223">
        <v>2.5263390555074468</v>
      </c>
      <c r="P223">
        <v>9.2854600615950772E-2</v>
      </c>
      <c r="Q223">
        <f t="shared" si="18"/>
        <v>-5.7167455477277915</v>
      </c>
      <c r="R223">
        <f t="shared" si="19"/>
        <v>-8.222931597133884E-2</v>
      </c>
      <c r="S223">
        <f t="shared" si="20"/>
        <v>-0.83985102106921894</v>
      </c>
      <c r="T223">
        <f t="shared" si="21"/>
        <v>98481962.417166546</v>
      </c>
      <c r="U223">
        <f t="shared" si="22"/>
        <v>28189304.960219264</v>
      </c>
      <c r="V223" s="35">
        <f t="shared" si="23"/>
        <v>-2845770.421237465</v>
      </c>
    </row>
    <row r="224" spans="1:22" ht="15.6" x14ac:dyDescent="0.25">
      <c r="A224" s="10">
        <v>1</v>
      </c>
      <c r="B224" s="11">
        <v>2.1398975542687699</v>
      </c>
      <c r="C224" s="11">
        <v>1016.88294172978</v>
      </c>
      <c r="D224" s="12">
        <v>0.226384759379924</v>
      </c>
      <c r="E224" s="12">
        <v>0.206793624044179</v>
      </c>
      <c r="F224" s="10">
        <v>8.6500899174770704E-2</v>
      </c>
      <c r="G224" s="10">
        <v>3.7018237368241098</v>
      </c>
      <c r="H224" s="13">
        <v>34782541.984944902</v>
      </c>
      <c r="I224">
        <v>565.90876455673651</v>
      </c>
      <c r="J224">
        <v>105.29385164441121</v>
      </c>
      <c r="K224">
        <v>216.5891917120515</v>
      </c>
      <c r="L224">
        <v>0.89842214677539012</v>
      </c>
      <c r="M224">
        <v>99325811.194848269</v>
      </c>
      <c r="N224">
        <v>1016.88294172978</v>
      </c>
      <c r="O224">
        <v>1.8386896065501701</v>
      </c>
      <c r="P224">
        <v>9.047288748286407E-2</v>
      </c>
      <c r="Q224">
        <f t="shared" si="18"/>
        <v>-5.6804951001550812</v>
      </c>
      <c r="R224">
        <f t="shared" si="19"/>
        <v>-7.2121076078001903E-2</v>
      </c>
      <c r="S224">
        <f t="shared" si="20"/>
        <v>-0.84108814920047181</v>
      </c>
      <c r="T224">
        <f t="shared" si="21"/>
        <v>102271331.79100114</v>
      </c>
      <c r="U224">
        <f t="shared" si="22"/>
        <v>35814023.052864149</v>
      </c>
      <c r="V224" s="35">
        <f t="shared" si="23"/>
        <v>-1031481.0679192469</v>
      </c>
    </row>
    <row r="225" spans="1:22" ht="15.6" x14ac:dyDescent="0.25">
      <c r="A225" s="10">
        <v>2</v>
      </c>
      <c r="B225" s="11">
        <v>2.2249572145099301</v>
      </c>
      <c r="C225" s="11">
        <v>1010.17616534297</v>
      </c>
      <c r="D225" s="12">
        <v>0.206793624044179</v>
      </c>
      <c r="E225" s="12">
        <v>0.19067485339857601</v>
      </c>
      <c r="F225" s="10">
        <v>7.7908493894239497E-2</v>
      </c>
      <c r="G225" s="10">
        <v>3.70341858736227</v>
      </c>
      <c r="H225" s="13">
        <v>32064040.699037701</v>
      </c>
      <c r="I225">
        <v>566.61750443806227</v>
      </c>
      <c r="J225">
        <v>95.567659790438853</v>
      </c>
      <c r="K225">
        <v>198.73423872137752</v>
      </c>
      <c r="L225">
        <v>0.89979503985602238</v>
      </c>
      <c r="M225">
        <v>100684102.47606777</v>
      </c>
      <c r="N225">
        <v>1010.17616534297</v>
      </c>
      <c r="O225">
        <v>1.8883803248608444</v>
      </c>
      <c r="P225">
        <v>8.1110812947029876E-2</v>
      </c>
      <c r="Q225">
        <f t="shared" si="18"/>
        <v>-5.6601113474208109</v>
      </c>
      <c r="R225">
        <f t="shared" si="19"/>
        <v>-7.3134610638554226E-2</v>
      </c>
      <c r="S225">
        <f t="shared" si="20"/>
        <v>-0.83573007350511419</v>
      </c>
      <c r="T225">
        <f t="shared" si="21"/>
        <v>104143115.93874137</v>
      </c>
      <c r="U225">
        <f t="shared" si="22"/>
        <v>33165604.35921979</v>
      </c>
      <c r="V225" s="35">
        <f t="shared" si="23"/>
        <v>-1101563.6601820886</v>
      </c>
    </row>
    <row r="226" spans="1:22" ht="15.6" x14ac:dyDescent="0.25">
      <c r="A226" s="10">
        <v>3</v>
      </c>
      <c r="B226" s="11">
        <v>2.3443203612952401</v>
      </c>
      <c r="C226" s="11">
        <v>1016.38348148336</v>
      </c>
      <c r="D226" s="12">
        <v>0.19100767814284397</v>
      </c>
      <c r="E226" s="12">
        <v>0.15707889586969701</v>
      </c>
      <c r="F226" s="10">
        <v>0.17753751499082501</v>
      </c>
      <c r="G226" s="10">
        <v>3.1376560206110899</v>
      </c>
      <c r="H226" s="13">
        <v>38363886.519168302</v>
      </c>
      <c r="I226">
        <v>564.43976212825112</v>
      </c>
      <c r="J226">
        <v>138.38624857823228</v>
      </c>
      <c r="K226">
        <v>174.04328700627048</v>
      </c>
      <c r="L226">
        <v>0.94987104350815932</v>
      </c>
      <c r="M226">
        <v>93016433.23063007</v>
      </c>
      <c r="N226">
        <v>1016.38348148336</v>
      </c>
      <c r="O226">
        <v>3.3110447402255443</v>
      </c>
      <c r="P226">
        <v>0.19545240831391444</v>
      </c>
      <c r="Q226">
        <f t="shared" si="18"/>
        <v>-5.6789849186533585</v>
      </c>
      <c r="R226">
        <f t="shared" si="19"/>
        <v>-8.4095171132627961E-2</v>
      </c>
      <c r="S226">
        <f t="shared" si="20"/>
        <v>-0.65247119063971493</v>
      </c>
      <c r="T226">
        <f t="shared" si="21"/>
        <v>101493874.61731119</v>
      </c>
      <c r="U226">
        <f t="shared" si="22"/>
        <v>41860339.651542753</v>
      </c>
      <c r="V226" s="35">
        <f t="shared" si="23"/>
        <v>-3496453.1323744506</v>
      </c>
    </row>
    <row r="227" spans="1:22" ht="15.6" x14ac:dyDescent="0.25">
      <c r="A227" s="10">
        <v>4</v>
      </c>
      <c r="B227" s="11">
        <v>2.6561455157804499</v>
      </c>
      <c r="C227" s="11">
        <v>1011.17546217316</v>
      </c>
      <c r="D227" s="12">
        <v>0.15707889586969701</v>
      </c>
      <c r="E227" s="12">
        <v>0.12519173915432999</v>
      </c>
      <c r="F227" s="10">
        <v>0.20287174393820501</v>
      </c>
      <c r="G227" s="10">
        <v>3.1401149420985699</v>
      </c>
      <c r="H227" s="13">
        <v>39999535.767690897</v>
      </c>
      <c r="I227">
        <v>564.92157737311061</v>
      </c>
      <c r="J227">
        <v>134.21528552884246</v>
      </c>
      <c r="K227">
        <v>141.1353175120135</v>
      </c>
      <c r="L227">
        <v>0.98311357167573421</v>
      </c>
      <c r="M227">
        <v>96539208.620338246</v>
      </c>
      <c r="N227">
        <v>1011.17546217316</v>
      </c>
      <c r="O227">
        <v>4.4872207170941198</v>
      </c>
      <c r="P227">
        <v>0.22673968959820542</v>
      </c>
      <c r="Q227">
        <f t="shared" si="18"/>
        <v>-5.6631628673833454</v>
      </c>
      <c r="R227">
        <f t="shared" si="19"/>
        <v>-6.9919853569088752E-2</v>
      </c>
      <c r="S227">
        <f t="shared" si="20"/>
        <v>-0.74595340866655313</v>
      </c>
      <c r="T227">
        <f t="shared" si="21"/>
        <v>103817670.95040436</v>
      </c>
      <c r="U227">
        <f t="shared" si="22"/>
        <v>43015254.649852276</v>
      </c>
      <c r="V227" s="35">
        <f t="shared" si="23"/>
        <v>-3015718.8821613789</v>
      </c>
    </row>
    <row r="228" spans="1:22" ht="15.6" x14ac:dyDescent="0.25">
      <c r="A228" s="14">
        <v>5</v>
      </c>
      <c r="B228" s="11">
        <v>3.0694346496224898</v>
      </c>
      <c r="C228" s="11">
        <v>1018.39346028629</v>
      </c>
      <c r="D228" s="12">
        <v>0.12519173915432999</v>
      </c>
      <c r="E228" s="12">
        <v>9.6649794782944901E-2</v>
      </c>
      <c r="F228" s="10">
        <v>0.22780388047952699</v>
      </c>
      <c r="G228" s="10">
        <v>3.142227578225</v>
      </c>
      <c r="H228" s="13">
        <v>42920769.919446804</v>
      </c>
      <c r="I228">
        <v>565.89599382932158</v>
      </c>
      <c r="J228">
        <v>127.08962182596254</v>
      </c>
      <c r="K228">
        <v>110.92076696863745</v>
      </c>
      <c r="L228">
        <v>1.0272837114211006</v>
      </c>
      <c r="M228">
        <v>104623532.26667641</v>
      </c>
      <c r="N228">
        <v>1018.39346028629</v>
      </c>
      <c r="O228">
        <v>6.2436268805679918</v>
      </c>
      <c r="P228">
        <v>0.25851672039064033</v>
      </c>
      <c r="Q228">
        <f t="shared" si="18"/>
        <v>-5.685054690099534</v>
      </c>
      <c r="R228">
        <f t="shared" si="19"/>
        <v>-1.7717853904160197E-2</v>
      </c>
      <c r="S228">
        <f t="shared" si="20"/>
        <v>-0.84073857101279836</v>
      </c>
      <c r="T228">
        <f t="shared" si="21"/>
        <v>104335045.53489015</v>
      </c>
      <c r="U228">
        <f t="shared" si="22"/>
        <v>42802421.089393437</v>
      </c>
      <c r="V228" s="35">
        <f t="shared" si="23"/>
        <v>118348.83005336672</v>
      </c>
    </row>
    <row r="229" spans="1:22" ht="15.6" x14ac:dyDescent="0.25">
      <c r="A229" s="10">
        <v>6</v>
      </c>
      <c r="B229" s="11">
        <v>3.5486143097257998</v>
      </c>
      <c r="C229" s="11">
        <v>1027.4420042957199</v>
      </c>
      <c r="D229" s="12">
        <v>9.6649794782944901E-2</v>
      </c>
      <c r="E229" s="12">
        <v>7.5872308870617397E-2</v>
      </c>
      <c r="F229" s="10">
        <v>0.21475483187267899</v>
      </c>
      <c r="G229" s="10">
        <v>3.1439334410166699</v>
      </c>
      <c r="H229" s="13">
        <v>39632188.375462398</v>
      </c>
      <c r="I229">
        <v>567.47467684836352</v>
      </c>
      <c r="J229">
        <v>108.58497641856113</v>
      </c>
      <c r="K229">
        <v>86.261051826781156</v>
      </c>
      <c r="L229">
        <v>1.0600955666401544</v>
      </c>
      <c r="M229">
        <v>109511556.24145965</v>
      </c>
      <c r="N229">
        <v>1027.4420042957199</v>
      </c>
      <c r="O229">
        <v>7.900821255835881</v>
      </c>
      <c r="P229">
        <v>0.24175929387448591</v>
      </c>
      <c r="Q229">
        <f t="shared" si="18"/>
        <v>-5.7121273667480388</v>
      </c>
      <c r="R229">
        <f t="shared" si="19"/>
        <v>5.7016493013660685E-2</v>
      </c>
      <c r="S229">
        <f t="shared" si="20"/>
        <v>-0.79791712002842186</v>
      </c>
      <c r="T229">
        <f t="shared" si="21"/>
        <v>105123869.52302311</v>
      </c>
      <c r="U229">
        <f t="shared" si="22"/>
        <v>38044286.308084436</v>
      </c>
      <c r="V229" s="35">
        <f t="shared" si="23"/>
        <v>1587902.0673779622</v>
      </c>
    </row>
    <row r="230" spans="1:22" ht="15.6" x14ac:dyDescent="0.25">
      <c r="A230" s="10">
        <v>1</v>
      </c>
      <c r="B230" s="11">
        <v>2.1398977426950601</v>
      </c>
      <c r="C230" s="11">
        <v>1021.56910623874</v>
      </c>
      <c r="D230" s="12">
        <v>0.22638230068920501</v>
      </c>
      <c r="E230" s="12">
        <v>0.20678983485472199</v>
      </c>
      <c r="F230" s="10">
        <v>8.6507712853770305E-2</v>
      </c>
      <c r="G230" s="10">
        <v>3.7018239229989698</v>
      </c>
      <c r="H230" s="13">
        <v>33945430.689120099</v>
      </c>
      <c r="I230">
        <v>565.76616645485967</v>
      </c>
      <c r="J230">
        <v>105.28415971347859</v>
      </c>
      <c r="K230">
        <v>216.58606777196349</v>
      </c>
      <c r="L230">
        <v>0.89841046916604383</v>
      </c>
      <c r="M230">
        <v>96945515.896363124</v>
      </c>
      <c r="N230">
        <v>1021.56910623874</v>
      </c>
      <c r="O230">
        <v>1.8390106310754997</v>
      </c>
      <c r="P230">
        <v>9.0480346389397087E-2</v>
      </c>
      <c r="Q230">
        <f t="shared" si="18"/>
        <v>-5.6946030457172299</v>
      </c>
      <c r="R230">
        <f t="shared" si="19"/>
        <v>-7.2127769886104365E-2</v>
      </c>
      <c r="S230">
        <f t="shared" si="20"/>
        <v>-0.84108580267198274</v>
      </c>
      <c r="T230">
        <f t="shared" si="21"/>
        <v>100956465.73312721</v>
      </c>
      <c r="U230">
        <f t="shared" si="22"/>
        <v>35349863.049116656</v>
      </c>
      <c r="V230" s="35">
        <f t="shared" si="23"/>
        <v>-1404432.3599965572</v>
      </c>
    </row>
    <row r="231" spans="1:22" ht="15.6" x14ac:dyDescent="0.25">
      <c r="A231" s="10">
        <v>2</v>
      </c>
      <c r="B231" s="11">
        <v>2.2249571810623401</v>
      </c>
      <c r="C231" s="11">
        <v>1017.58911221276</v>
      </c>
      <c r="D231" s="12">
        <v>0.20678983485472199</v>
      </c>
      <c r="E231" s="12">
        <v>0.190682617424145</v>
      </c>
      <c r="F231" s="10">
        <v>7.7854078436900898E-2</v>
      </c>
      <c r="G231" s="10">
        <v>3.7034188795312399</v>
      </c>
      <c r="H231" s="13">
        <v>30975552.736180302</v>
      </c>
      <c r="I231">
        <v>566.39744285360541</v>
      </c>
      <c r="J231">
        <v>95.514851013681806</v>
      </c>
      <c r="K231">
        <v>198.73622613943348</v>
      </c>
      <c r="L231">
        <v>0.89974392018039129</v>
      </c>
      <c r="M231">
        <v>97325446.607585415</v>
      </c>
      <c r="N231">
        <v>1017.58911221276</v>
      </c>
      <c r="O231">
        <v>1.8880497233506344</v>
      </c>
      <c r="P231">
        <v>8.1051801610921084E-2</v>
      </c>
      <c r="Q231">
        <f t="shared" si="18"/>
        <v>-5.6826281497716149</v>
      </c>
      <c r="R231">
        <f t="shared" si="19"/>
        <v>-7.3128017321933719E-2</v>
      </c>
      <c r="S231">
        <f t="shared" si="20"/>
        <v>-0.83564011363412372</v>
      </c>
      <c r="T231">
        <f t="shared" si="21"/>
        <v>102014945.3653836</v>
      </c>
      <c r="U231">
        <f t="shared" si="22"/>
        <v>32468069.042466722</v>
      </c>
      <c r="V231" s="35">
        <f t="shared" si="23"/>
        <v>-1492516.3062864207</v>
      </c>
    </row>
    <row r="232" spans="1:22" ht="15.6" x14ac:dyDescent="0.25">
      <c r="A232" s="10">
        <v>3</v>
      </c>
      <c r="B232" s="11">
        <v>2.3474235521903801</v>
      </c>
      <c r="C232" s="11">
        <v>1022.27290970423</v>
      </c>
      <c r="D232" s="12">
        <v>0.19101890220359299</v>
      </c>
      <c r="E232" s="12">
        <v>0.15638668259101399</v>
      </c>
      <c r="F232" s="10">
        <v>0.18120771526662699</v>
      </c>
      <c r="G232" s="10">
        <v>3.1374793342054001</v>
      </c>
      <c r="H232" s="13">
        <v>37500017.563519299</v>
      </c>
      <c r="I232">
        <v>564.25187979678549</v>
      </c>
      <c r="J232">
        <v>139.7901821228258</v>
      </c>
      <c r="K232">
        <v>173.70279239730348</v>
      </c>
      <c r="L232">
        <v>0.95130758008219818</v>
      </c>
      <c r="M232">
        <v>89877910.910235688</v>
      </c>
      <c r="N232">
        <v>1022.27290970423</v>
      </c>
      <c r="O232">
        <v>3.357233601667434</v>
      </c>
      <c r="P232">
        <v>0.19992484789038162</v>
      </c>
      <c r="Q232">
        <f t="shared" si="18"/>
        <v>-5.6967123188858944</v>
      </c>
      <c r="R232">
        <f t="shared" si="19"/>
        <v>-8.3906378906377713E-2</v>
      </c>
      <c r="S232">
        <f t="shared" si="20"/>
        <v>-0.66193183808660594</v>
      </c>
      <c r="T232">
        <f t="shared" si="21"/>
        <v>99884219.703006133</v>
      </c>
      <c r="U232">
        <f t="shared" si="22"/>
        <v>41674978.370626308</v>
      </c>
      <c r="V232" s="35">
        <f t="shared" si="23"/>
        <v>-4174960.807107009</v>
      </c>
    </row>
    <row r="233" spans="1:22" ht="15.6" x14ac:dyDescent="0.25">
      <c r="A233" s="10">
        <v>4</v>
      </c>
      <c r="B233" s="11">
        <v>2.66502875964051</v>
      </c>
      <c r="C233" s="11">
        <v>1018.63248018889</v>
      </c>
      <c r="D233" s="12">
        <v>0.15638668259101399</v>
      </c>
      <c r="E233" s="12">
        <v>0.12395081454162001</v>
      </c>
      <c r="F233" s="10">
        <v>0.207275580978139</v>
      </c>
      <c r="G233" s="10">
        <v>3.1399868860295701</v>
      </c>
      <c r="H233" s="13">
        <v>39739203.042157501</v>
      </c>
      <c r="I233">
        <v>564.80702633899466</v>
      </c>
      <c r="J233">
        <v>135.35141735387265</v>
      </c>
      <c r="K233">
        <v>140.16874856631699</v>
      </c>
      <c r="L233">
        <v>0.98572340606622233</v>
      </c>
      <c r="M233">
        <v>94857886.055028945</v>
      </c>
      <c r="N233">
        <v>1018.63248018889</v>
      </c>
      <c r="O233">
        <v>4.5735162510119656</v>
      </c>
      <c r="P233">
        <v>0.23227963474170601</v>
      </c>
      <c r="Q233">
        <f t="shared" si="18"/>
        <v>-5.6857751315439931</v>
      </c>
      <c r="R233">
        <f t="shared" si="19"/>
        <v>-6.8160035051618884E-2</v>
      </c>
      <c r="S233">
        <f t="shared" si="20"/>
        <v>-0.76573753754386731</v>
      </c>
      <c r="T233">
        <f t="shared" si="21"/>
        <v>101806121.06907201</v>
      </c>
      <c r="U233">
        <f t="shared" si="22"/>
        <v>42650055.618478924</v>
      </c>
      <c r="V233" s="35">
        <f t="shared" si="23"/>
        <v>-2910852.5763214231</v>
      </c>
    </row>
    <row r="234" spans="1:22" ht="15.6" x14ac:dyDescent="0.25">
      <c r="A234" s="10">
        <v>5</v>
      </c>
      <c r="B234" s="11">
        <v>3.0964950064644601</v>
      </c>
      <c r="C234" s="11">
        <v>1026.1277654436201</v>
      </c>
      <c r="D234" s="12">
        <v>0.12395081454162001</v>
      </c>
      <c r="E234" s="12">
        <v>9.4463535860071807E-2</v>
      </c>
      <c r="F234" s="10">
        <v>0.23770322500909499</v>
      </c>
      <c r="G234" s="10">
        <v>3.1421292501623199</v>
      </c>
      <c r="H234" s="13">
        <v>43032587.559793003</v>
      </c>
      <c r="I234">
        <v>565.72202075895223</v>
      </c>
      <c r="J234">
        <v>129.1572796338163</v>
      </c>
      <c r="K234">
        <v>109.20717520084591</v>
      </c>
      <c r="L234">
        <v>1.0344382679473088</v>
      </c>
      <c r="M234">
        <v>102506156.05420218</v>
      </c>
      <c r="N234">
        <v>1026.1277654436201</v>
      </c>
      <c r="O234">
        <v>6.5071717546714138</v>
      </c>
      <c r="P234">
        <v>0.27141933062665607</v>
      </c>
      <c r="Q234">
        <f t="shared" si="18"/>
        <v>-5.7082208742706566</v>
      </c>
      <c r="R234">
        <f t="shared" si="19"/>
        <v>-7.2535078601628222E-3</v>
      </c>
      <c r="S234">
        <f t="shared" si="20"/>
        <v>-0.85283910851206235</v>
      </c>
      <c r="T234">
        <f t="shared" si="21"/>
        <v>102642220.58605786</v>
      </c>
      <c r="U234">
        <f t="shared" si="22"/>
        <v>43089708.118267223</v>
      </c>
      <c r="V234" s="35">
        <f t="shared" si="23"/>
        <v>-57120.558474220335</v>
      </c>
    </row>
    <row r="235" spans="1:22" ht="15.6" x14ac:dyDescent="0.25">
      <c r="A235" s="10">
        <v>1</v>
      </c>
      <c r="B235" s="11">
        <v>2.1398955102635902</v>
      </c>
      <c r="C235" s="11">
        <v>1027.5758176931699</v>
      </c>
      <c r="D235" s="12">
        <v>0.22638102519271899</v>
      </c>
      <c r="E235" s="12">
        <v>0.20679572168993102</v>
      </c>
      <c r="F235" s="10">
        <v>8.64765756253634E-2</v>
      </c>
      <c r="G235" s="10">
        <v>3.7018240195807102</v>
      </c>
      <c r="H235" s="13">
        <v>33845444.106918901</v>
      </c>
      <c r="I235">
        <v>565.75128447968382</v>
      </c>
      <c r="J235">
        <v>105.26352936144004</v>
      </c>
      <c r="K235">
        <v>216.58837344132502</v>
      </c>
      <c r="L235">
        <v>0.89839486519807121</v>
      </c>
      <c r="M235">
        <v>96680582.801904842</v>
      </c>
      <c r="N235">
        <v>1027.5758176931699</v>
      </c>
      <c r="O235">
        <v>1.8386762168042077</v>
      </c>
      <c r="P235">
        <v>9.04462610466015E-2</v>
      </c>
      <c r="Q235">
        <f t="shared" si="18"/>
        <v>-5.7125246301313268</v>
      </c>
      <c r="R235">
        <f t="shared" si="19"/>
        <v>-7.2120796841849494E-2</v>
      </c>
      <c r="S235">
        <f t="shared" si="20"/>
        <v>-0.84109644580874066</v>
      </c>
      <c r="T235">
        <f t="shared" si="21"/>
        <v>99311224.87560147</v>
      </c>
      <c r="U235">
        <f t="shared" si="22"/>
        <v>34766365.833808348</v>
      </c>
      <c r="V235" s="35">
        <f t="shared" si="23"/>
        <v>-920921.72688944638</v>
      </c>
    </row>
    <row r="236" spans="1:22" ht="15.6" x14ac:dyDescent="0.25">
      <c r="A236" s="10">
        <v>2</v>
      </c>
      <c r="B236" s="11">
        <v>2.2249578314837799</v>
      </c>
      <c r="C236" s="11">
        <v>1020.11831353437</v>
      </c>
      <c r="D236" s="12">
        <v>0.20679572168993102</v>
      </c>
      <c r="E236" s="12">
        <v>0.19066221935369701</v>
      </c>
      <c r="F236" s="10">
        <v>7.7978907463407299E-2</v>
      </c>
      <c r="G236" s="10">
        <v>3.70341855698801</v>
      </c>
      <c r="H236" s="13">
        <v>30999471.357033901</v>
      </c>
      <c r="I236">
        <v>566.39195252800391</v>
      </c>
      <c r="J236">
        <v>95.59228990527788</v>
      </c>
      <c r="K236">
        <v>198.72897052181401</v>
      </c>
      <c r="L236">
        <v>0.89980735287111324</v>
      </c>
      <c r="M236">
        <v>97314843.019243807</v>
      </c>
      <c r="N236">
        <v>1020.11831353437</v>
      </c>
      <c r="O236">
        <v>1.8896717439630657</v>
      </c>
      <c r="P236">
        <v>8.1187178749480171E-2</v>
      </c>
      <c r="Q236">
        <f t="shared" si="18"/>
        <v>-5.6902471920954216</v>
      </c>
      <c r="R236">
        <f t="shared" si="19"/>
        <v>-7.3160346719793518E-2</v>
      </c>
      <c r="S236">
        <f t="shared" si="20"/>
        <v>-0.83584538235584716</v>
      </c>
      <c r="T236">
        <f t="shared" si="21"/>
        <v>101303638.27749321</v>
      </c>
      <c r="U236">
        <f t="shared" si="22"/>
        <v>32270095.041159082</v>
      </c>
      <c r="V236" s="35">
        <f t="shared" si="23"/>
        <v>-1270623.6841251813</v>
      </c>
    </row>
    <row r="237" spans="1:22" ht="15.6" x14ac:dyDescent="0.25">
      <c r="A237" s="10">
        <v>3</v>
      </c>
      <c r="B237" s="11">
        <v>2.34137300061917</v>
      </c>
      <c r="C237" s="11">
        <v>1025.8673086414201</v>
      </c>
      <c r="D237" s="12">
        <v>0.19102929314027198</v>
      </c>
      <c r="E237" s="12">
        <v>0.15773976110330901</v>
      </c>
      <c r="F237" s="10">
        <v>0.17417284127416</v>
      </c>
      <c r="G237" s="10">
        <v>3.1373096924525101</v>
      </c>
      <c r="H237" s="13">
        <v>36505492.798112303</v>
      </c>
      <c r="I237">
        <v>564.3062956381483</v>
      </c>
      <c r="J237">
        <v>137.06017841556329</v>
      </c>
      <c r="K237">
        <v>174.38452712179048</v>
      </c>
      <c r="L237">
        <v>0.94847655640465867</v>
      </c>
      <c r="M237">
        <v>89508222.051538318</v>
      </c>
      <c r="N237">
        <v>1025.8673086414201</v>
      </c>
      <c r="O237">
        <v>3.2691335821446565</v>
      </c>
      <c r="P237">
        <v>0.19136977829443053</v>
      </c>
      <c r="Q237">
        <f t="shared" si="18"/>
        <v>-5.7074456487121381</v>
      </c>
      <c r="R237">
        <f t="shared" si="19"/>
        <v>-8.4238790094346705E-2</v>
      </c>
      <c r="S237">
        <f t="shared" si="20"/>
        <v>-0.64546944162273112</v>
      </c>
      <c r="T237">
        <f t="shared" si="21"/>
        <v>98859428.679491743</v>
      </c>
      <c r="U237">
        <f t="shared" si="22"/>
        <v>40319336.916408546</v>
      </c>
      <c r="V237" s="35">
        <f t="shared" si="23"/>
        <v>-3813844.1182962433</v>
      </c>
    </row>
    <row r="238" spans="1:22" ht="15.6" x14ac:dyDescent="0.25">
      <c r="A238" s="14">
        <v>4</v>
      </c>
      <c r="B238" s="11">
        <v>2.6504908228425701</v>
      </c>
      <c r="C238" s="11">
        <v>1020.48125307226</v>
      </c>
      <c r="D238" s="12">
        <v>0.15773976110330901</v>
      </c>
      <c r="E238" s="12">
        <v>0.12597008827873699</v>
      </c>
      <c r="F238" s="10">
        <v>0.20127800880145899</v>
      </c>
      <c r="G238" s="10">
        <v>3.1397243398525001</v>
      </c>
      <c r="H238" s="13">
        <v>38206186.358960599</v>
      </c>
      <c r="I238">
        <v>564.71889306038167</v>
      </c>
      <c r="J238">
        <v>133.94377354092575</v>
      </c>
      <c r="K238">
        <v>141.854924691023</v>
      </c>
      <c r="L238">
        <v>0.98180019897484416</v>
      </c>
      <c r="M238">
        <v>92532974.778378278</v>
      </c>
      <c r="N238">
        <v>1020.48125307226</v>
      </c>
      <c r="O238">
        <v>4.4472205995447034</v>
      </c>
      <c r="P238">
        <v>0.22474233969733573</v>
      </c>
      <c r="Q238">
        <f t="shared" si="18"/>
        <v>-5.6913378756168145</v>
      </c>
      <c r="R238">
        <f t="shared" si="19"/>
        <v>-7.0704248724715091E-2</v>
      </c>
      <c r="S238">
        <f t="shared" si="20"/>
        <v>-0.73880690565634177</v>
      </c>
      <c r="T238">
        <f t="shared" si="21"/>
        <v>101120332.06616291</v>
      </c>
      <c r="U238">
        <f t="shared" si="22"/>
        <v>41751843.176477522</v>
      </c>
      <c r="V238" s="35">
        <f t="shared" si="23"/>
        <v>-3545656.817516923</v>
      </c>
    </row>
    <row r="239" spans="1:22" ht="15.6" x14ac:dyDescent="0.25">
      <c r="A239" s="10">
        <v>5</v>
      </c>
      <c r="B239" s="11">
        <v>3.0613925284700798</v>
      </c>
      <c r="C239" s="11">
        <v>1027.70360105899</v>
      </c>
      <c r="D239" s="12">
        <v>0.12597008827873699</v>
      </c>
      <c r="E239" s="12">
        <v>9.7325018111295611E-2</v>
      </c>
      <c r="F239" s="10">
        <v>0.22721543673474801</v>
      </c>
      <c r="G239" s="10">
        <v>3.1418338610104302</v>
      </c>
      <c r="H239" s="13">
        <v>41389665.491870902</v>
      </c>
      <c r="I239">
        <v>565.66590799367407</v>
      </c>
      <c r="J239">
        <v>127.29312481751805</v>
      </c>
      <c r="K239">
        <v>111.64755319501629</v>
      </c>
      <c r="L239">
        <v>1.0259605990995713</v>
      </c>
      <c r="M239">
        <v>100872566.38886368</v>
      </c>
      <c r="N239">
        <v>1027.70360105899</v>
      </c>
      <c r="O239">
        <v>6.1989926369621342</v>
      </c>
      <c r="P239">
        <v>0.2577549713541768</v>
      </c>
      <c r="Q239">
        <f t="shared" si="18"/>
        <v>-5.7129039073595997</v>
      </c>
      <c r="R239">
        <f t="shared" si="19"/>
        <v>-1.942973143249821E-2</v>
      </c>
      <c r="S239">
        <f t="shared" si="20"/>
        <v>-0.83937034197144555</v>
      </c>
      <c r="T239">
        <f t="shared" si="21"/>
        <v>101624266.19211906</v>
      </c>
      <c r="U239">
        <f t="shared" si="22"/>
        <v>41698100.228101425</v>
      </c>
      <c r="V239" s="35">
        <f t="shared" si="23"/>
        <v>-308434.73623052239</v>
      </c>
    </row>
    <row r="240" spans="1:22" ht="15.6" x14ac:dyDescent="0.25">
      <c r="A240" s="10">
        <v>1</v>
      </c>
      <c r="B240" s="11">
        <v>2.1398968048181302</v>
      </c>
      <c r="C240" s="11">
        <v>1022.04222408813</v>
      </c>
      <c r="D240" s="12">
        <v>0.22638044900150001</v>
      </c>
      <c r="E240" s="12">
        <v>0.20679419368408902</v>
      </c>
      <c r="F240" s="10">
        <v>8.6480998266129705E-2</v>
      </c>
      <c r="G240" s="10">
        <v>3.7018240632103598</v>
      </c>
      <c r="H240" s="13">
        <v>33190013.689024098</v>
      </c>
      <c r="I240">
        <v>565.63963443618854</v>
      </c>
      <c r="J240">
        <v>105.25569959728644</v>
      </c>
      <c r="K240">
        <v>216.58732134279452</v>
      </c>
      <c r="L240">
        <v>0.89838493604611502</v>
      </c>
      <c r="M240">
        <v>94816424.466962382</v>
      </c>
      <c r="N240">
        <v>1022.04222408813</v>
      </c>
      <c r="O240">
        <v>1.8389125308079479</v>
      </c>
      <c r="P240">
        <v>9.0451102358114627E-2</v>
      </c>
      <c r="Q240">
        <f t="shared" si="18"/>
        <v>-5.6960212377295765</v>
      </c>
      <c r="R240">
        <f t="shared" si="19"/>
        <v>-7.2125724560786003E-2</v>
      </c>
      <c r="S240">
        <f t="shared" si="20"/>
        <v>-0.84109494657944484</v>
      </c>
      <c r="T240">
        <f t="shared" si="21"/>
        <v>100825368.66669969</v>
      </c>
      <c r="U240">
        <f t="shared" si="22"/>
        <v>35293414.459165506</v>
      </c>
      <c r="V240" s="35">
        <f t="shared" si="23"/>
        <v>-2103400.7701414078</v>
      </c>
    </row>
    <row r="241" spans="1:22" ht="15.6" x14ac:dyDescent="0.25">
      <c r="A241" s="10">
        <v>2</v>
      </c>
      <c r="B241" s="11">
        <v>2.2249580982021802</v>
      </c>
      <c r="C241" s="11">
        <v>1016.37374287139</v>
      </c>
      <c r="D241" s="12">
        <v>0.20679419368408902</v>
      </c>
      <c r="E241" s="12">
        <v>0.190665366434115</v>
      </c>
      <c r="F241" s="10">
        <v>7.7956886864604003E-2</v>
      </c>
      <c r="G241" s="10">
        <v>3.7034187562685701</v>
      </c>
      <c r="H241" s="13">
        <v>30412722.5014452</v>
      </c>
      <c r="I241">
        <v>566.27278489386549</v>
      </c>
      <c r="J241">
        <v>95.56838349535299</v>
      </c>
      <c r="K241">
        <v>198.72978005910201</v>
      </c>
      <c r="L241">
        <v>0.89978344116239084</v>
      </c>
      <c r="M241">
        <v>95499311.565861374</v>
      </c>
      <c r="N241">
        <v>1016.37374287139</v>
      </c>
      <c r="O241">
        <v>1.8895886511734825</v>
      </c>
      <c r="P241">
        <v>8.1163296068241075E-2</v>
      </c>
      <c r="Q241">
        <f t="shared" si="18"/>
        <v>-5.6789554602203651</v>
      </c>
      <c r="R241">
        <f t="shared" si="19"/>
        <v>-7.3158691723093153E-2</v>
      </c>
      <c r="S241">
        <f t="shared" si="20"/>
        <v>-0.83580945474177915</v>
      </c>
      <c r="T241">
        <f t="shared" si="21"/>
        <v>102358041.2868976</v>
      </c>
      <c r="U241">
        <f t="shared" si="22"/>
        <v>32596954.411582407</v>
      </c>
      <c r="V241" s="35">
        <f t="shared" si="23"/>
        <v>-2184231.9101372063</v>
      </c>
    </row>
    <row r="242" spans="1:22" ht="15.6" x14ac:dyDescent="0.25">
      <c r="A242" s="10">
        <v>3</v>
      </c>
      <c r="B242" s="11">
        <v>2.34450771384458</v>
      </c>
      <c r="C242" s="11">
        <v>1023.00051620315</v>
      </c>
      <c r="D242" s="12">
        <v>0.19101157924721401</v>
      </c>
      <c r="E242" s="12">
        <v>0.15702875402050198</v>
      </c>
      <c r="F242" s="10">
        <v>0.177816673173703</v>
      </c>
      <c r="G242" s="10">
        <v>3.1376005962734301</v>
      </c>
      <c r="H242" s="13">
        <v>36026431.011852399</v>
      </c>
      <c r="I242">
        <v>564.16269707214747</v>
      </c>
      <c r="J242">
        <v>138.46242210084753</v>
      </c>
      <c r="K242">
        <v>174.020166633858</v>
      </c>
      <c r="L242">
        <v>0.94993106708334274</v>
      </c>
      <c r="M242">
        <v>87297049.590908691</v>
      </c>
      <c r="N242">
        <v>1023.00051620315</v>
      </c>
      <c r="O242">
        <v>3.3152358171019132</v>
      </c>
      <c r="P242">
        <v>0.19579188345628248</v>
      </c>
      <c r="Q242">
        <f t="shared" si="18"/>
        <v>-5.6988903029826652</v>
      </c>
      <c r="R242">
        <f t="shared" si="19"/>
        <v>-8.4079357405897961E-2</v>
      </c>
      <c r="S242">
        <f t="shared" si="20"/>
        <v>-0.65312550879145492</v>
      </c>
      <c r="T242">
        <f t="shared" si="21"/>
        <v>99660066.460568175</v>
      </c>
      <c r="U242">
        <f t="shared" si="22"/>
        <v>41128497.764856838</v>
      </c>
      <c r="V242" s="35">
        <f t="shared" si="23"/>
        <v>-5102066.7530044392</v>
      </c>
    </row>
    <row r="243" spans="1:22" ht="15.6" x14ac:dyDescent="0.25">
      <c r="A243" s="10">
        <v>4</v>
      </c>
      <c r="B243" s="11">
        <v>2.656080558457</v>
      </c>
      <c r="C243" s="11">
        <v>1017.9418242843</v>
      </c>
      <c r="D243" s="12">
        <v>0.15702875402050198</v>
      </c>
      <c r="E243" s="12">
        <v>0.125165734102962</v>
      </c>
      <c r="F243" s="10">
        <v>0.202782871385733</v>
      </c>
      <c r="G243" s="10">
        <v>3.1400633201253201</v>
      </c>
      <c r="H243" s="13">
        <v>37980011.090567499</v>
      </c>
      <c r="I243">
        <v>564.67671014857672</v>
      </c>
      <c r="J243">
        <v>134.13539899085197</v>
      </c>
      <c r="K243">
        <v>141.097244061732</v>
      </c>
      <c r="L243">
        <v>0.98305747445919045</v>
      </c>
      <c r="M243">
        <v>91726403.666081831</v>
      </c>
      <c r="N243">
        <v>1017.9418242843</v>
      </c>
      <c r="O243">
        <v>4.4875757896601796</v>
      </c>
      <c r="P243">
        <v>0.22662820490559335</v>
      </c>
      <c r="Q243">
        <f t="shared" si="18"/>
        <v>-5.6836926057493438</v>
      </c>
      <c r="R243">
        <f t="shared" si="19"/>
        <v>-6.9912801378495232E-2</v>
      </c>
      <c r="S243">
        <f t="shared" si="20"/>
        <v>-0.74555396344023173</v>
      </c>
      <c r="T243">
        <f t="shared" si="21"/>
        <v>101881026.94297045</v>
      </c>
      <c r="U243">
        <f t="shared" si="22"/>
        <v>42184609.64956864</v>
      </c>
      <c r="V243" s="35">
        <f t="shared" si="23"/>
        <v>-4204598.5590011403</v>
      </c>
    </row>
    <row r="244" spans="1:22" ht="15.6" x14ac:dyDescent="0.25">
      <c r="A244" s="10">
        <v>5</v>
      </c>
      <c r="B244" s="11">
        <v>3.0683117145222498</v>
      </c>
      <c r="C244" s="11">
        <v>1026.6862821582199</v>
      </c>
      <c r="D244" s="12">
        <v>0.125165734102962</v>
      </c>
      <c r="E244" s="12">
        <v>9.6735907882589206E-2</v>
      </c>
      <c r="F244" s="10">
        <v>0.226956129894269</v>
      </c>
      <c r="G244" s="10">
        <v>3.1421741256259899</v>
      </c>
      <c r="H244" s="13">
        <v>40608228.778703697</v>
      </c>
      <c r="I244">
        <v>565.60041618278603</v>
      </c>
      <c r="J244">
        <v>126.8066305137359</v>
      </c>
      <c r="K244">
        <v>110.9508209927756</v>
      </c>
      <c r="L244">
        <v>1.0267527331170396</v>
      </c>
      <c r="M244">
        <v>99260388.071252376</v>
      </c>
      <c r="N244">
        <v>1026.6862821582199</v>
      </c>
      <c r="O244">
        <v>6.2287216341280605</v>
      </c>
      <c r="P244">
        <v>0.25741947895759099</v>
      </c>
      <c r="Q244">
        <f t="shared" si="18"/>
        <v>-5.7098820943179192</v>
      </c>
      <c r="R244">
        <f t="shared" si="19"/>
        <v>-1.8291505413571441E-2</v>
      </c>
      <c r="S244">
        <f t="shared" si="20"/>
        <v>-0.83874703421642671</v>
      </c>
      <c r="T244">
        <f t="shared" si="21"/>
        <v>101956549.05060975</v>
      </c>
      <c r="U244">
        <f t="shared" si="22"/>
        <v>41711250.074523792</v>
      </c>
      <c r="V244" s="35">
        <f t="shared" si="23"/>
        <v>-1103021.2958200946</v>
      </c>
    </row>
    <row r="245" spans="1:22" ht="15.6" x14ac:dyDescent="0.25">
      <c r="A245" s="10">
        <v>1</v>
      </c>
      <c r="B245" s="11">
        <v>2.0684731370316598</v>
      </c>
      <c r="C245" s="11">
        <v>1008.83591583757</v>
      </c>
      <c r="D245" s="12">
        <v>0.23079034565933901</v>
      </c>
      <c r="E245" s="12">
        <v>0.21498534327918101</v>
      </c>
      <c r="F245" s="10">
        <v>6.8452417683488004E-2</v>
      </c>
      <c r="G245" s="10">
        <v>4.0514327844661704</v>
      </c>
      <c r="H245" s="13">
        <v>34097548.519553803</v>
      </c>
      <c r="I245">
        <v>566.56040513955907</v>
      </c>
      <c r="J245">
        <v>94.628159401596804</v>
      </c>
      <c r="K245">
        <v>222.88784446926002</v>
      </c>
      <c r="L245">
        <v>0.88859114056053701</v>
      </c>
      <c r="M245">
        <v>100090335.78449805</v>
      </c>
      <c r="N245">
        <v>1008.83591583757</v>
      </c>
      <c r="O245">
        <v>1.5499753185612006</v>
      </c>
      <c r="P245">
        <v>7.0908008853249688E-2</v>
      </c>
      <c r="Q245">
        <f t="shared" si="18"/>
        <v>-5.6560107658835914</v>
      </c>
      <c r="R245">
        <f t="shared" si="19"/>
        <v>-6.5321195141149049E-2</v>
      </c>
      <c r="S245">
        <f t="shared" si="20"/>
        <v>-0.80848831516214259</v>
      </c>
      <c r="T245">
        <f t="shared" si="21"/>
        <v>104842904.47240385</v>
      </c>
      <c r="U245">
        <f t="shared" si="22"/>
        <v>35716595.355177253</v>
      </c>
      <c r="V245" s="35">
        <f t="shared" si="23"/>
        <v>-1619046.8356234506</v>
      </c>
    </row>
    <row r="246" spans="1:22" ht="15.6" x14ac:dyDescent="0.25">
      <c r="A246" s="14">
        <v>5</v>
      </c>
      <c r="B246" s="11">
        <v>3.3429092783208501</v>
      </c>
      <c r="C246" s="11">
        <v>1010.62400666675</v>
      </c>
      <c r="D246" s="12">
        <v>0.13276712077765002</v>
      </c>
      <c r="E246" s="12">
        <v>0.10199054883299899</v>
      </c>
      <c r="F246" s="10">
        <v>0.23163422044912699</v>
      </c>
      <c r="G246" s="10">
        <v>2.9678929050462202</v>
      </c>
      <c r="H246" s="13">
        <v>41593735.116159901</v>
      </c>
      <c r="I246">
        <v>565.61009427958595</v>
      </c>
      <c r="J246">
        <v>131.9376358709543</v>
      </c>
      <c r="K246">
        <v>117.3788348053245</v>
      </c>
      <c r="L246">
        <v>1.020612780530965</v>
      </c>
      <c r="M246">
        <v>104075857.02503124</v>
      </c>
      <c r="N246">
        <v>1010.62400666675</v>
      </c>
      <c r="O246">
        <v>6.6760412970745113</v>
      </c>
      <c r="P246">
        <v>0.26348938376075476</v>
      </c>
      <c r="Q246">
        <f t="shared" si="18"/>
        <v>-5.6614795284455379</v>
      </c>
      <c r="R246">
        <f t="shared" si="19"/>
        <v>-2.3872886459752607E-4</v>
      </c>
      <c r="S246">
        <f t="shared" si="20"/>
        <v>-0.84797982152781337</v>
      </c>
      <c r="T246">
        <f t="shared" si="21"/>
        <v>107461419.16950561</v>
      </c>
      <c r="U246">
        <f t="shared" si="22"/>
        <v>42946769.134632573</v>
      </c>
      <c r="V246" s="35">
        <f t="shared" si="23"/>
        <v>-1353034.0184726715</v>
      </c>
    </row>
    <row r="247" spans="1:22" ht="15.6" x14ac:dyDescent="0.25">
      <c r="A247" s="10">
        <v>6</v>
      </c>
      <c r="B247" s="11">
        <v>3.90851153105889</v>
      </c>
      <c r="C247" s="11">
        <v>1021.65798989033</v>
      </c>
      <c r="D247" s="12">
        <v>0.10199054883299899</v>
      </c>
      <c r="E247" s="12">
        <v>7.8003548243140902E-2</v>
      </c>
      <c r="F247" s="10">
        <v>0.234958092243155</v>
      </c>
      <c r="G247" s="10">
        <v>2.9698237705599002</v>
      </c>
      <c r="H247" s="13">
        <v>40825456.003515601</v>
      </c>
      <c r="I247">
        <v>567.06049463419845</v>
      </c>
      <c r="J247">
        <v>116.62795727987238</v>
      </c>
      <c r="K247">
        <v>89.997048538069947</v>
      </c>
      <c r="L247">
        <v>1.0648038355007299</v>
      </c>
      <c r="M247">
        <v>110695021.60513674</v>
      </c>
      <c r="N247">
        <v>1021.65798989033</v>
      </c>
      <c r="O247">
        <v>8.9755133926899351</v>
      </c>
      <c r="P247">
        <v>0.26782466527454951</v>
      </c>
      <c r="Q247">
        <f t="shared" si="18"/>
        <v>-5.6948695645627971</v>
      </c>
      <c r="R247">
        <f t="shared" si="19"/>
        <v>0.11472212672534465</v>
      </c>
      <c r="S247">
        <f t="shared" si="20"/>
        <v>-0.85171349612224434</v>
      </c>
      <c r="T247">
        <f t="shared" si="21"/>
        <v>109689321.59540533</v>
      </c>
      <c r="U247">
        <f t="shared" si="22"/>
        <v>40454543.555018283</v>
      </c>
      <c r="V247" s="35">
        <f t="shared" si="23"/>
        <v>370912.44849731773</v>
      </c>
    </row>
    <row r="248" spans="1:22" ht="15.6" x14ac:dyDescent="0.25">
      <c r="A248" s="10">
        <v>5</v>
      </c>
      <c r="B248" s="11">
        <v>3.37022796853226</v>
      </c>
      <c r="C248" s="11">
        <v>1008.46884631782</v>
      </c>
      <c r="D248" s="12">
        <v>0.13096495417878198</v>
      </c>
      <c r="E248" s="12">
        <v>9.99348969129292E-2</v>
      </c>
      <c r="F248" s="10">
        <v>0.236753275963654</v>
      </c>
      <c r="G248" s="10">
        <v>2.9672223004161098</v>
      </c>
      <c r="H248" s="13">
        <v>42185912.175958201</v>
      </c>
      <c r="I248">
        <v>565.64476011716022</v>
      </c>
      <c r="J248">
        <v>132.48392090576519</v>
      </c>
      <c r="K248">
        <v>115.44992554585559</v>
      </c>
      <c r="L248">
        <v>1.0254642803507967</v>
      </c>
      <c r="M248">
        <v>104648654.73410511</v>
      </c>
      <c r="N248">
        <v>1008.46884631782</v>
      </c>
      <c r="O248">
        <v>6.8728926578220291</v>
      </c>
      <c r="P248">
        <v>0.27017393950037544</v>
      </c>
      <c r="Q248">
        <f t="shared" si="18"/>
        <v>-5.6548861124588816</v>
      </c>
      <c r="R248">
        <f t="shared" si="19"/>
        <v>8.2296652897336786E-3</v>
      </c>
      <c r="S248">
        <f t="shared" si="20"/>
        <v>-0.85265815725436989</v>
      </c>
      <c r="T248">
        <f t="shared" si="21"/>
        <v>108530518.53258906</v>
      </c>
      <c r="U248">
        <f t="shared" si="22"/>
        <v>43750767.125101715</v>
      </c>
      <c r="V248" s="35">
        <f t="shared" si="23"/>
        <v>-1564854.949143514</v>
      </c>
    </row>
    <row r="249" spans="1:22" ht="15.6" x14ac:dyDescent="0.25">
      <c r="A249" s="10">
        <v>6</v>
      </c>
      <c r="B249" s="11">
        <v>3.9307669252799502</v>
      </c>
      <c r="C249" s="11">
        <v>1020.84774734717</v>
      </c>
      <c r="D249" s="12">
        <v>9.99348969129292E-2</v>
      </c>
      <c r="E249" s="12">
        <v>7.6965233854526707E-2</v>
      </c>
      <c r="F249" s="10">
        <v>0.229616501513421</v>
      </c>
      <c r="G249" s="10">
        <v>2.9691555828048699</v>
      </c>
      <c r="H249" s="13">
        <v>39912707.8785282</v>
      </c>
      <c r="I249">
        <v>567.20998434372848</v>
      </c>
      <c r="J249">
        <v>114.14299025230238</v>
      </c>
      <c r="K249">
        <v>88.45006538372796</v>
      </c>
      <c r="L249">
        <v>1.0646880456162746</v>
      </c>
      <c r="M249">
        <v>110613112.98546237</v>
      </c>
      <c r="N249">
        <v>1020.84774734717</v>
      </c>
      <c r="O249">
        <v>8.9835279151784171</v>
      </c>
      <c r="P249">
        <v>0.26086683813756439</v>
      </c>
      <c r="Q249">
        <f t="shared" si="18"/>
        <v>-5.6924385676006013</v>
      </c>
      <c r="R249">
        <f t="shared" si="19"/>
        <v>0.11517313585676847</v>
      </c>
      <c r="S249">
        <f t="shared" si="20"/>
        <v>-0.84453557076975727</v>
      </c>
      <c r="T249">
        <f t="shared" si="21"/>
        <v>109940674.30377355</v>
      </c>
      <c r="U249">
        <f t="shared" si="22"/>
        <v>39670070.744972475</v>
      </c>
      <c r="V249" s="35">
        <f t="shared" si="23"/>
        <v>242637.13355572522</v>
      </c>
    </row>
    <row r="250" spans="1:22" ht="15.6" x14ac:dyDescent="0.25">
      <c r="A250" s="10">
        <v>1</v>
      </c>
      <c r="B250" s="11">
        <v>2.0687973713110699</v>
      </c>
      <c r="C250" s="11">
        <v>1017.37545747844</v>
      </c>
      <c r="D250" s="12">
        <v>0.23049028531135302</v>
      </c>
      <c r="E250" s="12">
        <v>0.214478826029879</v>
      </c>
      <c r="F250" s="10">
        <v>6.9436833645678694E-2</v>
      </c>
      <c r="G250" s="10">
        <v>4.0514548165533304</v>
      </c>
      <c r="H250" s="13">
        <v>33193116.955244701</v>
      </c>
      <c r="I250">
        <v>566.30400906385614</v>
      </c>
      <c r="J250">
        <v>95.22265267288779</v>
      </c>
      <c r="K250">
        <v>222.484555670616</v>
      </c>
      <c r="L250">
        <v>0.8891446579528276</v>
      </c>
      <c r="M250">
        <v>96766344.913650304</v>
      </c>
      <c r="N250">
        <v>1017.37545747844</v>
      </c>
      <c r="O250">
        <v>1.5635110186820571</v>
      </c>
      <c r="P250">
        <v>7.1965320889712331E-2</v>
      </c>
      <c r="Q250">
        <f t="shared" si="18"/>
        <v>-5.6819830522941839</v>
      </c>
      <c r="R250">
        <f t="shared" si="19"/>
        <v>-6.5675217131403368E-2</v>
      </c>
      <c r="S250">
        <f t="shared" si="20"/>
        <v>-0.81244957175705979</v>
      </c>
      <c r="T250">
        <f t="shared" si="21"/>
        <v>102367254.31165695</v>
      </c>
      <c r="U250">
        <f t="shared" si="22"/>
        <v>35114359.726888731</v>
      </c>
      <c r="V250" s="35">
        <f t="shared" si="23"/>
        <v>-1921242.7716440298</v>
      </c>
    </row>
    <row r="251" spans="1:22" ht="15.6" x14ac:dyDescent="0.25">
      <c r="A251" s="10">
        <v>2</v>
      </c>
      <c r="B251" s="11">
        <v>1.75824667146029</v>
      </c>
      <c r="C251" s="11">
        <v>1011.42239539532</v>
      </c>
      <c r="D251" s="12">
        <v>0.214478826029879</v>
      </c>
      <c r="E251" s="12">
        <v>0.20128788239432099</v>
      </c>
      <c r="F251" s="10">
        <v>6.1473649938420402E-2</v>
      </c>
      <c r="G251" s="10">
        <v>4.0527433039054603</v>
      </c>
      <c r="H251" s="13">
        <v>31059466.141162802</v>
      </c>
      <c r="I251">
        <v>567.1578028616201</v>
      </c>
      <c r="J251">
        <v>86.494777934939805</v>
      </c>
      <c r="K251">
        <v>207.88335421209999</v>
      </c>
      <c r="L251">
        <v>0.88868139907760491</v>
      </c>
      <c r="M251">
        <v>99703157.381408304</v>
      </c>
      <c r="N251">
        <v>1011.42239539532</v>
      </c>
      <c r="O251">
        <v>1.2896826124744614</v>
      </c>
      <c r="P251">
        <v>6.3444346565936866E-2</v>
      </c>
      <c r="Q251">
        <f t="shared" si="18"/>
        <v>-5.6639161433883114</v>
      </c>
      <c r="R251">
        <f t="shared" si="19"/>
        <v>-5.7823150664544125E-2</v>
      </c>
      <c r="S251">
        <f t="shared" si="20"/>
        <v>-0.77255597686988831</v>
      </c>
      <c r="T251">
        <f t="shared" si="21"/>
        <v>104359347.54482518</v>
      </c>
      <c r="U251">
        <f t="shared" si="22"/>
        <v>32509959.631296031</v>
      </c>
      <c r="V251" s="35">
        <f t="shared" si="23"/>
        <v>-1450493.4901332296</v>
      </c>
    </row>
    <row r="252" spans="1:22" ht="15.6" x14ac:dyDescent="0.25">
      <c r="A252" s="10">
        <v>3</v>
      </c>
      <c r="B252" s="11">
        <v>2.4151345276287102</v>
      </c>
      <c r="C252" s="11">
        <v>1011.8927385509199</v>
      </c>
      <c r="D252" s="12">
        <v>0.20165669972247902</v>
      </c>
      <c r="E252" s="12">
        <v>0.16446964162922398</v>
      </c>
      <c r="F252" s="10">
        <v>0.18431634807868399</v>
      </c>
      <c r="G252" s="10">
        <v>2.97307868608722</v>
      </c>
      <c r="H252" s="13">
        <v>36531190.368319198</v>
      </c>
      <c r="I252">
        <v>564.0707675701068</v>
      </c>
      <c r="J252">
        <v>144.83139301386464</v>
      </c>
      <c r="K252">
        <v>183.0631706758515</v>
      </c>
      <c r="L252">
        <v>0.94689916897654713</v>
      </c>
      <c r="M252">
        <v>89596486.077396393</v>
      </c>
      <c r="N252">
        <v>1011.8927385509199</v>
      </c>
      <c r="O252">
        <v>3.3972756919542744</v>
      </c>
      <c r="P252">
        <v>0.2037286806548943</v>
      </c>
      <c r="Q252">
        <f t="shared" si="18"/>
        <v>-5.6653500864302391</v>
      </c>
      <c r="R252">
        <f t="shared" si="19"/>
        <v>-8.3716984487198748E-2</v>
      </c>
      <c r="S252">
        <f t="shared" si="20"/>
        <v>-0.67132297271048325</v>
      </c>
      <c r="T252">
        <f t="shared" si="21"/>
        <v>102826085.89238237</v>
      </c>
      <c r="U252">
        <f t="shared" si="22"/>
        <v>41925297.330510199</v>
      </c>
      <c r="V252" s="35">
        <f t="shared" si="23"/>
        <v>-5394106.9621910006</v>
      </c>
    </row>
    <row r="253" spans="1:22" ht="15.6" x14ac:dyDescent="0.25">
      <c r="A253" s="10">
        <v>4</v>
      </c>
      <c r="B253" s="11">
        <v>2.89796737073197</v>
      </c>
      <c r="C253" s="11">
        <v>1011.38084032129</v>
      </c>
      <c r="D253" s="12">
        <v>0.16446964162922398</v>
      </c>
      <c r="E253" s="12">
        <v>0.13035235510121701</v>
      </c>
      <c r="F253" s="10">
        <v>0.20731215180545501</v>
      </c>
      <c r="G253" s="10">
        <v>2.9758964508132499</v>
      </c>
      <c r="H253" s="13">
        <v>38287470.385513</v>
      </c>
      <c r="I253">
        <v>564.64595590354281</v>
      </c>
      <c r="J253">
        <v>138.79548935192943</v>
      </c>
      <c r="K253">
        <v>147.41099836522048</v>
      </c>
      <c r="L253">
        <v>0.97945108124568925</v>
      </c>
      <c r="M253">
        <v>94641312.829042763</v>
      </c>
      <c r="N253">
        <v>1011.38084032129</v>
      </c>
      <c r="O253">
        <v>4.8508240490047312</v>
      </c>
      <c r="P253">
        <v>0.23232576889630882</v>
      </c>
      <c r="Q253">
        <f t="shared" si="18"/>
        <v>-5.6637894001074249</v>
      </c>
      <c r="R253">
        <f t="shared" si="19"/>
        <v>-6.1893942490165776E-2</v>
      </c>
      <c r="S253">
        <f t="shared" si="20"/>
        <v>-0.76590082315382269</v>
      </c>
      <c r="T253">
        <f t="shared" si="21"/>
        <v>104169329.68210246</v>
      </c>
      <c r="U253">
        <f t="shared" si="22"/>
        <v>42142062.552394308</v>
      </c>
      <c r="V253" s="35">
        <f t="shared" si="23"/>
        <v>-3854592.166881308</v>
      </c>
    </row>
    <row r="254" spans="1:22" ht="15.6" x14ac:dyDescent="0.25">
      <c r="A254" s="10">
        <v>5</v>
      </c>
      <c r="B254" s="11">
        <v>3.3664435635289802</v>
      </c>
      <c r="C254" s="11">
        <v>1019.5150102566</v>
      </c>
      <c r="D254" s="12">
        <v>0.13035235510121701</v>
      </c>
      <c r="E254" s="12">
        <v>9.9881685990861099E-2</v>
      </c>
      <c r="F254" s="10">
        <v>0.233576995116063</v>
      </c>
      <c r="G254" s="10">
        <v>2.9782522426731499</v>
      </c>
      <c r="H254" s="13">
        <v>41554563.089904003</v>
      </c>
      <c r="I254">
        <v>565.641387861206</v>
      </c>
      <c r="J254">
        <v>131.28393490690817</v>
      </c>
      <c r="K254">
        <v>115.11702054603906</v>
      </c>
      <c r="L254">
        <v>1.0244118109496261</v>
      </c>
      <c r="M254">
        <v>103745933.02356863</v>
      </c>
      <c r="N254">
        <v>1019.5150102566</v>
      </c>
      <c r="O254">
        <v>6.8214348154837303</v>
      </c>
      <c r="P254">
        <v>0.26602103596499926</v>
      </c>
      <c r="Q254">
        <f t="shared" si="18"/>
        <v>-5.6884327125520571</v>
      </c>
      <c r="R254">
        <f t="shared" si="19"/>
        <v>5.9864396797564834E-3</v>
      </c>
      <c r="S254">
        <f t="shared" si="20"/>
        <v>-0.85046667280370292</v>
      </c>
      <c r="T254">
        <f t="shared" si="21"/>
        <v>105133375.19430338</v>
      </c>
      <c r="U254">
        <f t="shared" si="22"/>
        <v>42110291.41136305</v>
      </c>
      <c r="V254" s="35">
        <f t="shared" si="23"/>
        <v>-555728.3214590475</v>
      </c>
    </row>
    <row r="255" spans="1:22" ht="15.6" x14ac:dyDescent="0.25">
      <c r="A255" s="10">
        <v>6</v>
      </c>
      <c r="B255" s="11">
        <v>3.92661772922684</v>
      </c>
      <c r="C255" s="11">
        <v>1031.5657529003799</v>
      </c>
      <c r="D255" s="12">
        <v>9.9881685990861099E-2</v>
      </c>
      <c r="E255" s="12">
        <v>7.6894343528181003E-2</v>
      </c>
      <c r="F255" s="10">
        <v>0.22991553137822901</v>
      </c>
      <c r="G255" s="10">
        <v>2.9801452439613398</v>
      </c>
      <c r="H255" s="13">
        <v>39609767.192513801</v>
      </c>
      <c r="I255">
        <v>567.1233912884295</v>
      </c>
      <c r="J255">
        <v>114.17819237553051</v>
      </c>
      <c r="K255">
        <v>88.388014759521042</v>
      </c>
      <c r="L255">
        <v>1.0649560512069478</v>
      </c>
      <c r="M255">
        <v>109307512.24159107</v>
      </c>
      <c r="N255">
        <v>1031.5657529003799</v>
      </c>
      <c r="O255">
        <v>8.9846298219535097</v>
      </c>
      <c r="P255">
        <v>0.26125507064216519</v>
      </c>
      <c r="Q255">
        <f t="shared" si="18"/>
        <v>-5.7243284118164413</v>
      </c>
      <c r="R255">
        <f t="shared" si="19"/>
        <v>0.11523516558299085</v>
      </c>
      <c r="S255">
        <f t="shared" si="20"/>
        <v>-0.84509931373873259</v>
      </c>
      <c r="T255">
        <f t="shared" si="21"/>
        <v>106776355.50512217</v>
      </c>
      <c r="U255">
        <f t="shared" si="22"/>
        <v>38692551.833722129</v>
      </c>
      <c r="V255" s="35">
        <f t="shared" si="23"/>
        <v>917215.35879167169</v>
      </c>
    </row>
    <row r="256" spans="1:22" ht="15.6" x14ac:dyDescent="0.25">
      <c r="A256" s="10">
        <v>1</v>
      </c>
      <c r="B256" s="11">
        <v>2.0684596778306199</v>
      </c>
      <c r="C256" s="11">
        <v>1028.0813448608901</v>
      </c>
      <c r="D256" s="12">
        <v>0.23081574370254601</v>
      </c>
      <c r="E256" s="12">
        <v>0.21500097497830001</v>
      </c>
      <c r="F256" s="10">
        <v>6.8487182686936196E-2</v>
      </c>
      <c r="G256" s="10">
        <v>4.0514309191024998</v>
      </c>
      <c r="H256" s="13">
        <v>32307048.4137538</v>
      </c>
      <c r="I256">
        <v>566.21207523697558</v>
      </c>
      <c r="J256">
        <v>94.628288681282541</v>
      </c>
      <c r="K256">
        <v>222.90835934042303</v>
      </c>
      <c r="L256">
        <v>0.88857037891840929</v>
      </c>
      <c r="M256">
        <v>94836611.12574017</v>
      </c>
      <c r="N256">
        <v>1028.0813448608901</v>
      </c>
      <c r="O256">
        <v>1.5507788925126307</v>
      </c>
      <c r="P256">
        <v>7.0945329171430704E-2</v>
      </c>
      <c r="Q256">
        <f t="shared" si="18"/>
        <v>-5.7140246173912281</v>
      </c>
      <c r="R256">
        <f t="shared" si="19"/>
        <v>-6.5342310332299397E-2</v>
      </c>
      <c r="S256">
        <f t="shared" si="20"/>
        <v>-0.80863280117240566</v>
      </c>
      <c r="T256">
        <f t="shared" si="21"/>
        <v>99410509.02326335</v>
      </c>
      <c r="U256">
        <f t="shared" si="22"/>
        <v>33865192.879912831</v>
      </c>
      <c r="V256" s="35">
        <f t="shared" si="23"/>
        <v>-1558144.4661590308</v>
      </c>
    </row>
    <row r="257" spans="1:22" ht="15.6" x14ac:dyDescent="0.25">
      <c r="A257" s="10">
        <v>2</v>
      </c>
      <c r="B257" s="11">
        <v>1.7576731909177199</v>
      </c>
      <c r="C257" s="11">
        <v>1022.94018131812</v>
      </c>
      <c r="D257" s="12">
        <v>0.21500097497830001</v>
      </c>
      <c r="E257" s="12">
        <v>0.20200315271923</v>
      </c>
      <c r="F257" s="10">
        <v>6.0426607830955902E-2</v>
      </c>
      <c r="G257" s="10">
        <v>4.05270447306214</v>
      </c>
      <c r="H257" s="13">
        <v>30474838.2021247</v>
      </c>
      <c r="I257">
        <v>567.12748950956166</v>
      </c>
      <c r="J257">
        <v>85.856987525057463</v>
      </c>
      <c r="K257">
        <v>208.502063848765</v>
      </c>
      <c r="L257">
        <v>0.88793606705564221</v>
      </c>
      <c r="M257">
        <v>98636835.260254204</v>
      </c>
      <c r="N257">
        <v>1022.94018131812</v>
      </c>
      <c r="O257">
        <v>1.2760128396250221</v>
      </c>
      <c r="P257">
        <v>6.2329344851813892E-2</v>
      </c>
      <c r="Q257">
        <f t="shared" si="18"/>
        <v>-5.698709800795509</v>
      </c>
      <c r="R257">
        <f t="shared" si="19"/>
        <v>-5.7392666737390914E-2</v>
      </c>
      <c r="S257">
        <f t="shared" si="20"/>
        <v>-0.76596039869151455</v>
      </c>
      <c r="T257">
        <f t="shared" si="21"/>
        <v>101088500.12896426</v>
      </c>
      <c r="U257">
        <f t="shared" si="22"/>
        <v>31232304.619235899</v>
      </c>
      <c r="V257" s="35">
        <f t="shared" si="23"/>
        <v>-757466.41711119935</v>
      </c>
    </row>
    <row r="258" spans="1:22" ht="15.6" x14ac:dyDescent="0.25">
      <c r="A258" s="14">
        <v>3</v>
      </c>
      <c r="B258" s="11">
        <v>2.5529716233594502</v>
      </c>
      <c r="C258" s="11">
        <v>1025.06804269041</v>
      </c>
      <c r="D258" s="12">
        <v>0.20241656495187399</v>
      </c>
      <c r="E258" s="12">
        <v>0.16343251350184801</v>
      </c>
      <c r="F258" s="10">
        <v>0.19249808754799999</v>
      </c>
      <c r="G258" s="10">
        <v>2.9619547218391902</v>
      </c>
      <c r="H258" s="13">
        <v>36475515.385211401</v>
      </c>
      <c r="I258">
        <v>563.89176634385353</v>
      </c>
      <c r="J258">
        <v>148.2659287611109</v>
      </c>
      <c r="K258">
        <v>182.92453922686099</v>
      </c>
      <c r="L258">
        <v>0.94957574162051384</v>
      </c>
      <c r="M258">
        <v>87468574.323154747</v>
      </c>
      <c r="N258">
        <v>1025.06804269041</v>
      </c>
      <c r="O258">
        <v>3.6815639204154262</v>
      </c>
      <c r="P258">
        <v>0.21380985552652018</v>
      </c>
      <c r="Q258">
        <f t="shared" si="18"/>
        <v>-5.7050645721058855</v>
      </c>
      <c r="R258">
        <f t="shared" si="19"/>
        <v>-8.1698100906989285E-2</v>
      </c>
      <c r="S258">
        <f t="shared" si="20"/>
        <v>-0.70115071367088833</v>
      </c>
      <c r="T258">
        <f t="shared" si="21"/>
        <v>99295703.58466205</v>
      </c>
      <c r="U258">
        <f t="shared" si="22"/>
        <v>41407579.714363188</v>
      </c>
      <c r="V258" s="35">
        <f t="shared" si="23"/>
        <v>-4932064.3291517869</v>
      </c>
    </row>
    <row r="259" spans="1:22" ht="15.6" x14ac:dyDescent="0.25">
      <c r="A259" s="10">
        <v>4</v>
      </c>
      <c r="B259" s="11">
        <v>2.91141112382636</v>
      </c>
      <c r="C259" s="11">
        <v>1017.01797277602</v>
      </c>
      <c r="D259" s="12">
        <v>0.16343251350184801</v>
      </c>
      <c r="E259" s="12">
        <v>0.129244389969179</v>
      </c>
      <c r="F259" s="10">
        <v>0.20906009942960199</v>
      </c>
      <c r="G259" s="10">
        <v>2.9649122409155599</v>
      </c>
      <c r="H259" s="13">
        <v>38479726.192079201</v>
      </c>
      <c r="I259">
        <v>564.67687296150814</v>
      </c>
      <c r="J259">
        <v>138.9433074633294</v>
      </c>
      <c r="K259">
        <v>146.33845173551353</v>
      </c>
      <c r="L259">
        <v>0.9810313991888302</v>
      </c>
      <c r="M259">
        <v>95213732.289970994</v>
      </c>
      <c r="N259">
        <v>1017.01797277602</v>
      </c>
      <c r="O259">
        <v>4.9143989088617692</v>
      </c>
      <c r="P259">
        <v>0.23453329315236748</v>
      </c>
      <c r="Q259">
        <f t="shared" ref="Q259:Q322" si="24">2.52125*10^(-6)*N259^2-0.00815*N259</f>
        <v>-5.6809031676657735</v>
      </c>
      <c r="R259">
        <f t="shared" ref="R259:R322" si="25">5.11549*10^(-6)*O259^4-4.43569*10^(-4)*O259^3+0.01157*O259^2-0.05903*O259</f>
        <v>-6.0329291513632255E-2</v>
      </c>
      <c r="S259">
        <f t="shared" ref="S259:S322" si="26">-66538.82632*P259^6+68596.56918*P259^5-25259.909*P259^4+3778.81796*P259^3-138.15946*P259^2-13.21417*P259</f>
        <v>-0.77366092137980136</v>
      </c>
      <c r="T259">
        <f t="shared" ref="T259:T322" si="27">1.9*10^10*EXP(0.917*Q259)*EXP(0.4442*R259)*EXP(-0.0196*S259)</f>
        <v>102634233.42190504</v>
      </c>
      <c r="U259">
        <f t="shared" ref="U259:U322" si="28">H259/M259*T259</f>
        <v>41478651.293505058</v>
      </c>
      <c r="V259" s="35">
        <f t="shared" ref="V259:V322" si="29">H259-U259</f>
        <v>-2998925.1014258564</v>
      </c>
    </row>
    <row r="260" spans="1:22" ht="15.6" x14ac:dyDescent="0.25">
      <c r="A260" s="10">
        <v>5</v>
      </c>
      <c r="B260" s="11">
        <v>3.3907838286797598</v>
      </c>
      <c r="C260" s="11">
        <v>1024.2514014846099</v>
      </c>
      <c r="D260" s="12">
        <v>0.129244389969179</v>
      </c>
      <c r="E260" s="12">
        <v>9.8370963787128202E-2</v>
      </c>
      <c r="F260" s="10">
        <v>0.23869165248997301</v>
      </c>
      <c r="G260" s="10">
        <v>2.96726931648884</v>
      </c>
      <c r="H260" s="13">
        <v>41292926.844386302</v>
      </c>
      <c r="I260">
        <v>565.55321618627659</v>
      </c>
      <c r="J260">
        <v>132.13843298582145</v>
      </c>
      <c r="K260">
        <v>113.8076768781536</v>
      </c>
      <c r="L260">
        <v>1.0285192962101846</v>
      </c>
      <c r="M260">
        <v>102394612.0348025</v>
      </c>
      <c r="N260">
        <v>1024.2514014846099</v>
      </c>
      <c r="O260">
        <v>6.9981439035931494</v>
      </c>
      <c r="P260">
        <v>0.27271681591985475</v>
      </c>
      <c r="Q260">
        <f t="shared" si="24"/>
        <v>-5.7026284061559327</v>
      </c>
      <c r="R260">
        <f t="shared" si="25"/>
        <v>1.3775051496484336E-2</v>
      </c>
      <c r="S260">
        <f t="shared" si="26"/>
        <v>-0.85278708352585797</v>
      </c>
      <c r="T260">
        <f t="shared" si="27"/>
        <v>104138059.54420455</v>
      </c>
      <c r="U260">
        <f t="shared" si="28"/>
        <v>41996011.206269495</v>
      </c>
      <c r="V260" s="35">
        <f t="shared" si="29"/>
        <v>-703084.36188319325</v>
      </c>
    </row>
    <row r="261" spans="1:22" ht="15.6" x14ac:dyDescent="0.25">
      <c r="A261" s="10">
        <v>5</v>
      </c>
      <c r="B261" s="11">
        <v>3.7903386310501102</v>
      </c>
      <c r="C261" s="11">
        <v>1008.61348751091</v>
      </c>
      <c r="D261" s="12">
        <v>0.128822400101891</v>
      </c>
      <c r="E261" s="12">
        <v>0.10036481090435601</v>
      </c>
      <c r="F261" s="10">
        <v>0.220734249246401</v>
      </c>
      <c r="G261" s="10">
        <v>3.0482641368672301</v>
      </c>
      <c r="H261" s="13">
        <v>40977713.970069997</v>
      </c>
      <c r="I261">
        <v>565.81979560406069</v>
      </c>
      <c r="J261">
        <v>126.89313339630942</v>
      </c>
      <c r="K261">
        <v>114.5936055031235</v>
      </c>
      <c r="L261">
        <v>1.0190643164164053</v>
      </c>
      <c r="M261">
        <v>103957401.12965611</v>
      </c>
      <c r="N261">
        <v>1008.61348751091</v>
      </c>
      <c r="O261">
        <v>7.4497520915688256</v>
      </c>
      <c r="P261">
        <v>0.24940314782982259</v>
      </c>
      <c r="Q261">
        <f t="shared" si="24"/>
        <v>-5.6553293554388491</v>
      </c>
      <c r="R261">
        <f t="shared" si="25"/>
        <v>3.4723987855495519E-2</v>
      </c>
      <c r="S261">
        <f t="shared" si="26"/>
        <v>-0.82041883041774044</v>
      </c>
      <c r="T261">
        <f t="shared" si="27"/>
        <v>109701368.67088693</v>
      </c>
      <c r="U261">
        <f t="shared" si="28"/>
        <v>43241859.248811267</v>
      </c>
      <c r="V261" s="35">
        <f t="shared" si="29"/>
        <v>-2264145.2787412703</v>
      </c>
    </row>
    <row r="262" spans="1:22" ht="15.6" x14ac:dyDescent="0.25">
      <c r="A262" s="10">
        <v>6</v>
      </c>
      <c r="B262" s="11">
        <v>4.3679599126281703</v>
      </c>
      <c r="C262" s="11">
        <v>1020.88539527595</v>
      </c>
      <c r="D262" s="12">
        <v>0.10036481090435601</v>
      </c>
      <c r="E262" s="12">
        <v>7.7316166999125802E-2</v>
      </c>
      <c r="F262" s="10">
        <v>0.22942006955224201</v>
      </c>
      <c r="G262" s="10">
        <v>3.0500113280513799</v>
      </c>
      <c r="H262" s="13">
        <v>40830216.0357664</v>
      </c>
      <c r="I262">
        <v>567.15559175601663</v>
      </c>
      <c r="J262">
        <v>114.33357894006704</v>
      </c>
      <c r="K262">
        <v>88.840488951740909</v>
      </c>
      <c r="L262">
        <v>1.063813589875275</v>
      </c>
      <c r="M262">
        <v>110062885.18365537</v>
      </c>
      <c r="N262">
        <v>1020.88539527595</v>
      </c>
      <c r="O262">
        <v>9.9563252022685322</v>
      </c>
      <c r="P262">
        <v>0.26061189118872102</v>
      </c>
      <c r="Q262">
        <f t="shared" si="24"/>
        <v>-5.6925515972360463</v>
      </c>
      <c r="R262">
        <f t="shared" si="25"/>
        <v>0.17167840018384239</v>
      </c>
      <c r="S262">
        <f t="shared" si="26"/>
        <v>-0.84415540581169957</v>
      </c>
      <c r="T262">
        <f t="shared" si="27"/>
        <v>112722543.80441937</v>
      </c>
      <c r="U262">
        <f t="shared" si="28"/>
        <v>41816874.125693604</v>
      </c>
      <c r="V262" s="35">
        <f t="shared" si="29"/>
        <v>-986658.08992720395</v>
      </c>
    </row>
    <row r="263" spans="1:22" ht="15.6" x14ac:dyDescent="0.25">
      <c r="A263" s="10">
        <v>1</v>
      </c>
      <c r="B263" s="11">
        <v>2.0743139852521302</v>
      </c>
      <c r="C263" s="11">
        <v>1015.480501192</v>
      </c>
      <c r="D263" s="12">
        <v>0.22604528519453199</v>
      </c>
      <c r="E263" s="12">
        <v>0.20614578243557699</v>
      </c>
      <c r="F263" s="10">
        <v>8.7994329582583505E-2</v>
      </c>
      <c r="G263" s="10">
        <v>4.00178862557466</v>
      </c>
      <c r="H263" s="13">
        <v>36755684.738782004</v>
      </c>
      <c r="I263">
        <v>565.68641897891951</v>
      </c>
      <c r="J263">
        <v>106.09843757178699</v>
      </c>
      <c r="K263">
        <v>216.09553381505447</v>
      </c>
      <c r="L263">
        <v>0.8991753525285282</v>
      </c>
      <c r="M263">
        <v>96275767.6349608</v>
      </c>
      <c r="N263">
        <v>1015.480501192</v>
      </c>
      <c r="O263">
        <v>1.8008100710250898</v>
      </c>
      <c r="P263">
        <v>9.2109071364177939E-2</v>
      </c>
      <c r="Q263">
        <f t="shared" si="24"/>
        <v>-5.6762514501855099</v>
      </c>
      <c r="R263">
        <f t="shared" si="25"/>
        <v>-7.1317861313351494E-2</v>
      </c>
      <c r="S263">
        <f t="shared" si="26"/>
        <v>-0.84034203229455917</v>
      </c>
      <c r="T263">
        <f t="shared" si="27"/>
        <v>102705224.60836861</v>
      </c>
      <c r="U263">
        <f t="shared" si="28"/>
        <v>39210290.91187603</v>
      </c>
      <c r="V263" s="35">
        <f t="shared" si="29"/>
        <v>-2454606.1730940267</v>
      </c>
    </row>
    <row r="264" spans="1:22" ht="15.6" x14ac:dyDescent="0.25">
      <c r="A264" s="10">
        <v>2</v>
      </c>
      <c r="B264" s="11">
        <v>1.93488745055724</v>
      </c>
      <c r="C264" s="11">
        <v>1012.21184350256</v>
      </c>
      <c r="D264" s="12">
        <v>0.20614578243557699</v>
      </c>
      <c r="E264" s="12">
        <v>0.18978497136740599</v>
      </c>
      <c r="F264" s="10">
        <v>7.9326766709915494E-2</v>
      </c>
      <c r="G264" s="10">
        <v>4.0033703537990997</v>
      </c>
      <c r="H264" s="13">
        <v>33772544.3165638</v>
      </c>
      <c r="I264">
        <v>566.35248853331268</v>
      </c>
      <c r="J264">
        <v>96.259992015800677</v>
      </c>
      <c r="K264">
        <v>197.96537690149148</v>
      </c>
      <c r="L264">
        <v>0.90070245596876231</v>
      </c>
      <c r="M264">
        <v>97299552.576728463</v>
      </c>
      <c r="N264">
        <v>1012.21184350256</v>
      </c>
      <c r="O264">
        <v>1.6613199349918935</v>
      </c>
      <c r="P264">
        <v>8.2650101240748772E-2</v>
      </c>
      <c r="Q264">
        <f t="shared" si="24"/>
        <v>-5.6663223118860406</v>
      </c>
      <c r="R264">
        <f t="shared" si="25"/>
        <v>-6.8129594247958211E-2</v>
      </c>
      <c r="S264">
        <f t="shared" si="26"/>
        <v>-0.83781542245800489</v>
      </c>
      <c r="T264">
        <f t="shared" si="27"/>
        <v>103786376.51429807</v>
      </c>
      <c r="U264">
        <f t="shared" si="28"/>
        <v>36024112.212855585</v>
      </c>
      <c r="V264" s="35">
        <f t="shared" si="29"/>
        <v>-2251567.8962917849</v>
      </c>
    </row>
    <row r="265" spans="1:22" ht="15.6" x14ac:dyDescent="0.25">
      <c r="A265" s="10">
        <v>3</v>
      </c>
      <c r="B265" s="11">
        <v>2.8425570482320501</v>
      </c>
      <c r="C265" s="11">
        <v>1017.7016910006</v>
      </c>
      <c r="D265" s="12">
        <v>0.19007860563571402</v>
      </c>
      <c r="E265" s="12">
        <v>0.156847036431257</v>
      </c>
      <c r="F265" s="10">
        <v>0.174738736217847</v>
      </c>
      <c r="G265" s="10">
        <v>3.1532823547718301</v>
      </c>
      <c r="H265" s="13">
        <v>36927776.168646</v>
      </c>
      <c r="I265">
        <v>564.34160344044733</v>
      </c>
      <c r="J265">
        <v>136.94508771652042</v>
      </c>
      <c r="K265">
        <v>173.46282103348551</v>
      </c>
      <c r="L265">
        <v>0.94921934381841189</v>
      </c>
      <c r="M265">
        <v>90090138.725607365</v>
      </c>
      <c r="N265">
        <v>1017.7016910006</v>
      </c>
      <c r="O265">
        <v>3.9864739976102332</v>
      </c>
      <c r="P265">
        <v>0.19205525940874441</v>
      </c>
      <c r="Q265">
        <f t="shared" si="24"/>
        <v>-5.6829679714390453</v>
      </c>
      <c r="R265">
        <f t="shared" si="25"/>
        <v>-7.8260870590154685E-2</v>
      </c>
      <c r="S265">
        <f t="shared" si="26"/>
        <v>-0.64653080992512413</v>
      </c>
      <c r="T265">
        <f t="shared" si="27"/>
        <v>101374456.73909372</v>
      </c>
      <c r="U265">
        <f t="shared" si="28"/>
        <v>41553196.616571225</v>
      </c>
      <c r="V265" s="35">
        <f t="shared" si="29"/>
        <v>-4625420.4479252249</v>
      </c>
    </row>
    <row r="266" spans="1:22" ht="15.6" x14ac:dyDescent="0.25">
      <c r="A266" s="10">
        <v>4</v>
      </c>
      <c r="B266" s="11">
        <v>3.1603758869873699</v>
      </c>
      <c r="C266" s="11">
        <v>1018.29089036776</v>
      </c>
      <c r="D266" s="12">
        <v>0.156847036431257</v>
      </c>
      <c r="E266" s="12">
        <v>0.127142928350027</v>
      </c>
      <c r="F266" s="10">
        <v>0.189261987716732</v>
      </c>
      <c r="G266" s="10">
        <v>3.15568211098496</v>
      </c>
      <c r="H266" s="13">
        <v>38485744.873078302</v>
      </c>
      <c r="I266">
        <v>565.05825640386695</v>
      </c>
      <c r="J266">
        <v>129.55520645814215</v>
      </c>
      <c r="K266">
        <v>141.99498239064201</v>
      </c>
      <c r="L266">
        <v>0.97686544536733477</v>
      </c>
      <c r="M266">
        <v>96364490.671623021</v>
      </c>
      <c r="N266">
        <v>1018.29089036776</v>
      </c>
      <c r="O266">
        <v>5.1181229521044518</v>
      </c>
      <c r="P266">
        <v>0.20981031986360621</v>
      </c>
      <c r="Q266">
        <f t="shared" si="24"/>
        <v>-5.6847454408124518</v>
      </c>
      <c r="R266">
        <f t="shared" si="25"/>
        <v>-5.5003719021382819E-2</v>
      </c>
      <c r="S266">
        <f t="shared" si="26"/>
        <v>-0.68856705424427345</v>
      </c>
      <c r="T266">
        <f t="shared" si="27"/>
        <v>102344641.00117911</v>
      </c>
      <c r="U266">
        <f t="shared" si="28"/>
        <v>40874078.358596578</v>
      </c>
      <c r="V266" s="35">
        <f t="shared" si="29"/>
        <v>-2388333.4855182767</v>
      </c>
    </row>
    <row r="267" spans="1:22" ht="15.6" x14ac:dyDescent="0.25">
      <c r="A267" s="10">
        <v>5</v>
      </c>
      <c r="B267" s="11">
        <v>3.74303826706331</v>
      </c>
      <c r="C267" s="11">
        <v>1018.98232929812</v>
      </c>
      <c r="D267" s="12">
        <v>0.127142928350027</v>
      </c>
      <c r="E267" s="12">
        <v>0.100360998107436</v>
      </c>
      <c r="F267" s="10">
        <v>0.210478732216204</v>
      </c>
      <c r="G267" s="10">
        <v>3.1576511786794099</v>
      </c>
      <c r="H267" s="13">
        <v>41022973.098025396</v>
      </c>
      <c r="I267">
        <v>565.97629205880389</v>
      </c>
      <c r="J267">
        <v>123.1175762142806</v>
      </c>
      <c r="K267">
        <v>113.75196322873148</v>
      </c>
      <c r="L267">
        <v>1.0152318890394008</v>
      </c>
      <c r="M267">
        <v>103938793.66314396</v>
      </c>
      <c r="N267">
        <v>1018.98232929812</v>
      </c>
      <c r="O267">
        <v>7.1848932851464369</v>
      </c>
      <c r="P267">
        <v>0.23632850735440461</v>
      </c>
      <c r="Q267">
        <f t="shared" si="24"/>
        <v>-5.6868291092424066</v>
      </c>
      <c r="R267">
        <f t="shared" si="25"/>
        <v>2.2261263468725923E-2</v>
      </c>
      <c r="S267">
        <f t="shared" si="26"/>
        <v>-0.77987611922434086</v>
      </c>
      <c r="T267">
        <f t="shared" si="27"/>
        <v>105905373.24132444</v>
      </c>
      <c r="U267">
        <f t="shared" si="28"/>
        <v>41799150.483653747</v>
      </c>
      <c r="V267" s="35">
        <f t="shared" si="29"/>
        <v>-776177.38562835008</v>
      </c>
    </row>
    <row r="268" spans="1:22" ht="15.6" x14ac:dyDescent="0.25">
      <c r="A268" s="10">
        <v>6</v>
      </c>
      <c r="B268" s="11">
        <v>4.1202824797346898</v>
      </c>
      <c r="C268" s="11">
        <v>1031.04727184069</v>
      </c>
      <c r="D268" s="12">
        <v>0.100360998107436</v>
      </c>
      <c r="E268" s="12">
        <v>7.7380217971414991E-2</v>
      </c>
      <c r="F268" s="10">
        <v>0.228753253192295</v>
      </c>
      <c r="G268" s="10">
        <v>3.1592659486533701</v>
      </c>
      <c r="H268" s="13">
        <v>42425556.216101401</v>
      </c>
      <c r="I268">
        <v>567.19925071688397</v>
      </c>
      <c r="J268">
        <v>114.16952865822196</v>
      </c>
      <c r="K268">
        <v>88.870608039425491</v>
      </c>
      <c r="L268">
        <v>1.0633802881209466</v>
      </c>
      <c r="M268">
        <v>110612076.30985317</v>
      </c>
      <c r="N268">
        <v>1031.04727184069</v>
      </c>
      <c r="O268">
        <v>9.374048433388495</v>
      </c>
      <c r="P268">
        <v>0.25974692184896558</v>
      </c>
      <c r="Q268">
        <f t="shared" si="24"/>
        <v>-5.7227990809449336</v>
      </c>
      <c r="R268">
        <f t="shared" si="25"/>
        <v>0.13745962095612263</v>
      </c>
      <c r="S268">
        <f t="shared" si="26"/>
        <v>-0.84280745212815367</v>
      </c>
      <c r="T268">
        <f t="shared" si="27"/>
        <v>107982166.72923627</v>
      </c>
      <c r="U268">
        <f t="shared" si="28"/>
        <v>41416847.398059018</v>
      </c>
      <c r="V268" s="35">
        <f t="shared" si="29"/>
        <v>1008708.8180423826</v>
      </c>
    </row>
    <row r="269" spans="1:22" ht="15.6" x14ac:dyDescent="0.25">
      <c r="A269" s="14">
        <v>1</v>
      </c>
      <c r="B269" s="11">
        <v>2.0743090883484299</v>
      </c>
      <c r="C269" s="11">
        <v>1010.80599149957</v>
      </c>
      <c r="D269" s="12">
        <v>0.226049192800892</v>
      </c>
      <c r="E269" s="12">
        <v>0.20616209465318</v>
      </c>
      <c r="F269" s="10">
        <v>8.7937957688052196E-2</v>
      </c>
      <c r="G269" s="10">
        <v>4.0017883395785701</v>
      </c>
      <c r="H269" s="13">
        <v>37044007.577001698</v>
      </c>
      <c r="I269">
        <v>565.73460013582212</v>
      </c>
      <c r="J269">
        <v>106.06988035468738</v>
      </c>
      <c r="K269">
        <v>216.10564372703601</v>
      </c>
      <c r="L269">
        <v>0.8991538191592513</v>
      </c>
      <c r="M269">
        <v>97059439.196476951</v>
      </c>
      <c r="N269">
        <v>1010.80599149957</v>
      </c>
      <c r="O269">
        <v>1.8000819106702681</v>
      </c>
      <c r="P269">
        <v>9.2047262370843153E-2</v>
      </c>
      <c r="Q269">
        <f t="shared" si="24"/>
        <v>-5.6620352136033301</v>
      </c>
      <c r="R269">
        <f t="shared" si="25"/>
        <v>-7.1302160803931577E-2</v>
      </c>
      <c r="S269">
        <f t="shared" si="26"/>
        <v>-0.84037855402716688</v>
      </c>
      <c r="T269">
        <f t="shared" si="27"/>
        <v>104053684.91947083</v>
      </c>
      <c r="U269">
        <f t="shared" si="28"/>
        <v>39713453.163159601</v>
      </c>
      <c r="V269" s="35">
        <f t="shared" si="29"/>
        <v>-2669445.5861579031</v>
      </c>
    </row>
    <row r="270" spans="1:22" ht="15.6" x14ac:dyDescent="0.25">
      <c r="A270" s="10">
        <v>3</v>
      </c>
      <c r="B270" s="11">
        <v>2.8468217580697699</v>
      </c>
      <c r="C270" s="11">
        <v>1009.57428271498</v>
      </c>
      <c r="D270" s="12">
        <v>0.190093548019558</v>
      </c>
      <c r="E270" s="12">
        <v>0.15591892712380201</v>
      </c>
      <c r="F270" s="10">
        <v>0.179683387010803</v>
      </c>
      <c r="G270" s="10">
        <v>3.15304865502873</v>
      </c>
      <c r="H270" s="13">
        <v>37053762.404152803</v>
      </c>
      <c r="I270">
        <v>564.23651396393711</v>
      </c>
      <c r="J270">
        <v>138.86169003818324</v>
      </c>
      <c r="K270">
        <v>173.00623757167997</v>
      </c>
      <c r="L270">
        <v>0.95119500691690217</v>
      </c>
      <c r="M270">
        <v>88971237.554754317</v>
      </c>
      <c r="N270">
        <v>1009.57428271498</v>
      </c>
      <c r="O270">
        <v>4.0605545433988395</v>
      </c>
      <c r="P270">
        <v>0.19806489984497563</v>
      </c>
      <c r="Q270">
        <f t="shared" si="24"/>
        <v>-5.6582709683916317</v>
      </c>
      <c r="R270">
        <f t="shared" si="25"/>
        <v>-7.7233814305003812E-2</v>
      </c>
      <c r="S270">
        <f t="shared" si="26"/>
        <v>-0.65778015703034631</v>
      </c>
      <c r="T270">
        <f t="shared" si="27"/>
        <v>103766689.71506289</v>
      </c>
      <c r="U270">
        <f t="shared" si="28"/>
        <v>43215609.581704929</v>
      </c>
      <c r="V270" s="35">
        <f t="shared" si="29"/>
        <v>-6161847.1775521263</v>
      </c>
    </row>
    <row r="271" spans="1:22" ht="15.6" x14ac:dyDescent="0.25">
      <c r="A271" s="10">
        <v>4</v>
      </c>
      <c r="B271" s="11">
        <v>3.3211530599335499</v>
      </c>
      <c r="C271" s="11">
        <v>1011.01479292716</v>
      </c>
      <c r="D271" s="12">
        <v>0.15591892712380201</v>
      </c>
      <c r="E271" s="12">
        <v>0.12562054226647401</v>
      </c>
      <c r="F271" s="10">
        <v>0.19419685429118499</v>
      </c>
      <c r="G271" s="10">
        <v>3.15551354206755</v>
      </c>
      <c r="H271" s="13">
        <v>38830116.994767599</v>
      </c>
      <c r="I271">
        <v>565.00368407029634</v>
      </c>
      <c r="J271">
        <v>130.83844643593869</v>
      </c>
      <c r="K271">
        <v>140.769734695138</v>
      </c>
      <c r="L271">
        <v>0.979915493306037</v>
      </c>
      <c r="M271">
        <v>95978652.374245301</v>
      </c>
      <c r="N271">
        <v>1011.01479292716</v>
      </c>
      <c r="O271">
        <v>5.4807241094649193</v>
      </c>
      <c r="P271">
        <v>0.21591580239928215</v>
      </c>
      <c r="Q271">
        <f t="shared" si="24"/>
        <v>-5.662672576692735</v>
      </c>
      <c r="R271">
        <f t="shared" si="25"/>
        <v>-4.4393451712532672E-2</v>
      </c>
      <c r="S271">
        <f t="shared" si="26"/>
        <v>-0.70809543510835837</v>
      </c>
      <c r="T271">
        <f t="shared" si="27"/>
        <v>104970840.76594076</v>
      </c>
      <c r="U271">
        <f t="shared" si="28"/>
        <v>42468089.800710231</v>
      </c>
      <c r="V271" s="35">
        <f t="shared" si="29"/>
        <v>-3637972.8059426323</v>
      </c>
    </row>
    <row r="272" spans="1:22" ht="15.6" x14ac:dyDescent="0.25">
      <c r="A272" s="10">
        <v>5</v>
      </c>
      <c r="B272" s="11">
        <v>3.78014535726598</v>
      </c>
      <c r="C272" s="11">
        <v>1015.10380470646</v>
      </c>
      <c r="D272" s="12">
        <v>0.12562054226647401</v>
      </c>
      <c r="E272" s="12">
        <v>9.7607971174115807E-2</v>
      </c>
      <c r="F272" s="10">
        <v>0.22281618093074601</v>
      </c>
      <c r="G272" s="10">
        <v>3.1575142828762401</v>
      </c>
      <c r="H272" s="13">
        <v>42009781.3889561</v>
      </c>
      <c r="I272">
        <v>565.85144104726783</v>
      </c>
      <c r="J272">
        <v>125.90057076935723</v>
      </c>
      <c r="K272">
        <v>111.6142567202949</v>
      </c>
      <c r="L272">
        <v>1.0239210100014278</v>
      </c>
      <c r="M272">
        <v>103207425.4124846</v>
      </c>
      <c r="N272">
        <v>1015.10380470646</v>
      </c>
      <c r="O272">
        <v>7.5686147933664785</v>
      </c>
      <c r="P272">
        <v>0.2520783812153265</v>
      </c>
      <c r="Q272">
        <f t="shared" si="24"/>
        <v>-5.6751099131793179</v>
      </c>
      <c r="R272">
        <f t="shared" si="25"/>
        <v>4.0472179918198625E-2</v>
      </c>
      <c r="S272">
        <f t="shared" si="26"/>
        <v>-0.82722295395601542</v>
      </c>
      <c r="T272">
        <f t="shared" si="27"/>
        <v>108019285.43014455</v>
      </c>
      <c r="U272">
        <f t="shared" si="28"/>
        <v>43968411.658127606</v>
      </c>
      <c r="V272" s="35">
        <f t="shared" si="29"/>
        <v>-1958630.2691715062</v>
      </c>
    </row>
    <row r="273" spans="1:22" ht="15.6" x14ac:dyDescent="0.25">
      <c r="A273" s="10">
        <v>6</v>
      </c>
      <c r="B273" s="11">
        <v>4.3390348868629802</v>
      </c>
      <c r="C273" s="11">
        <v>1025.37358477265</v>
      </c>
      <c r="D273" s="12">
        <v>9.7607971174115807E-2</v>
      </c>
      <c r="E273" s="12">
        <v>7.5910187279864011E-2</v>
      </c>
      <c r="F273" s="10">
        <v>0.22206769451375</v>
      </c>
      <c r="G273" s="10">
        <v>3.1591893927005099</v>
      </c>
      <c r="H273" s="13">
        <v>40570680.277797297</v>
      </c>
      <c r="I273">
        <v>567.29175311405629</v>
      </c>
      <c r="J273">
        <v>110.94581499119305</v>
      </c>
      <c r="K273">
        <v>86.759079226989911</v>
      </c>
      <c r="L273">
        <v>1.0634893869751081</v>
      </c>
      <c r="M273">
        <v>108841004.77044261</v>
      </c>
      <c r="N273">
        <v>1025.37358477265</v>
      </c>
      <c r="O273">
        <v>9.8210111370999442</v>
      </c>
      <c r="P273">
        <v>0.25111576953254044</v>
      </c>
      <c r="Q273">
        <f t="shared" si="24"/>
        <v>-5.7059751865208828</v>
      </c>
      <c r="R273">
        <f t="shared" si="25"/>
        <v>0.1636333559552009</v>
      </c>
      <c r="S273">
        <f t="shared" si="26"/>
        <v>-0.82484800742028863</v>
      </c>
      <c r="T273">
        <f t="shared" si="27"/>
        <v>110904333.54800691</v>
      </c>
      <c r="U273">
        <f t="shared" si="28"/>
        <v>41339789.790513523</v>
      </c>
      <c r="V273" s="35">
        <f t="shared" si="29"/>
        <v>-769109.51271622628</v>
      </c>
    </row>
    <row r="274" spans="1:22" ht="15.6" x14ac:dyDescent="0.25">
      <c r="A274" s="10">
        <v>1</v>
      </c>
      <c r="B274" s="11">
        <v>2.0742560396487302</v>
      </c>
      <c r="C274" s="11">
        <v>1017.56590433946</v>
      </c>
      <c r="D274" s="12">
        <v>0.226185795494425</v>
      </c>
      <c r="E274" s="12">
        <v>0.20621480235654802</v>
      </c>
      <c r="F274" s="10">
        <v>8.8255619820242007E-2</v>
      </c>
      <c r="G274" s="10">
        <v>4.0517688919852199</v>
      </c>
      <c r="H274" s="13">
        <v>37719709.492334902</v>
      </c>
      <c r="I274">
        <v>565.74294581717868</v>
      </c>
      <c r="J274">
        <v>106.29416018162607</v>
      </c>
      <c r="K274">
        <v>216.20029892548649</v>
      </c>
      <c r="L274">
        <v>0.89926212991300536</v>
      </c>
      <c r="M274">
        <v>97393049.398660317</v>
      </c>
      <c r="N274">
        <v>1017.56590433946</v>
      </c>
      <c r="O274">
        <v>1.8030356338703748</v>
      </c>
      <c r="P274">
        <v>9.2395613085573133E-2</v>
      </c>
      <c r="Q274">
        <f t="shared" si="24"/>
        <v>-5.6825580883255631</v>
      </c>
      <c r="R274">
        <f t="shared" si="25"/>
        <v>-7.1365787687126245E-2</v>
      </c>
      <c r="S274">
        <f t="shared" si="26"/>
        <v>-0.84016431241963896</v>
      </c>
      <c r="T274">
        <f t="shared" si="27"/>
        <v>102110445.73352502</v>
      </c>
      <c r="U274">
        <f t="shared" si="28"/>
        <v>39546727.132812947</v>
      </c>
      <c r="V274" s="35">
        <f t="shared" si="29"/>
        <v>-1827017.6404780447</v>
      </c>
    </row>
    <row r="275" spans="1:22" ht="15.6" x14ac:dyDescent="0.25">
      <c r="A275" s="10">
        <v>2</v>
      </c>
      <c r="B275" s="11">
        <v>1.9364173513494201</v>
      </c>
      <c r="C275" s="11">
        <v>1011.43990681875</v>
      </c>
      <c r="D275" s="12">
        <v>0.20621480235654802</v>
      </c>
      <c r="E275" s="12">
        <v>0.18979694942585998</v>
      </c>
      <c r="F275" s="10">
        <v>7.9576708714845804E-2</v>
      </c>
      <c r="G275" s="10">
        <v>4.0533498108634198</v>
      </c>
      <c r="H275" s="13">
        <v>34536583.384788699</v>
      </c>
      <c r="I275">
        <v>566.39380862109135</v>
      </c>
      <c r="J275">
        <v>96.431168461205232</v>
      </c>
      <c r="K275">
        <v>198.005875891204</v>
      </c>
      <c r="L275">
        <v>0.90081693164546339</v>
      </c>
      <c r="M275">
        <v>98086969.404134393</v>
      </c>
      <c r="N275">
        <v>1011.43990681875</v>
      </c>
      <c r="O275">
        <v>1.6651343924901543</v>
      </c>
      <c r="P275">
        <v>8.2921615529249731E-2</v>
      </c>
      <c r="Q275">
        <f t="shared" si="24"/>
        <v>-5.6639695507505152</v>
      </c>
      <c r="R275">
        <f t="shared" si="25"/>
        <v>-6.8221636902987645E-2</v>
      </c>
      <c r="S275">
        <f t="shared" si="26"/>
        <v>-0.8381316296015926</v>
      </c>
      <c r="T275">
        <f t="shared" si="27"/>
        <v>104006927.64959617</v>
      </c>
      <c r="U275">
        <f t="shared" si="28"/>
        <v>36621010.427655824</v>
      </c>
      <c r="V275" s="35">
        <f t="shared" si="29"/>
        <v>-2084427.0428671241</v>
      </c>
    </row>
    <row r="276" spans="1:22" ht="15.6" x14ac:dyDescent="0.25">
      <c r="A276" s="10">
        <v>3</v>
      </c>
      <c r="B276" s="11">
        <v>2.8522518362995299</v>
      </c>
      <c r="C276" s="11">
        <v>1014.1376516021199</v>
      </c>
      <c r="D276" s="12">
        <v>0.19014379303006199</v>
      </c>
      <c r="E276" s="12">
        <v>0.15671148459838802</v>
      </c>
      <c r="F276" s="10">
        <v>0.17573403000008</v>
      </c>
      <c r="G276" s="10">
        <v>3.1522357035825701</v>
      </c>
      <c r="H276" s="13">
        <v>37231816.151636802</v>
      </c>
      <c r="I276">
        <v>564.35251103394842</v>
      </c>
      <c r="J276">
        <v>137.35940889897805</v>
      </c>
      <c r="K276">
        <v>173.42763881422502</v>
      </c>
      <c r="L276">
        <v>0.94959028148254432</v>
      </c>
      <c r="M276">
        <v>90552587.215020627</v>
      </c>
      <c r="N276">
        <v>1014.1376516021199</v>
      </c>
      <c r="O276">
        <v>4.0130629684292325</v>
      </c>
      <c r="P276">
        <v>0.19326202202852394</v>
      </c>
      <c r="Q276">
        <f t="shared" si="24"/>
        <v>-5.6721788220661828</v>
      </c>
      <c r="R276">
        <f t="shared" si="25"/>
        <v>-7.7900721134966044E-2</v>
      </c>
      <c r="S276">
        <f t="shared" si="26"/>
        <v>-0.64851264471870973</v>
      </c>
      <c r="T276">
        <f t="shared" si="27"/>
        <v>102402755.95048739</v>
      </c>
      <c r="U276">
        <f t="shared" si="28"/>
        <v>42104159.585371263</v>
      </c>
      <c r="V276" s="35">
        <f t="shared" si="29"/>
        <v>-4872343.4337344617</v>
      </c>
    </row>
    <row r="277" spans="1:22" ht="15.6" x14ac:dyDescent="0.25">
      <c r="A277" s="10">
        <v>4</v>
      </c>
      <c r="B277" s="11">
        <v>3.33030473427032</v>
      </c>
      <c r="C277" s="11">
        <v>1014.4655618015501</v>
      </c>
      <c r="D277" s="12">
        <v>0.15671148459838802</v>
      </c>
      <c r="E277" s="12">
        <v>0.12608813385863399</v>
      </c>
      <c r="F277" s="10">
        <v>0.19528767818367301</v>
      </c>
      <c r="G277" s="10">
        <v>3.1546501152447002</v>
      </c>
      <c r="H277" s="13">
        <v>39523953.117436402</v>
      </c>
      <c r="I277">
        <v>565.04042522665043</v>
      </c>
      <c r="J277">
        <v>131.54250690881437</v>
      </c>
      <c r="K277">
        <v>141.399809228511</v>
      </c>
      <c r="L277">
        <v>0.97983129099027877</v>
      </c>
      <c r="M277">
        <v>97205705.872503877</v>
      </c>
      <c r="N277">
        <v>1014.4655618015501</v>
      </c>
      <c r="O277">
        <v>5.5007066342260558</v>
      </c>
      <c r="P277">
        <v>0.21727042963669804</v>
      </c>
      <c r="Q277">
        <f t="shared" si="24"/>
        <v>-5.6731741554875663</v>
      </c>
      <c r="R277">
        <f t="shared" si="25"/>
        <v>-4.3768115138887953E-2</v>
      </c>
      <c r="S277">
        <f t="shared" si="26"/>
        <v>-0.71266023932036848</v>
      </c>
      <c r="T277">
        <f t="shared" si="27"/>
        <v>104003016.29033311</v>
      </c>
      <c r="U277">
        <f t="shared" si="28"/>
        <v>42287747.442754276</v>
      </c>
      <c r="V277" s="35">
        <f t="shared" si="29"/>
        <v>-2763794.3253178746</v>
      </c>
    </row>
    <row r="278" spans="1:22" ht="15.6" x14ac:dyDescent="0.25">
      <c r="A278" s="10">
        <v>5</v>
      </c>
      <c r="B278" s="11">
        <v>3.7809742602904999</v>
      </c>
      <c r="C278" s="11">
        <v>1018.6968099399101</v>
      </c>
      <c r="D278" s="12">
        <v>0.12608813385863399</v>
      </c>
      <c r="E278" s="12">
        <v>9.8786771656583602E-2</v>
      </c>
      <c r="F278" s="10">
        <v>0.216354433394154</v>
      </c>
      <c r="G278" s="10">
        <v>3.1566764545814299</v>
      </c>
      <c r="H278" s="13">
        <v>42071648.530974403</v>
      </c>
      <c r="I278">
        <v>566.01431055959893</v>
      </c>
      <c r="J278">
        <v>124.30994209688718</v>
      </c>
      <c r="K278">
        <v>112.4374527576088</v>
      </c>
      <c r="L278">
        <v>1.0197510061597224</v>
      </c>
      <c r="M278">
        <v>105137937.2492761</v>
      </c>
      <c r="N278">
        <v>1018.6968099399101</v>
      </c>
      <c r="O278">
        <v>7.4153010363355136</v>
      </c>
      <c r="P278">
        <v>0.2437984442631545</v>
      </c>
      <c r="Q278">
        <f t="shared" si="24"/>
        <v>-5.6859689817560302</v>
      </c>
      <c r="R278">
        <f t="shared" si="25"/>
        <v>3.3075554537093932E-2</v>
      </c>
      <c r="S278">
        <f t="shared" si="26"/>
        <v>-0.80430480361212675</v>
      </c>
      <c r="T278">
        <f t="shared" si="27"/>
        <v>106550306.73763062</v>
      </c>
      <c r="U278">
        <f t="shared" si="28"/>
        <v>42636817.624686413</v>
      </c>
      <c r="V278" s="35">
        <f t="shared" si="29"/>
        <v>-565169.09371200949</v>
      </c>
    </row>
    <row r="279" spans="1:22" ht="15.6" x14ac:dyDescent="0.25">
      <c r="A279" s="10">
        <v>6</v>
      </c>
      <c r="B279" s="11">
        <v>4.3472838563111198</v>
      </c>
      <c r="C279" s="11">
        <v>1028.4661080220301</v>
      </c>
      <c r="D279" s="12">
        <v>9.8786771656583602E-2</v>
      </c>
      <c r="E279" s="12">
        <v>7.6490686172977995E-2</v>
      </c>
      <c r="F279" s="10">
        <v>0.22547086035972499</v>
      </c>
      <c r="G279" s="10">
        <v>3.1583147125042599</v>
      </c>
      <c r="H279" s="13">
        <v>42191230.238756999</v>
      </c>
      <c r="I279">
        <v>567.38157221061476</v>
      </c>
      <c r="J279">
        <v>112.47394380846799</v>
      </c>
      <c r="K279">
        <v>87.638728914780799</v>
      </c>
      <c r="L279">
        <v>1.0638509821255979</v>
      </c>
      <c r="M279">
        <v>111643659.40273397</v>
      </c>
      <c r="N279">
        <v>1028.4661080220301</v>
      </c>
      <c r="O279">
        <v>9.8754517747940262</v>
      </c>
      <c r="P279">
        <v>0.25549999602370749</v>
      </c>
      <c r="Q279">
        <f t="shared" si="24"/>
        <v>-5.7151654131284033</v>
      </c>
      <c r="R279">
        <f t="shared" si="25"/>
        <v>0.16686386982356616</v>
      </c>
      <c r="S279">
        <f t="shared" si="26"/>
        <v>-0.83494423488171776</v>
      </c>
      <c r="T279">
        <f t="shared" si="27"/>
        <v>110153341.89603767</v>
      </c>
      <c r="U279">
        <f t="shared" si="28"/>
        <v>41628024.684673078</v>
      </c>
      <c r="V279" s="35">
        <f t="shared" si="29"/>
        <v>563205.55408392102</v>
      </c>
    </row>
    <row r="280" spans="1:22" ht="15.6" x14ac:dyDescent="0.25">
      <c r="A280" s="10">
        <v>2</v>
      </c>
      <c r="B280" s="11">
        <v>1.9364167782744801</v>
      </c>
      <c r="C280" s="11">
        <v>1028.18400086783</v>
      </c>
      <c r="D280" s="12">
        <v>0.20615465230664798</v>
      </c>
      <c r="E280" s="12">
        <v>0.18979075066078499</v>
      </c>
      <c r="F280" s="10">
        <v>7.9338339585834194E-2</v>
      </c>
      <c r="G280" s="10">
        <v>4.0533546933142404</v>
      </c>
      <c r="H280" s="13">
        <v>32944139.952078398</v>
      </c>
      <c r="I280">
        <v>566.11909805679556</v>
      </c>
      <c r="J280">
        <v>96.249245401956628</v>
      </c>
      <c r="K280">
        <v>197.97270148371649</v>
      </c>
      <c r="L280">
        <v>0.90068057552074487</v>
      </c>
      <c r="M280">
        <v>93755215.293463379</v>
      </c>
      <c r="N280">
        <v>1028.18400086783</v>
      </c>
      <c r="O280">
        <v>1.6630715704856471</v>
      </c>
      <c r="P280">
        <v>8.2662671334280902E-2</v>
      </c>
      <c r="Q280">
        <f t="shared" si="24"/>
        <v>-5.7143290582540063</v>
      </c>
      <c r="R280">
        <f t="shared" si="25"/>
        <v>-6.8171895234377056E-2</v>
      </c>
      <c r="S280">
        <f t="shared" si="26"/>
        <v>-0.8378304002520417</v>
      </c>
      <c r="T280">
        <f t="shared" si="27"/>
        <v>99314743.237941682</v>
      </c>
      <c r="U280">
        <f t="shared" si="28"/>
        <v>34897672.52194231</v>
      </c>
      <c r="V280" s="35">
        <f t="shared" si="29"/>
        <v>-1953532.5698639117</v>
      </c>
    </row>
    <row r="281" spans="1:22" ht="15.6" x14ac:dyDescent="0.25">
      <c r="A281" s="10">
        <v>4</v>
      </c>
      <c r="B281" s="11">
        <v>2.6031822569131799</v>
      </c>
      <c r="C281" s="11">
        <v>1030.4003171080401</v>
      </c>
      <c r="D281" s="12">
        <v>0.157552589253388</v>
      </c>
      <c r="E281" s="12">
        <v>0.12646746776496001</v>
      </c>
      <c r="F281" s="10">
        <v>0.19717482367806999</v>
      </c>
      <c r="G281" s="10">
        <v>3.16490604303414</v>
      </c>
      <c r="H281" s="13">
        <v>40600778.802800603</v>
      </c>
      <c r="I281">
        <v>565.08430600829286</v>
      </c>
      <c r="J281">
        <v>132.53570954075659</v>
      </c>
      <c r="K281">
        <v>142.01002850917399</v>
      </c>
      <c r="L281">
        <v>0.98008767062198421</v>
      </c>
      <c r="M281">
        <v>98758778.42239207</v>
      </c>
      <c r="N281">
        <v>1030.4003171080401</v>
      </c>
      <c r="O281">
        <v>4.3136032455740105</v>
      </c>
      <c r="P281">
        <v>0.21961830191151666</v>
      </c>
      <c r="Q281">
        <f t="shared" si="24"/>
        <v>-5.7208888984028539</v>
      </c>
      <c r="R281">
        <f t="shared" si="25"/>
        <v>-7.3178493480509893E-2</v>
      </c>
      <c r="S281">
        <f t="shared" si="26"/>
        <v>-0.7207252878186079</v>
      </c>
      <c r="T281">
        <f t="shared" si="27"/>
        <v>98273997.191532061</v>
      </c>
      <c r="U281">
        <f t="shared" si="28"/>
        <v>40401480.109192684</v>
      </c>
      <c r="V281" s="35">
        <f t="shared" si="29"/>
        <v>199298.69360791892</v>
      </c>
    </row>
    <row r="282" spans="1:22" ht="15.6" x14ac:dyDescent="0.25">
      <c r="A282" s="10">
        <v>1</v>
      </c>
      <c r="B282" s="11">
        <v>1.64575527715996</v>
      </c>
      <c r="C282" s="11">
        <v>1010.14781198585</v>
      </c>
      <c r="D282" s="12">
        <v>0.22843025444692799</v>
      </c>
      <c r="E282" s="12">
        <v>0.19916859220184302</v>
      </c>
      <c r="F282" s="10">
        <v>0.128042837548586</v>
      </c>
      <c r="G282" s="10">
        <v>3.1709612669170899</v>
      </c>
      <c r="H282" s="13">
        <v>35624033.8155808</v>
      </c>
      <c r="I282">
        <v>564.7300297456992</v>
      </c>
      <c r="J282">
        <v>128.54936557632419</v>
      </c>
      <c r="K282">
        <v>213.79942332438551</v>
      </c>
      <c r="L282">
        <v>0.9147961097540479</v>
      </c>
      <c r="M282">
        <v>95533988.670414656</v>
      </c>
      <c r="N282">
        <v>1010.14781198585</v>
      </c>
      <c r="O282">
        <v>1.7541364635734891</v>
      </c>
      <c r="P282">
        <v>0.1370149819089731</v>
      </c>
      <c r="Q282">
        <f t="shared" si="24"/>
        <v>-5.6600246922414055</v>
      </c>
      <c r="R282">
        <f t="shared" si="25"/>
        <v>-7.0291563231145937E-2</v>
      </c>
      <c r="S282">
        <f t="shared" si="26"/>
        <v>-0.71452957619270596</v>
      </c>
      <c r="T282">
        <f t="shared" si="27"/>
        <v>104035572.36914095</v>
      </c>
      <c r="U282">
        <f t="shared" si="28"/>
        <v>38794221.8228487</v>
      </c>
      <c r="V282" s="35">
        <f t="shared" si="29"/>
        <v>-3170188.0072678998</v>
      </c>
    </row>
    <row r="283" spans="1:22" ht="15.6" x14ac:dyDescent="0.25">
      <c r="A283" s="10">
        <v>2</v>
      </c>
      <c r="B283" s="11">
        <v>1.66549669740252</v>
      </c>
      <c r="C283" s="11">
        <v>1024.8720172198</v>
      </c>
      <c r="D283" s="12">
        <v>0.188451140539729</v>
      </c>
      <c r="E283" s="12">
        <v>0.172424106779098</v>
      </c>
      <c r="F283" s="10">
        <v>8.5000990790898998E-2</v>
      </c>
      <c r="G283" s="10">
        <v>3.8547332474503802</v>
      </c>
      <c r="H283" s="13">
        <v>31024597.4693061</v>
      </c>
      <c r="I283">
        <v>566.18684708128183</v>
      </c>
      <c r="J283">
        <v>95.259097796467316</v>
      </c>
      <c r="K283">
        <v>180.4376236594135</v>
      </c>
      <c r="L283">
        <v>0.90945185999612199</v>
      </c>
      <c r="M283">
        <v>92902124.638209581</v>
      </c>
      <c r="N283">
        <v>1024.8720172198</v>
      </c>
      <c r="O283">
        <v>1.5531314061376222</v>
      </c>
      <c r="P283">
        <v>8.8832296538785493E-2</v>
      </c>
      <c r="Q283">
        <f t="shared" si="24"/>
        <v>-5.7044801047927098</v>
      </c>
      <c r="R283">
        <f t="shared" si="25"/>
        <v>-6.5404055265790767E-2</v>
      </c>
      <c r="S283">
        <f t="shared" si="26"/>
        <v>-0.84136301558493631</v>
      </c>
      <c r="T283">
        <f t="shared" si="27"/>
        <v>100346002.192606</v>
      </c>
      <c r="U283">
        <f t="shared" si="28"/>
        <v>33510475.00585673</v>
      </c>
      <c r="V283" s="35">
        <f t="shared" si="29"/>
        <v>-2485877.5365506299</v>
      </c>
    </row>
    <row r="284" spans="1:22" ht="15.6" x14ac:dyDescent="0.25">
      <c r="A284" s="10">
        <v>3</v>
      </c>
      <c r="B284" s="11">
        <v>1.8503215473649599</v>
      </c>
      <c r="C284" s="11">
        <v>1024.3937734858901</v>
      </c>
      <c r="D284" s="12">
        <v>0.172424106779098</v>
      </c>
      <c r="E284" s="12">
        <v>0.15950083478606999</v>
      </c>
      <c r="F284" s="10">
        <v>7.4907050581488402E-2</v>
      </c>
      <c r="G284" s="10">
        <v>3.8558133935677201</v>
      </c>
      <c r="H284" s="13">
        <v>27139738.1587542</v>
      </c>
      <c r="I284">
        <v>566.71008263660326</v>
      </c>
      <c r="J284">
        <v>85.578902418202361</v>
      </c>
      <c r="K284">
        <v>165.96247078258401</v>
      </c>
      <c r="L284">
        <v>0.90950808383222226</v>
      </c>
      <c r="M284">
        <v>90430799.418637022</v>
      </c>
      <c r="N284">
        <v>1024.3937734858901</v>
      </c>
      <c r="O284">
        <v>1.6834522781828241</v>
      </c>
      <c r="P284">
        <v>7.7861060660227063E-2</v>
      </c>
      <c r="Q284">
        <f t="shared" si="24"/>
        <v>-5.7030533657012716</v>
      </c>
      <c r="R284">
        <f t="shared" si="25"/>
        <v>-6.8659822052627911E-2</v>
      </c>
      <c r="S284">
        <f t="shared" si="26"/>
        <v>-0.82964491703255583</v>
      </c>
      <c r="T284">
        <f t="shared" si="27"/>
        <v>100309125.13241312</v>
      </c>
      <c r="U284">
        <f t="shared" si="28"/>
        <v>30104382.671932302</v>
      </c>
      <c r="V284" s="35">
        <f t="shared" si="29"/>
        <v>-2964644.5131781027</v>
      </c>
    </row>
    <row r="285" spans="1:22" ht="15.6" x14ac:dyDescent="0.25">
      <c r="A285" s="14">
        <v>1</v>
      </c>
      <c r="B285" s="11">
        <v>1.66804104212003</v>
      </c>
      <c r="C285" s="11">
        <v>1020.80419681771</v>
      </c>
      <c r="D285" s="12">
        <v>0.217387906496952</v>
      </c>
      <c r="E285" s="12">
        <v>0.18750452487296101</v>
      </c>
      <c r="F285" s="10">
        <v>0.13740249793801701</v>
      </c>
      <c r="G285" s="10">
        <v>2.7528363526467499</v>
      </c>
      <c r="H285" s="13">
        <v>31686918.847890899</v>
      </c>
      <c r="I285">
        <v>564.74548476757275</v>
      </c>
      <c r="J285">
        <v>129.90960257708113</v>
      </c>
      <c r="K285">
        <v>202.44621568495651</v>
      </c>
      <c r="L285">
        <v>0.92228606439775151</v>
      </c>
      <c r="M285">
        <v>96071089.556601748</v>
      </c>
      <c r="N285">
        <v>1020.80419681771</v>
      </c>
      <c r="O285">
        <v>1.8978450287046844</v>
      </c>
      <c r="P285">
        <v>0.14780709059685918</v>
      </c>
      <c r="Q285">
        <f t="shared" si="24"/>
        <v>-5.6923078077875964</v>
      </c>
      <c r="R285">
        <f t="shared" si="25"/>
        <v>-7.3322519482436149E-2</v>
      </c>
      <c r="S285">
        <f t="shared" si="26"/>
        <v>-0.68003598898859585</v>
      </c>
      <c r="T285">
        <f t="shared" si="27"/>
        <v>100796823.33807278</v>
      </c>
      <c r="U285">
        <f t="shared" si="28"/>
        <v>33245597.358994752</v>
      </c>
      <c r="V285" s="35">
        <f t="shared" si="29"/>
        <v>-1558678.5111038536</v>
      </c>
    </row>
    <row r="286" spans="1:22" ht="15.6" x14ac:dyDescent="0.25">
      <c r="A286" s="10">
        <v>2</v>
      </c>
      <c r="B286" s="11">
        <v>1.8274585992419199</v>
      </c>
      <c r="C286" s="11">
        <v>1013.8517289841</v>
      </c>
      <c r="D286" s="12">
        <v>0.18750452487296101</v>
      </c>
      <c r="E286" s="12">
        <v>0.16284849396305798</v>
      </c>
      <c r="F286" s="10">
        <v>0.13142556623620399</v>
      </c>
      <c r="G286" s="10">
        <v>2.75545855329942</v>
      </c>
      <c r="H286" s="13">
        <v>29759873.332419101</v>
      </c>
      <c r="I286">
        <v>565.39665602299306</v>
      </c>
      <c r="J286">
        <v>118.06962957195526</v>
      </c>
      <c r="K286">
        <v>175.17650941800949</v>
      </c>
      <c r="L286">
        <v>0.93233287564178025</v>
      </c>
      <c r="M286">
        <v>98113325.541881233</v>
      </c>
      <c r="N286">
        <v>1013.8517289841</v>
      </c>
      <c r="O286">
        <v>2.1808534504601313</v>
      </c>
      <c r="P286">
        <v>0.14090199315780025</v>
      </c>
      <c r="Q286">
        <f t="shared" si="24"/>
        <v>-5.6713104945825563</v>
      </c>
      <c r="R286">
        <f t="shared" si="25"/>
        <v>-7.8192611464933809E-2</v>
      </c>
      <c r="S286">
        <f t="shared" si="26"/>
        <v>-0.70141168308038537</v>
      </c>
      <c r="T286">
        <f t="shared" si="27"/>
        <v>102577339.48176028</v>
      </c>
      <c r="U286">
        <f t="shared" si="28"/>
        <v>31113904.384482924</v>
      </c>
      <c r="V286" s="35">
        <f t="shared" si="29"/>
        <v>-1354031.0520638227</v>
      </c>
    </row>
    <row r="287" spans="1:22" ht="15.6" x14ac:dyDescent="0.25">
      <c r="A287" s="10">
        <v>3</v>
      </c>
      <c r="B287" s="11">
        <v>2.0133489084737901</v>
      </c>
      <c r="C287" s="11">
        <v>1018.37025162264</v>
      </c>
      <c r="D287" s="12">
        <v>0.16301324838864098</v>
      </c>
      <c r="E287" s="12">
        <v>0.12965279332942398</v>
      </c>
      <c r="F287" s="10">
        <v>0.20452327072618201</v>
      </c>
      <c r="G287" s="10">
        <v>3.0593892057178498</v>
      </c>
      <c r="H287" s="13">
        <v>41113754.394665003</v>
      </c>
      <c r="I287">
        <v>564.96284999804629</v>
      </c>
      <c r="J287">
        <v>137.28589791922178</v>
      </c>
      <c r="K287">
        <v>146.3330208590325</v>
      </c>
      <c r="L287">
        <v>0.97933650958757912</v>
      </c>
      <c r="M287">
        <v>99952700.727071002</v>
      </c>
      <c r="N287">
        <v>1018.37025162264</v>
      </c>
      <c r="O287">
        <v>3.35563804506508</v>
      </c>
      <c r="P287">
        <v>0.22881368458777432</v>
      </c>
      <c r="Q287">
        <f t="shared" si="24"/>
        <v>-5.684984720400081</v>
      </c>
      <c r="R287">
        <f t="shared" si="25"/>
        <v>-8.3913431820891463E-2</v>
      </c>
      <c r="S287">
        <f t="shared" si="26"/>
        <v>-0.75338490490838872</v>
      </c>
      <c r="T287">
        <f t="shared" si="27"/>
        <v>101145013.79702985</v>
      </c>
      <c r="U287">
        <f t="shared" si="28"/>
        <v>41604191.03482835</v>
      </c>
      <c r="V287" s="35">
        <f t="shared" si="29"/>
        <v>-490436.64016334713</v>
      </c>
    </row>
    <row r="288" spans="1:22" ht="15.6" x14ac:dyDescent="0.25">
      <c r="A288" s="10">
        <v>4</v>
      </c>
      <c r="B288" s="11">
        <v>2.46448908625</v>
      </c>
      <c r="C288" s="11">
        <v>1020.46332849743</v>
      </c>
      <c r="D288" s="12">
        <v>0.12965279332942398</v>
      </c>
      <c r="E288" s="12">
        <v>9.8740584558665204E-2</v>
      </c>
      <c r="F288" s="10">
        <v>0.23823925464384499</v>
      </c>
      <c r="G288" s="10">
        <v>3.06165877555727</v>
      </c>
      <c r="H288" s="13">
        <v>44466094.6434322</v>
      </c>
      <c r="I288">
        <v>565.78832451708388</v>
      </c>
      <c r="J288">
        <v>132.24888206533132</v>
      </c>
      <c r="K288">
        <v>114.19668894404458</v>
      </c>
      <c r="L288">
        <v>1.0278500081631932</v>
      </c>
      <c r="M288">
        <v>106844076.16614516</v>
      </c>
      <c r="N288">
        <v>1020.46332849743</v>
      </c>
      <c r="O288">
        <v>5.0710716757540553</v>
      </c>
      <c r="P288">
        <v>0.27212275507054506</v>
      </c>
      <c r="Q288">
        <f t="shared" si="24"/>
        <v>-5.6912840253817478</v>
      </c>
      <c r="R288">
        <f t="shared" si="25"/>
        <v>-5.6275330596208484E-2</v>
      </c>
      <c r="S288">
        <f t="shared" si="26"/>
        <v>-0.85284159390179948</v>
      </c>
      <c r="T288">
        <f t="shared" si="27"/>
        <v>102003283.12468266</v>
      </c>
      <c r="U288">
        <f t="shared" si="28"/>
        <v>42451465.763154194</v>
      </c>
      <c r="V288" s="35">
        <f t="shared" si="29"/>
        <v>2014628.8802780062</v>
      </c>
    </row>
    <row r="289" spans="1:22" ht="15.6" x14ac:dyDescent="0.25">
      <c r="A289" s="10">
        <v>5</v>
      </c>
      <c r="B289" s="11">
        <v>2.86667471782228</v>
      </c>
      <c r="C289" s="11">
        <v>1022.2788769934</v>
      </c>
      <c r="D289" s="12">
        <v>9.8740584558665204E-2</v>
      </c>
      <c r="E289" s="12">
        <v>7.5251183989720999E-2</v>
      </c>
      <c r="F289" s="10">
        <v>0.23764934893725201</v>
      </c>
      <c r="G289" s="10">
        <v>3.0635501738346398</v>
      </c>
      <c r="H289" s="13">
        <v>42893890.361276403</v>
      </c>
      <c r="I289">
        <v>567.3436033905117</v>
      </c>
      <c r="J289">
        <v>115.44072574385498</v>
      </c>
      <c r="K289">
        <v>86.995884274193102</v>
      </c>
      <c r="L289">
        <v>1.0722943643794842</v>
      </c>
      <c r="M289">
        <v>113109053.45589031</v>
      </c>
      <c r="N289">
        <v>1022.2788769934</v>
      </c>
      <c r="O289">
        <v>6.7382488297511083</v>
      </c>
      <c r="P289">
        <v>0.27134865714379724</v>
      </c>
      <c r="Q289">
        <f t="shared" si="24"/>
        <v>-5.6967301919541207</v>
      </c>
      <c r="R289">
        <f t="shared" si="25"/>
        <v>2.4040983635330582E-3</v>
      </c>
      <c r="S289">
        <f t="shared" si="26"/>
        <v>-0.85283486094020855</v>
      </c>
      <c r="T289">
        <f t="shared" si="27"/>
        <v>104175412.38647543</v>
      </c>
      <c r="U289">
        <f t="shared" si="28"/>
        <v>39506021.673046984</v>
      </c>
      <c r="V289" s="35">
        <f t="shared" si="29"/>
        <v>3387868.6882294193</v>
      </c>
    </row>
    <row r="290" spans="1:22" ht="15.6" x14ac:dyDescent="0.25">
      <c r="A290" s="10">
        <v>2</v>
      </c>
      <c r="B290" s="11">
        <v>2.2834951218144699</v>
      </c>
      <c r="C290" s="11">
        <v>1025.03634516754</v>
      </c>
      <c r="D290" s="12">
        <v>0.20704761176698</v>
      </c>
      <c r="E290" s="12">
        <v>0.19095464440168602</v>
      </c>
      <c r="F290" s="10">
        <v>7.7688404070991396E-2</v>
      </c>
      <c r="G290" s="10">
        <v>3.4534890035950001</v>
      </c>
      <c r="H290" s="13">
        <v>30298417.2725159</v>
      </c>
      <c r="I290">
        <v>566.71639828706384</v>
      </c>
      <c r="J290">
        <v>95.499468600671605</v>
      </c>
      <c r="K290">
        <v>199.001128084333</v>
      </c>
      <c r="L290">
        <v>0.89961518512694816</v>
      </c>
      <c r="M290">
        <v>102118430.75594334</v>
      </c>
      <c r="N290">
        <v>1025.03634516754</v>
      </c>
      <c r="O290">
        <v>1.9337403273444831</v>
      </c>
      <c r="P290">
        <v>8.0872155980936278E-2</v>
      </c>
      <c r="Q290">
        <f t="shared" si="24"/>
        <v>-5.7049700762649485</v>
      </c>
      <c r="R290">
        <f t="shared" si="25"/>
        <v>-7.4020282916417171E-2</v>
      </c>
      <c r="S290">
        <f t="shared" si="26"/>
        <v>-0.83536165339430324</v>
      </c>
      <c r="T290">
        <f t="shared" si="27"/>
        <v>99906023.281861261</v>
      </c>
      <c r="U290">
        <f t="shared" si="28"/>
        <v>29641998.599311106</v>
      </c>
      <c r="V290" s="35">
        <f t="shared" si="29"/>
        <v>656418.67320479453</v>
      </c>
    </row>
    <row r="291" spans="1:22" ht="15.6" x14ac:dyDescent="0.25">
      <c r="A291" s="10">
        <v>3</v>
      </c>
      <c r="B291" s="11">
        <v>2.1736201315681698</v>
      </c>
      <c r="C291" s="11">
        <v>1029.4236398662199</v>
      </c>
      <c r="D291" s="12">
        <v>0.191209164559314</v>
      </c>
      <c r="E291" s="12">
        <v>0.15765875101427201</v>
      </c>
      <c r="F291" s="10">
        <v>0.17537274611138601</v>
      </c>
      <c r="G291" s="10">
        <v>3.1340441418049001</v>
      </c>
      <c r="H291" s="13">
        <v>39175556.883768201</v>
      </c>
      <c r="I291">
        <v>564.59010795457186</v>
      </c>
      <c r="J291">
        <v>137.63078000692934</v>
      </c>
      <c r="K291">
        <v>174.433957786793</v>
      </c>
      <c r="L291">
        <v>0.94891694650439729</v>
      </c>
      <c r="M291">
        <v>95711978.940935001</v>
      </c>
      <c r="N291">
        <v>1029.4236398662199</v>
      </c>
      <c r="O291">
        <v>3.0452905328230915</v>
      </c>
      <c r="P291">
        <v>0.19282380821426193</v>
      </c>
      <c r="Q291">
        <f t="shared" si="24"/>
        <v>-5.7180011872269461</v>
      </c>
      <c r="R291">
        <f t="shared" si="25"/>
        <v>-8.4552758610612025E-2</v>
      </c>
      <c r="S291">
        <f t="shared" si="26"/>
        <v>-0.64777638562861783</v>
      </c>
      <c r="T291">
        <f t="shared" si="27"/>
        <v>97897914.919465601</v>
      </c>
      <c r="U291">
        <f t="shared" si="28"/>
        <v>40070275.185685746</v>
      </c>
      <c r="V291" s="35">
        <f t="shared" si="29"/>
        <v>-894718.3019175455</v>
      </c>
    </row>
    <row r="292" spans="1:22" ht="15.6" x14ac:dyDescent="0.25">
      <c r="A292" s="10">
        <v>4</v>
      </c>
      <c r="B292" s="11">
        <v>2.5910220864948599</v>
      </c>
      <c r="C292" s="11">
        <v>1023.72805518599</v>
      </c>
      <c r="D292" s="12">
        <v>0.15765875101427201</v>
      </c>
      <c r="E292" s="12">
        <v>0.125839760390311</v>
      </c>
      <c r="F292" s="10">
        <v>0.20169398159777799</v>
      </c>
      <c r="G292" s="10">
        <v>3.1364791262137199</v>
      </c>
      <c r="H292" s="13">
        <v>40579297.339982703</v>
      </c>
      <c r="I292">
        <v>565.00940829104741</v>
      </c>
      <c r="J292">
        <v>134.08217280780693</v>
      </c>
      <c r="K292">
        <v>141.74925570229152</v>
      </c>
      <c r="L292">
        <v>0.98212245140277776</v>
      </c>
      <c r="M292">
        <v>98248390.108613729</v>
      </c>
      <c r="N292">
        <v>1023.72805518599</v>
      </c>
      <c r="O292">
        <v>4.3530180356287094</v>
      </c>
      <c r="P292">
        <v>0.22526327333560023</v>
      </c>
      <c r="Q292">
        <f t="shared" si="24"/>
        <v>-5.7010654157953766</v>
      </c>
      <c r="R292">
        <f t="shared" si="25"/>
        <v>-7.2472173234974485E-2</v>
      </c>
      <c r="S292">
        <f t="shared" si="26"/>
        <v>-0.74066812751838684</v>
      </c>
      <c r="T292">
        <f t="shared" si="27"/>
        <v>100147312.58099024</v>
      </c>
      <c r="U292">
        <f t="shared" si="28"/>
        <v>41363604.742342733</v>
      </c>
      <c r="V292" s="35">
        <f t="shared" si="29"/>
        <v>-784307.40236002952</v>
      </c>
    </row>
    <row r="293" spans="1:22" ht="15.6" x14ac:dyDescent="0.25">
      <c r="A293" s="10">
        <v>5</v>
      </c>
      <c r="B293" s="11">
        <v>2.9933537384562401</v>
      </c>
      <c r="C293" s="11">
        <v>1026.48148494156</v>
      </c>
      <c r="D293" s="12">
        <v>0.125839760390311</v>
      </c>
      <c r="E293" s="12">
        <v>9.6457743492051704E-2</v>
      </c>
      <c r="F293" s="10">
        <v>0.23330215022800499</v>
      </c>
      <c r="G293" s="10">
        <v>3.13859219400292</v>
      </c>
      <c r="H293" s="13">
        <v>43344618.521139801</v>
      </c>
      <c r="I293">
        <v>565.79067776622071</v>
      </c>
      <c r="J293">
        <v>128.93436801336051</v>
      </c>
      <c r="K293">
        <v>111.14875194118135</v>
      </c>
      <c r="L293">
        <v>1.0296103893009636</v>
      </c>
      <c r="M293">
        <v>104030020.18174149</v>
      </c>
      <c r="N293">
        <v>1026.48148494156</v>
      </c>
      <c r="O293">
        <v>6.1676481505741609</v>
      </c>
      <c r="P293">
        <v>0.26566249294450922</v>
      </c>
      <c r="Q293">
        <f t="shared" si="24"/>
        <v>-5.7092731398769212</v>
      </c>
      <c r="R293">
        <f t="shared" si="25"/>
        <v>-2.0621193046777231E-2</v>
      </c>
      <c r="S293">
        <f t="shared" si="26"/>
        <v>-0.85016610996375119</v>
      </c>
      <c r="T293">
        <f t="shared" si="27"/>
        <v>101930795.82209441</v>
      </c>
      <c r="U293">
        <f t="shared" si="28"/>
        <v>42469966.388032205</v>
      </c>
      <c r="V293" s="35">
        <f t="shared" si="29"/>
        <v>874652.13310759515</v>
      </c>
    </row>
    <row r="294" spans="1:22" ht="15.6" x14ac:dyDescent="0.25">
      <c r="A294" s="10">
        <v>1</v>
      </c>
      <c r="B294" s="11">
        <v>2.1417761228596799</v>
      </c>
      <c r="C294" s="11">
        <v>1012.2755382741</v>
      </c>
      <c r="D294" s="12">
        <v>0.22552793894089998</v>
      </c>
      <c r="E294" s="12">
        <v>0.203962664395756</v>
      </c>
      <c r="F294" s="10">
        <v>9.5578919199331605E-2</v>
      </c>
      <c r="G294" s="10">
        <v>4.1018069257262999</v>
      </c>
      <c r="H294" s="13">
        <v>38914625.925138697</v>
      </c>
      <c r="I294">
        <v>565.41992606692304</v>
      </c>
      <c r="J294">
        <v>110.42389206565853</v>
      </c>
      <c r="K294">
        <v>214.74530166832801</v>
      </c>
      <c r="L294">
        <v>0.90268053681596572</v>
      </c>
      <c r="M294">
        <v>95178864.009154871</v>
      </c>
      <c r="N294">
        <v>1012.2755382741</v>
      </c>
      <c r="O294">
        <v>1.9485214407011067</v>
      </c>
      <c r="P294">
        <v>0.10046022969399639</v>
      </c>
      <c r="Q294">
        <f t="shared" si="24"/>
        <v>-5.6665163109491186</v>
      </c>
      <c r="R294">
        <f t="shared" si="25"/>
        <v>-7.4300779386976115E-2</v>
      </c>
      <c r="S294">
        <f t="shared" si="26"/>
        <v>-0.82992234625783889</v>
      </c>
      <c r="T294">
        <f t="shared" si="27"/>
        <v>103467843.41530322</v>
      </c>
      <c r="U294">
        <f t="shared" si="28"/>
        <v>42303640.243069783</v>
      </c>
      <c r="V294" s="35">
        <f t="shared" si="29"/>
        <v>-3389014.3179310858</v>
      </c>
    </row>
    <row r="295" spans="1:22" ht="15.6" x14ac:dyDescent="0.25">
      <c r="A295" s="10">
        <v>3</v>
      </c>
      <c r="B295" s="11">
        <v>2.5</v>
      </c>
      <c r="C295" s="11">
        <v>1009.85215029222</v>
      </c>
      <c r="D295" s="12">
        <v>0.18596800117191201</v>
      </c>
      <c r="E295" s="12">
        <v>0.17115414195</v>
      </c>
      <c r="F295" s="10">
        <v>7.9615297249445799E-2</v>
      </c>
      <c r="G295" s="10">
        <v>4.1047151037660496</v>
      </c>
      <c r="H295" s="13">
        <v>33224591.692050301</v>
      </c>
      <c r="I295">
        <v>566.73161280247348</v>
      </c>
      <c r="J295">
        <v>91.626864666772164</v>
      </c>
      <c r="K295">
        <v>178.56107156095601</v>
      </c>
      <c r="L295">
        <v>0.90739945655496035</v>
      </c>
      <c r="M295">
        <v>97354334.493223071</v>
      </c>
      <c r="N295">
        <v>1009.85215029222</v>
      </c>
      <c r="O295">
        <v>2.2636249062879217</v>
      </c>
      <c r="P295">
        <v>8.2963541177911285E-2</v>
      </c>
      <c r="Q295">
        <f t="shared" si="24"/>
        <v>-5.6591208322412321</v>
      </c>
      <c r="R295">
        <f t="shared" si="25"/>
        <v>-7.9347687689172747E-2</v>
      </c>
      <c r="S295">
        <f t="shared" si="26"/>
        <v>-0.83817909200936402</v>
      </c>
      <c r="T295">
        <f t="shared" si="27"/>
        <v>103955458.35106644</v>
      </c>
      <c r="U295">
        <f t="shared" si="28"/>
        <v>35477389.639128506</v>
      </c>
      <c r="V295" s="35">
        <f t="shared" si="29"/>
        <v>-2252797.9470782056</v>
      </c>
    </row>
    <row r="296" spans="1:22" ht="15.6" x14ac:dyDescent="0.25">
      <c r="A296" s="10">
        <v>4</v>
      </c>
      <c r="B296" s="11">
        <v>2.5519996951012001</v>
      </c>
      <c r="C296" s="11">
        <v>1013.2972019584</v>
      </c>
      <c r="D296" s="12">
        <v>0.17134257343505702</v>
      </c>
      <c r="E296" s="12">
        <v>0.140381964117894</v>
      </c>
      <c r="F296" s="10">
        <v>0.18058880415074399</v>
      </c>
      <c r="G296" s="10">
        <v>3.49735998023045</v>
      </c>
      <c r="H296" s="13">
        <v>40964222.029753298</v>
      </c>
      <c r="I296">
        <v>564.66085491094782</v>
      </c>
      <c r="J296">
        <v>132.22043762441996</v>
      </c>
      <c r="K296">
        <v>155.86226877647553</v>
      </c>
      <c r="L296">
        <v>0.96273294408987131</v>
      </c>
      <c r="M296">
        <v>92015279.919184521</v>
      </c>
      <c r="N296">
        <v>1013.2972019584</v>
      </c>
      <c r="O296">
        <v>3.8441853291145169</v>
      </c>
      <c r="P296">
        <v>0.19916925049034553</v>
      </c>
      <c r="Q296">
        <f t="shared" si="24"/>
        <v>-5.6696252588048477</v>
      </c>
      <c r="R296">
        <f t="shared" si="25"/>
        <v>-8.0024902960840749E-2</v>
      </c>
      <c r="S296">
        <f t="shared" si="26"/>
        <v>-0.66020896402409512</v>
      </c>
      <c r="T296">
        <f t="shared" si="27"/>
        <v>102569532.00542913</v>
      </c>
      <c r="U296">
        <f t="shared" si="28"/>
        <v>45662862.583785564</v>
      </c>
      <c r="V296" s="35">
        <f t="shared" si="29"/>
        <v>-4698640.5540322661</v>
      </c>
    </row>
    <row r="297" spans="1:22" ht="15.6" x14ac:dyDescent="0.25">
      <c r="A297" s="14">
        <v>5</v>
      </c>
      <c r="B297" s="11">
        <v>2.8992752169406701</v>
      </c>
      <c r="C297" s="11">
        <v>1015.43171337187</v>
      </c>
      <c r="D297" s="12">
        <v>0.140381964117894</v>
      </c>
      <c r="E297" s="12">
        <v>0.112003702223625</v>
      </c>
      <c r="F297" s="10">
        <v>0.20200644312214799</v>
      </c>
      <c r="G297" s="10">
        <v>3.4994032378577402</v>
      </c>
      <c r="H297" s="13">
        <v>43987497.027870201</v>
      </c>
      <c r="I297">
        <v>565.45707819212225</v>
      </c>
      <c r="J297">
        <v>126.67552666124655</v>
      </c>
      <c r="K297">
        <v>126.1928331707595</v>
      </c>
      <c r="L297">
        <v>0.99707857411250644</v>
      </c>
      <c r="M297">
        <v>99520639.640222266</v>
      </c>
      <c r="N297">
        <v>1015.43171337187</v>
      </c>
      <c r="O297">
        <v>5.1646538040342476</v>
      </c>
      <c r="P297">
        <v>0.22565475565282864</v>
      </c>
      <c r="Q297">
        <f t="shared" si="24"/>
        <v>-5.6761036444313318</v>
      </c>
      <c r="R297">
        <f t="shared" si="25"/>
        <v>-5.3721946580953917E-2</v>
      </c>
      <c r="S297">
        <f t="shared" si="26"/>
        <v>-0.74206831945858642</v>
      </c>
      <c r="T297">
        <f t="shared" si="27"/>
        <v>103325940.90212815</v>
      </c>
      <c r="U297">
        <f t="shared" si="28"/>
        <v>45669416.261441775</v>
      </c>
      <c r="V297" s="35">
        <f t="shared" si="29"/>
        <v>-1681919.2335715741</v>
      </c>
    </row>
    <row r="298" spans="1:22" ht="15.6" x14ac:dyDescent="0.25">
      <c r="A298" s="10">
        <v>6</v>
      </c>
      <c r="B298" s="11">
        <v>3.3643214338643399</v>
      </c>
      <c r="C298" s="11">
        <v>1021.23592757727</v>
      </c>
      <c r="D298" s="12">
        <v>0.112003702223625</v>
      </c>
      <c r="E298" s="12">
        <v>8.6113651514754599E-2</v>
      </c>
      <c r="F298" s="10">
        <v>0.230947329975105</v>
      </c>
      <c r="G298" s="10">
        <v>3.50111434425992</v>
      </c>
      <c r="H298" s="13">
        <v>46927094.729369901</v>
      </c>
      <c r="I298">
        <v>566.37815662425157</v>
      </c>
      <c r="J298">
        <v>121.09318393451555</v>
      </c>
      <c r="K298">
        <v>99.058676869189796</v>
      </c>
      <c r="L298">
        <v>1.0465502163602451</v>
      </c>
      <c r="M298">
        <v>105763935.53221145</v>
      </c>
      <c r="N298">
        <v>1021.23592757727</v>
      </c>
      <c r="O298">
        <v>7.295676914081529</v>
      </c>
      <c r="P298">
        <v>0.26259582024209677</v>
      </c>
      <c r="Q298">
        <f t="shared" si="24"/>
        <v>-5.6936036503980212</v>
      </c>
      <c r="R298">
        <f t="shared" si="25"/>
        <v>2.7414655466593663E-2</v>
      </c>
      <c r="S298">
        <f t="shared" si="26"/>
        <v>-0.84690317764755108</v>
      </c>
      <c r="T298">
        <f t="shared" si="27"/>
        <v>105629385.3554664</v>
      </c>
      <c r="U298">
        <f t="shared" si="28"/>
        <v>46867395.278340623</v>
      </c>
      <c r="V298" s="35">
        <f t="shared" si="29"/>
        <v>59699.451029278338</v>
      </c>
    </row>
    <row r="299" spans="1:22" ht="15.6" x14ac:dyDescent="0.25">
      <c r="A299" s="10">
        <v>1</v>
      </c>
      <c r="B299" s="11">
        <v>2.3015133513986599</v>
      </c>
      <c r="C299" s="11">
        <v>1019.9853794033299</v>
      </c>
      <c r="D299" s="12">
        <v>0.22500312987370902</v>
      </c>
      <c r="E299" s="12">
        <v>0.19682503916744801</v>
      </c>
      <c r="F299" s="10">
        <v>0.12517858246604499</v>
      </c>
      <c r="G299" s="10">
        <v>4.1018448671382304</v>
      </c>
      <c r="H299" s="13">
        <v>43317469.234252103</v>
      </c>
      <c r="I299">
        <v>564.61724574162588</v>
      </c>
      <c r="J299">
        <v>126.13419823674624</v>
      </c>
      <c r="K299">
        <v>210.91408452057851</v>
      </c>
      <c r="L299">
        <v>0.91484625149725374</v>
      </c>
      <c r="M299">
        <v>91517232.920745835</v>
      </c>
      <c r="N299">
        <v>1019.9853794033299</v>
      </c>
      <c r="O299">
        <v>2.440210988247304</v>
      </c>
      <c r="P299">
        <v>0.13373550770149623</v>
      </c>
      <c r="Q299">
        <f t="shared" si="24"/>
        <v>-5.6898475404440738</v>
      </c>
      <c r="R299">
        <f t="shared" si="25"/>
        <v>-8.1414509065340923E-2</v>
      </c>
      <c r="S299">
        <f t="shared" si="26"/>
        <v>-0.7260151020115222</v>
      </c>
      <c r="T299">
        <f t="shared" si="27"/>
        <v>100752763.99398568</v>
      </c>
      <c r="U299">
        <f t="shared" si="28"/>
        <v>47688884.544344567</v>
      </c>
      <c r="V299" s="35">
        <f t="shared" si="29"/>
        <v>-4371415.3100924641</v>
      </c>
    </row>
    <row r="300" spans="1:22" ht="15.6" x14ac:dyDescent="0.25">
      <c r="A300" s="10">
        <v>2</v>
      </c>
      <c r="B300" s="11">
        <v>2.26196203571343</v>
      </c>
      <c r="C300" s="11">
        <v>1013.48065837003</v>
      </c>
      <c r="D300" s="12">
        <v>0.19682503916744801</v>
      </c>
      <c r="E300" s="12">
        <v>0.18274361169667</v>
      </c>
      <c r="F300" s="10">
        <v>7.1506536346575902E-2</v>
      </c>
      <c r="G300" s="10">
        <v>4.1039870007913697</v>
      </c>
      <c r="H300" s="13">
        <v>32334542.093451601</v>
      </c>
      <c r="I300">
        <v>566.89326165496198</v>
      </c>
      <c r="J300">
        <v>89.34576849334907</v>
      </c>
      <c r="K300">
        <v>189.78432543205901</v>
      </c>
      <c r="L300">
        <v>0.89926590139570017</v>
      </c>
      <c r="M300">
        <v>98061520.698407367</v>
      </c>
      <c r="N300">
        <v>1013.48065837003</v>
      </c>
      <c r="O300">
        <v>1.8783133181520979</v>
      </c>
      <c r="P300">
        <v>7.4191937898135815E-2</v>
      </c>
      <c r="Q300">
        <f t="shared" si="24"/>
        <v>-5.6701829637864538</v>
      </c>
      <c r="R300">
        <f t="shared" si="25"/>
        <v>-7.293294145640794E-2</v>
      </c>
      <c r="S300">
        <f t="shared" si="26"/>
        <v>-0.81990611802007285</v>
      </c>
      <c r="T300">
        <f t="shared" si="27"/>
        <v>103162955.23193011</v>
      </c>
      <c r="U300">
        <f t="shared" si="28"/>
        <v>34016675.395957664</v>
      </c>
      <c r="V300" s="35">
        <f t="shared" si="29"/>
        <v>-1682133.3025060631</v>
      </c>
    </row>
    <row r="301" spans="1:22" ht="15.6" x14ac:dyDescent="0.25">
      <c r="A301" s="10">
        <v>3</v>
      </c>
      <c r="B301" s="11">
        <v>2.5</v>
      </c>
      <c r="C301" s="11">
        <v>1019.2627490044</v>
      </c>
      <c r="D301" s="12">
        <v>0.18274361169667</v>
      </c>
      <c r="E301" s="12">
        <v>0.17118218955955</v>
      </c>
      <c r="F301" s="10">
        <v>6.3231206328936002E-2</v>
      </c>
      <c r="G301" s="10">
        <v>4.1049310169220297</v>
      </c>
      <c r="H301" s="13">
        <v>28605856.761734098</v>
      </c>
      <c r="I301">
        <v>567.42589057910186</v>
      </c>
      <c r="J301">
        <v>80.995371796888847</v>
      </c>
      <c r="K301">
        <v>176.96290062810999</v>
      </c>
      <c r="L301">
        <v>0.89859196493393279</v>
      </c>
      <c r="M301">
        <v>95747261.68127194</v>
      </c>
      <c r="N301">
        <v>1019.2627490044</v>
      </c>
      <c r="O301">
        <v>2.0161268918184936</v>
      </c>
      <c r="P301">
        <v>6.5318778877017911E-2</v>
      </c>
      <c r="Q301">
        <f t="shared" si="24"/>
        <v>-5.6876734738962984</v>
      </c>
      <c r="R301">
        <f t="shared" si="25"/>
        <v>-7.5533175642748529E-2</v>
      </c>
      <c r="S301">
        <f t="shared" si="26"/>
        <v>-0.78291622065821875</v>
      </c>
      <c r="T301">
        <f t="shared" si="27"/>
        <v>101330859.93358438</v>
      </c>
      <c r="U301">
        <f t="shared" si="28"/>
        <v>30274036.185521841</v>
      </c>
      <c r="V301" s="35">
        <f t="shared" si="29"/>
        <v>-1668179.4237877429</v>
      </c>
    </row>
    <row r="302" spans="1:22" ht="15.6" x14ac:dyDescent="0.25">
      <c r="A302" s="10">
        <v>4</v>
      </c>
      <c r="B302" s="11">
        <v>2.5551153522522001</v>
      </c>
      <c r="C302" s="11">
        <v>1022.68866925409</v>
      </c>
      <c r="D302" s="12">
        <v>0.17140197360901799</v>
      </c>
      <c r="E302" s="12">
        <v>0.139868492114361</v>
      </c>
      <c r="F302" s="10">
        <v>0.183866580839154</v>
      </c>
      <c r="G302" s="10">
        <v>3.49614585226939</v>
      </c>
      <c r="H302" s="13">
        <v>41076023.337899297</v>
      </c>
      <c r="I302">
        <v>564.59026369808157</v>
      </c>
      <c r="J302">
        <v>133.42974418167398</v>
      </c>
      <c r="K302">
        <v>155.6352328616895</v>
      </c>
      <c r="L302">
        <v>0.96413273079513229</v>
      </c>
      <c r="M302">
        <v>91329140.305290729</v>
      </c>
      <c r="N302">
        <v>1022.68866925409</v>
      </c>
      <c r="O302">
        <v>3.8907500181151788</v>
      </c>
      <c r="P302">
        <v>0.20317743350974565</v>
      </c>
      <c r="Q302">
        <f t="shared" si="24"/>
        <v>-5.6979571614418898</v>
      </c>
      <c r="R302">
        <f t="shared" si="25"/>
        <v>-7.9478099719146128E-2</v>
      </c>
      <c r="S302">
        <f t="shared" si="26"/>
        <v>-0.66989056508355871</v>
      </c>
      <c r="T302">
        <f t="shared" si="27"/>
        <v>99982305.395546451</v>
      </c>
      <c r="U302">
        <f t="shared" si="28"/>
        <v>44967854.685549118</v>
      </c>
      <c r="V302" s="35">
        <f t="shared" si="29"/>
        <v>-3891831.3476498201</v>
      </c>
    </row>
    <row r="303" spans="1:22" ht="15.6" x14ac:dyDescent="0.25">
      <c r="A303" s="10">
        <v>5</v>
      </c>
      <c r="B303" s="11">
        <v>2.9105820680957502</v>
      </c>
      <c r="C303" s="11">
        <v>1023.0124659197101</v>
      </c>
      <c r="D303" s="12">
        <v>0.139868492114361</v>
      </c>
      <c r="E303" s="12">
        <v>0.11081604679467599</v>
      </c>
      <c r="F303" s="10">
        <v>0.207564180200982</v>
      </c>
      <c r="G303" s="10">
        <v>3.4982260070224198</v>
      </c>
      <c r="H303" s="13">
        <v>44113598.890974298</v>
      </c>
      <c r="I303">
        <v>565.34752275401945</v>
      </c>
      <c r="J303">
        <v>128.15899496886874</v>
      </c>
      <c r="K303">
        <v>125.34226945451849</v>
      </c>
      <c r="L303">
        <v>1.0004296970753821</v>
      </c>
      <c r="M303">
        <v>98353304.911298975</v>
      </c>
      <c r="N303">
        <v>1023.0124659197101</v>
      </c>
      <c r="O303">
        <v>5.2835055327862168</v>
      </c>
      <c r="P303">
        <v>0.23264376099085593</v>
      </c>
      <c r="Q303">
        <f t="shared" si="24"/>
        <v>-5.6989260504374943</v>
      </c>
      <c r="R303">
        <f t="shared" si="25"/>
        <v>-5.034002675336674E-2</v>
      </c>
      <c r="S303">
        <f t="shared" si="26"/>
        <v>-0.76702521730177731</v>
      </c>
      <c r="T303">
        <f t="shared" si="27"/>
        <v>101387694.14469676</v>
      </c>
      <c r="U303">
        <f t="shared" si="28"/>
        <v>45474588.535825804</v>
      </c>
      <c r="V303" s="35">
        <f t="shared" si="29"/>
        <v>-1360989.6448515058</v>
      </c>
    </row>
    <row r="304" spans="1:22" ht="15.6" x14ac:dyDescent="0.25">
      <c r="A304" s="10">
        <v>6</v>
      </c>
      <c r="B304" s="11">
        <v>3.3746755527093799</v>
      </c>
      <c r="C304" s="11">
        <v>1029.0314441939299</v>
      </c>
      <c r="D304" s="12">
        <v>0.11081604679467599</v>
      </c>
      <c r="E304" s="12">
        <v>8.5442126673671195E-2</v>
      </c>
      <c r="F304" s="10">
        <v>0.22876689941876599</v>
      </c>
      <c r="G304" s="10">
        <v>3.4999730684543202</v>
      </c>
      <c r="H304" s="13">
        <v>46145895.481188796</v>
      </c>
      <c r="I304">
        <v>566.4016439403398</v>
      </c>
      <c r="J304">
        <v>119.88256783097358</v>
      </c>
      <c r="K304">
        <v>98.129086734173583</v>
      </c>
      <c r="L304">
        <v>1.0468976348401486</v>
      </c>
      <c r="M304">
        <v>105052918.00659297</v>
      </c>
      <c r="N304">
        <v>1029.0314441939299</v>
      </c>
      <c r="O304">
        <v>7.312333344366075</v>
      </c>
      <c r="P304">
        <v>0.25976461572871945</v>
      </c>
      <c r="Q304">
        <f t="shared" si="24"/>
        <v>-5.7168402409266932</v>
      </c>
      <c r="R304">
        <f t="shared" si="25"/>
        <v>2.8196951485951527E-2</v>
      </c>
      <c r="S304">
        <f t="shared" si="26"/>
        <v>-0.84283591789816281</v>
      </c>
      <c r="T304">
        <f t="shared" si="27"/>
        <v>103430141.87192036</v>
      </c>
      <c r="U304">
        <f t="shared" si="28"/>
        <v>45433069.418658383</v>
      </c>
      <c r="V304" s="35">
        <f t="shared" si="29"/>
        <v>712826.06253041327</v>
      </c>
    </row>
    <row r="305" spans="1:22" ht="15.6" x14ac:dyDescent="0.25">
      <c r="A305" s="10">
        <v>2</v>
      </c>
      <c r="B305" s="11">
        <v>2.4497003050583301</v>
      </c>
      <c r="C305" s="11">
        <v>1025.9852989205899</v>
      </c>
      <c r="D305" s="12">
        <v>0.195560151649456</v>
      </c>
      <c r="E305" s="12">
        <v>0.170961479829177</v>
      </c>
      <c r="F305" s="10">
        <v>0.12572141855614</v>
      </c>
      <c r="G305" s="10">
        <v>4.1040741625213899</v>
      </c>
      <c r="H305" s="13">
        <v>41702575.0110512</v>
      </c>
      <c r="I305">
        <v>565.08916722388437</v>
      </c>
      <c r="J305">
        <v>117.90013983764011</v>
      </c>
      <c r="K305">
        <v>183.26081573931651</v>
      </c>
      <c r="L305">
        <v>0.92623026727672275</v>
      </c>
      <c r="M305">
        <v>93049572.718423456</v>
      </c>
      <c r="N305">
        <v>1025.9852989205899</v>
      </c>
      <c r="O305">
        <v>2.7916205327088313</v>
      </c>
      <c r="P305">
        <v>0.13435621104360421</v>
      </c>
      <c r="Q305">
        <f t="shared" si="24"/>
        <v>-5.7077968782358512</v>
      </c>
      <c r="R305">
        <f t="shared" si="25"/>
        <v>-8.3962057690683739E-2</v>
      </c>
      <c r="S305">
        <f t="shared" si="26"/>
        <v>-0.72381855601390277</v>
      </c>
      <c r="T305">
        <f t="shared" si="27"/>
        <v>98991641.618855804</v>
      </c>
      <c r="U305">
        <f t="shared" si="28"/>
        <v>44365667.025358222</v>
      </c>
      <c r="V305" s="35">
        <f t="shared" si="29"/>
        <v>-2663092.0143070221</v>
      </c>
    </row>
    <row r="306" spans="1:22" ht="15.6" x14ac:dyDescent="0.25">
      <c r="A306" s="10">
        <v>1</v>
      </c>
      <c r="B306" s="11">
        <v>2.0708521219348301</v>
      </c>
      <c r="C306" s="11">
        <v>1020.01888932585</v>
      </c>
      <c r="D306" s="12">
        <v>0.22886075671314798</v>
      </c>
      <c r="E306" s="12">
        <v>0.211356807825577</v>
      </c>
      <c r="F306" s="10">
        <v>7.6449559037318801E-2</v>
      </c>
      <c r="G306" s="10">
        <v>3.70163614250025</v>
      </c>
      <c r="H306" s="13">
        <v>31773396.851781499</v>
      </c>
      <c r="I306">
        <v>566.04149738110664</v>
      </c>
      <c r="J306">
        <v>99.538743403777374</v>
      </c>
      <c r="K306">
        <v>220.10878226936248</v>
      </c>
      <c r="L306">
        <v>0.89302646743881775</v>
      </c>
      <c r="M306">
        <v>96563597.189529493</v>
      </c>
      <c r="N306">
        <v>1020.01888932585</v>
      </c>
      <c r="O306">
        <v>1.6545776729360273</v>
      </c>
      <c r="P306">
        <v>7.9529861492051657E-2</v>
      </c>
      <c r="Q306">
        <f t="shared" si="24"/>
        <v>-5.689948292691966</v>
      </c>
      <c r="R306">
        <f t="shared" si="25"/>
        <v>-6.7966231554018805E-2</v>
      </c>
      <c r="S306">
        <f t="shared" si="26"/>
        <v>-0.83305991389701528</v>
      </c>
      <c r="T306">
        <f t="shared" si="27"/>
        <v>101559928.01121549</v>
      </c>
      <c r="U306">
        <f t="shared" si="28"/>
        <v>33417395.27997417</v>
      </c>
      <c r="V306" s="35">
        <f t="shared" si="29"/>
        <v>-1643998.4281926714</v>
      </c>
    </row>
    <row r="307" spans="1:22" ht="15.6" x14ac:dyDescent="0.25">
      <c r="A307" s="10">
        <v>2</v>
      </c>
      <c r="B307" s="11">
        <v>1.9149299108495099</v>
      </c>
      <c r="C307" s="11">
        <v>1016.4526740606</v>
      </c>
      <c r="D307" s="12">
        <v>0.211356807825577</v>
      </c>
      <c r="E307" s="12">
        <v>0.19694628229140698</v>
      </c>
      <c r="F307" s="10">
        <v>6.8148789733252405E-2</v>
      </c>
      <c r="G307" s="10">
        <v>3.70307275639732</v>
      </c>
      <c r="H307" s="13">
        <v>29153868.782069501</v>
      </c>
      <c r="I307">
        <v>566.73077136336428</v>
      </c>
      <c r="J307">
        <v>90.370837396428016</v>
      </c>
      <c r="K307">
        <v>204.15154505849199</v>
      </c>
      <c r="L307">
        <v>0.89324833786591884</v>
      </c>
      <c r="M307">
        <v>97528922.56832695</v>
      </c>
      <c r="N307">
        <v>1016.4526740606</v>
      </c>
      <c r="O307">
        <v>1.4956132064381931</v>
      </c>
      <c r="P307">
        <v>7.0582122677803935E-2</v>
      </c>
      <c r="Q307">
        <f t="shared" si="24"/>
        <v>-5.6791942062611724</v>
      </c>
      <c r="R307">
        <f t="shared" si="25"/>
        <v>-6.3863944273192794E-2</v>
      </c>
      <c r="S307">
        <f t="shared" si="26"/>
        <v>-0.80721207261713779</v>
      </c>
      <c r="T307">
        <f t="shared" si="27"/>
        <v>102701442.60105743</v>
      </c>
      <c r="U307">
        <f t="shared" si="28"/>
        <v>30700066.221103065</v>
      </c>
      <c r="V307" s="35">
        <f t="shared" si="29"/>
        <v>-1546197.4390335642</v>
      </c>
    </row>
    <row r="308" spans="1:22" ht="15.6" x14ac:dyDescent="0.25">
      <c r="A308" s="10">
        <v>3</v>
      </c>
      <c r="B308" s="11">
        <v>2.80276298278892</v>
      </c>
      <c r="C308" s="11">
        <v>1020.72961686977</v>
      </c>
      <c r="D308" s="12">
        <v>0.19732785031483199</v>
      </c>
      <c r="E308" s="12">
        <v>0.15944689468696199</v>
      </c>
      <c r="F308" s="10">
        <v>0.19187240081610801</v>
      </c>
      <c r="G308" s="10">
        <v>3.0377037233123998</v>
      </c>
      <c r="H308" s="13">
        <v>37299288.263379298</v>
      </c>
      <c r="I308">
        <v>563.99341930095818</v>
      </c>
      <c r="J308">
        <v>146.16637674564652</v>
      </c>
      <c r="K308">
        <v>178.38737250089699</v>
      </c>
      <c r="L308">
        <v>0.95204518629301971</v>
      </c>
      <c r="M308">
        <v>88236868.801857859</v>
      </c>
      <c r="N308">
        <v>1020.72961686977</v>
      </c>
      <c r="O308">
        <v>4.0849852271724902</v>
      </c>
      <c r="P308">
        <v>0.21303531314701327</v>
      </c>
      <c r="Q308">
        <f t="shared" si="24"/>
        <v>-5.6920838603973092</v>
      </c>
      <c r="R308">
        <f t="shared" si="25"/>
        <v>-7.6879003922267986E-2</v>
      </c>
      <c r="S308">
        <f t="shared" si="26"/>
        <v>-0.69864810610958417</v>
      </c>
      <c r="T308">
        <f t="shared" si="27"/>
        <v>100695106.88204922</v>
      </c>
      <c r="U308">
        <f t="shared" si="28"/>
        <v>42565606.297061414</v>
      </c>
      <c r="V308" s="35">
        <f t="shared" si="29"/>
        <v>-5266318.0336821154</v>
      </c>
    </row>
    <row r="309" spans="1:22" ht="15.6" x14ac:dyDescent="0.25">
      <c r="A309" s="10">
        <v>4</v>
      </c>
      <c r="B309" s="11">
        <v>3.1295118935298598</v>
      </c>
      <c r="C309" s="11">
        <v>1019.96399806275</v>
      </c>
      <c r="D309" s="12">
        <v>0.15944689468696199</v>
      </c>
      <c r="E309" s="12">
        <v>0.12620597330285899</v>
      </c>
      <c r="F309" s="10">
        <v>0.20834577475997401</v>
      </c>
      <c r="G309" s="10">
        <v>3.0405165361413098</v>
      </c>
      <c r="H309" s="13">
        <v>39817423.022442102</v>
      </c>
      <c r="I309">
        <v>564.85359387676647</v>
      </c>
      <c r="J309">
        <v>137.0264715578185</v>
      </c>
      <c r="K309">
        <v>142.8264339949105</v>
      </c>
      <c r="L309">
        <v>0.98380881039016987</v>
      </c>
      <c r="M309">
        <v>97142795.509658188</v>
      </c>
      <c r="N309">
        <v>1019.96399806275</v>
      </c>
      <c r="O309">
        <v>5.3358276627368015</v>
      </c>
      <c r="P309">
        <v>0.23363056679127758</v>
      </c>
      <c r="Q309">
        <f t="shared" si="24"/>
        <v>-5.6897832515074747</v>
      </c>
      <c r="R309">
        <f t="shared" si="25"/>
        <v>-4.8802675235199489E-2</v>
      </c>
      <c r="S309">
        <f t="shared" si="26"/>
        <v>-0.77050117707445054</v>
      </c>
      <c r="T309">
        <f t="shared" si="27"/>
        <v>102318110.57395335</v>
      </c>
      <c r="U309">
        <f t="shared" si="28"/>
        <v>41938709.609968498</v>
      </c>
      <c r="V309" s="35">
        <f t="shared" si="29"/>
        <v>-2121286.5875263959</v>
      </c>
    </row>
    <row r="310" spans="1:22" ht="15.6" x14ac:dyDescent="0.25">
      <c r="A310" s="14">
        <v>5</v>
      </c>
      <c r="B310" s="11">
        <v>3.7305440714187998</v>
      </c>
      <c r="C310" s="11">
        <v>1023.4587132118299</v>
      </c>
      <c r="D310" s="12">
        <v>0.12620597330285899</v>
      </c>
      <c r="E310" s="12">
        <v>9.7232052370416197E-2</v>
      </c>
      <c r="F310" s="10">
        <v>0.22939470062091599</v>
      </c>
      <c r="G310" s="10">
        <v>3.0427606118089501</v>
      </c>
      <c r="H310" s="13">
        <v>42559653.184503503</v>
      </c>
      <c r="I310">
        <v>565.94749015398384</v>
      </c>
      <c r="J310">
        <v>128.05357406818433</v>
      </c>
      <c r="K310">
        <v>111.7190128366376</v>
      </c>
      <c r="L310">
        <v>1.0269921583664154</v>
      </c>
      <c r="M310">
        <v>106358318.48367147</v>
      </c>
      <c r="N310">
        <v>1023.4587132118299</v>
      </c>
      <c r="O310">
        <v>7.591364303795876</v>
      </c>
      <c r="P310">
        <v>0.26057896986189105</v>
      </c>
      <c r="Q310">
        <f t="shared" si="24"/>
        <v>-5.7002604791283309</v>
      </c>
      <c r="R310">
        <f t="shared" si="25"/>
        <v>4.1582925765192957E-2</v>
      </c>
      <c r="S310">
        <f t="shared" si="26"/>
        <v>-0.84410574234016655</v>
      </c>
      <c r="T310">
        <f t="shared" si="27"/>
        <v>105643583.32031542</v>
      </c>
      <c r="U310">
        <f t="shared" si="28"/>
        <v>42273649.408730447</v>
      </c>
      <c r="V310" s="35">
        <f t="shared" si="29"/>
        <v>286003.77577305585</v>
      </c>
    </row>
    <row r="311" spans="1:22" ht="15.6" x14ac:dyDescent="0.25">
      <c r="A311" s="10">
        <v>1</v>
      </c>
      <c r="B311" s="11">
        <v>2.0708590541271001</v>
      </c>
      <c r="C311" s="11">
        <v>1015.31245540619</v>
      </c>
      <c r="D311" s="12">
        <v>0.22883593159274401</v>
      </c>
      <c r="E311" s="12">
        <v>0.21134078078396498</v>
      </c>
      <c r="F311" s="10">
        <v>7.6419418686540105E-2</v>
      </c>
      <c r="G311" s="10">
        <v>3.70163803089623</v>
      </c>
      <c r="H311" s="13">
        <v>32264832.525943398</v>
      </c>
      <c r="I311">
        <v>566.13802261290562</v>
      </c>
      <c r="J311">
        <v>99.52220899978424</v>
      </c>
      <c r="K311">
        <v>220.08835618835448</v>
      </c>
      <c r="L311">
        <v>0.8930276429459455</v>
      </c>
      <c r="M311">
        <v>98073247.719222367</v>
      </c>
      <c r="N311">
        <v>1015.31245540619</v>
      </c>
      <c r="O311">
        <v>1.6541790358527562</v>
      </c>
      <c r="P311">
        <v>7.9497226719078995E-2</v>
      </c>
      <c r="Q311">
        <f t="shared" si="24"/>
        <v>-5.6757422944333928</v>
      </c>
      <c r="R311">
        <f t="shared" si="25"/>
        <v>-6.7956545814721117E-2</v>
      </c>
      <c r="S311">
        <f t="shared" si="26"/>
        <v>-0.83299905408163499</v>
      </c>
      <c r="T311">
        <f t="shared" si="27"/>
        <v>102891913.93380521</v>
      </c>
      <c r="U311">
        <f t="shared" si="28"/>
        <v>33850111.509026006</v>
      </c>
      <c r="V311" s="35">
        <f t="shared" si="29"/>
        <v>-1585278.9830826074</v>
      </c>
    </row>
    <row r="312" spans="1:22" ht="15.6" x14ac:dyDescent="0.25">
      <c r="A312" s="10">
        <v>2</v>
      </c>
      <c r="B312" s="11">
        <v>1.9149298448478</v>
      </c>
      <c r="C312" s="11">
        <v>1008.62480590909</v>
      </c>
      <c r="D312" s="12">
        <v>0.21134078078396498</v>
      </c>
      <c r="E312" s="12">
        <v>0.196950025367093</v>
      </c>
      <c r="F312" s="10">
        <v>6.8060453444765898E-2</v>
      </c>
      <c r="G312" s="10">
        <v>3.7030740681135699</v>
      </c>
      <c r="H312" s="13">
        <v>29112301.1120493</v>
      </c>
      <c r="I312">
        <v>566.73040582133194</v>
      </c>
      <c r="J312">
        <v>90.30879612462671</v>
      </c>
      <c r="K312">
        <v>204.14540307552898</v>
      </c>
      <c r="L312">
        <v>0.89320320936236219</v>
      </c>
      <c r="M312">
        <v>97461660.863934994</v>
      </c>
      <c r="N312">
        <v>1008.62480590909</v>
      </c>
      <c r="O312">
        <v>1.4946306324937961</v>
      </c>
      <c r="P312">
        <v>7.048733061144194E-2</v>
      </c>
      <c r="Q312">
        <f t="shared" si="24"/>
        <v>-5.6553640354404378</v>
      </c>
      <c r="R312">
        <f t="shared" si="25"/>
        <v>-6.3837081546705421E-2</v>
      </c>
      <c r="S312">
        <f t="shared" si="26"/>
        <v>-0.80683592953025252</v>
      </c>
      <c r="T312">
        <f t="shared" si="27"/>
        <v>104970881.2476055</v>
      </c>
      <c r="U312">
        <f t="shared" si="28"/>
        <v>31355343.996690411</v>
      </c>
      <c r="V312" s="35">
        <f t="shared" si="29"/>
        <v>-2243042.8846411109</v>
      </c>
    </row>
    <row r="313" spans="1:22" ht="15.6" x14ac:dyDescent="0.25">
      <c r="A313" s="10">
        <v>3</v>
      </c>
      <c r="B313" s="11">
        <v>2.7968451861413799</v>
      </c>
      <c r="C313" s="11">
        <v>1012.87099958157</v>
      </c>
      <c r="D313" s="12">
        <v>0.19734520650672102</v>
      </c>
      <c r="E313" s="12">
        <v>0.16078106002967801</v>
      </c>
      <c r="F313" s="10">
        <v>0.18518629610690701</v>
      </c>
      <c r="G313" s="10">
        <v>3.0374415111928301</v>
      </c>
      <c r="H313" s="13">
        <v>36708331.491716303</v>
      </c>
      <c r="I313">
        <v>564.07203956187379</v>
      </c>
      <c r="J313">
        <v>143.61341399098049</v>
      </c>
      <c r="K313">
        <v>179.06313326819949</v>
      </c>
      <c r="L313">
        <v>0.9494608821899001</v>
      </c>
      <c r="M313">
        <v>88630793.61459437</v>
      </c>
      <c r="N313">
        <v>1012.87099958157</v>
      </c>
      <c r="O313">
        <v>3.9883605888371152</v>
      </c>
      <c r="P313">
        <v>0.2047957760508741</v>
      </c>
      <c r="Q313">
        <f t="shared" si="24"/>
        <v>-5.6683289542932629</v>
      </c>
      <c r="R313">
        <f t="shared" si="25"/>
        <v>-7.8235630810194301E-2</v>
      </c>
      <c r="S313">
        <f t="shared" si="26"/>
        <v>-0.67416124618248485</v>
      </c>
      <c r="T313">
        <f t="shared" si="27"/>
        <v>102801289.86640771</v>
      </c>
      <c r="U313">
        <f t="shared" si="28"/>
        <v>42577344.422770925</v>
      </c>
      <c r="V313" s="35">
        <f t="shared" si="29"/>
        <v>-5869012.9310546219</v>
      </c>
    </row>
    <row r="314" spans="1:22" ht="15.6" x14ac:dyDescent="0.25">
      <c r="A314" s="10">
        <v>4</v>
      </c>
      <c r="B314" s="11">
        <v>3.1177104706482601</v>
      </c>
      <c r="C314" s="11">
        <v>1011.51473407808</v>
      </c>
      <c r="D314" s="12">
        <v>0.16078106002967801</v>
      </c>
      <c r="E314" s="12">
        <v>0.12779260850948099</v>
      </c>
      <c r="F314" s="10">
        <v>0.20504869568929701</v>
      </c>
      <c r="G314" s="10">
        <v>3.0401608952286798</v>
      </c>
      <c r="H314" s="13">
        <v>39109075.069518</v>
      </c>
      <c r="I314">
        <v>564.80429596697456</v>
      </c>
      <c r="J314">
        <v>136.49915434135684</v>
      </c>
      <c r="K314">
        <v>144.28683426957949</v>
      </c>
      <c r="L314">
        <v>0.9812333954548218</v>
      </c>
      <c r="M314">
        <v>96045870.060473084</v>
      </c>
      <c r="N314">
        <v>1011.51473407808</v>
      </c>
      <c r="O314">
        <v>5.2413130411094366</v>
      </c>
      <c r="P314">
        <v>0.22947441864317961</v>
      </c>
      <c r="Q314">
        <f t="shared" si="24"/>
        <v>-5.6641977458770167</v>
      </c>
      <c r="R314">
        <f t="shared" si="25"/>
        <v>-5.155824010560156E-2</v>
      </c>
      <c r="S314">
        <f t="shared" si="26"/>
        <v>-0.75574938632799427</v>
      </c>
      <c r="T314">
        <f t="shared" si="27"/>
        <v>104588692.43762125</v>
      </c>
      <c r="U314">
        <f t="shared" si="28"/>
        <v>42587640.89898143</v>
      </c>
      <c r="V314" s="35">
        <f t="shared" si="29"/>
        <v>-3478565.8294634297</v>
      </c>
    </row>
    <row r="315" spans="1:22" ht="15.6" x14ac:dyDescent="0.25">
      <c r="A315" s="10">
        <v>5</v>
      </c>
      <c r="B315" s="11">
        <v>3.5508445335527199</v>
      </c>
      <c r="C315" s="11">
        <v>1015.41385850976</v>
      </c>
      <c r="D315" s="12">
        <v>0.12779260850948099</v>
      </c>
      <c r="E315" s="12">
        <v>9.844637802606801E-2</v>
      </c>
      <c r="F315" s="10">
        <v>0.229459941629367</v>
      </c>
      <c r="G315" s="10">
        <v>3.0423976983184202</v>
      </c>
      <c r="H315" s="13">
        <v>41963395.217063099</v>
      </c>
      <c r="I315">
        <v>565.79045937650073</v>
      </c>
      <c r="J315">
        <v>128.8558001262609</v>
      </c>
      <c r="K315">
        <v>113.1194932677745</v>
      </c>
      <c r="L315">
        <v>1.0251178988493579</v>
      </c>
      <c r="M315">
        <v>104418354.96266071</v>
      </c>
      <c r="N315">
        <v>1015.41385850976</v>
      </c>
      <c r="O315">
        <v>7.1830375056172251</v>
      </c>
      <c r="P315">
        <v>0.26066363547524396</v>
      </c>
      <c r="Q315">
        <f t="shared" si="24"/>
        <v>-5.6760495490092051</v>
      </c>
      <c r="R315">
        <f t="shared" si="25"/>
        <v>2.2175681417367366E-2</v>
      </c>
      <c r="S315">
        <f t="shared" si="26"/>
        <v>-0.84423320033148297</v>
      </c>
      <c r="T315">
        <f t="shared" si="27"/>
        <v>107088353.79373613</v>
      </c>
      <c r="U315">
        <f t="shared" si="28"/>
        <v>43036407.870993339</v>
      </c>
      <c r="V315" s="35">
        <f t="shared" si="29"/>
        <v>-1073012.6539302394</v>
      </c>
    </row>
    <row r="316" spans="1:22" ht="15.6" x14ac:dyDescent="0.25">
      <c r="A316" s="10">
        <v>6</v>
      </c>
      <c r="B316" s="11">
        <v>4.0823585674662404</v>
      </c>
      <c r="C316" s="11">
        <v>1025.7184192980901</v>
      </c>
      <c r="D316" s="12">
        <v>9.844637802606801E-2</v>
      </c>
      <c r="E316" s="12">
        <v>7.609676729155071E-2</v>
      </c>
      <c r="F316" s="10">
        <v>0.226792817576768</v>
      </c>
      <c r="G316" s="10">
        <v>3.0441911498977698</v>
      </c>
      <c r="H316" s="13">
        <v>40517559.5914004</v>
      </c>
      <c r="I316">
        <v>567.33689164001612</v>
      </c>
      <c r="J316">
        <v>112.60443456403208</v>
      </c>
      <c r="K316">
        <v>87.271572658809362</v>
      </c>
      <c r="L316">
        <v>1.0653280394541087</v>
      </c>
      <c r="M316">
        <v>110951328.9650501</v>
      </c>
      <c r="N316">
        <v>1025.7184192980901</v>
      </c>
      <c r="O316">
        <v>9.3248216764197931</v>
      </c>
      <c r="P316">
        <v>0.25720824247326818</v>
      </c>
      <c r="Q316">
        <f t="shared" si="24"/>
        <v>-5.7070023397026457</v>
      </c>
      <c r="R316">
        <f t="shared" si="25"/>
        <v>0.13461831744390973</v>
      </c>
      <c r="S316">
        <f t="shared" si="26"/>
        <v>-0.83834816241793453</v>
      </c>
      <c r="T316">
        <f t="shared" si="27"/>
        <v>109409989.03104943</v>
      </c>
      <c r="U316">
        <f t="shared" si="28"/>
        <v>39954688.166524097</v>
      </c>
      <c r="V316" s="35">
        <f t="shared" si="29"/>
        <v>562871.42487630248</v>
      </c>
    </row>
    <row r="317" spans="1:22" ht="15.6" x14ac:dyDescent="0.25">
      <c r="A317" s="15" t="s">
        <v>20</v>
      </c>
      <c r="B317" s="16">
        <v>2.1268204568954099</v>
      </c>
      <c r="C317" s="16">
        <v>1020.27870240992</v>
      </c>
      <c r="D317" s="17">
        <v>0.25</v>
      </c>
      <c r="E317" s="17">
        <v>0.22885003431440601</v>
      </c>
      <c r="F317" s="18">
        <v>8.4566036327844901E-2</v>
      </c>
      <c r="G317" s="18">
        <v>3.7</v>
      </c>
      <c r="H317" s="19">
        <v>39959251.978490703</v>
      </c>
      <c r="I317">
        <v>566.29095627238621</v>
      </c>
      <c r="J317">
        <v>109.43963766946223</v>
      </c>
      <c r="K317">
        <v>239.425017157203</v>
      </c>
      <c r="L317">
        <v>0.8916900324253767</v>
      </c>
      <c r="M317">
        <v>110669275.59835419</v>
      </c>
      <c r="N317">
        <v>1020.27870240992</v>
      </c>
      <c r="O317">
        <v>1.7171071023259188</v>
      </c>
      <c r="P317">
        <v>8.8357048903188171E-2</v>
      </c>
      <c r="Q317">
        <f t="shared" si="24"/>
        <v>-5.6907292647626075</v>
      </c>
      <c r="R317">
        <f t="shared" si="25"/>
        <v>-6.9448424357077626E-2</v>
      </c>
      <c r="S317">
        <f t="shared" si="26"/>
        <v>-0.84135137013162375</v>
      </c>
      <c r="T317">
        <f t="shared" si="27"/>
        <v>101436909.01078111</v>
      </c>
      <c r="U317">
        <f t="shared" si="28"/>
        <v>36625729.997471094</v>
      </c>
      <c r="V317" s="35">
        <f t="shared" si="29"/>
        <v>3333521.9810196087</v>
      </c>
    </row>
    <row r="318" spans="1:22" ht="15.6" x14ac:dyDescent="0.25">
      <c r="A318" s="10">
        <v>1</v>
      </c>
      <c r="B318" s="11">
        <v>2.0708413756361201</v>
      </c>
      <c r="C318" s="11">
        <v>1024.8771990923401</v>
      </c>
      <c r="D318" s="12">
        <v>0.228892477397792</v>
      </c>
      <c r="E318" s="12">
        <v>0.21138272069921102</v>
      </c>
      <c r="F318" s="10">
        <v>7.6464331481789702E-2</v>
      </c>
      <c r="G318" s="10">
        <v>3.70163372945827</v>
      </c>
      <c r="H318" s="13">
        <v>31188993.660653599</v>
      </c>
      <c r="I318">
        <v>565.92841386888483</v>
      </c>
      <c r="J318">
        <v>99.545310465425842</v>
      </c>
      <c r="K318">
        <v>220.1375990485015</v>
      </c>
      <c r="L318">
        <v>0.89301438533259281</v>
      </c>
      <c r="M318">
        <v>94782608.779979378</v>
      </c>
      <c r="N318">
        <v>1024.8771990923401</v>
      </c>
      <c r="O318">
        <v>1.6547926863760511</v>
      </c>
      <c r="P318">
        <v>7.9545856896267267E-2</v>
      </c>
      <c r="Q318">
        <f t="shared" si="24"/>
        <v>-5.7044955574982597</v>
      </c>
      <c r="R318">
        <f t="shared" si="25"/>
        <v>-6.7971454517571667E-2</v>
      </c>
      <c r="S318">
        <f t="shared" si="26"/>
        <v>-0.83308965781929656</v>
      </c>
      <c r="T318">
        <f t="shared" si="27"/>
        <v>100213956.8748773</v>
      </c>
      <c r="U318">
        <f t="shared" si="28"/>
        <v>32976223.232418198</v>
      </c>
      <c r="V318" s="35">
        <f t="shared" si="29"/>
        <v>-1787229.5717645995</v>
      </c>
    </row>
    <row r="319" spans="1:22" ht="15.6" x14ac:dyDescent="0.25">
      <c r="A319" s="10">
        <v>2</v>
      </c>
      <c r="B319" s="11">
        <v>1.9149304913123699</v>
      </c>
      <c r="C319" s="11">
        <v>1020.6766288157201</v>
      </c>
      <c r="D319" s="12">
        <v>0.21138272069921102</v>
      </c>
      <c r="E319" s="12">
        <v>0.19694854744172</v>
      </c>
      <c r="F319" s="10">
        <v>6.8252258197588303E-2</v>
      </c>
      <c r="G319" s="10">
        <v>3.7030707853026699</v>
      </c>
      <c r="H319" s="13">
        <v>28842721.969374299</v>
      </c>
      <c r="I319">
        <v>566.64803081245952</v>
      </c>
      <c r="J319">
        <v>90.438353881321575</v>
      </c>
      <c r="K319">
        <v>204.1656340704655</v>
      </c>
      <c r="L319">
        <v>0.89329107243119643</v>
      </c>
      <c r="M319">
        <v>96411443.92604892</v>
      </c>
      <c r="N319">
        <v>1020.6766288157201</v>
      </c>
      <c r="O319">
        <v>1.4968482940084848</v>
      </c>
      <c r="P319">
        <v>7.0693164234601674E-2</v>
      </c>
      <c r="Q319">
        <f t="shared" si="24"/>
        <v>-5.6919247317335833</v>
      </c>
      <c r="R319">
        <f t="shared" si="25"/>
        <v>-6.3897684078183331E-2</v>
      </c>
      <c r="S319">
        <f t="shared" si="26"/>
        <v>-0.80764987522214038</v>
      </c>
      <c r="T319">
        <f t="shared" si="27"/>
        <v>101508837.68054657</v>
      </c>
      <c r="U319">
        <f t="shared" si="28"/>
        <v>30367672.793077059</v>
      </c>
      <c r="V319" s="35">
        <f t="shared" si="29"/>
        <v>-1524950.82370276</v>
      </c>
    </row>
    <row r="320" spans="1:22" ht="15.6" x14ac:dyDescent="0.25">
      <c r="A320" s="10">
        <v>3</v>
      </c>
      <c r="B320" s="11">
        <v>2.8008377314543602</v>
      </c>
      <c r="C320" s="11">
        <v>1020.28661389647</v>
      </c>
      <c r="D320" s="12">
        <v>0.19727963819744801</v>
      </c>
      <c r="E320" s="12">
        <v>0.15987244452810001</v>
      </c>
      <c r="F320" s="10">
        <v>0.18951901022296899</v>
      </c>
      <c r="G320" s="10">
        <v>3.0383799659182702</v>
      </c>
      <c r="H320" s="13">
        <v>36649323.246206596</v>
      </c>
      <c r="I320">
        <v>563.97264223422837</v>
      </c>
      <c r="J320">
        <v>145.24680324285865</v>
      </c>
      <c r="K320">
        <v>178.57604136277399</v>
      </c>
      <c r="L320">
        <v>0.95115688540078747</v>
      </c>
      <c r="M320">
        <v>87310230.927693516</v>
      </c>
      <c r="N320">
        <v>1020.28661389647</v>
      </c>
      <c r="O320">
        <v>4.0519496307416185</v>
      </c>
      <c r="P320">
        <v>0.21012739301419678</v>
      </c>
      <c r="Q320">
        <f t="shared" si="24"/>
        <v>-5.6907530405573716</v>
      </c>
      <c r="R320">
        <f t="shared" si="25"/>
        <v>-7.7356889500750675E-2</v>
      </c>
      <c r="S320">
        <f t="shared" si="26"/>
        <v>-0.6895322378183435</v>
      </c>
      <c r="T320">
        <f t="shared" si="27"/>
        <v>100778659.45855291</v>
      </c>
      <c r="U320">
        <f t="shared" si="28"/>
        <v>42302827.830963477</v>
      </c>
      <c r="V320" s="35">
        <f t="shared" si="29"/>
        <v>-5653504.584756881</v>
      </c>
    </row>
    <row r="321" spans="1:22" ht="15.6" x14ac:dyDescent="0.25">
      <c r="A321" s="10">
        <v>4</v>
      </c>
      <c r="B321" s="11">
        <v>3.1277699080541801</v>
      </c>
      <c r="C321" s="11">
        <v>1023.59983526624</v>
      </c>
      <c r="D321" s="12">
        <v>0.15987244452810001</v>
      </c>
      <c r="E321" s="12">
        <v>0.12641119817572799</v>
      </c>
      <c r="F321" s="10">
        <v>0.20916881311077501</v>
      </c>
      <c r="G321" s="10">
        <v>3.0411585382204098</v>
      </c>
      <c r="H321" s="13">
        <v>39454459.976799898</v>
      </c>
      <c r="I321">
        <v>564.77667438069875</v>
      </c>
      <c r="J321">
        <v>137.47047477740796</v>
      </c>
      <c r="K321">
        <v>143.14182135191399</v>
      </c>
      <c r="L321">
        <v>0.98384181639809576</v>
      </c>
      <c r="M321">
        <v>95922907.143902048</v>
      </c>
      <c r="N321">
        <v>1023.59983526624</v>
      </c>
      <c r="O321">
        <v>5.3393000604840006</v>
      </c>
      <c r="P321">
        <v>0.23467075132467324</v>
      </c>
      <c r="Q321">
        <f t="shared" si="24"/>
        <v>-5.7006822722935828</v>
      </c>
      <c r="R321">
        <f t="shared" si="25"/>
        <v>-4.8699609329346139E-2</v>
      </c>
      <c r="S321">
        <f t="shared" si="26"/>
        <v>-0.77414018805732177</v>
      </c>
      <c r="T321">
        <f t="shared" si="27"/>
        <v>101312459.08812568</v>
      </c>
      <c r="U321">
        <f t="shared" si="28"/>
        <v>41671259.569385782</v>
      </c>
      <c r="V321" s="35">
        <f t="shared" si="29"/>
        <v>-2216799.592585884</v>
      </c>
    </row>
    <row r="322" spans="1:22" ht="15.6" x14ac:dyDescent="0.25">
      <c r="A322" s="14">
        <v>5</v>
      </c>
      <c r="B322" s="11">
        <v>3.73246358671447</v>
      </c>
      <c r="C322" s="11">
        <v>1027.1929247611799</v>
      </c>
      <c r="D322" s="12">
        <v>0.12641119817572799</v>
      </c>
      <c r="E322" s="12">
        <v>9.7107066828937799E-2</v>
      </c>
      <c r="F322" s="10">
        <v>0.231632707375721</v>
      </c>
      <c r="G322" s="10">
        <v>3.04341943963151</v>
      </c>
      <c r="H322" s="13">
        <v>42016787.535552599</v>
      </c>
      <c r="I322">
        <v>565.80420696329531</v>
      </c>
      <c r="J322">
        <v>128.76490514662319</v>
      </c>
      <c r="K322">
        <v>111.75913250233289</v>
      </c>
      <c r="L322">
        <v>1.0279789646671733</v>
      </c>
      <c r="M322">
        <v>104298795.78637412</v>
      </c>
      <c r="N322">
        <v>1027.1929247611799</v>
      </c>
      <c r="O322">
        <v>7.6376181790872781</v>
      </c>
      <c r="P322">
        <v>0.26348741455291574</v>
      </c>
      <c r="Q322">
        <f t="shared" si="24"/>
        <v>-5.711387662380611</v>
      </c>
      <c r="R322">
        <f t="shared" si="25"/>
        <v>4.3851582844158021E-2</v>
      </c>
      <c r="S322">
        <f t="shared" si="26"/>
        <v>-0.84797756103903899</v>
      </c>
      <c r="T322">
        <f t="shared" si="27"/>
        <v>104684493.73452197</v>
      </c>
      <c r="U322">
        <f t="shared" si="28"/>
        <v>42172166.019244961</v>
      </c>
      <c r="V322" s="35">
        <f t="shared" si="29"/>
        <v>-155378.4836923629</v>
      </c>
    </row>
    <row r="323" spans="1:22" ht="15.6" x14ac:dyDescent="0.25">
      <c r="A323" s="10">
        <v>1</v>
      </c>
      <c r="B323" s="11">
        <v>2.0708584723692698</v>
      </c>
      <c r="C323" s="11">
        <v>1010.73071910793</v>
      </c>
      <c r="D323" s="12">
        <v>0.228841063980283</v>
      </c>
      <c r="E323" s="12">
        <v>0.21135847869952201</v>
      </c>
      <c r="F323" s="10">
        <v>7.6362820093588094E-2</v>
      </c>
      <c r="G323" s="10">
        <v>3.7016376404925002</v>
      </c>
      <c r="H323" s="13">
        <v>32478658.2460359</v>
      </c>
      <c r="I323">
        <v>566.18314212341591</v>
      </c>
      <c r="J323">
        <v>99.490427010350288</v>
      </c>
      <c r="K323">
        <v>220.0997713399025</v>
      </c>
      <c r="L323">
        <v>0.89300321824779016</v>
      </c>
      <c r="M323">
        <v>98757447.796578869</v>
      </c>
      <c r="N323">
        <v>1010.73071910793</v>
      </c>
      <c r="O323">
        <v>1.6534314765157236</v>
      </c>
      <c r="P323">
        <v>7.9435946891483172E-2</v>
      </c>
      <c r="Q323">
        <f t="shared" ref="Q323:Q386" si="30">2.52125*10^(-6)*N323^2-0.00815*N323</f>
        <v>-5.66180539189439</v>
      </c>
      <c r="R323">
        <f t="shared" ref="R323:R386" si="31">5.11549*10^(-6)*O323^4-4.43569*10^(-4)*O323^3+0.01157*O323^2-0.05903*O323</f>
        <v>-6.7938374164367071E-2</v>
      </c>
      <c r="S323">
        <f t="shared" ref="S323:S386" si="32">-66538.82632*P323^6+68596.56918*P323^5-25259.909*P323^4+3778.81796*P323^3-138.15946*P323^2-13.21417*P323</f>
        <v>-0.83288414162111957</v>
      </c>
      <c r="T323">
        <f t="shared" ref="T323:T386" si="33">1.9*10^10*EXP(0.917*Q323)*EXP(0.4442*R323)*EXP(-0.0196*S323)</f>
        <v>104215932.13019836</v>
      </c>
      <c r="U323">
        <f t="shared" ref="U323:U386" si="34">H323/M323*T323</f>
        <v>34273806.370743819</v>
      </c>
      <c r="V323" s="35">
        <f t="shared" ref="V323:V386" si="35">H323-U323</f>
        <v>-1795148.1247079186</v>
      </c>
    </row>
    <row r="324" spans="1:22" ht="15.6" x14ac:dyDescent="0.25">
      <c r="A324" s="10">
        <v>5</v>
      </c>
      <c r="B324" s="11">
        <v>3.4996901587795302</v>
      </c>
      <c r="C324" s="11">
        <v>1010.20195113796</v>
      </c>
      <c r="D324" s="12">
        <v>0.13149576413547701</v>
      </c>
      <c r="E324" s="12">
        <v>0.10274001006047899</v>
      </c>
      <c r="F324" s="10">
        <v>0.21851580302686699</v>
      </c>
      <c r="G324" s="10">
        <v>3.0425301096225699</v>
      </c>
      <c r="H324" s="13">
        <v>41803890.503133602</v>
      </c>
      <c r="I324">
        <v>565.88664388475092</v>
      </c>
      <c r="J324">
        <v>127.5636984642413</v>
      </c>
      <c r="K324">
        <v>117.11788709797798</v>
      </c>
      <c r="L324">
        <v>1.0149087932831493</v>
      </c>
      <c r="M324">
        <v>106127442.63854146</v>
      </c>
      <c r="N324">
        <v>1010.20195113796</v>
      </c>
      <c r="O324">
        <v>6.7643447421054574</v>
      </c>
      <c r="P324">
        <v>0.24656035072860169</v>
      </c>
      <c r="Q324">
        <f t="shared" si="30"/>
        <v>-5.6601901519477567</v>
      </c>
      <c r="R324">
        <f t="shared" si="31"/>
        <v>3.5219939885646201E-3</v>
      </c>
      <c r="S324">
        <f t="shared" si="32"/>
        <v>-0.81253357114020242</v>
      </c>
      <c r="T324">
        <f t="shared" si="33"/>
        <v>107693584.75777473</v>
      </c>
      <c r="U324">
        <f t="shared" si="34"/>
        <v>42420798.175994046</v>
      </c>
      <c r="V324" s="35">
        <f t="shared" si="35"/>
        <v>-616907.67286044359</v>
      </c>
    </row>
    <row r="325" spans="1:22" ht="15.6" x14ac:dyDescent="0.25">
      <c r="A325" s="10">
        <v>6</v>
      </c>
      <c r="B325" s="11">
        <v>4.0505698066436304</v>
      </c>
      <c r="C325" s="11">
        <v>1019.0780694431101</v>
      </c>
      <c r="D325" s="12">
        <v>0.10274001006047899</v>
      </c>
      <c r="E325" s="12">
        <v>7.7684630736850599E-2</v>
      </c>
      <c r="F325" s="10">
        <v>0.243634547574369</v>
      </c>
      <c r="G325" s="10">
        <v>3.0443135690154</v>
      </c>
      <c r="H325" s="13">
        <v>43943868.272298701</v>
      </c>
      <c r="I325">
        <v>567.0977161389194</v>
      </c>
      <c r="J325">
        <v>119.20087412189544</v>
      </c>
      <c r="K325">
        <v>90.212320398664801</v>
      </c>
      <c r="L325">
        <v>1.0693762197817671</v>
      </c>
      <c r="M325">
        <v>113239759.49422492</v>
      </c>
      <c r="N325">
        <v>1019.0780694431101</v>
      </c>
      <c r="O325">
        <v>9.4885470793509672</v>
      </c>
      <c r="P325">
        <v>0.27923061692463319</v>
      </c>
      <c r="Q325">
        <f t="shared" si="30"/>
        <v>-5.6871174345396813</v>
      </c>
      <c r="R325">
        <f t="shared" si="31"/>
        <v>0.14410163621745697</v>
      </c>
      <c r="S325">
        <f t="shared" si="32"/>
        <v>-0.84870917502417642</v>
      </c>
      <c r="T325">
        <f t="shared" si="33"/>
        <v>111916405.96590546</v>
      </c>
      <c r="U325">
        <f t="shared" si="34"/>
        <v>43430327.150471099</v>
      </c>
      <c r="V325" s="35">
        <f t="shared" si="35"/>
        <v>513541.12182760239</v>
      </c>
    </row>
    <row r="326" spans="1:22" ht="15.6" x14ac:dyDescent="0.25">
      <c r="A326" s="10">
        <v>1</v>
      </c>
      <c r="B326" s="11">
        <v>2.0709864900663599</v>
      </c>
      <c r="C326" s="11">
        <v>1014.51902066378</v>
      </c>
      <c r="D326" s="12">
        <v>0.22875663615963099</v>
      </c>
      <c r="E326" s="12">
        <v>0.21114560925605</v>
      </c>
      <c r="F326" s="10">
        <v>7.69522230122138E-2</v>
      </c>
      <c r="G326" s="10">
        <v>3.8016253668619902</v>
      </c>
      <c r="H326" s="13">
        <v>32885528.422779199</v>
      </c>
      <c r="I326">
        <v>566.05147906467857</v>
      </c>
      <c r="J326">
        <v>99.843616854658606</v>
      </c>
      <c r="K326">
        <v>219.95112270784051</v>
      </c>
      <c r="L326">
        <v>0.89329882300649266</v>
      </c>
      <c r="M326">
        <v>96988097.655428842</v>
      </c>
      <c r="N326">
        <v>1014.51902066378</v>
      </c>
      <c r="O326">
        <v>1.66092499180247</v>
      </c>
      <c r="P326">
        <v>8.0074283101933263E-2</v>
      </c>
      <c r="Q326">
        <f t="shared" si="30"/>
        <v>-5.6733363722684347</v>
      </c>
      <c r="R326">
        <f t="shared" si="31"/>
        <v>-6.8120048591913618E-2</v>
      </c>
      <c r="S326">
        <f t="shared" si="32"/>
        <v>-0.83404074759517732</v>
      </c>
      <c r="T326">
        <f t="shared" si="33"/>
        <v>103113784.03288983</v>
      </c>
      <c r="U326">
        <f t="shared" si="34"/>
        <v>34962550.638337098</v>
      </c>
      <c r="V326" s="35">
        <f t="shared" si="35"/>
        <v>-2077022.2155578993</v>
      </c>
    </row>
    <row r="327" spans="1:22" ht="15.6" x14ac:dyDescent="0.25">
      <c r="A327" s="10">
        <v>2</v>
      </c>
      <c r="B327" s="11">
        <v>1.9170668075680399</v>
      </c>
      <c r="C327" s="11">
        <v>1009.19300715843</v>
      </c>
      <c r="D327" s="12">
        <v>0.21114560925605</v>
      </c>
      <c r="E327" s="12">
        <v>0.19664804850503101</v>
      </c>
      <c r="F327" s="10">
        <v>6.8628932937709303E-2</v>
      </c>
      <c r="G327" s="10">
        <v>3.8030589422467398</v>
      </c>
      <c r="H327" s="13">
        <v>29638437.091051001</v>
      </c>
      <c r="I327">
        <v>566.62274468167027</v>
      </c>
      <c r="J327">
        <v>90.634693489478067</v>
      </c>
      <c r="K327">
        <v>203.89682888054051</v>
      </c>
      <c r="L327">
        <v>0.8935610738661518</v>
      </c>
      <c r="M327">
        <v>96228458.824228555</v>
      </c>
      <c r="N327">
        <v>1009.19300715843</v>
      </c>
      <c r="O327">
        <v>1.5038246031078046</v>
      </c>
      <c r="P327">
        <v>7.1097512839168195E-2</v>
      </c>
      <c r="Q327">
        <f t="shared" si="30"/>
        <v>-5.6571041954264452</v>
      </c>
      <c r="R327">
        <f t="shared" si="31"/>
        <v>-6.4087708608815783E-2</v>
      </c>
      <c r="S327">
        <f t="shared" si="32"/>
        <v>-0.80921843780530922</v>
      </c>
      <c r="T327">
        <f t="shared" si="33"/>
        <v>104796736.60737236</v>
      </c>
      <c r="U327">
        <f t="shared" si="34"/>
        <v>32277473.039015468</v>
      </c>
      <c r="V327" s="35">
        <f t="shared" si="35"/>
        <v>-2639035.9479644671</v>
      </c>
    </row>
    <row r="328" spans="1:22" ht="15.6" x14ac:dyDescent="0.25">
      <c r="A328" s="10">
        <v>3</v>
      </c>
      <c r="B328" s="11">
        <v>2.8100253908656398</v>
      </c>
      <c r="C328" s="11">
        <v>1009.98739193703</v>
      </c>
      <c r="D328" s="12">
        <v>0.19703901767850399</v>
      </c>
      <c r="E328" s="12">
        <v>0.16171487216764999</v>
      </c>
      <c r="F328" s="10">
        <v>0.179183937948098</v>
      </c>
      <c r="G328" s="10">
        <v>3.0422064516170102</v>
      </c>
      <c r="H328" s="13">
        <v>35865464.968049198</v>
      </c>
      <c r="I328">
        <v>564.11175117529137</v>
      </c>
      <c r="J328">
        <v>141.16219601188789</v>
      </c>
      <c r="K328">
        <v>179.37694492307699</v>
      </c>
      <c r="L328">
        <v>0.94728937669980229</v>
      </c>
      <c r="M328">
        <v>88163070.995855555</v>
      </c>
      <c r="N328">
        <v>1009.98739193703</v>
      </c>
      <c r="O328">
        <v>3.9306347759211309</v>
      </c>
      <c r="P328">
        <v>0.19745623598041429</v>
      </c>
      <c r="Q328">
        <f t="shared" si="30"/>
        <v>-5.6595343308051085</v>
      </c>
      <c r="R328">
        <f t="shared" si="31"/>
        <v>-7.8986085987165444E-2</v>
      </c>
      <c r="S328">
        <f t="shared" si="32"/>
        <v>-0.65648772261234711</v>
      </c>
      <c r="T328">
        <f t="shared" si="33"/>
        <v>103563278.95668396</v>
      </c>
      <c r="U328">
        <f t="shared" si="34"/>
        <v>42130396.677900009</v>
      </c>
      <c r="V328" s="35">
        <f t="shared" si="35"/>
        <v>-6264931.7098508105</v>
      </c>
    </row>
    <row r="329" spans="1:22" ht="15.6" x14ac:dyDescent="0.25">
      <c r="A329" s="10">
        <v>4</v>
      </c>
      <c r="B329" s="11">
        <v>3.12587737478351</v>
      </c>
      <c r="C329" s="11">
        <v>1011.13852761014</v>
      </c>
      <c r="D329" s="12">
        <v>0.16171487216764999</v>
      </c>
      <c r="E329" s="12">
        <v>0.12987238589379999</v>
      </c>
      <c r="F329" s="10">
        <v>0.196783434348724</v>
      </c>
      <c r="G329" s="10">
        <v>3.0448340533701699</v>
      </c>
      <c r="H329" s="13">
        <v>37259170.646270499</v>
      </c>
      <c r="I329">
        <v>564.73449097611331</v>
      </c>
      <c r="J329">
        <v>134.09903160454422</v>
      </c>
      <c r="K329">
        <v>145.79362903072499</v>
      </c>
      <c r="L329">
        <v>0.97669475296503361</v>
      </c>
      <c r="M329">
        <v>93429722.595137522</v>
      </c>
      <c r="N329">
        <v>1011.13852761014</v>
      </c>
      <c r="O329">
        <v>5.1079887156600661</v>
      </c>
      <c r="P329">
        <v>0.21913090569152413</v>
      </c>
      <c r="Q329">
        <f t="shared" si="30"/>
        <v>-5.6630501711357617</v>
      </c>
      <c r="R329">
        <f t="shared" si="31"/>
        <v>-5.5279696334139317E-2</v>
      </c>
      <c r="S329">
        <f t="shared" si="32"/>
        <v>-0.71903672284837139</v>
      </c>
      <c r="T329">
        <f t="shared" si="33"/>
        <v>104450693.74569976</v>
      </c>
      <c r="U329">
        <f t="shared" si="34"/>
        <v>41654262.843705684</v>
      </c>
      <c r="V329" s="35">
        <f t="shared" si="35"/>
        <v>-4395092.1974351853</v>
      </c>
    </row>
    <row r="330" spans="1:22" ht="15.6" x14ac:dyDescent="0.25">
      <c r="A330" s="10">
        <v>5</v>
      </c>
      <c r="B330" s="11">
        <v>3.5517654207135601</v>
      </c>
      <c r="C330" s="11">
        <v>1015.5757494665399</v>
      </c>
      <c r="D330" s="12">
        <v>0.12987238589379999</v>
      </c>
      <c r="E330" s="12">
        <v>0.10085233579905599</v>
      </c>
      <c r="F330" s="10">
        <v>0.22327858256334701</v>
      </c>
      <c r="G330" s="10">
        <v>3.0470016081121698</v>
      </c>
      <c r="H330" s="13">
        <v>40560419.521757104</v>
      </c>
      <c r="I330">
        <v>565.65122117590249</v>
      </c>
      <c r="J330">
        <v>128.12192152273477</v>
      </c>
      <c r="K330">
        <v>115.36236084642798</v>
      </c>
      <c r="L330">
        <v>1.0192581703866879</v>
      </c>
      <c r="M330">
        <v>101934714.29717948</v>
      </c>
      <c r="N330">
        <v>1015.5757494665399</v>
      </c>
      <c r="O330">
        <v>7.0045554456421479</v>
      </c>
      <c r="P330">
        <v>0.25267352902149431</v>
      </c>
      <c r="Q330">
        <f t="shared" si="30"/>
        <v>-5.6765399762042668</v>
      </c>
      <c r="R330">
        <f t="shared" si="31"/>
        <v>1.4062121568713115E-2</v>
      </c>
      <c r="S330">
        <f t="shared" si="32"/>
        <v>-0.82864827359508642</v>
      </c>
      <c r="T330">
        <f t="shared" si="33"/>
        <v>106622547.09031044</v>
      </c>
      <c r="U330">
        <f t="shared" si="34"/>
        <v>42425735.631663576</v>
      </c>
      <c r="V330" s="35">
        <f t="shared" si="35"/>
        <v>-1865316.1099064723</v>
      </c>
    </row>
    <row r="331" spans="1:22" ht="15.6" x14ac:dyDescent="0.25">
      <c r="A331" s="10">
        <v>6</v>
      </c>
      <c r="B331" s="11">
        <v>4.1037991929156199</v>
      </c>
      <c r="C331" s="11">
        <v>1025.53300720537</v>
      </c>
      <c r="D331" s="12">
        <v>0.10085233579905599</v>
      </c>
      <c r="E331" s="12">
        <v>7.6955607165592396E-2</v>
      </c>
      <c r="F331" s="10">
        <v>0.23671298384843401</v>
      </c>
      <c r="G331" s="10">
        <v>3.04878882234688</v>
      </c>
      <c r="H331" s="13">
        <v>40820485.778997399</v>
      </c>
      <c r="I331">
        <v>566.90276488490611</v>
      </c>
      <c r="J331">
        <v>116.39210254143026</v>
      </c>
      <c r="K331">
        <v>88.903971482324195</v>
      </c>
      <c r="L331">
        <v>1.0678584542950511</v>
      </c>
      <c r="M331">
        <v>107724285.27339259</v>
      </c>
      <c r="N331">
        <v>1025.53300720537</v>
      </c>
      <c r="O331">
        <v>9.5240393042000733</v>
      </c>
      <c r="P331">
        <v>0.27012115047361673</v>
      </c>
      <c r="Q331">
        <f t="shared" si="30"/>
        <v>-5.7064501301411017</v>
      </c>
      <c r="R331">
        <f t="shared" si="31"/>
        <v>0.14616971612410523</v>
      </c>
      <c r="S331">
        <f t="shared" si="32"/>
        <v>-0.85264554189987107</v>
      </c>
      <c r="T331">
        <f t="shared" si="33"/>
        <v>110059368.00440194</v>
      </c>
      <c r="U331">
        <f t="shared" si="34"/>
        <v>41705330.001189634</v>
      </c>
      <c r="V331" s="35">
        <f t="shared" si="35"/>
        <v>-884844.22219223529</v>
      </c>
    </row>
    <row r="332" spans="1:22" ht="15.6" x14ac:dyDescent="0.25">
      <c r="A332" s="10">
        <v>1</v>
      </c>
      <c r="B332" s="11">
        <v>2.0710027928327501</v>
      </c>
      <c r="C332" s="11">
        <v>1023.09283361313</v>
      </c>
      <c r="D332" s="12">
        <v>0.22869347315288399</v>
      </c>
      <c r="E332" s="12">
        <v>0.21111954460938198</v>
      </c>
      <c r="F332" s="10">
        <v>7.6811319402274994E-2</v>
      </c>
      <c r="G332" s="10">
        <v>3.8016301159298198</v>
      </c>
      <c r="H332" s="13">
        <v>32504081.4602345</v>
      </c>
      <c r="I332">
        <v>565.99390547775772</v>
      </c>
      <c r="J332">
        <v>99.733326681324257</v>
      </c>
      <c r="K332">
        <v>219.90650888113299</v>
      </c>
      <c r="L332">
        <v>0.8932401167111842</v>
      </c>
      <c r="M332">
        <v>95975307.709267393</v>
      </c>
      <c r="N332">
        <v>1023.09283361313</v>
      </c>
      <c r="O332">
        <v>1.6596052109516928</v>
      </c>
      <c r="P332">
        <v>7.9921644354460378E-2</v>
      </c>
      <c r="Q332">
        <f t="shared" si="30"/>
        <v>-5.6991664508640998</v>
      </c>
      <c r="R332">
        <f t="shared" si="31"/>
        <v>-6.808812851832087E-2</v>
      </c>
      <c r="S332">
        <f t="shared" si="32"/>
        <v>-0.83377229428706423</v>
      </c>
      <c r="T332">
        <f t="shared" si="33"/>
        <v>100701008.34051864</v>
      </c>
      <c r="U332">
        <f t="shared" si="34"/>
        <v>34104540.598538883</v>
      </c>
      <c r="V332" s="35">
        <f t="shared" si="35"/>
        <v>-1600459.1383043826</v>
      </c>
    </row>
    <row r="333" spans="1:22" ht="15.6" x14ac:dyDescent="0.25">
      <c r="A333" s="10">
        <v>2</v>
      </c>
      <c r="B333" s="11">
        <v>1.9170672681307499</v>
      </c>
      <c r="C333" s="11">
        <v>1018.71046208896</v>
      </c>
      <c r="D333" s="12">
        <v>0.21111954460938198</v>
      </c>
      <c r="E333" s="12">
        <v>0.19664210879680299</v>
      </c>
      <c r="F333" s="10">
        <v>6.8542122081329093E-2</v>
      </c>
      <c r="G333" s="10">
        <v>3.8030613331069101</v>
      </c>
      <c r="H333" s="13">
        <v>29835786.7833074</v>
      </c>
      <c r="I333">
        <v>566.67610602372679</v>
      </c>
      <c r="J333">
        <v>90.576028569819229</v>
      </c>
      <c r="K333">
        <v>203.88082670309248</v>
      </c>
      <c r="L333">
        <v>0.89352494706131591</v>
      </c>
      <c r="M333">
        <v>96935802.14455457</v>
      </c>
      <c r="N333">
        <v>1018.71046208896</v>
      </c>
      <c r="O333">
        <v>1.5028262991641439</v>
      </c>
      <c r="P333">
        <v>7.1004309588620751E-2</v>
      </c>
      <c r="Q333">
        <f t="shared" si="30"/>
        <v>-5.6860101182329146</v>
      </c>
      <c r="R333">
        <f t="shared" si="31"/>
        <v>-6.4060573798378609E-2</v>
      </c>
      <c r="S333">
        <f t="shared" si="32"/>
        <v>-0.80886044627358356</v>
      </c>
      <c r="T333">
        <f t="shared" si="33"/>
        <v>102055924.00491862</v>
      </c>
      <c r="U333">
        <f t="shared" si="34"/>
        <v>31411704.666594394</v>
      </c>
      <c r="V333" s="35">
        <f t="shared" si="35"/>
        <v>-1575917.883286994</v>
      </c>
    </row>
    <row r="334" spans="1:22" ht="15.6" x14ac:dyDescent="0.25">
      <c r="A334" s="10">
        <v>3</v>
      </c>
      <c r="B334" s="11">
        <v>2.81573214707785</v>
      </c>
      <c r="C334" s="11">
        <v>1020.0402525780499</v>
      </c>
      <c r="D334" s="12">
        <v>0.19702434566989299</v>
      </c>
      <c r="E334" s="12">
        <v>0.16042135565159299</v>
      </c>
      <c r="F334" s="10">
        <v>0.18568477624572999</v>
      </c>
      <c r="G334" s="10">
        <v>3.0424299516562301</v>
      </c>
      <c r="H334" s="13">
        <v>36556678.2244239</v>
      </c>
      <c r="I334">
        <v>564.04427131022999</v>
      </c>
      <c r="J334">
        <v>143.68614001582634</v>
      </c>
      <c r="K334">
        <v>178.72285066074301</v>
      </c>
      <c r="L334">
        <v>0.94981847493135585</v>
      </c>
      <c r="M334">
        <v>88042151.575913966</v>
      </c>
      <c r="N334">
        <v>1020.0402525780499</v>
      </c>
      <c r="O334">
        <v>4.0252536752813919</v>
      </c>
      <c r="P334">
        <v>0.20540773517322444</v>
      </c>
      <c r="Q334">
        <f t="shared" si="30"/>
        <v>-5.6900125213286863</v>
      </c>
      <c r="R334">
        <f t="shared" si="31"/>
        <v>-7.7732415878607325E-2</v>
      </c>
      <c r="S334">
        <f t="shared" si="32"/>
        <v>-0.67582691869719369</v>
      </c>
      <c r="T334">
        <f t="shared" si="33"/>
        <v>100803214.45500247</v>
      </c>
      <c r="U334">
        <f t="shared" si="34"/>
        <v>41855300.090454057</v>
      </c>
      <c r="V334" s="35">
        <f t="shared" si="35"/>
        <v>-5298621.8660301566</v>
      </c>
    </row>
    <row r="335" spans="1:22" ht="15.6" x14ac:dyDescent="0.25">
      <c r="A335" s="10">
        <v>4</v>
      </c>
      <c r="B335" s="11">
        <v>3.13424319506862</v>
      </c>
      <c r="C335" s="11">
        <v>1020.91552633242</v>
      </c>
      <c r="D335" s="12">
        <v>0.16042135565159299</v>
      </c>
      <c r="E335" s="12">
        <v>0.128711192207003</v>
      </c>
      <c r="F335" s="10">
        <v>0.19754482707843601</v>
      </c>
      <c r="G335" s="10">
        <v>3.0451481043003601</v>
      </c>
      <c r="H335" s="13">
        <v>37819889.067176998</v>
      </c>
      <c r="I335">
        <v>564.82529709389439</v>
      </c>
      <c r="J335">
        <v>133.83087270314905</v>
      </c>
      <c r="K335">
        <v>144.56627392929801</v>
      </c>
      <c r="L335">
        <v>0.97802873358848541</v>
      </c>
      <c r="M335">
        <v>94886386.202516228</v>
      </c>
      <c r="N335">
        <v>1020.91552633242</v>
      </c>
      <c r="O335">
        <v>5.1541321289238917</v>
      </c>
      <c r="P335">
        <v>0.22007928482592498</v>
      </c>
      <c r="Q335">
        <f t="shared" si="30"/>
        <v>-5.6926420539647005</v>
      </c>
      <c r="R335">
        <f t="shared" si="31"/>
        <v>-5.4013881453227441E-2</v>
      </c>
      <c r="S335">
        <f t="shared" si="32"/>
        <v>-0.72232855322108369</v>
      </c>
      <c r="T335">
        <f t="shared" si="33"/>
        <v>101718192.20861848</v>
      </c>
      <c r="U335">
        <f t="shared" si="34"/>
        <v>40542915.579408199</v>
      </c>
      <c r="V335" s="35">
        <f t="shared" si="35"/>
        <v>-2723026.5122312009</v>
      </c>
    </row>
    <row r="336" spans="1:22" ht="15.6" x14ac:dyDescent="0.25">
      <c r="A336" s="14">
        <v>5</v>
      </c>
      <c r="B336" s="11">
        <v>3.5613755485932699</v>
      </c>
      <c r="C336" s="11">
        <v>1025.3871781380999</v>
      </c>
      <c r="D336" s="12">
        <v>0.128711192207003</v>
      </c>
      <c r="E336" s="12">
        <v>0.10006683139843599</v>
      </c>
      <c r="F336" s="10">
        <v>0.22237478217370099</v>
      </c>
      <c r="G336" s="10">
        <v>3.0472987652776302</v>
      </c>
      <c r="H336" s="13">
        <v>40572208.288858399</v>
      </c>
      <c r="I336">
        <v>565.726446175261</v>
      </c>
      <c r="J336">
        <v>127.29835993913096</v>
      </c>
      <c r="K336">
        <v>114.38901180271948</v>
      </c>
      <c r="L336">
        <v>1.0200804020514243</v>
      </c>
      <c r="M336">
        <v>102531284.54075408</v>
      </c>
      <c r="N336">
        <v>1025.3871781380999</v>
      </c>
      <c r="O336">
        <v>7.0364118386142813</v>
      </c>
      <c r="P336">
        <v>0.25151059602958487</v>
      </c>
      <c r="Q336">
        <f t="shared" si="30"/>
        <v>-5.7060156882173123</v>
      </c>
      <c r="R336">
        <f t="shared" si="31"/>
        <v>1.5493026370958951E-2</v>
      </c>
      <c r="S336">
        <f t="shared" si="32"/>
        <v>-0.82583237087158023</v>
      </c>
      <c r="T336">
        <f t="shared" si="33"/>
        <v>103839474.14317146</v>
      </c>
      <c r="U336">
        <f t="shared" si="34"/>
        <v>41089866.301906116</v>
      </c>
      <c r="V336" s="35">
        <f t="shared" si="35"/>
        <v>-517658.01304771751</v>
      </c>
    </row>
    <row r="337" spans="1:22" ht="15.6" x14ac:dyDescent="0.25">
      <c r="A337" s="10">
        <v>1</v>
      </c>
      <c r="B337" s="11">
        <v>2.0710045968565698</v>
      </c>
      <c r="C337" s="11">
        <v>1026.7284169622999</v>
      </c>
      <c r="D337" s="12">
        <v>0.22870070306762802</v>
      </c>
      <c r="E337" s="12">
        <v>0.21111575014994099</v>
      </c>
      <c r="F337" s="10">
        <v>7.68570755330647E-2</v>
      </c>
      <c r="G337" s="10">
        <v>3.8016295723562301</v>
      </c>
      <c r="H337" s="13">
        <v>32138049.469126299</v>
      </c>
      <c r="I337">
        <v>565.92269291552873</v>
      </c>
      <c r="J337">
        <v>99.75832752191782</v>
      </c>
      <c r="K337">
        <v>219.9082266087845</v>
      </c>
      <c r="L337">
        <v>0.89325342502861993</v>
      </c>
      <c r="M337">
        <v>94869337.558772773</v>
      </c>
      <c r="N337">
        <v>1026.7284169622999</v>
      </c>
      <c r="O337">
        <v>1.6602197029293519</v>
      </c>
      <c r="P337">
        <v>7.997120872380066E-2</v>
      </c>
      <c r="Q337">
        <f t="shared" si="30"/>
        <v>-5.7100073538512612</v>
      </c>
      <c r="R337">
        <f t="shared" si="31"/>
        <v>-6.8102994646823109E-2</v>
      </c>
      <c r="S337">
        <f t="shared" si="32"/>
        <v>-0.83386002311210161</v>
      </c>
      <c r="T337">
        <f t="shared" si="33"/>
        <v>99704401.246970087</v>
      </c>
      <c r="U337">
        <f t="shared" si="34"/>
        <v>33775981.386816733</v>
      </c>
      <c r="V337" s="35">
        <f t="shared" si="35"/>
        <v>-1637931.9176904336</v>
      </c>
    </row>
    <row r="338" spans="1:22" ht="15.6" x14ac:dyDescent="0.25">
      <c r="A338" s="10">
        <v>2</v>
      </c>
      <c r="B338" s="11">
        <v>1.91706666198703</v>
      </c>
      <c r="C338" s="11">
        <v>1021.53733493067</v>
      </c>
      <c r="D338" s="12">
        <v>0.21111575014994099</v>
      </c>
      <c r="E338" s="12">
        <v>0.196650987203942</v>
      </c>
      <c r="F338" s="10">
        <v>6.8483353801648494E-2</v>
      </c>
      <c r="G338" s="10">
        <v>3.8030614974408401</v>
      </c>
      <c r="H338" s="13">
        <v>30008190.810953099</v>
      </c>
      <c r="I338">
        <v>566.72056601737233</v>
      </c>
      <c r="J338">
        <v>90.539928451836445</v>
      </c>
      <c r="K338">
        <v>203.8833686769415</v>
      </c>
      <c r="L338">
        <v>0.89349761380443249</v>
      </c>
      <c r="M338">
        <v>97537792.08770974</v>
      </c>
      <c r="N338">
        <v>1021.53733493067</v>
      </c>
      <c r="O338">
        <v>1.5020891646304098</v>
      </c>
      <c r="P338">
        <v>7.0941218785242302E-2</v>
      </c>
      <c r="Q338">
        <f t="shared" si="30"/>
        <v>-5.6945077693503521</v>
      </c>
      <c r="R338">
        <f t="shared" si="31"/>
        <v>-6.4040525479168775E-2</v>
      </c>
      <c r="S338">
        <f t="shared" si="32"/>
        <v>-0.80861690455231372</v>
      </c>
      <c r="T338">
        <f t="shared" si="33"/>
        <v>101264177.77242276</v>
      </c>
      <c r="U338">
        <f t="shared" si="34"/>
        <v>31154639.692649312</v>
      </c>
      <c r="V338" s="35">
        <f t="shared" si="35"/>
        <v>-1146448.881696213</v>
      </c>
    </row>
    <row r="339" spans="1:22" ht="15.6" x14ac:dyDescent="0.25">
      <c r="A339" s="10">
        <v>3</v>
      </c>
      <c r="B339" s="11">
        <v>2.8084630559866</v>
      </c>
      <c r="C339" s="11">
        <v>1024.11824007</v>
      </c>
      <c r="D339" s="12">
        <v>0.197063905472873</v>
      </c>
      <c r="E339" s="12">
        <v>0.16208782494419</v>
      </c>
      <c r="F339" s="10">
        <v>0.177395961217127</v>
      </c>
      <c r="G339" s="10">
        <v>3.0418356843523799</v>
      </c>
      <c r="H339" s="13">
        <v>36346537.293003403</v>
      </c>
      <c r="I339">
        <v>564.2088830608277</v>
      </c>
      <c r="J339">
        <v>140.47709894831186</v>
      </c>
      <c r="K339">
        <v>179.5758652085315</v>
      </c>
      <c r="L339">
        <v>0.94659446186612595</v>
      </c>
      <c r="M339">
        <v>89858218.210999608</v>
      </c>
      <c r="N339">
        <v>1024.11824007</v>
      </c>
      <c r="O339">
        <v>3.904106433780465</v>
      </c>
      <c r="P339">
        <v>0.19528031342048607</v>
      </c>
      <c r="Q339">
        <f t="shared" si="30"/>
        <v>-5.702230846355377</v>
      </c>
      <c r="R339">
        <f t="shared" si="31"/>
        <v>-7.9315759327972024E-2</v>
      </c>
      <c r="S339">
        <f t="shared" si="32"/>
        <v>-0.65214361922786868</v>
      </c>
      <c r="T339">
        <f t="shared" si="33"/>
        <v>99563788.248896793</v>
      </c>
      <c r="U339">
        <f t="shared" si="34"/>
        <v>40272320.269291095</v>
      </c>
      <c r="V339" s="35">
        <f t="shared" si="35"/>
        <v>-3925782.9762876928</v>
      </c>
    </row>
    <row r="340" spans="1:22" ht="15.6" x14ac:dyDescent="0.25">
      <c r="A340" s="10">
        <v>4</v>
      </c>
      <c r="B340" s="11">
        <v>3.1220136587342799</v>
      </c>
      <c r="C340" s="11">
        <v>1023.4641857750599</v>
      </c>
      <c r="D340" s="12">
        <v>0.16208782494419</v>
      </c>
      <c r="E340" s="12">
        <v>0.13041912872699299</v>
      </c>
      <c r="F340" s="10">
        <v>0.19525939279409199</v>
      </c>
      <c r="G340" s="10">
        <v>3.0444387229185699</v>
      </c>
      <c r="H340" s="13">
        <v>37929476.172918104</v>
      </c>
      <c r="I340">
        <v>564.846744559233</v>
      </c>
      <c r="J340">
        <v>133.74587830179675</v>
      </c>
      <c r="K340">
        <v>146.25347683559147</v>
      </c>
      <c r="L340">
        <v>0.97574071714900801</v>
      </c>
      <c r="M340">
        <v>95467329.087188005</v>
      </c>
      <c r="N340">
        <v>1023.4641857750599</v>
      </c>
      <c r="O340">
        <v>5.0708965516466113</v>
      </c>
      <c r="P340">
        <v>0.21723528056327837</v>
      </c>
      <c r="Q340">
        <f t="shared" si="30"/>
        <v>-5.7002768376904811</v>
      </c>
      <c r="R340">
        <f t="shared" si="31"/>
        <v>-5.6280017238876129E-2</v>
      </c>
      <c r="S340">
        <f t="shared" si="32"/>
        <v>-0.71254091503430894</v>
      </c>
      <c r="T340">
        <f t="shared" si="33"/>
        <v>100887558.6775066</v>
      </c>
      <c r="U340">
        <f t="shared" si="34"/>
        <v>40082950.781074129</v>
      </c>
      <c r="V340" s="35">
        <f t="shared" si="35"/>
        <v>-2153474.6081560254</v>
      </c>
    </row>
    <row r="341" spans="1:22" ht="15.6" x14ac:dyDescent="0.25">
      <c r="A341" s="10">
        <v>5</v>
      </c>
      <c r="B341" s="11">
        <v>3.5458434830607501</v>
      </c>
      <c r="C341" s="11">
        <v>1026.1393343606701</v>
      </c>
      <c r="D341" s="12">
        <v>0.13041912872699299</v>
      </c>
      <c r="E341" s="12">
        <v>0.101360179395885</v>
      </c>
      <c r="F341" s="10">
        <v>0.222641306408738</v>
      </c>
      <c r="G341" s="10">
        <v>3.0465974424009099</v>
      </c>
      <c r="H341" s="13">
        <v>41198945.3325091</v>
      </c>
      <c r="I341">
        <v>565.73326248524347</v>
      </c>
      <c r="J341">
        <v>128.21705896440267</v>
      </c>
      <c r="K341">
        <v>115.889654061439</v>
      </c>
      <c r="L341">
        <v>1.0183181032448199</v>
      </c>
      <c r="M341">
        <v>103571853.88135366</v>
      </c>
      <c r="N341">
        <v>1026.1393343606701</v>
      </c>
      <c r="O341">
        <v>6.9650070761988383</v>
      </c>
      <c r="P341">
        <v>0.25185339602344992</v>
      </c>
      <c r="Q341">
        <f t="shared" si="30"/>
        <v>-5.7082553001467158</v>
      </c>
      <c r="R341">
        <f t="shared" si="31"/>
        <v>1.2296323718975932E-2</v>
      </c>
      <c r="S341">
        <f t="shared" si="32"/>
        <v>-0.82667549472110791</v>
      </c>
      <c r="T341">
        <f t="shared" si="33"/>
        <v>103481102.82211258</v>
      </c>
      <c r="U341">
        <f t="shared" si="34"/>
        <v>41162846.259368785</v>
      </c>
      <c r="V341" s="35">
        <f t="shared" si="35"/>
        <v>36099.073140315711</v>
      </c>
    </row>
    <row r="342" spans="1:22" ht="15.6" x14ac:dyDescent="0.25">
      <c r="A342" s="10">
        <v>6</v>
      </c>
      <c r="B342" s="11">
        <v>3.6392246353406601</v>
      </c>
      <c r="C342" s="11">
        <v>1009.26199909328</v>
      </c>
      <c r="D342" s="12">
        <v>9.8345425338669801E-2</v>
      </c>
      <c r="E342" s="12">
        <v>7.9833004500421592E-2</v>
      </c>
      <c r="F342" s="10">
        <v>0.18804754791360001</v>
      </c>
      <c r="G342" s="10">
        <v>3.1154283792760999</v>
      </c>
      <c r="H342" s="13">
        <v>36477696.2835503</v>
      </c>
      <c r="I342">
        <v>567.79214678063954</v>
      </c>
      <c r="J342">
        <v>102.52417846467046</v>
      </c>
      <c r="K342">
        <v>89.089214919545697</v>
      </c>
      <c r="L342">
        <v>1.0388989622826654</v>
      </c>
      <c r="M342">
        <v>109928428.87039414</v>
      </c>
      <c r="N342">
        <v>1009.26199909328</v>
      </c>
      <c r="O342">
        <v>7.3943495260913776</v>
      </c>
      <c r="P342">
        <v>0.20831349707880278</v>
      </c>
      <c r="Q342">
        <f t="shared" si="30"/>
        <v>-5.6573153776910292</v>
      </c>
      <c r="R342">
        <f t="shared" si="31"/>
        <v>3.2076985543360081E-2</v>
      </c>
      <c r="S342">
        <f t="shared" si="32"/>
        <v>-0.684093399434337</v>
      </c>
      <c r="T342">
        <f t="shared" si="33"/>
        <v>109081235.4946128</v>
      </c>
      <c r="U342">
        <f t="shared" si="34"/>
        <v>36196570.982545383</v>
      </c>
      <c r="V342" s="35">
        <f t="shared" si="35"/>
        <v>281125.30100491643</v>
      </c>
    </row>
    <row r="343" spans="1:22" ht="15.6" x14ac:dyDescent="0.25">
      <c r="A343" s="10">
        <v>7</v>
      </c>
      <c r="B343" s="11">
        <v>4.1348811282084901</v>
      </c>
      <c r="C343" s="11">
        <v>1025.22281808243</v>
      </c>
      <c r="D343" s="12">
        <v>7.9833004500421592E-2</v>
      </c>
      <c r="E343" s="12">
        <v>6.6031640631696809E-2</v>
      </c>
      <c r="F343" s="10">
        <v>0.172661642771754</v>
      </c>
      <c r="G343" s="10">
        <v>3.1164405371603201</v>
      </c>
      <c r="H343" s="13">
        <v>32585812.6766713</v>
      </c>
      <c r="I343">
        <v>569.33379833955689</v>
      </c>
      <c r="J343">
        <v>88.643008261494614</v>
      </c>
      <c r="K343">
        <v>72.932322566059199</v>
      </c>
      <c r="L343">
        <v>1.0596107007991165</v>
      </c>
      <c r="M343">
        <v>111321459.11049694</v>
      </c>
      <c r="N343">
        <v>1025.22281808243</v>
      </c>
      <c r="O343">
        <v>8.841438357625572</v>
      </c>
      <c r="P343">
        <v>0.18954152950899086</v>
      </c>
      <c r="Q343">
        <f t="shared" si="30"/>
        <v>-5.705525911761872</v>
      </c>
      <c r="R343">
        <f t="shared" si="31"/>
        <v>0.10721780012568316</v>
      </c>
      <c r="S343">
        <f t="shared" si="32"/>
        <v>-0.64287088178111196</v>
      </c>
      <c r="T343">
        <f t="shared" si="33"/>
        <v>107818948.02028805</v>
      </c>
      <c r="U343">
        <f t="shared" si="34"/>
        <v>31560564.075049721</v>
      </c>
      <c r="V343" s="35">
        <f t="shared" si="35"/>
        <v>1025248.6016215794</v>
      </c>
    </row>
    <row r="344" spans="1:22" ht="15.6" x14ac:dyDescent="0.25">
      <c r="A344" s="10">
        <v>6</v>
      </c>
      <c r="B344" s="11">
        <v>3.6291892415295699</v>
      </c>
      <c r="C344" s="11">
        <v>1009.29819432253</v>
      </c>
      <c r="D344" s="12">
        <v>0.10077597375340901</v>
      </c>
      <c r="E344" s="12">
        <v>8.0765361208439398E-2</v>
      </c>
      <c r="F344" s="10">
        <v>0.19836846971991101</v>
      </c>
      <c r="G344" s="10">
        <v>3.0987580998498601</v>
      </c>
      <c r="H344" s="13">
        <v>36896067.956999697</v>
      </c>
      <c r="I344">
        <v>567.33065423024527</v>
      </c>
      <c r="J344">
        <v>106.54873958281047</v>
      </c>
      <c r="K344">
        <v>90.770667480924203</v>
      </c>
      <c r="L344">
        <v>1.0421729535194433</v>
      </c>
      <c r="M344">
        <v>107227034.64553934</v>
      </c>
      <c r="N344">
        <v>1009.29819432253</v>
      </c>
      <c r="O344">
        <v>7.5311664946806385</v>
      </c>
      <c r="P344">
        <v>0.22110621524335763</v>
      </c>
      <c r="Q344">
        <f t="shared" si="30"/>
        <v>-5.6574261606142358</v>
      </c>
      <c r="R344">
        <f t="shared" si="31"/>
        <v>3.8651116046233225E-2</v>
      </c>
      <c r="S344">
        <f t="shared" si="32"/>
        <v>-0.72592008916202921</v>
      </c>
      <c r="T344">
        <f t="shared" si="33"/>
        <v>109478844.35581887</v>
      </c>
      <c r="U344">
        <f t="shared" si="34"/>
        <v>37670899.830056265</v>
      </c>
      <c r="V344" s="35">
        <f t="shared" si="35"/>
        <v>-774831.87305656821</v>
      </c>
    </row>
    <row r="345" spans="1:22" ht="15.6" x14ac:dyDescent="0.25">
      <c r="A345" s="10">
        <v>7</v>
      </c>
      <c r="B345" s="11">
        <v>4.1435976020203196</v>
      </c>
      <c r="C345" s="11">
        <v>1025.02690667812</v>
      </c>
      <c r="D345" s="12">
        <v>8.0765361208439398E-2</v>
      </c>
      <c r="E345" s="12">
        <v>6.6018666737258008E-2</v>
      </c>
      <c r="F345" s="10">
        <v>0.18236107835059501</v>
      </c>
      <c r="G345" s="10">
        <v>3.09986320706565</v>
      </c>
      <c r="H345" s="13">
        <v>32995014.9691347</v>
      </c>
      <c r="I345">
        <v>568.89245806300187</v>
      </c>
      <c r="J345">
        <v>91.593030662897391</v>
      </c>
      <c r="K345">
        <v>73.392013972848702</v>
      </c>
      <c r="L345">
        <v>1.0655087419616629</v>
      </c>
      <c r="M345">
        <v>109065238.5861318</v>
      </c>
      <c r="N345">
        <v>1025.02690667812</v>
      </c>
      <c r="O345">
        <v>9.1082144860739866</v>
      </c>
      <c r="P345">
        <v>0.20133445590866758</v>
      </c>
      <c r="Q345">
        <f t="shared" si="30"/>
        <v>-5.7049419375038388</v>
      </c>
      <c r="R345">
        <f t="shared" si="31"/>
        <v>0.12222387021376546</v>
      </c>
      <c r="S345">
        <f t="shared" si="32"/>
        <v>-0.66527503512257979</v>
      </c>
      <c r="T345">
        <f t="shared" si="33"/>
        <v>108645874.48489873</v>
      </c>
      <c r="U345">
        <f t="shared" si="34"/>
        <v>32868146.638059851</v>
      </c>
      <c r="V345" s="35">
        <f t="shared" si="35"/>
        <v>126868.33107484877</v>
      </c>
    </row>
    <row r="346" spans="1:22" ht="15.6" x14ac:dyDescent="0.25">
      <c r="A346" s="15" t="s">
        <v>20</v>
      </c>
      <c r="B346" s="16">
        <v>2.12756042489803</v>
      </c>
      <c r="C346" s="16">
        <v>1017.63470936141</v>
      </c>
      <c r="D346" s="17">
        <v>0.25</v>
      </c>
      <c r="E346" s="17">
        <v>0.227487309422821</v>
      </c>
      <c r="F346" s="18">
        <v>9.0014756406153501E-2</v>
      </c>
      <c r="G346" s="18">
        <v>4.0999999999999996</v>
      </c>
      <c r="H346" s="19">
        <v>45400865.315806396</v>
      </c>
      <c r="I346">
        <v>566.05987379053659</v>
      </c>
      <c r="J346">
        <v>112.88724811422833</v>
      </c>
      <c r="K346">
        <v>238.7436547114105</v>
      </c>
      <c r="L346">
        <v>0.89395342317827664</v>
      </c>
      <c r="M346">
        <v>109728766.11481184</v>
      </c>
      <c r="N346">
        <v>1017.63470936141</v>
      </c>
      <c r="O346">
        <v>1.7777576571365568</v>
      </c>
      <c r="P346">
        <v>9.4326895433657187E-2</v>
      </c>
      <c r="Q346">
        <f t="shared" si="30"/>
        <v>-5.6827657935167242</v>
      </c>
      <c r="R346">
        <f t="shared" si="31"/>
        <v>-7.0816030610660816E-2</v>
      </c>
      <c r="S346">
        <f t="shared" si="32"/>
        <v>-0.83861304602283382</v>
      </c>
      <c r="T346">
        <f t="shared" si="33"/>
        <v>102112828.16258763</v>
      </c>
      <c r="U346">
        <f t="shared" si="34"/>
        <v>42249730.153485499</v>
      </c>
      <c r="V346" s="35">
        <f t="shared" si="35"/>
        <v>3151135.162320897</v>
      </c>
    </row>
    <row r="347" spans="1:22" ht="15.6" x14ac:dyDescent="0.25">
      <c r="A347" s="10">
        <v>7</v>
      </c>
      <c r="B347" s="11">
        <v>4.1348979873114002</v>
      </c>
      <c r="C347" s="11">
        <v>1016.16245961945</v>
      </c>
      <c r="D347" s="12">
        <v>8.0395753818048504E-2</v>
      </c>
      <c r="E347" s="12">
        <v>6.6037769383457803E-2</v>
      </c>
      <c r="F347" s="10">
        <v>0.17836946364954001</v>
      </c>
      <c r="G347" s="10">
        <v>3.1162122428525501</v>
      </c>
      <c r="H347" s="13">
        <v>34007154.688863501</v>
      </c>
      <c r="I347">
        <v>569.36398042317705</v>
      </c>
      <c r="J347">
        <v>90.415259599984452</v>
      </c>
      <c r="K347">
        <v>73.216761600753159</v>
      </c>
      <c r="L347">
        <v>1.0631544573858818</v>
      </c>
      <c r="M347">
        <v>113528570.50947428</v>
      </c>
      <c r="N347">
        <v>1016.16245961945</v>
      </c>
      <c r="O347">
        <v>8.9847718133440413</v>
      </c>
      <c r="P347">
        <v>0.19646445412752223</v>
      </c>
      <c r="Q347">
        <f t="shared" si="30"/>
        <v>-5.6783162294816698</v>
      </c>
      <c r="R347">
        <f t="shared" si="31"/>
        <v>0.11524315908518667</v>
      </c>
      <c r="S347">
        <f t="shared" si="32"/>
        <v>-0.65445354524975041</v>
      </c>
      <c r="T347">
        <f t="shared" si="33"/>
        <v>110962973.81887411</v>
      </c>
      <c r="U347">
        <f t="shared" si="34"/>
        <v>33238637.626286767</v>
      </c>
      <c r="V347" s="35">
        <f t="shared" si="35"/>
        <v>768517.06257673353</v>
      </c>
    </row>
    <row r="348" spans="1:22" ht="15.6" x14ac:dyDescent="0.25">
      <c r="A348" s="15" t="s">
        <v>20</v>
      </c>
      <c r="B348" s="16">
        <v>2.1276595868736998</v>
      </c>
      <c r="C348" s="16">
        <v>1025.4556498971999</v>
      </c>
      <c r="D348" s="17">
        <v>0.25</v>
      </c>
      <c r="E348" s="17">
        <v>0.22729449929638698</v>
      </c>
      <c r="F348" s="18">
        <v>9.0785688539036402E-2</v>
      </c>
      <c r="G348" s="18">
        <v>4.0999999999999996</v>
      </c>
      <c r="H348" s="19">
        <v>45391567.568708599</v>
      </c>
      <c r="I348">
        <v>566.00718419590919</v>
      </c>
      <c r="J348">
        <v>113.36435294663944</v>
      </c>
      <c r="K348">
        <v>238.64724964819351</v>
      </c>
      <c r="L348">
        <v>0.89426505756707242</v>
      </c>
      <c r="M348">
        <v>109206515.30656137</v>
      </c>
      <c r="N348">
        <v>1025.4556498971999</v>
      </c>
      <c r="O348">
        <v>1.7862654182289428</v>
      </c>
      <c r="P348">
        <v>9.5174446409458879E-2</v>
      </c>
      <c r="Q348">
        <f t="shared" si="30"/>
        <v>-5.7062196869864508</v>
      </c>
      <c r="R348">
        <f t="shared" si="31"/>
        <v>-7.1002386439335846E-2</v>
      </c>
      <c r="S348">
        <f t="shared" si="32"/>
        <v>-0.83774340362139288</v>
      </c>
      <c r="T348">
        <f t="shared" si="33"/>
        <v>99930137.400140107</v>
      </c>
      <c r="U348">
        <f t="shared" si="34"/>
        <v>41535851.329158396</v>
      </c>
      <c r="V348" s="35">
        <f t="shared" si="35"/>
        <v>3855716.2395502031</v>
      </c>
    </row>
    <row r="349" spans="1:22" ht="15.6" x14ac:dyDescent="0.25">
      <c r="A349" s="10">
        <v>7</v>
      </c>
      <c r="B349" s="11">
        <v>4.1348923048634898</v>
      </c>
      <c r="C349" s="11">
        <v>1020.95234590384</v>
      </c>
      <c r="D349" s="12">
        <v>8.0207170402118388E-2</v>
      </c>
      <c r="E349" s="12">
        <v>6.6031106407515902E-2</v>
      </c>
      <c r="F349" s="10">
        <v>0.17652301685664401</v>
      </c>
      <c r="G349" s="10">
        <v>3.1163852472575702</v>
      </c>
      <c r="H349" s="13">
        <v>34336887.411207899</v>
      </c>
      <c r="I349">
        <v>569.57557423352489</v>
      </c>
      <c r="J349">
        <v>89.857330196800902</v>
      </c>
      <c r="K349">
        <v>73.11913840481715</v>
      </c>
      <c r="L349">
        <v>1.0620887305641933</v>
      </c>
      <c r="M349">
        <v>115450408.27673645</v>
      </c>
      <c r="N349">
        <v>1020.95234590384</v>
      </c>
      <c r="O349">
        <v>8.9372503909502363</v>
      </c>
      <c r="P349">
        <v>0.19421967979347804</v>
      </c>
      <c r="Q349">
        <f t="shared" si="30"/>
        <v>-5.6927525841320206</v>
      </c>
      <c r="R349">
        <f t="shared" si="31"/>
        <v>0.11257264546048529</v>
      </c>
      <c r="S349">
        <f t="shared" si="32"/>
        <v>-0.65018673284860284</v>
      </c>
      <c r="T349">
        <f t="shared" si="33"/>
        <v>109364743.61050561</v>
      </c>
      <c r="U349">
        <f t="shared" si="34"/>
        <v>32526908.688864648</v>
      </c>
      <c r="V349" s="35">
        <f t="shared" si="35"/>
        <v>1809978.7223432511</v>
      </c>
    </row>
    <row r="350" spans="1:22" ht="15.6" x14ac:dyDescent="0.25">
      <c r="A350" s="14">
        <v>5</v>
      </c>
      <c r="B350" s="11">
        <v>3.33584995689333</v>
      </c>
      <c r="C350" s="11">
        <v>1009.92570843668</v>
      </c>
      <c r="D350" s="12">
        <v>0.12535082766653902</v>
      </c>
      <c r="E350" s="12">
        <v>9.9409370541799311E-2</v>
      </c>
      <c r="F350" s="10">
        <v>0.20678585870867799</v>
      </c>
      <c r="G350" s="10">
        <v>3.09724153239143</v>
      </c>
      <c r="H350" s="13">
        <v>39052310.934353501</v>
      </c>
      <c r="I350">
        <v>565.98808567477113</v>
      </c>
      <c r="J350">
        <v>121.17159591936378</v>
      </c>
      <c r="K350">
        <v>112.38009910416916</v>
      </c>
      <c r="L350">
        <v>1.0151385460348592</v>
      </c>
      <c r="M350">
        <v>102505110.35646713</v>
      </c>
      <c r="N350">
        <v>1009.92570843668</v>
      </c>
      <c r="O350">
        <v>6.3776485580392377</v>
      </c>
      <c r="P350">
        <v>0.23166205434195883</v>
      </c>
      <c r="Q350">
        <f t="shared" si="30"/>
        <v>-5.6593457462036874</v>
      </c>
      <c r="R350">
        <f t="shared" si="31"/>
        <v>-1.2471590743541205E-2</v>
      </c>
      <c r="S350">
        <f t="shared" si="32"/>
        <v>-0.76354807382282663</v>
      </c>
      <c r="T350">
        <f t="shared" si="33"/>
        <v>106911337.61208799</v>
      </c>
      <c r="U350">
        <f t="shared" si="34"/>
        <v>40730991.697054356</v>
      </c>
      <c r="V350" s="35">
        <f t="shared" si="35"/>
        <v>-1678680.7627008557</v>
      </c>
    </row>
    <row r="351" spans="1:22" ht="15.6" x14ac:dyDescent="0.25">
      <c r="A351" s="10">
        <v>6</v>
      </c>
      <c r="B351" s="11">
        <v>3.6387200213514199</v>
      </c>
      <c r="C351" s="11">
        <v>1021.55529250775</v>
      </c>
      <c r="D351" s="12">
        <v>9.9409370541799311E-2</v>
      </c>
      <c r="E351" s="12">
        <v>8.0264479179101997E-2</v>
      </c>
      <c r="F351" s="10">
        <v>0.19239284962269401</v>
      </c>
      <c r="G351" s="10">
        <v>3.0988108715913101</v>
      </c>
      <c r="H351" s="13">
        <v>35542692.529379897</v>
      </c>
      <c r="I351">
        <v>567.38096345787028</v>
      </c>
      <c r="J351">
        <v>104.22306321857683</v>
      </c>
      <c r="K351">
        <v>89.836924860450651</v>
      </c>
      <c r="L351">
        <v>1.0401781995703203</v>
      </c>
      <c r="M351">
        <v>105799514.03437002</v>
      </c>
      <c r="N351">
        <v>1021.55529250775</v>
      </c>
      <c r="O351">
        <v>7.4601531723622445</v>
      </c>
      <c r="P351">
        <v>0.21367953872268686</v>
      </c>
      <c r="Q351">
        <f t="shared" si="30"/>
        <v>-5.6945616214790995</v>
      </c>
      <c r="R351">
        <f t="shared" si="31"/>
        <v>3.522323531148247E-2</v>
      </c>
      <c r="S351">
        <f t="shared" si="32"/>
        <v>-0.700727609446957</v>
      </c>
      <c r="T351">
        <f t="shared" si="33"/>
        <v>105600348.7182394</v>
      </c>
      <c r="U351">
        <f t="shared" si="34"/>
        <v>35475784.172962986</v>
      </c>
      <c r="V351" s="35">
        <f t="shared" si="35"/>
        <v>66908.356416910887</v>
      </c>
    </row>
    <row r="352" spans="1:22" ht="15.6" x14ac:dyDescent="0.25">
      <c r="A352" s="10">
        <v>6</v>
      </c>
      <c r="B352" s="11">
        <v>3.3377694800549902</v>
      </c>
      <c r="C352" s="11">
        <v>1011.98173732308</v>
      </c>
      <c r="D352" s="12">
        <v>0.11334755506888899</v>
      </c>
      <c r="E352" s="12">
        <v>8.7946913112906602E-2</v>
      </c>
      <c r="F352" s="10">
        <v>0.22389765861907099</v>
      </c>
      <c r="G352" s="10">
        <v>3.49501462970077</v>
      </c>
      <c r="H352" s="13">
        <v>46205790.355550103</v>
      </c>
      <c r="I352">
        <v>566.41229391248658</v>
      </c>
      <c r="J352">
        <v>119.94680436400853</v>
      </c>
      <c r="K352">
        <v>100.6472340908978</v>
      </c>
      <c r="L352">
        <v>1.0402997068258952</v>
      </c>
      <c r="M352">
        <v>105949825.87066463</v>
      </c>
      <c r="N352">
        <v>1011.98173732308</v>
      </c>
      <c r="O352">
        <v>7.0533549108804499</v>
      </c>
      <c r="P352">
        <v>0.25347088427189934</v>
      </c>
      <c r="Q352">
        <f t="shared" si="30"/>
        <v>-5.6656212929651506</v>
      </c>
      <c r="R352">
        <f t="shared" si="31"/>
        <v>1.6257148903517316E-2</v>
      </c>
      <c r="S352">
        <f t="shared" si="32"/>
        <v>-0.83050481984902147</v>
      </c>
      <c r="T352">
        <f t="shared" si="33"/>
        <v>107804440.80861451</v>
      </c>
      <c r="U352">
        <f t="shared" si="34"/>
        <v>47014606.682608463</v>
      </c>
      <c r="V352" s="35">
        <f t="shared" si="35"/>
        <v>-808816.32705835998</v>
      </c>
    </row>
    <row r="353" spans="1:22" ht="15.6" x14ac:dyDescent="0.25">
      <c r="A353" s="10">
        <v>7</v>
      </c>
      <c r="B353" s="11">
        <v>3.8811340832924799</v>
      </c>
      <c r="C353" s="11">
        <v>1026.4256483051099</v>
      </c>
      <c r="D353" s="12">
        <v>8.7946913112906602E-2</v>
      </c>
      <c r="E353" s="12">
        <v>6.8135155629100594E-2</v>
      </c>
      <c r="F353" s="10">
        <v>0.22501365219244501</v>
      </c>
      <c r="G353" s="10">
        <v>3.49640665696786</v>
      </c>
      <c r="H353" s="13">
        <v>45724163.138136297</v>
      </c>
      <c r="I353">
        <v>568.1322651801936</v>
      </c>
      <c r="J353">
        <v>106.09287750115632</v>
      </c>
      <c r="K353">
        <v>78.041034371003605</v>
      </c>
      <c r="L353">
        <v>1.0838440646764371</v>
      </c>
      <c r="M353">
        <v>113728888.51681072</v>
      </c>
      <c r="N353">
        <v>1026.4256483051099</v>
      </c>
      <c r="O353">
        <v>9.3252194730168902</v>
      </c>
      <c r="P353">
        <v>0.25490986551613615</v>
      </c>
      <c r="Q353">
        <f t="shared" si="30"/>
        <v>-5.7091070756958882</v>
      </c>
      <c r="R353">
        <f t="shared" si="31"/>
        <v>0.134641242432333</v>
      </c>
      <c r="S353">
        <f t="shared" si="32"/>
        <v>-0.8336963952007066</v>
      </c>
      <c r="T353">
        <f t="shared" si="33"/>
        <v>109190182.88727207</v>
      </c>
      <c r="U353">
        <f t="shared" si="34"/>
        <v>43899397.950087115</v>
      </c>
      <c r="V353" s="35">
        <f t="shared" si="35"/>
        <v>1824765.1880491823</v>
      </c>
    </row>
    <row r="354" spans="1:22" ht="15.6" x14ac:dyDescent="0.25">
      <c r="A354" s="10">
        <v>2</v>
      </c>
      <c r="B354" s="11">
        <v>2.1379145490714699</v>
      </c>
      <c r="C354" s="11">
        <v>1030.5627792948901</v>
      </c>
      <c r="D354" s="12">
        <v>0.19499629495711499</v>
      </c>
      <c r="E354" s="12">
        <v>0.17423925297401499</v>
      </c>
      <c r="F354" s="10">
        <v>0.10639382971195201</v>
      </c>
      <c r="G354" s="10">
        <v>2.7548493576015201</v>
      </c>
      <c r="H354" s="13">
        <v>27605302.6544904</v>
      </c>
      <c r="I354">
        <v>565.94757464805696</v>
      </c>
      <c r="J354">
        <v>108.38541215128231</v>
      </c>
      <c r="K354">
        <v>184.61777396556499</v>
      </c>
      <c r="L354">
        <v>0.91780728832488756</v>
      </c>
      <c r="M354">
        <v>100733128.44617024</v>
      </c>
      <c r="N354">
        <v>1030.5627792948901</v>
      </c>
      <c r="O354">
        <v>2.2188805007349637</v>
      </c>
      <c r="P354">
        <v>0.11249012627331301</v>
      </c>
      <c r="Q354">
        <f t="shared" si="30"/>
        <v>-5.7213687786893876</v>
      </c>
      <c r="R354">
        <f t="shared" si="31"/>
        <v>-7.8738194144363158E-2</v>
      </c>
      <c r="S354">
        <f t="shared" si="32"/>
        <v>-0.79972751166993672</v>
      </c>
      <c r="T354">
        <f t="shared" si="33"/>
        <v>98140315.110229149</v>
      </c>
      <c r="U354">
        <f t="shared" si="34"/>
        <v>26894757.891617268</v>
      </c>
      <c r="V354" s="35">
        <f t="shared" si="35"/>
        <v>710544.76287313178</v>
      </c>
    </row>
    <row r="355" spans="1:22" ht="15.6" x14ac:dyDescent="0.25">
      <c r="A355" s="20">
        <v>3</v>
      </c>
      <c r="B355" s="21">
        <v>2.5387637270945298</v>
      </c>
      <c r="C355" s="21">
        <v>1027.8718658667401</v>
      </c>
      <c r="D355" s="22">
        <v>0.244750835362223</v>
      </c>
      <c r="E355" s="22">
        <v>0.20712833688424398</v>
      </c>
      <c r="F355" s="20">
        <v>0.153654768717949</v>
      </c>
      <c r="G355" s="20">
        <v>2.6108482043248</v>
      </c>
      <c r="H355" s="23">
        <v>34632893.653125897</v>
      </c>
      <c r="I355">
        <v>564.34380410425456</v>
      </c>
      <c r="J355">
        <v>145.71212684937794</v>
      </c>
      <c r="K355">
        <v>225.93958612323351</v>
      </c>
      <c r="L355">
        <v>0.91822909837351518</v>
      </c>
      <c r="M355">
        <v>99142623.779007345</v>
      </c>
      <c r="N355">
        <v>1027.8718658667401</v>
      </c>
      <c r="O355">
        <v>2.9066674199267495</v>
      </c>
      <c r="P355">
        <v>0.1668279278143123</v>
      </c>
      <c r="Q355">
        <f t="shared" si="30"/>
        <v>-5.7134032130443888</v>
      </c>
      <c r="R355">
        <f t="shared" si="31"/>
        <v>-8.4356784603544469E-2</v>
      </c>
      <c r="S355">
        <f t="shared" si="32"/>
        <v>-0.6406638230942332</v>
      </c>
      <c r="T355">
        <f t="shared" si="33"/>
        <v>98306410.533432201</v>
      </c>
      <c r="U355">
        <f t="shared" si="34"/>
        <v>34340784.333224364</v>
      </c>
      <c r="V355" s="35">
        <f t="shared" si="35"/>
        <v>292109.31990153342</v>
      </c>
    </row>
    <row r="356" spans="1:22" ht="15.6" x14ac:dyDescent="0.25">
      <c r="A356" s="20">
        <v>4</v>
      </c>
      <c r="B356" s="21">
        <v>2.7409061669199102</v>
      </c>
      <c r="C356" s="21">
        <v>1029.92916454646</v>
      </c>
      <c r="D356" s="22">
        <v>0.20712833688424398</v>
      </c>
      <c r="E356" s="22">
        <v>0.175760677055945</v>
      </c>
      <c r="F356" s="20">
        <v>0.15136761844409699</v>
      </c>
      <c r="G356" s="20">
        <v>2.61414589578238</v>
      </c>
      <c r="H356" s="23">
        <v>31968576.866985701</v>
      </c>
      <c r="I356">
        <v>564.80310487755321</v>
      </c>
      <c r="J356">
        <v>133.10353738261864</v>
      </c>
      <c r="K356">
        <v>191.44450697009449</v>
      </c>
      <c r="L356">
        <v>0.93182342184967659</v>
      </c>
      <c r="M356">
        <v>98598489.439393371</v>
      </c>
      <c r="N356">
        <v>1029.92916454646</v>
      </c>
      <c r="O356">
        <v>3.3797952541439322</v>
      </c>
      <c r="P356">
        <v>0.16412918814403507</v>
      </c>
      <c r="Q356">
        <f t="shared" si="30"/>
        <v>-5.7194964568105782</v>
      </c>
      <c r="R356">
        <f t="shared" si="31"/>
        <v>-8.3802593245307436E-2</v>
      </c>
      <c r="S356">
        <f t="shared" si="32"/>
        <v>-0.64414178229796537</v>
      </c>
      <c r="T356">
        <f t="shared" si="33"/>
        <v>97789389.004372492</v>
      </c>
      <c r="U356">
        <f t="shared" si="34"/>
        <v>31706242.326191589</v>
      </c>
      <c r="V356" s="35">
        <f t="shared" si="35"/>
        <v>262334.54079411179</v>
      </c>
    </row>
    <row r="357" spans="1:22" ht="15.6" x14ac:dyDescent="0.25">
      <c r="A357" s="20">
        <v>5</v>
      </c>
      <c r="B357" s="21">
        <v>2.8511254618073498</v>
      </c>
      <c r="C357" s="21">
        <v>1027.5414202345401</v>
      </c>
      <c r="D357" s="22">
        <v>0.175760677055945</v>
      </c>
      <c r="E357" s="22">
        <v>0.15003279181157397</v>
      </c>
      <c r="F357" s="20">
        <v>0.14629697596459501</v>
      </c>
      <c r="G357" s="20">
        <v>2.61670644411682</v>
      </c>
      <c r="H357" s="23">
        <v>29132762.6252665</v>
      </c>
      <c r="I357">
        <v>565.33130199538437</v>
      </c>
      <c r="J357">
        <v>120.60173656622078</v>
      </c>
      <c r="K357">
        <v>162.89673443375949</v>
      </c>
      <c r="L357">
        <v>0.94487882367964871</v>
      </c>
      <c r="M357">
        <v>97700545.624015883</v>
      </c>
      <c r="N357">
        <v>1027.5414202345401</v>
      </c>
      <c r="O357">
        <v>3.7393152326574497</v>
      </c>
      <c r="P357">
        <v>0.15817189270272883</v>
      </c>
      <c r="Q357">
        <f t="shared" si="30"/>
        <v>-5.7124225200486372</v>
      </c>
      <c r="R357">
        <f t="shared" si="31"/>
        <v>-8.1146333432683987E-2</v>
      </c>
      <c r="S357">
        <f t="shared" si="32"/>
        <v>-0.65444200447277634</v>
      </c>
      <c r="T357">
        <f t="shared" si="33"/>
        <v>98561889.359656423</v>
      </c>
      <c r="U357">
        <f t="shared" si="34"/>
        <v>29389601.749642979</v>
      </c>
      <c r="V357" s="35">
        <f t="shared" si="35"/>
        <v>-256839.12437647954</v>
      </c>
    </row>
    <row r="358" spans="1:22" ht="15.6" x14ac:dyDescent="0.25">
      <c r="A358" s="20">
        <v>8</v>
      </c>
      <c r="B358" s="21">
        <v>2.53674342642109</v>
      </c>
      <c r="C358" s="21">
        <v>1029.1525146666199</v>
      </c>
      <c r="D358" s="22">
        <v>0.153774562436608</v>
      </c>
      <c r="E358" s="22">
        <v>0.14654264295062402</v>
      </c>
      <c r="F358" s="20">
        <v>4.6998798056458103E-2</v>
      </c>
      <c r="G358" s="20">
        <v>3.5891097904736302</v>
      </c>
      <c r="H358" s="23">
        <v>21018812.974406</v>
      </c>
      <c r="I358">
        <v>569.97650828821929</v>
      </c>
      <c r="J358">
        <v>64.202992273278682</v>
      </c>
      <c r="K358">
        <v>150.15860269361602</v>
      </c>
      <c r="L358">
        <v>0.89619106522314229</v>
      </c>
      <c r="M358">
        <v>101780730.37406841</v>
      </c>
      <c r="N358">
        <v>1029.1525146666199</v>
      </c>
      <c r="O358">
        <v>1.902038782661754</v>
      </c>
      <c r="P358">
        <v>4.8139114107804956E-2</v>
      </c>
      <c r="Q358">
        <f t="shared" si="30"/>
        <v>-5.7171987068294348</v>
      </c>
      <c r="R358">
        <f t="shared" si="31"/>
        <v>-7.3405256246250106E-2</v>
      </c>
      <c r="S358">
        <f t="shared" si="32"/>
        <v>-0.65348048596766906</v>
      </c>
      <c r="T358">
        <f t="shared" si="33"/>
        <v>98467313.127780795</v>
      </c>
      <c r="U358">
        <f t="shared" si="34"/>
        <v>20334556.758618079</v>
      </c>
      <c r="V358" s="35">
        <f t="shared" si="35"/>
        <v>684256.2157879211</v>
      </c>
    </row>
    <row r="359" spans="1:22" ht="15.6" x14ac:dyDescent="0.25">
      <c r="A359" s="20">
        <v>9</v>
      </c>
      <c r="B359" s="21">
        <v>2.7766839744518999</v>
      </c>
      <c r="C359" s="21">
        <v>1027.04852747773</v>
      </c>
      <c r="D359" s="22">
        <v>0.14654264295062402</v>
      </c>
      <c r="E359" s="22">
        <v>0.14119032527335901</v>
      </c>
      <c r="F359" s="20">
        <v>3.6499053546567503E-2</v>
      </c>
      <c r="G359" s="20">
        <v>3.58957480549256</v>
      </c>
      <c r="H359" s="23">
        <v>18844824.3512007</v>
      </c>
      <c r="I359">
        <v>572.08420018324762</v>
      </c>
      <c r="J359">
        <v>55.335127880260785</v>
      </c>
      <c r="K359">
        <v>143.86648411199153</v>
      </c>
      <c r="L359">
        <v>0.88880062681069083</v>
      </c>
      <c r="M359">
        <v>106744084.1456048</v>
      </c>
      <c r="N359">
        <v>1027.04852747773</v>
      </c>
      <c r="O359">
        <v>1.865761165611143</v>
      </c>
      <c r="P359">
        <v>3.7181808820536143E-2</v>
      </c>
      <c r="Q359">
        <f t="shared" si="30"/>
        <v>-5.7109586950549378</v>
      </c>
      <c r="R359">
        <f t="shared" si="31"/>
        <v>-7.2678881805127327E-2</v>
      </c>
      <c r="S359">
        <f t="shared" si="32"/>
        <v>-0.53166597665910609</v>
      </c>
      <c r="T359">
        <f t="shared" si="33"/>
        <v>98828085.309825614</v>
      </c>
      <c r="U359">
        <f t="shared" si="34"/>
        <v>17447317.324758988</v>
      </c>
      <c r="V359" s="35">
        <f t="shared" si="35"/>
        <v>1397507.0264417119</v>
      </c>
    </row>
    <row r="360" spans="1:22" ht="15.6" x14ac:dyDescent="0.25">
      <c r="A360" s="15" t="s">
        <v>21</v>
      </c>
      <c r="B360" s="24">
        <v>1.18515929117862</v>
      </c>
      <c r="C360" s="24">
        <v>993.690184461689</v>
      </c>
      <c r="D360" s="25">
        <v>0.22</v>
      </c>
      <c r="E360" s="25">
        <v>0.19535707300674698</v>
      </c>
      <c r="F360" s="26">
        <v>0.1119624125091</v>
      </c>
      <c r="G360" s="26">
        <v>2.7</v>
      </c>
      <c r="H360" s="27">
        <v>35092695.396569103</v>
      </c>
      <c r="I360">
        <v>566.49787541102262</v>
      </c>
      <c r="J360">
        <v>118.15314547478951</v>
      </c>
      <c r="K360">
        <v>207.67853650337346</v>
      </c>
      <c r="L360">
        <v>0.91148463377112865</v>
      </c>
      <c r="M360">
        <v>120686397.33386216</v>
      </c>
      <c r="N360">
        <v>993.690184461689</v>
      </c>
      <c r="O360">
        <v>1.1910579789343299</v>
      </c>
      <c r="P360">
        <v>0.11874120863026429</v>
      </c>
      <c r="Q360">
        <f t="shared" si="30"/>
        <v>-5.6090418677417215</v>
      </c>
      <c r="R360">
        <f t="shared" si="31"/>
        <v>-5.4633914317018029E-2</v>
      </c>
      <c r="S360">
        <f t="shared" si="32"/>
        <v>-0.77940421242178259</v>
      </c>
      <c r="T360">
        <f t="shared" si="33"/>
        <v>109915380.68479721</v>
      </c>
      <c r="U360">
        <f t="shared" si="34"/>
        <v>31960743.372751787</v>
      </c>
      <c r="V360" s="35">
        <f t="shared" si="35"/>
        <v>3131952.0238173157</v>
      </c>
    </row>
    <row r="361" spans="1:22" ht="15.6" x14ac:dyDescent="0.25">
      <c r="A361" s="8">
        <v>1</v>
      </c>
      <c r="B361" s="6">
        <v>2.0923103037841599</v>
      </c>
      <c r="C361" s="6">
        <v>975.86717716862802</v>
      </c>
      <c r="D361" s="7">
        <v>0.199293032889131</v>
      </c>
      <c r="E361" s="7">
        <v>0.16854593866077899</v>
      </c>
      <c r="F361" s="8">
        <v>0.15420345326432899</v>
      </c>
      <c r="G361" s="8">
        <v>3.1423890447514902</v>
      </c>
      <c r="H361" s="9">
        <v>40302723.455659702</v>
      </c>
      <c r="I361">
        <v>565.13902903675285</v>
      </c>
      <c r="J361">
        <v>131.81950909449026</v>
      </c>
      <c r="K361">
        <v>183.91948577495498</v>
      </c>
      <c r="L361">
        <v>0.93649071728127509</v>
      </c>
      <c r="M361">
        <v>103894193.3902946</v>
      </c>
      <c r="N361">
        <v>975.86717716862802</v>
      </c>
      <c r="O361">
        <v>2.6582762805287068</v>
      </c>
      <c r="P361">
        <v>0.16747643679002297</v>
      </c>
      <c r="Q361">
        <f t="shared" si="30"/>
        <v>-5.5522888943528059</v>
      </c>
      <c r="R361">
        <f t="shared" si="31"/>
        <v>-8.3236217718317212E-2</v>
      </c>
      <c r="S361">
        <f t="shared" si="32"/>
        <v>-0.63994270535622721</v>
      </c>
      <c r="T361">
        <f t="shared" si="33"/>
        <v>114013252.44340061</v>
      </c>
      <c r="U361">
        <f t="shared" si="34"/>
        <v>44228117.410226166</v>
      </c>
      <c r="V361" s="35">
        <f t="shared" si="35"/>
        <v>-3925393.9545664638</v>
      </c>
    </row>
    <row r="362" spans="1:22" ht="15.6" x14ac:dyDescent="0.25">
      <c r="A362" s="15" t="s">
        <v>21</v>
      </c>
      <c r="B362" s="24">
        <v>1.87696849591907</v>
      </c>
      <c r="C362" s="24">
        <v>993.61091982026096</v>
      </c>
      <c r="D362" s="25">
        <v>0.22</v>
      </c>
      <c r="E362" s="25">
        <v>0.19890387604589402</v>
      </c>
      <c r="F362" s="26">
        <v>9.5847905288986804E-2</v>
      </c>
      <c r="G362" s="26">
        <v>1.6</v>
      </c>
      <c r="H362" s="27">
        <v>19192458.075189501</v>
      </c>
      <c r="I362">
        <v>567.00516964635085</v>
      </c>
      <c r="J362">
        <v>109.36915169040266</v>
      </c>
      <c r="K362">
        <v>209.45193802294702</v>
      </c>
      <c r="L362">
        <v>0.90461232649072731</v>
      </c>
      <c r="M362">
        <v>121242050.59976187</v>
      </c>
      <c r="N362">
        <v>993.61091982026096</v>
      </c>
      <c r="O362">
        <v>1.7291804876790238</v>
      </c>
      <c r="P362">
        <v>0.10075768638005202</v>
      </c>
      <c r="Q362">
        <f t="shared" si="30"/>
        <v>-5.6087930150452596</v>
      </c>
      <c r="R362">
        <f t="shared" si="31"/>
        <v>-6.972614776124475E-2</v>
      </c>
      <c r="S362">
        <f t="shared" si="32"/>
        <v>-0.82936778781562026</v>
      </c>
      <c r="T362">
        <f t="shared" si="33"/>
        <v>109312889.6318623</v>
      </c>
      <c r="U362">
        <f t="shared" si="34"/>
        <v>17304087.492408801</v>
      </c>
      <c r="V362" s="35">
        <f t="shared" si="35"/>
        <v>1888370.5827807002</v>
      </c>
    </row>
    <row r="363" spans="1:22" ht="15.6" x14ac:dyDescent="0.25">
      <c r="A363" s="10">
        <v>2</v>
      </c>
      <c r="B363" s="11">
        <v>2.6006844148360901</v>
      </c>
      <c r="C363" s="11">
        <v>1003.11991223036</v>
      </c>
      <c r="D363" s="12">
        <v>0.195460997570895</v>
      </c>
      <c r="E363" s="12">
        <v>0.15549093846769799</v>
      </c>
      <c r="F363" s="10">
        <v>0.20438665991518601</v>
      </c>
      <c r="G363" s="10">
        <v>2.1276003413271898</v>
      </c>
      <c r="H363" s="13">
        <v>31045137.554664899</v>
      </c>
      <c r="I363">
        <v>564.49758577335967</v>
      </c>
      <c r="J363">
        <v>150.20985941999018</v>
      </c>
      <c r="K363">
        <v>175.47596801929649</v>
      </c>
      <c r="L363">
        <v>0.95802125676885208</v>
      </c>
      <c r="M363">
        <v>101398131.47652115</v>
      </c>
      <c r="N363">
        <v>1003.11991223036</v>
      </c>
      <c r="O363">
        <v>3.9586322547136468</v>
      </c>
      <c r="P363">
        <v>0.22864196481657784</v>
      </c>
      <c r="Q363">
        <f t="shared" si="30"/>
        <v>-5.6384205857806675</v>
      </c>
      <c r="R363">
        <f t="shared" si="31"/>
        <v>-7.8627754517683474E-2</v>
      </c>
      <c r="S363">
        <f t="shared" si="32"/>
        <v>-0.75276998176260568</v>
      </c>
      <c r="T363">
        <f t="shared" si="33"/>
        <v>105804221.99613386</v>
      </c>
      <c r="U363">
        <f t="shared" si="34"/>
        <v>32394153.402075805</v>
      </c>
      <c r="V363" s="35">
        <f t="shared" si="35"/>
        <v>-1349015.8474109061</v>
      </c>
    </row>
    <row r="364" spans="1:22" ht="15.6" x14ac:dyDescent="0.25">
      <c r="A364" s="14">
        <v>3</v>
      </c>
      <c r="B364" s="11">
        <v>3.0783999000248201</v>
      </c>
      <c r="C364" s="11">
        <v>1004.18101434594</v>
      </c>
      <c r="D364" s="12">
        <v>0.15549093846769799</v>
      </c>
      <c r="E364" s="12">
        <v>0.115489062664165</v>
      </c>
      <c r="F364" s="10">
        <v>0.25709643631873702</v>
      </c>
      <c r="G364" s="10">
        <v>2.13103325939128</v>
      </c>
      <c r="H364" s="13">
        <v>37797592.449821897</v>
      </c>
      <c r="I364">
        <v>565.46266113503486</v>
      </c>
      <c r="J364">
        <v>150.39802905044641</v>
      </c>
      <c r="K364">
        <v>135.4900005659315</v>
      </c>
      <c r="L364">
        <v>1.0104291749328316</v>
      </c>
      <c r="M364">
        <v>116714788.58820473</v>
      </c>
      <c r="N364">
        <v>1004.18101434594</v>
      </c>
      <c r="O364">
        <v>6.082969996504267</v>
      </c>
      <c r="P364">
        <v>0.29718903584939255</v>
      </c>
      <c r="Q364">
        <f t="shared" si="30"/>
        <v>-5.6416984284088834</v>
      </c>
      <c r="R364">
        <f t="shared" si="31"/>
        <v>-2.3795291399912599E-2</v>
      </c>
      <c r="S364">
        <f t="shared" si="32"/>
        <v>-0.80403728106784111</v>
      </c>
      <c r="T364">
        <f t="shared" si="33"/>
        <v>108196180.08313061</v>
      </c>
      <c r="U364">
        <f t="shared" si="34"/>
        <v>35038876.982749395</v>
      </c>
      <c r="V364" s="35">
        <f t="shared" si="35"/>
        <v>2758715.4670725018</v>
      </c>
    </row>
    <row r="365" spans="1:22" ht="15.6" x14ac:dyDescent="0.25">
      <c r="A365" s="10">
        <v>2</v>
      </c>
      <c r="B365" s="11">
        <v>2.6004051861719</v>
      </c>
      <c r="C365" s="11">
        <v>1004.18695835608</v>
      </c>
      <c r="D365" s="12">
        <v>0.19554951965890199</v>
      </c>
      <c r="E365" s="12">
        <v>0.15553754827192001</v>
      </c>
      <c r="F365" s="10">
        <v>0.204508405932912</v>
      </c>
      <c r="G365" s="10">
        <v>2.12685170859426</v>
      </c>
      <c r="H365" s="13">
        <v>30834094.471397601</v>
      </c>
      <c r="I365">
        <v>564.46390297558969</v>
      </c>
      <c r="J365">
        <v>150.28410938899518</v>
      </c>
      <c r="K365">
        <v>175.543533965411</v>
      </c>
      <c r="L365">
        <v>0.95801146278905192</v>
      </c>
      <c r="M365">
        <v>100695536.6401885</v>
      </c>
      <c r="N365">
        <v>1004.18695835608</v>
      </c>
      <c r="O365">
        <v>3.9588995941545781</v>
      </c>
      <c r="P365">
        <v>0.22879499811482279</v>
      </c>
      <c r="Q365">
        <f t="shared" si="30"/>
        <v>-5.6417167740151477</v>
      </c>
      <c r="R365">
        <f t="shared" si="31"/>
        <v>-7.8624281587148348E-2</v>
      </c>
      <c r="S365">
        <f t="shared" si="32"/>
        <v>-0.75331799625270035</v>
      </c>
      <c r="T365">
        <f t="shared" si="33"/>
        <v>105486196.26042157</v>
      </c>
      <c r="U365">
        <f t="shared" si="34"/>
        <v>32301047.786700968</v>
      </c>
      <c r="V365" s="35">
        <f t="shared" si="35"/>
        <v>-1466953.3153033666</v>
      </c>
    </row>
    <row r="366" spans="1:22" ht="15.6" x14ac:dyDescent="0.25">
      <c r="A366" s="15" t="s">
        <v>21</v>
      </c>
      <c r="B366" s="16">
        <v>2.0243908591710702</v>
      </c>
      <c r="C366" s="16">
        <v>1002.04135918212</v>
      </c>
      <c r="D366" s="17">
        <v>0.25</v>
      </c>
      <c r="E366" s="17">
        <v>0.23057976902399901</v>
      </c>
      <c r="F366" s="18">
        <v>7.7649863958420606E-2</v>
      </c>
      <c r="G366" s="18">
        <v>2</v>
      </c>
      <c r="H366" s="19">
        <v>23186697.649935201</v>
      </c>
      <c r="I366">
        <v>567.35470436474759</v>
      </c>
      <c r="J366">
        <v>104.96742067939057</v>
      </c>
      <c r="K366">
        <v>240.2898845119995</v>
      </c>
      <c r="L366">
        <v>0.88876422185346782</v>
      </c>
      <c r="M366">
        <v>124270433.8043651</v>
      </c>
      <c r="N366">
        <v>1002.04135918212</v>
      </c>
      <c r="O366">
        <v>1.5588861949986754</v>
      </c>
      <c r="P366">
        <v>8.0830370420030023E-2</v>
      </c>
      <c r="Q366">
        <f t="shared" si="30"/>
        <v>-5.63508301723828</v>
      </c>
      <c r="R366">
        <f t="shared" si="31"/>
        <v>-6.5554650789961144E-2</v>
      </c>
      <c r="S366">
        <f t="shared" si="32"/>
        <v>-0.83529588938607846</v>
      </c>
      <c r="T366">
        <f t="shared" si="33"/>
        <v>106919429.43592486</v>
      </c>
      <c r="U366">
        <f t="shared" si="34"/>
        <v>19949302.560069527</v>
      </c>
      <c r="V366" s="35">
        <f t="shared" si="35"/>
        <v>3237395.0898656733</v>
      </c>
    </row>
    <row r="367" spans="1:22" ht="15.6" x14ac:dyDescent="0.25">
      <c r="A367" s="15" t="s">
        <v>21</v>
      </c>
      <c r="B367" s="16">
        <v>2.0243908591710702</v>
      </c>
      <c r="C367" s="16">
        <v>991.91588102726996</v>
      </c>
      <c r="D367" s="17">
        <v>0.25</v>
      </c>
      <c r="E367" s="17">
        <v>0.230606209237006</v>
      </c>
      <c r="F367" s="18">
        <v>7.75441453938185E-2</v>
      </c>
      <c r="G367" s="18">
        <v>2</v>
      </c>
      <c r="H367" s="19">
        <v>23584085.748557702</v>
      </c>
      <c r="I367">
        <v>567.49095264492212</v>
      </c>
      <c r="J367">
        <v>104.90853537957601</v>
      </c>
      <c r="K367">
        <v>240.30310461850303</v>
      </c>
      <c r="L367">
        <v>0.88872986748161797</v>
      </c>
      <c r="M367">
        <v>126476095.52527921</v>
      </c>
      <c r="N367">
        <v>991.91588102726996</v>
      </c>
      <c r="O367">
        <v>1.5575495616081108</v>
      </c>
      <c r="P367">
        <v>8.0715758297938228E-2</v>
      </c>
      <c r="Q367">
        <f t="shared" si="30"/>
        <v>-5.6034638290925116</v>
      </c>
      <c r="R367">
        <f t="shared" si="31"/>
        <v>-6.5519729323159484E-2</v>
      </c>
      <c r="S367">
        <f t="shared" si="32"/>
        <v>-0.83511357795141294</v>
      </c>
      <c r="T367">
        <f t="shared" si="33"/>
        <v>110066231.50964044</v>
      </c>
      <c r="U367">
        <f t="shared" si="34"/>
        <v>20524126.959826414</v>
      </c>
      <c r="V367" s="35">
        <f t="shared" si="35"/>
        <v>3059958.7887312882</v>
      </c>
    </row>
    <row r="368" spans="1:22" ht="15.6" x14ac:dyDescent="0.25">
      <c r="A368" s="15" t="s">
        <v>21</v>
      </c>
      <c r="B368" s="16">
        <v>2.0243908591710702</v>
      </c>
      <c r="C368" s="16">
        <v>996.83537491256902</v>
      </c>
      <c r="D368" s="17">
        <v>0.25</v>
      </c>
      <c r="E368" s="17">
        <v>0.23025516954237901</v>
      </c>
      <c r="F368" s="18">
        <v>7.89477427333906E-2</v>
      </c>
      <c r="G368" s="18">
        <v>2</v>
      </c>
      <c r="H368" s="19">
        <v>23358569.315871701</v>
      </c>
      <c r="I368">
        <v>567.28741567543989</v>
      </c>
      <c r="J368">
        <v>105.83474780644362</v>
      </c>
      <c r="K368">
        <v>240.1275847711895</v>
      </c>
      <c r="L368">
        <v>0.88933864787456507</v>
      </c>
      <c r="M368">
        <v>124085432.42627442</v>
      </c>
      <c r="N368">
        <v>996.83537491256902</v>
      </c>
      <c r="O368">
        <v>1.5730455309067097</v>
      </c>
      <c r="P368">
        <v>8.2238504633307216E-2</v>
      </c>
      <c r="Q368">
        <f t="shared" si="30"/>
        <v>-5.6188906775953438</v>
      </c>
      <c r="R368">
        <f t="shared" si="31"/>
        <v>-6.5922485116554713E-2</v>
      </c>
      <c r="S368">
        <f t="shared" si="32"/>
        <v>-0.83730675098297391</v>
      </c>
      <c r="T368">
        <f t="shared" si="33"/>
        <v>108505401.07386023</v>
      </c>
      <c r="U368">
        <f t="shared" si="34"/>
        <v>20425692.86798529</v>
      </c>
      <c r="V368" s="35">
        <f t="shared" si="35"/>
        <v>2932876.4478864111</v>
      </c>
    </row>
    <row r="369" spans="1:22" ht="15.6" x14ac:dyDescent="0.25">
      <c r="A369" s="10">
        <v>7</v>
      </c>
      <c r="B369" s="11">
        <v>2.07681650624211</v>
      </c>
      <c r="C369" s="11">
        <v>979.22812706306502</v>
      </c>
      <c r="D369" s="12">
        <v>0.112155133969061</v>
      </c>
      <c r="E369" s="12">
        <v>0.10720772400753001</v>
      </c>
      <c r="F369" s="10">
        <v>4.40729059473981E-2</v>
      </c>
      <c r="G369" s="10">
        <v>3.9223582703821598</v>
      </c>
      <c r="H369" s="13">
        <v>21885341.308026601</v>
      </c>
      <c r="I369">
        <v>573.89437041661631</v>
      </c>
      <c r="J369">
        <v>53.28499530886463</v>
      </c>
      <c r="K369">
        <v>109.68142898829549</v>
      </c>
      <c r="L369">
        <v>0.91172762969193388</v>
      </c>
      <c r="M369">
        <v>114851326.63113433</v>
      </c>
      <c r="N369">
        <v>979.22812706306502</v>
      </c>
      <c r="O369">
        <v>1.7567733437904427</v>
      </c>
      <c r="P369">
        <v>4.5073630290041321E-2</v>
      </c>
      <c r="Q369">
        <f t="shared" si="30"/>
        <v>-5.5631135593327148</v>
      </c>
      <c r="R369">
        <f t="shared" si="31"/>
        <v>-7.0350626231447666E-2</v>
      </c>
      <c r="S369">
        <f t="shared" si="32"/>
        <v>-0.62231906767413747</v>
      </c>
      <c r="T369">
        <f t="shared" si="33"/>
        <v>113495913.26470992</v>
      </c>
      <c r="U369">
        <f t="shared" si="34"/>
        <v>21627062.322421759</v>
      </c>
      <c r="V369" s="35">
        <f t="shared" si="35"/>
        <v>258278.98560484126</v>
      </c>
    </row>
    <row r="370" spans="1:22" ht="15.6" x14ac:dyDescent="0.25">
      <c r="A370" s="10">
        <v>8</v>
      </c>
      <c r="B370" s="11">
        <v>2.24934678965576</v>
      </c>
      <c r="C370" s="11">
        <v>979.22965412398605</v>
      </c>
      <c r="D370" s="12">
        <v>0.10720772400753001</v>
      </c>
      <c r="E370" s="12">
        <v>0.103083910115344</v>
      </c>
      <c r="F370" s="10">
        <v>3.84297955280146E-2</v>
      </c>
      <c r="G370" s="10">
        <v>3.9256158856331602</v>
      </c>
      <c r="H370" s="13">
        <v>21398632.154395401</v>
      </c>
      <c r="I370">
        <v>576.28507868492795</v>
      </c>
      <c r="J370">
        <v>48.749281157165939</v>
      </c>
      <c r="K370">
        <v>105.145817061437</v>
      </c>
      <c r="L370">
        <v>0.90796350418575444</v>
      </c>
      <c r="M370">
        <v>123152037.76702157</v>
      </c>
      <c r="N370">
        <v>979.22965412398605</v>
      </c>
      <c r="O370">
        <v>1.8081647042261326</v>
      </c>
      <c r="P370">
        <v>3.9187701047322054E-2</v>
      </c>
      <c r="Q370">
        <f t="shared" si="30"/>
        <v>-5.5631184646163216</v>
      </c>
      <c r="R370">
        <f t="shared" si="31"/>
        <v>-7.147588997115166E-2</v>
      </c>
      <c r="S370">
        <f t="shared" si="32"/>
        <v>-0.55606529872258237</v>
      </c>
      <c r="T370">
        <f t="shared" si="33"/>
        <v>113291474.22288269</v>
      </c>
      <c r="U370">
        <f t="shared" si="34"/>
        <v>19685281.925345656</v>
      </c>
      <c r="V370" s="35">
        <f t="shared" si="35"/>
        <v>1713350.2290497459</v>
      </c>
    </row>
    <row r="371" spans="1:22" ht="15.6" x14ac:dyDescent="0.25">
      <c r="A371" s="14">
        <v>2</v>
      </c>
      <c r="B371" s="11">
        <v>1.9356330472463901</v>
      </c>
      <c r="C371" s="11">
        <v>1006.08478222673</v>
      </c>
      <c r="D371" s="12">
        <v>0.206619925484401</v>
      </c>
      <c r="E371" s="12">
        <v>0.19040387235009501</v>
      </c>
      <c r="F371" s="10">
        <v>7.8444557757591002E-2</v>
      </c>
      <c r="G371" s="10">
        <v>4.0533207331199304</v>
      </c>
      <c r="H371" s="13">
        <v>33659115.322620101</v>
      </c>
      <c r="I371">
        <v>566.30895276671367</v>
      </c>
      <c r="J371">
        <v>95.82951564365861</v>
      </c>
      <c r="K371">
        <v>198.51189891724803</v>
      </c>
      <c r="L371">
        <v>0.9000949934957494</v>
      </c>
      <c r="M371">
        <v>96272907.444532588</v>
      </c>
      <c r="N371">
        <v>1006.08478222673</v>
      </c>
      <c r="O371">
        <v>1.6500802387285674</v>
      </c>
      <c r="P371">
        <v>8.1692338470600104E-2</v>
      </c>
      <c r="Q371">
        <f t="shared" si="30"/>
        <v>-5.6475651125604829</v>
      </c>
      <c r="R371">
        <f t="shared" si="31"/>
        <v>-6.7856782504137375E-2</v>
      </c>
      <c r="S371">
        <f t="shared" si="32"/>
        <v>-0.83657680907437371</v>
      </c>
      <c r="T371">
        <f t="shared" si="33"/>
        <v>105597212.33702941</v>
      </c>
      <c r="U371">
        <f t="shared" si="34"/>
        <v>36919096.370358214</v>
      </c>
      <c r="V371" s="35">
        <f t="shared" si="35"/>
        <v>-3259981.0477381125</v>
      </c>
    </row>
    <row r="372" spans="1:22" ht="15.6" x14ac:dyDescent="0.25">
      <c r="A372" s="10">
        <v>1</v>
      </c>
      <c r="B372" s="11">
        <v>2.0768432847730498</v>
      </c>
      <c r="C372" s="11">
        <v>995.073954828301</v>
      </c>
      <c r="D372" s="12">
        <v>0.224789136962774</v>
      </c>
      <c r="E372" s="12">
        <v>0.20196988652485398</v>
      </c>
      <c r="F372" s="10">
        <v>0.101468887052989</v>
      </c>
      <c r="G372" s="10">
        <v>3.8519112012691199</v>
      </c>
      <c r="H372" s="13">
        <v>38769534.455934897</v>
      </c>
      <c r="I372">
        <v>565.43405027914082</v>
      </c>
      <c r="J372">
        <v>113.59040980402868</v>
      </c>
      <c r="K372">
        <v>213.37951174381396</v>
      </c>
      <c r="L372">
        <v>0.90544178311097845</v>
      </c>
      <c r="M372">
        <v>97861556.977090567</v>
      </c>
      <c r="N372">
        <v>995.073954828301</v>
      </c>
      <c r="O372">
        <v>1.9562360768874534</v>
      </c>
      <c r="P372">
        <v>0.10699394570416684</v>
      </c>
      <c r="Q372">
        <f t="shared" si="30"/>
        <v>-5.6133811341755386</v>
      </c>
      <c r="R372">
        <f t="shared" si="31"/>
        <v>-7.4445598913958522E-2</v>
      </c>
      <c r="S372">
        <f t="shared" si="32"/>
        <v>-0.81531830612687517</v>
      </c>
      <c r="T372">
        <f t="shared" si="33"/>
        <v>108596074.65577197</v>
      </c>
      <c r="U372">
        <f t="shared" si="34"/>
        <v>43022197.767932959</v>
      </c>
      <c r="V372" s="35">
        <f t="shared" si="35"/>
        <v>-4252663.3119980618</v>
      </c>
    </row>
    <row r="373" spans="1:22" ht="15.6" x14ac:dyDescent="0.25">
      <c r="A373" s="10">
        <v>2</v>
      </c>
      <c r="B373" s="11">
        <v>2.8095962181404399</v>
      </c>
      <c r="C373" s="11">
        <v>998.25873712414</v>
      </c>
      <c r="D373" s="12">
        <v>0.20237047438967598</v>
      </c>
      <c r="E373" s="12">
        <v>0.16839575972418599</v>
      </c>
      <c r="F373" s="10">
        <v>0.16780083500027801</v>
      </c>
      <c r="G373" s="10">
        <v>2.9625165518187</v>
      </c>
      <c r="H373" s="13">
        <v>36917801.277636603</v>
      </c>
      <c r="I373">
        <v>564.51887087888224</v>
      </c>
      <c r="J373">
        <v>138.48959369351405</v>
      </c>
      <c r="K373">
        <v>185.38311705693101</v>
      </c>
      <c r="L373">
        <v>0.94029623818895214</v>
      </c>
      <c r="M373">
        <v>95695871.636301309</v>
      </c>
      <c r="N373">
        <v>998.25873712414</v>
      </c>
      <c r="O373">
        <v>3.7264635794730965</v>
      </c>
      <c r="P373">
        <v>0.18368348579870941</v>
      </c>
      <c r="Q373">
        <f t="shared" si="30"/>
        <v>-5.6233313811923331</v>
      </c>
      <c r="R373">
        <f t="shared" si="31"/>
        <v>-8.1273188287540571E-2</v>
      </c>
      <c r="S373">
        <f t="shared" si="32"/>
        <v>-0.63689656020341578</v>
      </c>
      <c r="T373">
        <f t="shared" si="33"/>
        <v>106909320.57975009</v>
      </c>
      <c r="U373">
        <f t="shared" si="34"/>
        <v>41243754.66154547</v>
      </c>
      <c r="V373" s="35">
        <f t="shared" si="35"/>
        <v>-4325953.3839088678</v>
      </c>
    </row>
    <row r="374" spans="1:22" ht="15.6" x14ac:dyDescent="0.25">
      <c r="A374" s="10">
        <v>3</v>
      </c>
      <c r="B374" s="11">
        <v>3.12172097549383</v>
      </c>
      <c r="C374" s="11">
        <v>1000.94190553687</v>
      </c>
      <c r="D374" s="12">
        <v>0.16839575972418599</v>
      </c>
      <c r="E374" s="12">
        <v>0.13578493017635099</v>
      </c>
      <c r="F374" s="10">
        <v>0.19354095082995701</v>
      </c>
      <c r="G374" s="10">
        <v>2.9651091469956499</v>
      </c>
      <c r="H374" s="13">
        <v>37860713.299080104</v>
      </c>
      <c r="I374">
        <v>564.82388525395061</v>
      </c>
      <c r="J374">
        <v>135.71799971471177</v>
      </c>
      <c r="K374">
        <v>152.0903449502685</v>
      </c>
      <c r="L374">
        <v>0.97048266289560525</v>
      </c>
      <c r="M374">
        <v>96944433.18483901</v>
      </c>
      <c r="N374">
        <v>1000.94190553687</v>
      </c>
      <c r="O374">
        <v>4.9476776998167882</v>
      </c>
      <c r="P374">
        <v>0.21510215868860502</v>
      </c>
      <c r="Q374">
        <f t="shared" si="30"/>
        <v>-5.6316747346380174</v>
      </c>
      <c r="R374">
        <f t="shared" si="31"/>
        <v>-5.9491625334768761E-2</v>
      </c>
      <c r="S374">
        <f t="shared" si="32"/>
        <v>-0.7053891554479832</v>
      </c>
      <c r="T374">
        <f t="shared" si="33"/>
        <v>107269887.72583322</v>
      </c>
      <c r="U374">
        <f t="shared" si="34"/>
        <v>41893219.975496501</v>
      </c>
      <c r="V374" s="35">
        <f t="shared" si="35"/>
        <v>-4032506.6764163971</v>
      </c>
    </row>
    <row r="375" spans="1:22" ht="15.6" x14ac:dyDescent="0.25">
      <c r="A375" s="10">
        <v>4</v>
      </c>
      <c r="B375" s="11">
        <v>3.5296230023896702</v>
      </c>
      <c r="C375" s="11">
        <v>1001.27018259273</v>
      </c>
      <c r="D375" s="12">
        <v>0.13578493017635099</v>
      </c>
      <c r="E375" s="12">
        <v>0.106866876026562</v>
      </c>
      <c r="F375" s="10">
        <v>0.212812812371904</v>
      </c>
      <c r="G375" s="10">
        <v>2.9673949461462601</v>
      </c>
      <c r="H375" s="13">
        <v>40200752.5734962</v>
      </c>
      <c r="I375">
        <v>565.77165644252409</v>
      </c>
      <c r="J375">
        <v>127.91018488541373</v>
      </c>
      <c r="K375">
        <v>121.32590310145649</v>
      </c>
      <c r="L375">
        <v>1.0073073516951658</v>
      </c>
      <c r="M375">
        <v>105145744.47724387</v>
      </c>
      <c r="N375">
        <v>1001.27018259273</v>
      </c>
      <c r="O375">
        <v>6.6030761973210668</v>
      </c>
      <c r="P375">
        <v>0.23928920925548991</v>
      </c>
      <c r="Q375">
        <f t="shared" si="30"/>
        <v>-5.6326930247133795</v>
      </c>
      <c r="R375">
        <f t="shared" si="31"/>
        <v>-3.2985629173445941E-3</v>
      </c>
      <c r="S375">
        <f t="shared" si="32"/>
        <v>-0.78987580600201079</v>
      </c>
      <c r="T375">
        <f t="shared" si="33"/>
        <v>110060597.29774161</v>
      </c>
      <c r="U375">
        <f t="shared" si="34"/>
        <v>42079866.018879056</v>
      </c>
      <c r="V375" s="35">
        <f t="shared" si="35"/>
        <v>-1879113.4453828558</v>
      </c>
    </row>
    <row r="376" spans="1:22" ht="15.6" x14ac:dyDescent="0.25">
      <c r="A376" s="10">
        <v>2</v>
      </c>
      <c r="B376" s="11">
        <v>2.2662344437601498</v>
      </c>
      <c r="C376" s="11">
        <v>1005.86677754274</v>
      </c>
      <c r="D376" s="12">
        <v>0.21109175444505801</v>
      </c>
      <c r="E376" s="12">
        <v>0.19658536076322999</v>
      </c>
      <c r="F376" s="10">
        <v>6.8688257834431096E-2</v>
      </c>
      <c r="G376" s="10">
        <v>3.4531742140261099</v>
      </c>
      <c r="H376" s="13">
        <v>28539192.067334998</v>
      </c>
      <c r="I376">
        <v>567.01898692590441</v>
      </c>
      <c r="J376">
        <v>90.693994560932552</v>
      </c>
      <c r="K376">
        <v>203.838557604144</v>
      </c>
      <c r="L376">
        <v>0.89364751609410842</v>
      </c>
      <c r="M376">
        <v>101971404.6906314</v>
      </c>
      <c r="N376">
        <v>1005.86677754274</v>
      </c>
      <c r="O376">
        <v>1.7781550873704659</v>
      </c>
      <c r="P376">
        <v>7.1161211174116112E-2</v>
      </c>
      <c r="Q376">
        <f t="shared" si="30"/>
        <v>-5.6468942321118014</v>
      </c>
      <c r="R376">
        <f t="shared" si="31"/>
        <v>-7.0824765977174464E-2</v>
      </c>
      <c r="S376">
        <f t="shared" si="32"/>
        <v>-0.80946187472675601</v>
      </c>
      <c r="T376">
        <f t="shared" si="33"/>
        <v>105466918.91942583</v>
      </c>
      <c r="U376">
        <f t="shared" si="34"/>
        <v>29517497.232908852</v>
      </c>
      <c r="V376" s="35">
        <f t="shared" si="35"/>
        <v>-978305.165573854</v>
      </c>
    </row>
    <row r="377" spans="1:22" ht="15.6" x14ac:dyDescent="0.25">
      <c r="A377" s="10">
        <v>4</v>
      </c>
      <c r="B377" s="11">
        <v>2.6197203510333398</v>
      </c>
      <c r="C377" s="11">
        <v>998.86954013840398</v>
      </c>
      <c r="D377" s="12">
        <v>0.15947772155648701</v>
      </c>
      <c r="E377" s="12">
        <v>0.125369034210633</v>
      </c>
      <c r="F377" s="10">
        <v>0.213743416143339</v>
      </c>
      <c r="G377" s="10">
        <v>3.04538176058443</v>
      </c>
      <c r="H377" s="13">
        <v>41635247.767525397</v>
      </c>
      <c r="I377">
        <v>564.93815949424481</v>
      </c>
      <c r="J377">
        <v>138.8139007878224</v>
      </c>
      <c r="K377">
        <v>142.42337788356002</v>
      </c>
      <c r="L377">
        <v>0.98631815726387395</v>
      </c>
      <c r="M377">
        <v>99854909.983659372</v>
      </c>
      <c r="N377">
        <v>998.86954013840398</v>
      </c>
      <c r="O377">
        <v>4.538231715030645</v>
      </c>
      <c r="P377">
        <v>0.24047209725798546</v>
      </c>
      <c r="Q377">
        <f t="shared" si="30"/>
        <v>-5.6252338739751284</v>
      </c>
      <c r="R377">
        <f t="shared" si="31"/>
        <v>-6.8890692887677907E-2</v>
      </c>
      <c r="S377">
        <f t="shared" si="32"/>
        <v>-0.79376494645169116</v>
      </c>
      <c r="T377">
        <f t="shared" si="33"/>
        <v>107642047.01197317</v>
      </c>
      <c r="U377">
        <f t="shared" si="34"/>
        <v>44882152.49786438</v>
      </c>
      <c r="V377" s="35">
        <f t="shared" si="35"/>
        <v>-3246904.7303389832</v>
      </c>
    </row>
    <row r="378" spans="1:22" ht="15.6" x14ac:dyDescent="0.25">
      <c r="A378" s="10">
        <v>2</v>
      </c>
      <c r="B378" s="11">
        <v>1.75767410699352</v>
      </c>
      <c r="C378" s="11">
        <v>1003.0618493977601</v>
      </c>
      <c r="D378" s="12">
        <v>0.21498534327918101</v>
      </c>
      <c r="E378" s="12">
        <v>0.20197338115647401</v>
      </c>
      <c r="F378" s="10">
        <v>6.0496740151268498E-2</v>
      </c>
      <c r="G378" s="10">
        <v>4.0527060950216596</v>
      </c>
      <c r="H378" s="13">
        <v>31742620.668106802</v>
      </c>
      <c r="I378">
        <v>567.41592940748569</v>
      </c>
      <c r="J378">
        <v>85.925517637491083</v>
      </c>
      <c r="K378">
        <v>208.47936221782751</v>
      </c>
      <c r="L378">
        <v>0.88800759004582508</v>
      </c>
      <c r="M378">
        <v>102649971.87432358</v>
      </c>
      <c r="N378">
        <v>1003.0618493977601</v>
      </c>
      <c r="O378">
        <v>1.2765227496224025</v>
      </c>
      <c r="P378">
        <v>6.2403990364832032E-2</v>
      </c>
      <c r="Q378">
        <f t="shared" si="30"/>
        <v>-5.6382410604821152</v>
      </c>
      <c r="R378">
        <f t="shared" si="31"/>
        <v>-5.740879119312161E-2</v>
      </c>
      <c r="S378">
        <f t="shared" si="32"/>
        <v>-0.76641208065423738</v>
      </c>
      <c r="T378">
        <f t="shared" si="33"/>
        <v>106852341.71330698</v>
      </c>
      <c r="U378">
        <f t="shared" si="34"/>
        <v>33042126.44750692</v>
      </c>
      <c r="V378" s="35">
        <f t="shared" si="35"/>
        <v>-1299505.7794001177</v>
      </c>
    </row>
    <row r="379" spans="1:22" ht="15.6" x14ac:dyDescent="0.25">
      <c r="A379" s="14">
        <v>4</v>
      </c>
      <c r="B379" s="11">
        <v>2.8822576931634001</v>
      </c>
      <c r="C379" s="11">
        <v>1004.00283163594</v>
      </c>
      <c r="D379" s="12">
        <v>0.16679556678732702</v>
      </c>
      <c r="E379" s="12">
        <v>0.13276712077765002</v>
      </c>
      <c r="F379" s="10">
        <v>0.203890652488325</v>
      </c>
      <c r="G379" s="10">
        <v>2.9655236532716001</v>
      </c>
      <c r="H379" s="13">
        <v>38431250.761598803</v>
      </c>
      <c r="I379">
        <v>564.69193209444802</v>
      </c>
      <c r="J379">
        <v>138.62030487405556</v>
      </c>
      <c r="K379">
        <v>149.78134378248853</v>
      </c>
      <c r="L379">
        <v>0.97621252365644895</v>
      </c>
      <c r="M379">
        <v>95766122.193907484</v>
      </c>
      <c r="N379">
        <v>1004.00283163594</v>
      </c>
      <c r="O379">
        <v>4.7410712532212731</v>
      </c>
      <c r="P379">
        <v>0.22801873132649672</v>
      </c>
      <c r="Q379">
        <f t="shared" si="30"/>
        <v>-5.6411484021743696</v>
      </c>
      <c r="R379">
        <f t="shared" si="31"/>
        <v>-6.4483740548267304E-2</v>
      </c>
      <c r="S379">
        <f t="shared" si="32"/>
        <v>-0.75053722811317947</v>
      </c>
      <c r="T379">
        <f t="shared" si="33"/>
        <v>106200415.95077777</v>
      </c>
      <c r="U379">
        <f t="shared" si="34"/>
        <v>42618566.178615637</v>
      </c>
      <c r="V379" s="35">
        <f t="shared" si="35"/>
        <v>-4187315.417016834</v>
      </c>
    </row>
    <row r="380" spans="1:22" ht="15.6" x14ac:dyDescent="0.25">
      <c r="A380" s="10">
        <v>1</v>
      </c>
      <c r="B380" s="11">
        <v>2.0684753552884798</v>
      </c>
      <c r="C380" s="11">
        <v>1003.34465109516</v>
      </c>
      <c r="D380" s="12">
        <v>0.23077490811519899</v>
      </c>
      <c r="E380" s="12">
        <v>0.21497035898127301</v>
      </c>
      <c r="F380" s="10">
        <v>6.8455031614089695E-2</v>
      </c>
      <c r="G380" s="10">
        <v>4.0514339182412096</v>
      </c>
      <c r="H380" s="13">
        <v>34081828.701761901</v>
      </c>
      <c r="I380">
        <v>566.55756684850348</v>
      </c>
      <c r="J380">
        <v>94.626565521817014</v>
      </c>
      <c r="K380">
        <v>222.872633548236</v>
      </c>
      <c r="L380">
        <v>0.88859580442287822</v>
      </c>
      <c r="M380">
        <v>100045323.68880497</v>
      </c>
      <c r="N380">
        <v>1003.34465109516</v>
      </c>
      <c r="O380">
        <v>1.5500644260374346</v>
      </c>
      <c r="P380">
        <v>7.0910814865866575E-2</v>
      </c>
      <c r="Q380">
        <f t="shared" si="30"/>
        <v>-5.639115298833655</v>
      </c>
      <c r="R380">
        <f t="shared" si="31"/>
        <v>-6.532353719259873E-2</v>
      </c>
      <c r="S380">
        <f t="shared" si="32"/>
        <v>-0.80849919057895647</v>
      </c>
      <c r="T380">
        <f t="shared" si="33"/>
        <v>106479810.88590126</v>
      </c>
      <c r="U380">
        <f t="shared" si="34"/>
        <v>36273826.112028219</v>
      </c>
      <c r="V380" s="35">
        <f t="shared" si="35"/>
        <v>-2191997.4102663174</v>
      </c>
    </row>
    <row r="381" spans="1:22" ht="15.6" x14ac:dyDescent="0.25">
      <c r="A381" s="10">
        <v>2</v>
      </c>
      <c r="B381" s="11">
        <v>1.7576731239349199</v>
      </c>
      <c r="C381" s="11">
        <v>999.72215968476496</v>
      </c>
      <c r="D381" s="12">
        <v>0.21497035898127301</v>
      </c>
      <c r="E381" s="12">
        <v>0.20196935743067301</v>
      </c>
      <c r="F381" s="10">
        <v>6.0449992328938502E-2</v>
      </c>
      <c r="G381" s="10">
        <v>4.0527069120483903</v>
      </c>
      <c r="H381" s="13">
        <v>31348184.839235201</v>
      </c>
      <c r="I381">
        <v>567.32995147332542</v>
      </c>
      <c r="J381">
        <v>85.882813058297785</v>
      </c>
      <c r="K381">
        <v>208.46985820597303</v>
      </c>
      <c r="L381">
        <v>0.88797574080699682</v>
      </c>
      <c r="M381">
        <v>101428461.83022571</v>
      </c>
      <c r="N381">
        <v>999.72215968476496</v>
      </c>
      <c r="O381">
        <v>1.2761384569096972</v>
      </c>
      <c r="P381">
        <v>6.2354233582363257E-2</v>
      </c>
      <c r="Q381">
        <f t="shared" si="30"/>
        <v>-5.6278864165919043</v>
      </c>
      <c r="R381">
        <f t="shared" si="31"/>
        <v>-5.7396639506275618E-2</v>
      </c>
      <c r="S381">
        <f t="shared" si="32"/>
        <v>-0.76611116285732317</v>
      </c>
      <c r="T381">
        <f t="shared" si="33"/>
        <v>107871705.14366786</v>
      </c>
      <c r="U381">
        <f t="shared" si="34"/>
        <v>33339578.366350289</v>
      </c>
      <c r="V381" s="35">
        <f t="shared" si="35"/>
        <v>-1991393.527115088</v>
      </c>
    </row>
    <row r="382" spans="1:22" ht="15.6" x14ac:dyDescent="0.25">
      <c r="A382" s="10">
        <v>4</v>
      </c>
      <c r="B382" s="11">
        <v>2.89671949230513</v>
      </c>
      <c r="C382" s="11">
        <v>1002.53649631696</v>
      </c>
      <c r="D382" s="12">
        <v>0.16514141801631002</v>
      </c>
      <c r="E382" s="12">
        <v>0.13096495417878198</v>
      </c>
      <c r="F382" s="10">
        <v>0.20682746642947999</v>
      </c>
      <c r="G382" s="10">
        <v>2.9648542594279701</v>
      </c>
      <c r="H382" s="13">
        <v>39170756.276560798</v>
      </c>
      <c r="I382">
        <v>564.76257896208131</v>
      </c>
      <c r="J382">
        <v>138.93015459822482</v>
      </c>
      <c r="K382">
        <v>148.05318609754599</v>
      </c>
      <c r="L382">
        <v>0.978758215686519</v>
      </c>
      <c r="M382">
        <v>97159812.287789196</v>
      </c>
      <c r="N382">
        <v>1002.53649631696</v>
      </c>
      <c r="O382">
        <v>4.8312905185562736</v>
      </c>
      <c r="P382">
        <v>0.23171451030552798</v>
      </c>
      <c r="Q382">
        <f t="shared" si="30"/>
        <v>-5.636615941052499</v>
      </c>
      <c r="R382">
        <f t="shared" si="31"/>
        <v>-6.2365233799014375E-2</v>
      </c>
      <c r="S382">
        <f t="shared" si="32"/>
        <v>-0.76373429248076663</v>
      </c>
      <c r="T382">
        <f t="shared" si="33"/>
        <v>106770748.1712229</v>
      </c>
      <c r="U382">
        <f t="shared" si="34"/>
        <v>43045482.032149225</v>
      </c>
      <c r="V382" s="35">
        <f t="shared" si="35"/>
        <v>-3874725.7555884272</v>
      </c>
    </row>
    <row r="383" spans="1:22" ht="15.6" x14ac:dyDescent="0.25">
      <c r="A383" s="10">
        <v>1</v>
      </c>
      <c r="B383" s="11">
        <v>2.07099427759238</v>
      </c>
      <c r="C383" s="11">
        <v>1002.59882901074</v>
      </c>
      <c r="D383" s="12">
        <v>0.228712699076702</v>
      </c>
      <c r="E383" s="12">
        <v>0.21108759125133</v>
      </c>
      <c r="F383" s="10">
        <v>7.7028538610366903E-2</v>
      </c>
      <c r="G383" s="10">
        <v>4.0015932355602404</v>
      </c>
      <c r="H383" s="13">
        <v>34881442.854763702</v>
      </c>
      <c r="I383">
        <v>566.09312974655177</v>
      </c>
      <c r="J383">
        <v>99.887198634185722</v>
      </c>
      <c r="K383">
        <v>219.90014516401601</v>
      </c>
      <c r="L383">
        <v>0.89335122245590826</v>
      </c>
      <c r="M383">
        <v>97685348.758698866</v>
      </c>
      <c r="N383">
        <v>1002.59882901074</v>
      </c>
      <c r="O383">
        <v>1.6619208144023281</v>
      </c>
      <c r="P383">
        <v>8.0156964361813951E-2</v>
      </c>
      <c r="Q383">
        <f t="shared" si="30"/>
        <v>-5.6368088328496722</v>
      </c>
      <c r="R383">
        <f t="shared" si="31"/>
        <v>-6.8144111668514418E-2</v>
      </c>
      <c r="S383">
        <f t="shared" si="32"/>
        <v>-0.83418404209524033</v>
      </c>
      <c r="T383">
        <f t="shared" si="33"/>
        <v>106625314.05752239</v>
      </c>
      <c r="U383">
        <f t="shared" si="34"/>
        <v>38073721.867502697</v>
      </c>
      <c r="V383" s="35">
        <f t="shared" si="35"/>
        <v>-3192279.0127389953</v>
      </c>
    </row>
    <row r="384" spans="1:22" ht="15.6" x14ac:dyDescent="0.25">
      <c r="A384" s="10">
        <v>2</v>
      </c>
      <c r="B384" s="11">
        <v>1.9173783857342099</v>
      </c>
      <c r="C384" s="11">
        <v>1000.51812106875</v>
      </c>
      <c r="D384" s="12">
        <v>0.21108759125133</v>
      </c>
      <c r="E384" s="12">
        <v>0.196589707102404</v>
      </c>
      <c r="F384" s="10">
        <v>6.8649318186845401E-2</v>
      </c>
      <c r="G384" s="10">
        <v>4.0030070086893801</v>
      </c>
      <c r="H384" s="13">
        <v>31927792.706990901</v>
      </c>
      <c r="I384">
        <v>566.77779809484446</v>
      </c>
      <c r="J384">
        <v>90.648104530444684</v>
      </c>
      <c r="K384">
        <v>203.83864917686699</v>
      </c>
      <c r="L384">
        <v>0.89360312572721057</v>
      </c>
      <c r="M384">
        <v>98464377.146375179</v>
      </c>
      <c r="N384">
        <v>1000.51812106875</v>
      </c>
      <c r="O384">
        <v>1.5043094602387461</v>
      </c>
      <c r="P384">
        <v>7.1119400433651031E-2</v>
      </c>
      <c r="Q384">
        <f t="shared" si="30"/>
        <v>-5.6303593843929853</v>
      </c>
      <c r="R384">
        <f t="shared" si="31"/>
        <v>-6.4100880536008334E-2</v>
      </c>
      <c r="S384">
        <f t="shared" si="32"/>
        <v>-0.80930219826556893</v>
      </c>
      <c r="T384">
        <f t="shared" si="33"/>
        <v>107398199.18960957</v>
      </c>
      <c r="U384">
        <f t="shared" si="34"/>
        <v>34824649.687597252</v>
      </c>
      <c r="V384" s="35">
        <f t="shared" si="35"/>
        <v>-2896856.980606351</v>
      </c>
    </row>
    <row r="385" spans="1:22" ht="15.6" x14ac:dyDescent="0.25">
      <c r="A385" s="10">
        <v>4</v>
      </c>
      <c r="B385" s="11">
        <v>3.3319477471376402</v>
      </c>
      <c r="C385" s="11">
        <v>1000.11266075934</v>
      </c>
      <c r="D385" s="12">
        <v>0.16124880724686699</v>
      </c>
      <c r="E385" s="12">
        <v>0.128822400101891</v>
      </c>
      <c r="F385" s="10">
        <v>0.20097085127727601</v>
      </c>
      <c r="G385" s="10">
        <v>3.0460624829426601</v>
      </c>
      <c r="H385" s="13">
        <v>38913160.634390101</v>
      </c>
      <c r="I385">
        <v>564.85366251460039</v>
      </c>
      <c r="J385">
        <v>135.33726330183163</v>
      </c>
      <c r="K385">
        <v>145.03560367437902</v>
      </c>
      <c r="L385">
        <v>0.97900247464374535</v>
      </c>
      <c r="M385">
        <v>96417644.943940252</v>
      </c>
      <c r="N385">
        <v>1000.11266075934</v>
      </c>
      <c r="O385">
        <v>5.5235980286500137</v>
      </c>
      <c r="P385">
        <v>0.22435785237600978</v>
      </c>
      <c r="Q385">
        <f t="shared" si="30"/>
        <v>-5.6291000613088169</v>
      </c>
      <c r="R385">
        <f t="shared" si="31"/>
        <v>-4.3046666068367712E-2</v>
      </c>
      <c r="S385">
        <f t="shared" si="32"/>
        <v>-0.73743490773463405</v>
      </c>
      <c r="T385">
        <f t="shared" si="33"/>
        <v>108379818.67114016</v>
      </c>
      <c r="U385">
        <f t="shared" si="34"/>
        <v>43740969.777142517</v>
      </c>
      <c r="V385" s="35">
        <f t="shared" si="35"/>
        <v>-4827809.1427524164</v>
      </c>
    </row>
    <row r="386" spans="1:22" ht="15.6" x14ac:dyDescent="0.25">
      <c r="A386" s="10">
        <v>2</v>
      </c>
      <c r="B386" s="11">
        <v>1.9348875726274499</v>
      </c>
      <c r="C386" s="11">
        <v>1006.24833326705</v>
      </c>
      <c r="D386" s="12">
        <v>0.20616209465318</v>
      </c>
      <c r="E386" s="12">
        <v>0.189802098855995</v>
      </c>
      <c r="F386" s="10">
        <v>7.9316540563081003E-2</v>
      </c>
      <c r="G386" s="10">
        <v>4.0033691896638297</v>
      </c>
      <c r="H386" s="13">
        <v>33733651.304409496</v>
      </c>
      <c r="I386">
        <v>566.34549094952717</v>
      </c>
      <c r="J386">
        <v>96.256998975082013</v>
      </c>
      <c r="K386">
        <v>197.9820967545875</v>
      </c>
      <c r="L386">
        <v>0.9006914934820579</v>
      </c>
      <c r="M386">
        <v>97191733.98758705</v>
      </c>
      <c r="N386">
        <v>1006.24833326705</v>
      </c>
      <c r="O386">
        <v>1.6611484287999403</v>
      </c>
      <c r="P386">
        <v>8.2638994053450418E-2</v>
      </c>
      <c r="Q386">
        <f t="shared" si="30"/>
        <v>-5.6480682618203595</v>
      </c>
      <c r="R386">
        <f t="shared" si="31"/>
        <v>-6.8125449357685858E-2</v>
      </c>
      <c r="S386">
        <f t="shared" si="32"/>
        <v>-0.8378021603739676</v>
      </c>
      <c r="T386">
        <f t="shared" si="33"/>
        <v>105538441.37783742</v>
      </c>
      <c r="U386">
        <f t="shared" si="34"/>
        <v>36630656.071076222</v>
      </c>
      <c r="V386" s="35">
        <f t="shared" si="35"/>
        <v>-2897004.7666667253</v>
      </c>
    </row>
    <row r="387" spans="1:22" ht="15.6" x14ac:dyDescent="0.25">
      <c r="A387" s="10">
        <v>2</v>
      </c>
      <c r="B387" s="11">
        <v>1.6486574008594399</v>
      </c>
      <c r="C387" s="11">
        <v>992.29627344138999</v>
      </c>
      <c r="D387" s="12">
        <v>0.19916859220184302</v>
      </c>
      <c r="E387" s="12">
        <v>0.174648850481229</v>
      </c>
      <c r="F387" s="10">
        <v>0.1230487025059</v>
      </c>
      <c r="G387" s="10">
        <v>3.1732664153374901</v>
      </c>
      <c r="H387" s="13">
        <v>33875729.888948902</v>
      </c>
      <c r="I387">
        <v>565.36385393107685</v>
      </c>
      <c r="J387">
        <v>117.73943976663452</v>
      </c>
      <c r="K387">
        <v>186.90872134153602</v>
      </c>
      <c r="L387">
        <v>0.9236205869887637</v>
      </c>
      <c r="M387">
        <v>98167234.48397477</v>
      </c>
      <c r="N387">
        <v>992.29627344138999</v>
      </c>
      <c r="O387">
        <v>1.83859390748242</v>
      </c>
      <c r="P387">
        <v>0.13130382122597445</v>
      </c>
      <c r="Q387">
        <f t="shared" ref="Q387:Q450" si="36">2.52125*10^(-6)*N387^2-0.00815*N387</f>
        <v>-5.6046610400795824</v>
      </c>
      <c r="R387">
        <f t="shared" ref="R387:R450" si="37">5.11549*10^(-6)*O387^4-4.43569*10^(-4)*O387^3+0.01157*O387^2-0.05903*O387</f>
        <v>-7.2119080251291004E-2</v>
      </c>
      <c r="S387">
        <f t="shared" ref="S387:S450" si="38">-66538.82632*P387^6+68596.56918*P387^5-25259.909*P387^4+3778.81796*P387^3-138.15946*P387^2-13.21417*P387</f>
        <v>-0.7346951093180103</v>
      </c>
      <c r="T387">
        <f t="shared" ref="T387:T450" si="39">1.9*10^10*EXP(0.917*Q387)*EXP(0.4442*R387)*EXP(-0.0196*S387)</f>
        <v>109408087.48636091</v>
      </c>
      <c r="U387">
        <f t="shared" ref="U387:U450" si="40">H387/M387*T387</f>
        <v>37754744.124522328</v>
      </c>
      <c r="V387" s="35">
        <f t="shared" ref="V387:V450" si="41">H387-U387</f>
        <v>-3879014.2355734259</v>
      </c>
    </row>
    <row r="388" spans="1:22" ht="15.6" x14ac:dyDescent="0.25">
      <c r="A388" s="10">
        <v>3</v>
      </c>
      <c r="B388" s="11">
        <v>1.68471646839387</v>
      </c>
      <c r="C388" s="11">
        <v>986.856923656616</v>
      </c>
      <c r="D388" s="12">
        <v>0.174648850481229</v>
      </c>
      <c r="E388" s="12">
        <v>0.15463151044103698</v>
      </c>
      <c r="F388" s="10">
        <v>0.114549194372768</v>
      </c>
      <c r="G388" s="10">
        <v>3.1750897582294102</v>
      </c>
      <c r="H388" s="13">
        <v>30546406.1064073</v>
      </c>
      <c r="I388">
        <v>565.92118261439282</v>
      </c>
      <c r="J388">
        <v>106.43418975282285</v>
      </c>
      <c r="K388">
        <v>164.64018046113299</v>
      </c>
      <c r="L388">
        <v>0.93040523877307502</v>
      </c>
      <c r="M388">
        <v>97151790.437478334</v>
      </c>
      <c r="N388">
        <v>986.856923656616</v>
      </c>
      <c r="O388">
        <v>1.9256958193594116</v>
      </c>
      <c r="P388">
        <v>0.12165837877712234</v>
      </c>
      <c r="Q388">
        <f t="shared" si="36"/>
        <v>-5.5874723683888279</v>
      </c>
      <c r="R388">
        <f t="shared" si="37"/>
        <v>-7.3865952288235504E-2</v>
      </c>
      <c r="S388">
        <f t="shared" si="38"/>
        <v>-0.76928670145534972</v>
      </c>
      <c r="T388">
        <f t="shared" si="39"/>
        <v>111135353.53670989</v>
      </c>
      <c r="U388">
        <f t="shared" si="40"/>
        <v>34943109.402561046</v>
      </c>
      <c r="V388" s="35">
        <f t="shared" si="41"/>
        <v>-4396703.2961537465</v>
      </c>
    </row>
    <row r="389" spans="1:22" ht="15.6" x14ac:dyDescent="0.25">
      <c r="A389" s="14">
        <v>4</v>
      </c>
      <c r="B389" s="11">
        <v>2.15074830953992</v>
      </c>
      <c r="C389" s="11">
        <v>995.64875847875805</v>
      </c>
      <c r="D389" s="12">
        <v>0.154883861251738</v>
      </c>
      <c r="E389" s="12">
        <v>0.12241275800085999</v>
      </c>
      <c r="F389" s="10">
        <v>0.20951280338883599</v>
      </c>
      <c r="G389" s="10">
        <v>2.9486107589813302</v>
      </c>
      <c r="H389" s="13">
        <v>39672961.909142204</v>
      </c>
      <c r="I389">
        <v>565.10494235761985</v>
      </c>
      <c r="J389">
        <v>135.46062502024617</v>
      </c>
      <c r="K389">
        <v>138.64830962629898</v>
      </c>
      <c r="L389">
        <v>0.98807593891138867</v>
      </c>
      <c r="M389">
        <v>100524930.28381759</v>
      </c>
      <c r="N389">
        <v>995.64875847875805</v>
      </c>
      <c r="O389">
        <v>3.7328444540618335</v>
      </c>
      <c r="P389">
        <v>0.23510581903409378</v>
      </c>
      <c r="Q389">
        <f t="shared" si="36"/>
        <v>-5.6151807813831152</v>
      </c>
      <c r="R389">
        <f t="shared" si="37"/>
        <v>-8.1210494844652648E-2</v>
      </c>
      <c r="S389">
        <f t="shared" si="38"/>
        <v>-0.77565362001584415</v>
      </c>
      <c r="T389">
        <f t="shared" si="39"/>
        <v>108007707.54795857</v>
      </c>
      <c r="U389">
        <f t="shared" si="40"/>
        <v>42626099.370035812</v>
      </c>
      <c r="V389" s="35">
        <f t="shared" si="41"/>
        <v>-2953137.4608936086</v>
      </c>
    </row>
    <row r="390" spans="1:22" ht="15.6" x14ac:dyDescent="0.25">
      <c r="A390" s="10">
        <v>5</v>
      </c>
      <c r="B390" s="11">
        <v>2.58741802254292</v>
      </c>
      <c r="C390" s="11">
        <v>998.08680867031001</v>
      </c>
      <c r="D390" s="12">
        <v>0.12241275800085999</v>
      </c>
      <c r="E390" s="12">
        <v>9.4191315793728705E-2</v>
      </c>
      <c r="F390" s="10">
        <v>0.230355129275052</v>
      </c>
      <c r="G390" s="10">
        <v>2.95080383450368</v>
      </c>
      <c r="H390" s="13">
        <v>43298054.467300199</v>
      </c>
      <c r="I390">
        <v>566.40559604377484</v>
      </c>
      <c r="J390">
        <v>126.43094081175359</v>
      </c>
      <c r="K390">
        <v>108.30203689729434</v>
      </c>
      <c r="L390">
        <v>1.0322904449746391</v>
      </c>
      <c r="M390">
        <v>112427555.03263608</v>
      </c>
      <c r="N390">
        <v>998.08680867031001</v>
      </c>
      <c r="O390">
        <v>5.3582889363858328</v>
      </c>
      <c r="P390">
        <v>0.26182607737371655</v>
      </c>
      <c r="Q390">
        <f t="shared" si="36"/>
        <v>-5.62279552940893</v>
      </c>
      <c r="R390">
        <f t="shared" si="37"/>
        <v>-4.8133716025272832E-2</v>
      </c>
      <c r="S390">
        <f t="shared" si="38"/>
        <v>-0.84589486543064885</v>
      </c>
      <c r="T390">
        <f t="shared" si="39"/>
        <v>108993614.76597632</v>
      </c>
      <c r="U390">
        <f t="shared" si="40"/>
        <v>41975576.782357849</v>
      </c>
      <c r="V390" s="35">
        <f t="shared" si="41"/>
        <v>1322477.6849423498</v>
      </c>
    </row>
    <row r="391" spans="1:22" ht="15.6" x14ac:dyDescent="0.25">
      <c r="A391" s="10">
        <v>1</v>
      </c>
      <c r="B391" s="11">
        <v>1.66737245845286</v>
      </c>
      <c r="C391" s="11">
        <v>1001.38594182221</v>
      </c>
      <c r="D391" s="12">
        <v>0.21914244116126599</v>
      </c>
      <c r="E391" s="12">
        <v>0.18830614020831501</v>
      </c>
      <c r="F391" s="10">
        <v>0.14064932314026299</v>
      </c>
      <c r="G391" s="10">
        <v>2.7526881930035501</v>
      </c>
      <c r="H391" s="13">
        <v>33329061.0081813</v>
      </c>
      <c r="I391">
        <v>564.83742773708434</v>
      </c>
      <c r="J391">
        <v>131.97536478900687</v>
      </c>
      <c r="K391">
        <v>203.7242906847905</v>
      </c>
      <c r="L391">
        <v>0.92287258078194923</v>
      </c>
      <c r="M391">
        <v>99410313.677314565</v>
      </c>
      <c r="N391">
        <v>1001.38594182221</v>
      </c>
      <c r="O391">
        <v>1.9150340627403648</v>
      </c>
      <c r="P391">
        <v>0.15157820181823456</v>
      </c>
      <c r="Q391">
        <f t="shared" si="36"/>
        <v>-5.6330519713079417</v>
      </c>
      <c r="R391">
        <f t="shared" si="37"/>
        <v>-7.3659591430348614E-2</v>
      </c>
      <c r="S391">
        <f t="shared" si="38"/>
        <v>-0.66970550350766711</v>
      </c>
      <c r="T391">
        <f t="shared" si="39"/>
        <v>106387941.40387712</v>
      </c>
      <c r="U391">
        <f t="shared" si="40"/>
        <v>35668433.771311916</v>
      </c>
      <c r="V391" s="35">
        <f t="shared" si="41"/>
        <v>-2339372.7631306164</v>
      </c>
    </row>
    <row r="392" spans="1:22" ht="15.6" x14ac:dyDescent="0.25">
      <c r="A392" s="10">
        <v>2</v>
      </c>
      <c r="B392" s="11">
        <v>1.82746529827078</v>
      </c>
      <c r="C392" s="11">
        <v>994.19019466154896</v>
      </c>
      <c r="D392" s="12">
        <v>0.18830614020831501</v>
      </c>
      <c r="E392" s="12">
        <v>0.16283247459374101</v>
      </c>
      <c r="F392" s="10">
        <v>0.135206132806545</v>
      </c>
      <c r="G392" s="10">
        <v>2.7553876053175901</v>
      </c>
      <c r="H392" s="13">
        <v>31176261.163771</v>
      </c>
      <c r="I392">
        <v>565.47218277346906</v>
      </c>
      <c r="J392">
        <v>120.01937051290774</v>
      </c>
      <c r="K392">
        <v>175.569307401028</v>
      </c>
      <c r="L392">
        <v>0.93365165348594858</v>
      </c>
      <c r="M392">
        <v>100972966.37881993</v>
      </c>
      <c r="N392">
        <v>994.19019466154896</v>
      </c>
      <c r="O392">
        <v>2.2118522077434823</v>
      </c>
      <c r="P392">
        <v>0.14526410427172087</v>
      </c>
      <c r="Q392">
        <f t="shared" si="36"/>
        <v>-5.6106109280465271</v>
      </c>
      <c r="R392">
        <f t="shared" si="37"/>
        <v>-7.8639271912156555E-2</v>
      </c>
      <c r="S392">
        <f t="shared" si="38"/>
        <v>-0.68757207849363056</v>
      </c>
      <c r="T392">
        <f t="shared" si="39"/>
        <v>108397918.33668154</v>
      </c>
      <c r="U392">
        <f t="shared" si="40"/>
        <v>33468778.157857273</v>
      </c>
      <c r="V392" s="35">
        <f t="shared" si="41"/>
        <v>-2292516.994086273</v>
      </c>
    </row>
    <row r="393" spans="1:22" ht="15.6" x14ac:dyDescent="0.25">
      <c r="A393" s="10">
        <v>3</v>
      </c>
      <c r="B393" s="11">
        <v>2.0066627675684199</v>
      </c>
      <c r="C393" s="11">
        <v>1003.07568444394</v>
      </c>
      <c r="D393" s="12">
        <v>0.16305141833442999</v>
      </c>
      <c r="E393" s="12">
        <v>0.131621734721205</v>
      </c>
      <c r="F393" s="10">
        <v>0.19264119144094699</v>
      </c>
      <c r="G393" s="10">
        <v>3.05869301447937</v>
      </c>
      <c r="H393" s="13">
        <v>39976597.475172698</v>
      </c>
      <c r="I393">
        <v>565.12319203049003</v>
      </c>
      <c r="J393">
        <v>133.27281466230872</v>
      </c>
      <c r="K393">
        <v>147.3365765278175</v>
      </c>
      <c r="L393">
        <v>0.97389340412340897</v>
      </c>
      <c r="M393">
        <v>100697094.95521747</v>
      </c>
      <c r="N393">
        <v>1003.07568444394</v>
      </c>
      <c r="O393">
        <v>3.2219618519836914</v>
      </c>
      <c r="P393">
        <v>0.21398708925505117</v>
      </c>
      <c r="Q393">
        <f t="shared" si="36"/>
        <v>-5.6382838388010565</v>
      </c>
      <c r="R393">
        <f t="shared" si="37"/>
        <v>-8.4368710172024936E-2</v>
      </c>
      <c r="S393">
        <f t="shared" si="38"/>
        <v>-0.70172744224060501</v>
      </c>
      <c r="T393">
        <f t="shared" si="39"/>
        <v>105442444.55175532</v>
      </c>
      <c r="U393">
        <f t="shared" si="40"/>
        <v>41860494.232910678</v>
      </c>
      <c r="V393" s="35">
        <f t="shared" si="41"/>
        <v>-1883896.7577379793</v>
      </c>
    </row>
    <row r="394" spans="1:22" ht="15.6" x14ac:dyDescent="0.25">
      <c r="A394" s="10">
        <v>5</v>
      </c>
      <c r="B394" s="11">
        <v>2.7883848581604398</v>
      </c>
      <c r="C394" s="11">
        <v>986.01671264289701</v>
      </c>
      <c r="D394" s="12">
        <v>0.10552570792443901</v>
      </c>
      <c r="E394" s="12">
        <v>8.131286570315259E-2</v>
      </c>
      <c r="F394" s="10">
        <v>0.229232472823827</v>
      </c>
      <c r="G394" s="10">
        <v>3.06246078301383</v>
      </c>
      <c r="H394" s="13">
        <v>47719097.981417499</v>
      </c>
      <c r="I394">
        <v>567.92841958354506</v>
      </c>
      <c r="J394">
        <v>117.26534533425009</v>
      </c>
      <c r="K394">
        <v>93.419286813795793</v>
      </c>
      <c r="L394">
        <v>1.0555664565415952</v>
      </c>
      <c r="M394">
        <v>125882808.03604324</v>
      </c>
      <c r="N394">
        <v>986.01671264289701</v>
      </c>
      <c r="O394">
        <v>6.1911513837166838</v>
      </c>
      <c r="P394">
        <v>0.26036847205773478</v>
      </c>
      <c r="Q394">
        <f t="shared" si="36"/>
        <v>-5.5848039486626107</v>
      </c>
      <c r="R394">
        <f t="shared" si="37"/>
        <v>-1.9728623590231698E-2</v>
      </c>
      <c r="S394">
        <f t="shared" si="38"/>
        <v>-0.84378511157319247</v>
      </c>
      <c r="T394">
        <f t="shared" si="39"/>
        <v>114285964.82317787</v>
      </c>
      <c r="U394">
        <f t="shared" si="40"/>
        <v>43323017.959184356</v>
      </c>
      <c r="V394" s="35">
        <f t="shared" si="41"/>
        <v>4396080.0222331434</v>
      </c>
    </row>
    <row r="395" spans="1:22" ht="15.6" x14ac:dyDescent="0.25">
      <c r="A395" s="10">
        <v>1</v>
      </c>
      <c r="B395" s="11">
        <v>1.6675739019243501</v>
      </c>
      <c r="C395" s="11">
        <v>1002.35066298463</v>
      </c>
      <c r="D395" s="12">
        <v>0.21860782274929202</v>
      </c>
      <c r="E395" s="12">
        <v>0.18807577952160801</v>
      </c>
      <c r="F395" s="10">
        <v>0.13960197145158099</v>
      </c>
      <c r="G395" s="10">
        <v>2.7527335007084299</v>
      </c>
      <c r="H395" s="13">
        <v>32998999.265659899</v>
      </c>
      <c r="I395">
        <v>564.83717100060937</v>
      </c>
      <c r="J395">
        <v>131.32262912991558</v>
      </c>
      <c r="K395">
        <v>203.34180113545003</v>
      </c>
      <c r="L395">
        <v>0.92267811336417549</v>
      </c>
      <c r="M395">
        <v>98934283.642158285</v>
      </c>
      <c r="N395">
        <v>1002.35066298463</v>
      </c>
      <c r="O395">
        <v>1.9093183093920036</v>
      </c>
      <c r="P395">
        <v>0.15036017291101636</v>
      </c>
      <c r="Q395">
        <f t="shared" si="36"/>
        <v>-5.6360407537642185</v>
      </c>
      <c r="R395">
        <f t="shared" si="37"/>
        <v>-7.3548106787964779E-2</v>
      </c>
      <c r="S395">
        <f t="shared" si="38"/>
        <v>-0.67292459419366968</v>
      </c>
      <c r="T395">
        <f t="shared" si="39"/>
        <v>106108710.56678332</v>
      </c>
      <c r="U395">
        <f t="shared" si="40"/>
        <v>35391990.856659278</v>
      </c>
      <c r="V395" s="35">
        <f t="shared" si="41"/>
        <v>-2392991.5909993798</v>
      </c>
    </row>
    <row r="396" spans="1:22" ht="15.6" x14ac:dyDescent="0.25">
      <c r="A396" s="10">
        <v>2</v>
      </c>
      <c r="B396" s="11">
        <v>1.8274632618570701</v>
      </c>
      <c r="C396" s="11">
        <v>995.23697754669001</v>
      </c>
      <c r="D396" s="12">
        <v>0.18807577952160801</v>
      </c>
      <c r="E396" s="12">
        <v>0.162848426483237</v>
      </c>
      <c r="F396" s="10">
        <v>0.13406269979327601</v>
      </c>
      <c r="G396" s="10">
        <v>2.7554081444998402</v>
      </c>
      <c r="H396" s="13">
        <v>31023480.686153099</v>
      </c>
      <c r="I396">
        <v>565.49849212205322</v>
      </c>
      <c r="J396">
        <v>119.44048770592619</v>
      </c>
      <c r="K396">
        <v>175.46210300242248</v>
      </c>
      <c r="L396">
        <v>0.93325759945657905</v>
      </c>
      <c r="M396">
        <v>101007002.03431365</v>
      </c>
      <c r="N396">
        <v>995.23697754669001</v>
      </c>
      <c r="O396">
        <v>2.2023531344725544</v>
      </c>
      <c r="P396">
        <v>0.1439427746496886</v>
      </c>
      <c r="Q396">
        <f t="shared" si="36"/>
        <v>-5.6138917096834753</v>
      </c>
      <c r="R396">
        <f t="shared" si="37"/>
        <v>-7.8504195725852891E-2</v>
      </c>
      <c r="S396">
        <f t="shared" si="38"/>
        <v>-0.69165048598789536</v>
      </c>
      <c r="T396">
        <f t="shared" si="39"/>
        <v>108087420.21699463</v>
      </c>
      <c r="U396">
        <f t="shared" si="40"/>
        <v>33198173.651158325</v>
      </c>
      <c r="V396" s="35">
        <f t="shared" si="41"/>
        <v>-2174692.9650052264</v>
      </c>
    </row>
    <row r="397" spans="1:22" ht="15.6" x14ac:dyDescent="0.25">
      <c r="A397" s="10">
        <v>3</v>
      </c>
      <c r="B397" s="11">
        <v>2.0103472573387</v>
      </c>
      <c r="C397" s="11">
        <v>999.84247365646002</v>
      </c>
      <c r="D397" s="12">
        <v>0.163028898770301</v>
      </c>
      <c r="E397" s="12">
        <v>0.13053634622151999</v>
      </c>
      <c r="F397" s="10">
        <v>0.19918330101972401</v>
      </c>
      <c r="G397" s="10">
        <v>3.0591014925881299</v>
      </c>
      <c r="H397" s="13">
        <v>41589789.6975279</v>
      </c>
      <c r="I397">
        <v>565.15489372618549</v>
      </c>
      <c r="J397">
        <v>135.51134669317852</v>
      </c>
      <c r="K397">
        <v>146.78262249591052</v>
      </c>
      <c r="L397">
        <v>0.97691996629786504</v>
      </c>
      <c r="M397">
        <v>102697102.68003024</v>
      </c>
      <c r="N397">
        <v>999.84247365646002</v>
      </c>
      <c r="O397">
        <v>3.2952573599403028</v>
      </c>
      <c r="P397">
        <v>0.22212319832607177</v>
      </c>
      <c r="Q397">
        <f t="shared" si="36"/>
        <v>-5.6282604243237673</v>
      </c>
      <c r="R397">
        <f t="shared" si="37"/>
        <v>-8.4152372832900432E-2</v>
      </c>
      <c r="S397">
        <f t="shared" si="38"/>
        <v>-0.72950091778663495</v>
      </c>
      <c r="T397">
        <f t="shared" si="39"/>
        <v>106484260.23641652</v>
      </c>
      <c r="U397">
        <f t="shared" si="40"/>
        <v>43123494.955136269</v>
      </c>
      <c r="V397" s="35">
        <f t="shared" si="41"/>
        <v>-1533705.257608369</v>
      </c>
    </row>
    <row r="398" spans="1:22" ht="15.6" x14ac:dyDescent="0.25">
      <c r="A398" s="10">
        <v>4</v>
      </c>
      <c r="B398" s="11">
        <v>2.4515063664744998</v>
      </c>
      <c r="C398" s="11">
        <v>1004.71062238525</v>
      </c>
      <c r="D398" s="12">
        <v>0.13053634622151999</v>
      </c>
      <c r="E398" s="12">
        <v>0.100403390603044</v>
      </c>
      <c r="F398" s="10">
        <v>0.230662878211394</v>
      </c>
      <c r="G398" s="10">
        <v>3.0613148939006898</v>
      </c>
      <c r="H398" s="13">
        <v>45172118.987694196</v>
      </c>
      <c r="I398">
        <v>566.03297373951864</v>
      </c>
      <c r="J398">
        <v>130.59956537556664</v>
      </c>
      <c r="K398">
        <v>115.46986841228198</v>
      </c>
      <c r="L398">
        <v>1.0226934153209752</v>
      </c>
      <c r="M398">
        <v>110477863.6764867</v>
      </c>
      <c r="N398">
        <v>1004.71062238525</v>
      </c>
      <c r="O398">
        <v>4.9222885626988875</v>
      </c>
      <c r="P398">
        <v>0.26222601569910464</v>
      </c>
      <c r="Q398">
        <f t="shared" si="36"/>
        <v>-5.6433323126173036</v>
      </c>
      <c r="R398">
        <f t="shared" si="37"/>
        <v>-6.0131852978720979E-2</v>
      </c>
      <c r="S398">
        <f t="shared" si="38"/>
        <v>-0.84642801430912806</v>
      </c>
      <c r="T398">
        <f t="shared" si="39"/>
        <v>106392804.47071816</v>
      </c>
      <c r="U398">
        <f t="shared" si="40"/>
        <v>43501822.564737335</v>
      </c>
      <c r="V398" s="35">
        <f t="shared" si="41"/>
        <v>1670296.4229568616</v>
      </c>
    </row>
    <row r="399" spans="1:22" ht="15.6" x14ac:dyDescent="0.25">
      <c r="A399" s="10">
        <v>2</v>
      </c>
      <c r="B399" s="11">
        <v>2.25662514564852</v>
      </c>
      <c r="C399" s="11">
        <v>1006.67674596006</v>
      </c>
      <c r="D399" s="12">
        <v>0.203962664395756</v>
      </c>
      <c r="E399" s="12">
        <v>0.18596800117191201</v>
      </c>
      <c r="F399" s="10">
        <v>8.8182045829537106E-2</v>
      </c>
      <c r="G399" s="10">
        <v>4.10349446975881</v>
      </c>
      <c r="H399" s="13">
        <v>36858956.365450397</v>
      </c>
      <c r="I399">
        <v>566.14973166836444</v>
      </c>
      <c r="J399">
        <v>100.93400693345065</v>
      </c>
      <c r="K399">
        <v>194.96533278383399</v>
      </c>
      <c r="L399">
        <v>0.90587297758635965</v>
      </c>
      <c r="M399">
        <v>98239097.186092094</v>
      </c>
      <c r="N399">
        <v>1006.67674596006</v>
      </c>
      <c r="O399">
        <v>2.06392451088609</v>
      </c>
      <c r="P399">
        <v>9.2314920488057964E-2</v>
      </c>
      <c r="Q399">
        <f t="shared" si="36"/>
        <v>-5.6493855934269437</v>
      </c>
      <c r="R399">
        <f t="shared" si="37"/>
        <v>-7.6354736550071134E-2</v>
      </c>
      <c r="S399">
        <f t="shared" si="38"/>
        <v>-0.84021575568706486</v>
      </c>
      <c r="T399">
        <f t="shared" si="39"/>
        <v>105031375.92063536</v>
      </c>
      <c r="U399">
        <f t="shared" si="40"/>
        <v>39407394.947130993</v>
      </c>
      <c r="V399" s="35">
        <f t="shared" si="41"/>
        <v>-2548438.5816805959</v>
      </c>
    </row>
    <row r="400" spans="1:22" ht="15.6" x14ac:dyDescent="0.25">
      <c r="A400" s="10">
        <v>1</v>
      </c>
      <c r="B400" s="11">
        <v>2.0708587193540802</v>
      </c>
      <c r="C400" s="11">
        <v>985.51191984869195</v>
      </c>
      <c r="D400" s="12">
        <v>0.22885003431440601</v>
      </c>
      <c r="E400" s="12">
        <v>0.21135966854716198</v>
      </c>
      <c r="F400" s="10">
        <v>7.6393811512713405E-2</v>
      </c>
      <c r="G400" s="10">
        <v>3.70163695814079</v>
      </c>
      <c r="H400" s="13">
        <v>33543092.123053499</v>
      </c>
      <c r="I400">
        <v>566.38294479622664</v>
      </c>
      <c r="J400">
        <v>99.530120409928088</v>
      </c>
      <c r="K400">
        <v>220.10485143078401</v>
      </c>
      <c r="L400">
        <v>0.89303626528490976</v>
      </c>
      <c r="M400">
        <v>101949628.44841412</v>
      </c>
      <c r="N400">
        <v>985.51191984869195</v>
      </c>
      <c r="O400">
        <v>1.6534704133068938</v>
      </c>
      <c r="P400">
        <v>7.9469501126575942E-2</v>
      </c>
      <c r="Q400">
        <f t="shared" si="36"/>
        <v>-5.5831990692937197</v>
      </c>
      <c r="R400">
        <f t="shared" si="37"/>
        <v>-6.7939320899572525E-2</v>
      </c>
      <c r="S400">
        <f t="shared" si="38"/>
        <v>-0.83294716519562773</v>
      </c>
      <c r="T400">
        <f t="shared" si="39"/>
        <v>112005483.47563331</v>
      </c>
      <c r="U400">
        <f t="shared" si="40"/>
        <v>36851632.592377111</v>
      </c>
      <c r="V400" s="35">
        <f t="shared" si="41"/>
        <v>-3308540.4693236127</v>
      </c>
    </row>
    <row r="401" spans="1:22" ht="15.6" x14ac:dyDescent="0.25">
      <c r="A401" s="10">
        <v>2</v>
      </c>
      <c r="B401" s="11">
        <v>1.9149299598240801</v>
      </c>
      <c r="C401" s="11">
        <v>982.14465770849802</v>
      </c>
      <c r="D401" s="12">
        <v>0.21135966854716198</v>
      </c>
      <c r="E401" s="12">
        <v>0.19695899401580602</v>
      </c>
      <c r="F401" s="10">
        <v>6.8101282056744594E-2</v>
      </c>
      <c r="G401" s="10">
        <v>3.7030726591759899</v>
      </c>
      <c r="H401" s="13">
        <v>31372246.395404302</v>
      </c>
      <c r="I401">
        <v>567.2478843756835</v>
      </c>
      <c r="J401">
        <v>90.38114937028881</v>
      </c>
      <c r="K401">
        <v>204.15933128148401</v>
      </c>
      <c r="L401">
        <v>0.89327188883031039</v>
      </c>
      <c r="M401">
        <v>104935359.99910277</v>
      </c>
      <c r="N401">
        <v>982.14465770849802</v>
      </c>
      <c r="O401">
        <v>1.4943624609305326</v>
      </c>
      <c r="P401">
        <v>7.0531141936451131E-2</v>
      </c>
      <c r="Q401">
        <f t="shared" si="36"/>
        <v>-5.5724607159267627</v>
      </c>
      <c r="R401">
        <f t="shared" si="37"/>
        <v>-6.3829746730298773E-2</v>
      </c>
      <c r="S401">
        <f t="shared" si="38"/>
        <v>-0.8070100523499889</v>
      </c>
      <c r="T401">
        <f t="shared" si="39"/>
        <v>113262938.51066418</v>
      </c>
      <c r="U401">
        <f t="shared" si="40"/>
        <v>33861920.466604061</v>
      </c>
      <c r="V401" s="35">
        <f t="shared" si="41"/>
        <v>-2489674.0711997598</v>
      </c>
    </row>
    <row r="402" spans="1:22" ht="15.6" x14ac:dyDescent="0.25">
      <c r="A402" s="10">
        <v>3</v>
      </c>
      <c r="B402" s="11">
        <v>2.78009533153682</v>
      </c>
      <c r="C402" s="11">
        <v>985.75193344146601</v>
      </c>
      <c r="D402" s="12">
        <v>0.197329049585064</v>
      </c>
      <c r="E402" s="12">
        <v>0.164798174881672</v>
      </c>
      <c r="F402" s="10">
        <v>0.16477248293380301</v>
      </c>
      <c r="G402" s="10">
        <v>3.0376567255153502</v>
      </c>
      <c r="H402" s="13">
        <v>37679351.897999801</v>
      </c>
      <c r="I402">
        <v>564.69763961992157</v>
      </c>
      <c r="J402">
        <v>135.53637209168937</v>
      </c>
      <c r="K402">
        <v>181.06361223336799</v>
      </c>
      <c r="L402">
        <v>0.94156857996731369</v>
      </c>
      <c r="M402">
        <v>97197907.505307496</v>
      </c>
      <c r="N402">
        <v>985.75193344146601</v>
      </c>
      <c r="O402">
        <v>3.6931729728306286</v>
      </c>
      <c r="P402">
        <v>0.18005111571761698</v>
      </c>
      <c r="Q402">
        <f t="shared" si="36"/>
        <v>-5.5839623007604491</v>
      </c>
      <c r="R402">
        <f t="shared" si="37"/>
        <v>-8.1590968290123161E-2</v>
      </c>
      <c r="S402">
        <f t="shared" si="38"/>
        <v>-0.63505366341150671</v>
      </c>
      <c r="T402">
        <f t="shared" si="39"/>
        <v>110819768.23134257</v>
      </c>
      <c r="U402">
        <f t="shared" si="40"/>
        <v>42959947.920849286</v>
      </c>
      <c r="V402" s="35">
        <f t="shared" si="41"/>
        <v>-5280596.0228494853</v>
      </c>
    </row>
    <row r="403" spans="1:22" ht="15.6" x14ac:dyDescent="0.25">
      <c r="A403" s="10">
        <v>4</v>
      </c>
      <c r="B403" s="11">
        <v>3.0821108196874398</v>
      </c>
      <c r="C403" s="11">
        <v>986.24225773165199</v>
      </c>
      <c r="D403" s="12">
        <v>0.164798174881672</v>
      </c>
      <c r="E403" s="12">
        <v>0.13293387576882501</v>
      </c>
      <c r="F403" s="10">
        <v>0.19323621462585799</v>
      </c>
      <c r="G403" s="10">
        <v>3.0400878479962299</v>
      </c>
      <c r="H403" s="13">
        <v>39554990.500526004</v>
      </c>
      <c r="I403">
        <v>565.03061971874808</v>
      </c>
      <c r="J403">
        <v>134.18012026613889</v>
      </c>
      <c r="K403">
        <v>148.8660253252485</v>
      </c>
      <c r="L403">
        <v>0.97289904118305737</v>
      </c>
      <c r="M403">
        <v>99668793.007271364</v>
      </c>
      <c r="N403">
        <v>986.24225773165199</v>
      </c>
      <c r="O403">
        <v>4.9322080939492539</v>
      </c>
      <c r="P403">
        <v>0.21472436065451039</v>
      </c>
      <c r="Q403">
        <f t="shared" si="36"/>
        <v>-5.5855206051165158</v>
      </c>
      <c r="R403">
        <f t="shared" si="37"/>
        <v>-5.9882598719230573E-2</v>
      </c>
      <c r="S403">
        <f t="shared" si="38"/>
        <v>-0.70414224146484417</v>
      </c>
      <c r="T403">
        <f t="shared" si="39"/>
        <v>111885183.80070318</v>
      </c>
      <c r="U403">
        <f t="shared" si="40"/>
        <v>44403240.461270034</v>
      </c>
      <c r="V403" s="35">
        <f t="shared" si="41"/>
        <v>-4848249.9607440308</v>
      </c>
    </row>
    <row r="404" spans="1:22" ht="15.6" x14ac:dyDescent="0.25">
      <c r="A404" s="10">
        <v>5</v>
      </c>
      <c r="B404" s="11">
        <v>3.4806806276830899</v>
      </c>
      <c r="C404" s="11">
        <v>994.106595369817</v>
      </c>
      <c r="D404" s="12">
        <v>0.13293387576882501</v>
      </c>
      <c r="E404" s="12">
        <v>0.104418285629574</v>
      </c>
      <c r="F404" s="10">
        <v>0.21434833777828899</v>
      </c>
      <c r="G404" s="10">
        <v>3.0422777439119302</v>
      </c>
      <c r="H404" s="13">
        <v>42383889.956817597</v>
      </c>
      <c r="I404">
        <v>566.01908251416785</v>
      </c>
      <c r="J404">
        <v>127.04474868316638</v>
      </c>
      <c r="K404">
        <v>118.6760806991995</v>
      </c>
      <c r="L404">
        <v>1.0111344781029683</v>
      </c>
      <c r="M404">
        <v>108451687.79911098</v>
      </c>
      <c r="N404">
        <v>994.106595369817</v>
      </c>
      <c r="O404">
        <v>6.6093682615281306</v>
      </c>
      <c r="P404">
        <v>0.2412417626202244</v>
      </c>
      <c r="Q404">
        <f t="shared" si="36"/>
        <v>-5.6103486765067334</v>
      </c>
      <c r="R404">
        <f t="shared" si="37"/>
        <v>-3.0364202909035076E-3</v>
      </c>
      <c r="S404">
        <f t="shared" si="38"/>
        <v>-0.79625820589144913</v>
      </c>
      <c r="T404">
        <f t="shared" si="39"/>
        <v>112366112.8309631</v>
      </c>
      <c r="U404">
        <f t="shared" si="40"/>
        <v>43913682.283346914</v>
      </c>
      <c r="V404" s="35">
        <f t="shared" si="41"/>
        <v>-1529792.3265293166</v>
      </c>
    </row>
    <row r="405" spans="1:22" ht="15.6" x14ac:dyDescent="0.25">
      <c r="A405" s="10">
        <v>6</v>
      </c>
      <c r="B405" s="11">
        <v>4.0365897419217296</v>
      </c>
      <c r="C405" s="11">
        <v>1003.21825568821</v>
      </c>
      <c r="D405" s="12">
        <v>0.104418285629574</v>
      </c>
      <c r="E405" s="12">
        <v>7.8407863219396509E-2</v>
      </c>
      <c r="F405" s="10">
        <v>0.24886001768495999</v>
      </c>
      <c r="G405" s="10">
        <v>3.0440563291281602</v>
      </c>
      <c r="H405" s="13">
        <v>45821549.284128599</v>
      </c>
      <c r="I405">
        <v>567.12984990157759</v>
      </c>
      <c r="J405">
        <v>121.45487621895052</v>
      </c>
      <c r="K405">
        <v>91.413074424485259</v>
      </c>
      <c r="L405">
        <v>1.070044460559862</v>
      </c>
      <c r="M405">
        <v>115824465.76356655</v>
      </c>
      <c r="N405">
        <v>1003.21825568821</v>
      </c>
      <c r="O405">
        <v>9.5107226282974899</v>
      </c>
      <c r="P405">
        <v>0.28616325002667103</v>
      </c>
      <c r="Q405">
        <f t="shared" si="36"/>
        <v>-5.6387246165370684</v>
      </c>
      <c r="R405">
        <f t="shared" si="37"/>
        <v>0.14539327313494033</v>
      </c>
      <c r="S405">
        <f t="shared" si="38"/>
        <v>-0.83720240495216647</v>
      </c>
      <c r="T405">
        <f t="shared" si="39"/>
        <v>117035422.31989999</v>
      </c>
      <c r="U405">
        <f t="shared" si="40"/>
        <v>46300618.236971766</v>
      </c>
      <c r="V405" s="35">
        <f t="shared" si="41"/>
        <v>-479068.95284316689</v>
      </c>
    </row>
    <row r="406" spans="1:22" ht="15.6" x14ac:dyDescent="0.25">
      <c r="A406" s="10">
        <v>2</v>
      </c>
      <c r="B406" s="11">
        <v>1.9149298596161199</v>
      </c>
      <c r="C406" s="11">
        <v>1004.55709552092</v>
      </c>
      <c r="D406" s="12">
        <v>0.21135847869952201</v>
      </c>
      <c r="E406" s="12">
        <v>0.19693205770852898</v>
      </c>
      <c r="F406" s="10">
        <v>6.8223421825958697E-2</v>
      </c>
      <c r="G406" s="10">
        <v>3.7030727671982699</v>
      </c>
      <c r="H406" s="13">
        <v>30070676.148441602</v>
      </c>
      <c r="I406">
        <v>566.93478583549245</v>
      </c>
      <c r="J406">
        <v>90.436938774492404</v>
      </c>
      <c r="K406">
        <v>204.14526820402551</v>
      </c>
      <c r="L406">
        <v>0.89330960966498318</v>
      </c>
      <c r="M406">
        <v>100515511.72101824</v>
      </c>
      <c r="N406">
        <v>1004.55709552092</v>
      </c>
      <c r="O406">
        <v>1.4962159184562653</v>
      </c>
      <c r="P406">
        <v>7.0662216023920588E-2</v>
      </c>
      <c r="Q406">
        <f t="shared" si="36"/>
        <v>-5.6428588152309995</v>
      </c>
      <c r="R406">
        <f t="shared" si="37"/>
        <v>-6.3880412682402701E-2</v>
      </c>
      <c r="S406">
        <f t="shared" si="38"/>
        <v>-0.80752816161326757</v>
      </c>
      <c r="T406">
        <f t="shared" si="39"/>
        <v>106180937.58206807</v>
      </c>
      <c r="U406">
        <f t="shared" si="40"/>
        <v>31765570.631827209</v>
      </c>
      <c r="V406" s="35">
        <f t="shared" si="41"/>
        <v>-1694894.4833856076</v>
      </c>
    </row>
    <row r="407" spans="1:22" ht="15.6" x14ac:dyDescent="0.25">
      <c r="A407" s="10">
        <v>4</v>
      </c>
      <c r="B407" s="11">
        <v>3.09181316690163</v>
      </c>
      <c r="C407" s="11">
        <v>1007.09986275002</v>
      </c>
      <c r="D407" s="12">
        <v>0.16331355964084598</v>
      </c>
      <c r="E407" s="12">
        <v>0.13149576413547701</v>
      </c>
      <c r="F407" s="10">
        <v>0.194707193058513</v>
      </c>
      <c r="G407" s="10">
        <v>3.0403526837258998</v>
      </c>
      <c r="H407" s="13">
        <v>38410144.125844598</v>
      </c>
      <c r="I407">
        <v>564.89173129719302</v>
      </c>
      <c r="J407">
        <v>134.06569131991947</v>
      </c>
      <c r="K407">
        <v>147.40466188816148</v>
      </c>
      <c r="L407">
        <v>0.974604894222042</v>
      </c>
      <c r="M407">
        <v>96688702.363047019</v>
      </c>
      <c r="N407">
        <v>1007.09986275002</v>
      </c>
      <c r="O407">
        <v>4.9940448634396963</v>
      </c>
      <c r="P407">
        <v>0.21654933236819274</v>
      </c>
      <c r="Q407">
        <f t="shared" si="36"/>
        <v>-5.6506857321969282</v>
      </c>
      <c r="R407">
        <f t="shared" si="37"/>
        <v>-5.830333787199346E-2</v>
      </c>
      <c r="S407">
        <f t="shared" si="38"/>
        <v>-0.71022145955041216</v>
      </c>
      <c r="T407">
        <f t="shared" si="39"/>
        <v>105481695.93830459</v>
      </c>
      <c r="U407">
        <f t="shared" si="40"/>
        <v>41903211.488100849</v>
      </c>
      <c r="V407" s="35">
        <f t="shared" si="41"/>
        <v>-3493067.3622562513</v>
      </c>
    </row>
    <row r="408" spans="1:22" ht="15.6" x14ac:dyDescent="0.25">
      <c r="A408" s="10">
        <v>1</v>
      </c>
      <c r="B408" s="11">
        <v>2.1388909511327299</v>
      </c>
      <c r="C408" s="11">
        <v>999.209933222465</v>
      </c>
      <c r="D408" s="12">
        <v>0.227233547692099</v>
      </c>
      <c r="E408" s="12">
        <v>0.20835695187127201</v>
      </c>
      <c r="F408" s="10">
        <v>8.3034800681479295E-2</v>
      </c>
      <c r="G408" s="10">
        <v>4.1016836455414802</v>
      </c>
      <c r="H408" s="13">
        <v>37599267.362430997</v>
      </c>
      <c r="I408">
        <v>565.98279679581685</v>
      </c>
      <c r="J408">
        <v>103.36260685884372</v>
      </c>
      <c r="K408">
        <v>217.79524978168553</v>
      </c>
      <c r="L408">
        <v>0.89659154787507545</v>
      </c>
      <c r="M408">
        <v>98914310.296569645</v>
      </c>
      <c r="N408">
        <v>999.209933222465</v>
      </c>
      <c r="O408">
        <v>1.793795542384218</v>
      </c>
      <c r="P408">
        <v>8.6685758025398504E-2</v>
      </c>
      <c r="Q408">
        <f t="shared" si="36"/>
        <v>-5.6262932937106598</v>
      </c>
      <c r="R408">
        <f t="shared" si="37"/>
        <v>-7.1166205809069738E-2</v>
      </c>
      <c r="S408">
        <f t="shared" si="38"/>
        <v>-0.84097509889631072</v>
      </c>
      <c r="T408">
        <f t="shared" si="39"/>
        <v>107528334.66690817</v>
      </c>
      <c r="U408">
        <f t="shared" si="40"/>
        <v>40873626.799359575</v>
      </c>
      <c r="V408" s="35">
        <f t="shared" si="41"/>
        <v>-3274359.4369285777</v>
      </c>
    </row>
    <row r="409" spans="1:22" ht="15.6" x14ac:dyDescent="0.25">
      <c r="A409" s="10">
        <v>2</v>
      </c>
      <c r="B409" s="11">
        <v>1.1708567743398599</v>
      </c>
      <c r="C409" s="11">
        <v>1000.22225129626</v>
      </c>
      <c r="D409" s="12">
        <v>0.20835695187127201</v>
      </c>
      <c r="E409" s="12">
        <v>0.192803202953582</v>
      </c>
      <c r="F409" s="10">
        <v>7.4613721337031105E-2</v>
      </c>
      <c r="G409" s="10">
        <v>4.1031798652531597</v>
      </c>
      <c r="H409" s="13">
        <v>35305274.993645601</v>
      </c>
      <c r="I409">
        <v>566.81545206389512</v>
      </c>
      <c r="J409">
        <v>93.894117089777168</v>
      </c>
      <c r="K409">
        <v>200.58007741242702</v>
      </c>
      <c r="L409">
        <v>0.897613469690968</v>
      </c>
      <c r="M409">
        <v>102091903.21656427</v>
      </c>
      <c r="N409">
        <v>1000.22225129626</v>
      </c>
      <c r="O409">
        <v>0.96697168841804715</v>
      </c>
      <c r="P409">
        <v>7.7544030085160129E-2</v>
      </c>
      <c r="Q409">
        <f t="shared" si="36"/>
        <v>-5.6294405213643728</v>
      </c>
      <c r="R409">
        <f t="shared" si="37"/>
        <v>-4.6658573762389625E-2</v>
      </c>
      <c r="S409">
        <f t="shared" si="38"/>
        <v>-0.82892561148623711</v>
      </c>
      <c r="T409">
        <f t="shared" si="39"/>
        <v>108366446.13374284</v>
      </c>
      <c r="U409">
        <f t="shared" si="40"/>
        <v>37475128.392112553</v>
      </c>
      <c r="V409" s="35">
        <f t="shared" si="41"/>
        <v>-2169853.3984669521</v>
      </c>
    </row>
    <row r="410" spans="1:22" ht="15.6" x14ac:dyDescent="0.25">
      <c r="A410" s="10">
        <v>4</v>
      </c>
      <c r="B410" s="11">
        <v>2.9228197712943098</v>
      </c>
      <c r="C410" s="11">
        <v>992.25421289488304</v>
      </c>
      <c r="D410" s="12">
        <v>0.15538780053697498</v>
      </c>
      <c r="E410" s="12">
        <v>0.12330233650976799</v>
      </c>
      <c r="F410" s="10">
        <v>0.20635357832833401</v>
      </c>
      <c r="G410" s="10">
        <v>3.1118091281388698</v>
      </c>
      <c r="H410" s="13">
        <v>41187579.507867597</v>
      </c>
      <c r="I410">
        <v>565.08224623920603</v>
      </c>
      <c r="J410">
        <v>134.65112730356685</v>
      </c>
      <c r="K410">
        <v>139.34506852337148</v>
      </c>
      <c r="L410">
        <v>0.98615172394821227</v>
      </c>
      <c r="M410">
        <v>99678062.533858776</v>
      </c>
      <c r="N410">
        <v>992.25421289488304</v>
      </c>
      <c r="O410">
        <v>5.0167720233780511</v>
      </c>
      <c r="P410">
        <v>0.23111722967226042</v>
      </c>
      <c r="Q410">
        <f t="shared" si="36"/>
        <v>-5.6045286985852734</v>
      </c>
      <c r="R410">
        <f t="shared" si="37"/>
        <v>-5.7711943604643157E-2</v>
      </c>
      <c r="S410">
        <f t="shared" si="38"/>
        <v>-0.76161144138079262</v>
      </c>
      <c r="T410">
        <f t="shared" si="39"/>
        <v>110181981.98008998</v>
      </c>
      <c r="U410">
        <f t="shared" si="40"/>
        <v>45527862.678890586</v>
      </c>
      <c r="V410" s="35">
        <f t="shared" si="41"/>
        <v>-4340283.1710229889</v>
      </c>
    </row>
    <row r="411" spans="1:22" ht="15.6" x14ac:dyDescent="0.25">
      <c r="A411" s="10">
        <v>5</v>
      </c>
      <c r="B411" s="11">
        <v>3.3439404987953498</v>
      </c>
      <c r="C411" s="11">
        <v>1002.20378581783</v>
      </c>
      <c r="D411" s="12">
        <v>0.12330233650976799</v>
      </c>
      <c r="E411" s="12">
        <v>9.8345425338669801E-2</v>
      </c>
      <c r="F411" s="10">
        <v>0.20224018342734301</v>
      </c>
      <c r="G411" s="10">
        <v>3.1139311657314299</v>
      </c>
      <c r="H411" s="13">
        <v>40077575.5703208</v>
      </c>
      <c r="I411">
        <v>566.35348937726974</v>
      </c>
      <c r="J411">
        <v>118.88832459846519</v>
      </c>
      <c r="K411">
        <v>110.8238809242189</v>
      </c>
      <c r="L411">
        <v>1.0149228376533015</v>
      </c>
      <c r="M411">
        <v>106664573.60137942</v>
      </c>
      <c r="N411">
        <v>1002.20378581783</v>
      </c>
      <c r="O411">
        <v>6.3551715096129024</v>
      </c>
      <c r="P411">
        <v>0.22594770857494767</v>
      </c>
      <c r="Q411">
        <f t="shared" si="36"/>
        <v>-5.6355860195447995</v>
      </c>
      <c r="R411">
        <f t="shared" si="37"/>
        <v>-1.3362435586621424E-2</v>
      </c>
      <c r="S411">
        <f t="shared" si="38"/>
        <v>-0.74311678974048467</v>
      </c>
      <c r="T411">
        <f t="shared" si="39"/>
        <v>109179287.8281398</v>
      </c>
      <c r="U411">
        <f t="shared" si="40"/>
        <v>41022440.824621558</v>
      </c>
      <c r="V411" s="35">
        <f t="shared" si="41"/>
        <v>-944865.25430075824</v>
      </c>
    </row>
    <row r="412" spans="1:22" ht="15.6" x14ac:dyDescent="0.25">
      <c r="A412" s="10">
        <v>1</v>
      </c>
      <c r="B412" s="11">
        <v>2.0724402058178901</v>
      </c>
      <c r="C412" s="11">
        <v>985.83111029947804</v>
      </c>
      <c r="D412" s="12">
        <v>0.22764456184704301</v>
      </c>
      <c r="E412" s="12">
        <v>0.20888657184839202</v>
      </c>
      <c r="F412" s="10">
        <v>8.2364162052963402E-2</v>
      </c>
      <c r="G412" s="10">
        <v>4.1016538093928396</v>
      </c>
      <c r="H412" s="13">
        <v>37822012.2775089</v>
      </c>
      <c r="I412">
        <v>566.05633705639571</v>
      </c>
      <c r="J412">
        <v>103.0440639201351</v>
      </c>
      <c r="K412">
        <v>218.26556684771754</v>
      </c>
      <c r="L412">
        <v>0.89617592984784367</v>
      </c>
      <c r="M412">
        <v>99854898.793341413</v>
      </c>
      <c r="N412">
        <v>985.83111029947804</v>
      </c>
      <c r="O412">
        <v>1.7287350850620662</v>
      </c>
      <c r="P412">
        <v>8.595465775371515E-2</v>
      </c>
      <c r="Q412">
        <f t="shared" si="36"/>
        <v>-5.5842140155717619</v>
      </c>
      <c r="R412">
        <f t="shared" si="37"/>
        <v>-6.9715950696902534E-2</v>
      </c>
      <c r="S412">
        <f t="shared" si="38"/>
        <v>-0.84064278921700719</v>
      </c>
      <c r="T412">
        <f t="shared" si="39"/>
        <v>111829879.02217726</v>
      </c>
      <c r="U412">
        <f t="shared" si="40"/>
        <v>42357772.212284952</v>
      </c>
      <c r="V412" s="35">
        <f t="shared" si="41"/>
        <v>-4535759.9347760528</v>
      </c>
    </row>
    <row r="413" spans="1:22" ht="15.6" x14ac:dyDescent="0.25">
      <c r="A413" s="10">
        <v>2</v>
      </c>
      <c r="B413" s="11">
        <v>1.92630203891145</v>
      </c>
      <c r="C413" s="11">
        <v>984.26734188272803</v>
      </c>
      <c r="D413" s="12">
        <v>0.20888657184839202</v>
      </c>
      <c r="E413" s="12">
        <v>0.193491999166372</v>
      </c>
      <c r="F413" s="10">
        <v>7.3662975309188305E-2</v>
      </c>
      <c r="G413" s="10">
        <v>4.1031404959175699</v>
      </c>
      <c r="H413" s="13">
        <v>35079864.0336987</v>
      </c>
      <c r="I413">
        <v>566.84202383743423</v>
      </c>
      <c r="J413">
        <v>93.414617352899882</v>
      </c>
      <c r="K413">
        <v>201.18928550738201</v>
      </c>
      <c r="L413">
        <v>0.89695558759675487</v>
      </c>
      <c r="M413">
        <v>102036542.61729048</v>
      </c>
      <c r="N413">
        <v>984.26734188272803</v>
      </c>
      <c r="O413">
        <v>1.5778595686421293</v>
      </c>
      <c r="P413">
        <v>7.6517153002967769E-2</v>
      </c>
      <c r="Q413">
        <f t="shared" si="36"/>
        <v>-5.5792367138456953</v>
      </c>
      <c r="R413">
        <f t="shared" si="37"/>
        <v>-6.6046672362668521E-2</v>
      </c>
      <c r="S413">
        <f t="shared" si="38"/>
        <v>-0.82643879990097324</v>
      </c>
      <c r="T413">
        <f t="shared" si="39"/>
        <v>112493389.52796559</v>
      </c>
      <c r="U413">
        <f t="shared" si="40"/>
        <v>38674897.327050656</v>
      </c>
      <c r="V413" s="35">
        <f t="shared" si="41"/>
        <v>-3595033.2933519557</v>
      </c>
    </row>
    <row r="414" spans="1:22" ht="15.6" x14ac:dyDescent="0.25">
      <c r="A414" s="10">
        <v>3</v>
      </c>
      <c r="B414" s="11">
        <v>2.4161090050782899</v>
      </c>
      <c r="C414" s="11">
        <v>990.29898570985301</v>
      </c>
      <c r="D414" s="12">
        <v>0.193840610225475</v>
      </c>
      <c r="E414" s="12">
        <v>0.159784350641896</v>
      </c>
      <c r="F414" s="10">
        <v>0.17560148719747401</v>
      </c>
      <c r="G414" s="10">
        <v>3.0924625018263199</v>
      </c>
      <c r="H414" s="13">
        <v>38295234.023815103</v>
      </c>
      <c r="I414">
        <v>564.47975276304976</v>
      </c>
      <c r="J414">
        <v>138.65088888922753</v>
      </c>
      <c r="K414">
        <v>176.81248043368549</v>
      </c>
      <c r="L414">
        <v>0.9476013706145261</v>
      </c>
      <c r="M414">
        <v>94252297.900388718</v>
      </c>
      <c r="N414">
        <v>990.29898570985301</v>
      </c>
      <c r="O414">
        <v>3.3649523198821338</v>
      </c>
      <c r="P414">
        <v>0.19310123394304732</v>
      </c>
      <c r="Q414">
        <f t="shared" si="36"/>
        <v>-5.5983668240670603</v>
      </c>
      <c r="R414">
        <f t="shared" si="37"/>
        <v>-8.3871724154662652E-2</v>
      </c>
      <c r="S414">
        <f t="shared" si="38"/>
        <v>-0.64824031332502985</v>
      </c>
      <c r="T414">
        <f t="shared" si="39"/>
        <v>109283078.99953674</v>
      </c>
      <c r="U414">
        <f t="shared" si="40"/>
        <v>44402324.169892445</v>
      </c>
      <c r="V414" s="35">
        <f t="shared" si="41"/>
        <v>-6107090.1460773423</v>
      </c>
    </row>
    <row r="415" spans="1:22" ht="15.6" x14ac:dyDescent="0.25">
      <c r="A415" s="10">
        <v>4</v>
      </c>
      <c r="B415" s="11">
        <v>2.8890894244947898</v>
      </c>
      <c r="C415" s="11">
        <v>990.98319196859302</v>
      </c>
      <c r="D415" s="12">
        <v>0.159784350641896</v>
      </c>
      <c r="E415" s="12">
        <v>0.127884077364226</v>
      </c>
      <c r="F415" s="10">
        <v>0.19952092340243599</v>
      </c>
      <c r="G415" s="10">
        <v>3.09496248945293</v>
      </c>
      <c r="H415" s="13">
        <v>39868757.828084096</v>
      </c>
      <c r="I415">
        <v>564.9750061195441</v>
      </c>
      <c r="J415">
        <v>134.24923497088071</v>
      </c>
      <c r="K415">
        <v>143.83421400306102</v>
      </c>
      <c r="L415">
        <v>0.97946119642389906</v>
      </c>
      <c r="M415">
        <v>97966650.648090363</v>
      </c>
      <c r="N415">
        <v>990.98319196859302</v>
      </c>
      <c r="O415">
        <v>4.7892419893608711</v>
      </c>
      <c r="P415">
        <v>0.2225448848038159</v>
      </c>
      <c r="Q415">
        <f t="shared" si="36"/>
        <v>-5.6005252842896383</v>
      </c>
      <c r="R415">
        <f t="shared" si="37"/>
        <v>-6.3364563762984827E-2</v>
      </c>
      <c r="S415">
        <f t="shared" si="38"/>
        <v>-0.73099183286105474</v>
      </c>
      <c r="T415">
        <f t="shared" si="39"/>
        <v>110243711.39020772</v>
      </c>
      <c r="U415">
        <f t="shared" si="40"/>
        <v>44865061.757330418</v>
      </c>
      <c r="V415" s="35">
        <f t="shared" si="41"/>
        <v>-4996303.9292463213</v>
      </c>
    </row>
    <row r="416" spans="1:22" ht="15.6" x14ac:dyDescent="0.25">
      <c r="A416" s="10">
        <v>5</v>
      </c>
      <c r="B416" s="11">
        <v>3.3178340424806598</v>
      </c>
      <c r="C416" s="11">
        <v>998.37286994158103</v>
      </c>
      <c r="D416" s="12">
        <v>0.127884077364226</v>
      </c>
      <c r="E416" s="12">
        <v>0.10077597375340901</v>
      </c>
      <c r="F416" s="10">
        <v>0.21180840749174501</v>
      </c>
      <c r="G416" s="10">
        <v>3.09710642095322</v>
      </c>
      <c r="H416" s="13">
        <v>40533337.548194803</v>
      </c>
      <c r="I416">
        <v>565.94795682925326</v>
      </c>
      <c r="J416">
        <v>123.86192252689112</v>
      </c>
      <c r="K416">
        <v>114.3300255588175</v>
      </c>
      <c r="L416">
        <v>1.0151521138443729</v>
      </c>
      <c r="M416">
        <v>104084796.36125973</v>
      </c>
      <c r="N416">
        <v>998.37286994158103</v>
      </c>
      <c r="O416">
        <v>6.3755769678327878</v>
      </c>
      <c r="P416">
        <v>0.23801408097660731</v>
      </c>
      <c r="Q416">
        <f t="shared" si="36"/>
        <v>-5.6236870182024106</v>
      </c>
      <c r="R416">
        <f t="shared" si="37"/>
        <v>-1.2553878613377867E-2</v>
      </c>
      <c r="S416">
        <f t="shared" si="38"/>
        <v>-0.78561217839876019</v>
      </c>
      <c r="T416">
        <f t="shared" si="39"/>
        <v>110508763.80589862</v>
      </c>
      <c r="U416">
        <f t="shared" si="40"/>
        <v>43034998.212720804</v>
      </c>
      <c r="V416" s="35">
        <f t="shared" si="41"/>
        <v>-2501660.6645260006</v>
      </c>
    </row>
    <row r="417" spans="1:22" ht="15.6" x14ac:dyDescent="0.25">
      <c r="A417" s="10">
        <v>1</v>
      </c>
      <c r="B417" s="11">
        <v>2.1388193840857799</v>
      </c>
      <c r="C417" s="11">
        <v>981.53178577624703</v>
      </c>
      <c r="D417" s="12">
        <v>0.227487309422821</v>
      </c>
      <c r="E417" s="12">
        <v>0.20845353965483901</v>
      </c>
      <c r="F417" s="10">
        <v>8.3632825645037503E-2</v>
      </c>
      <c r="G417" s="10">
        <v>4.1016652270602503</v>
      </c>
      <c r="H417" s="13">
        <v>38696939.983069003</v>
      </c>
      <c r="I417">
        <v>566.10663987244629</v>
      </c>
      <c r="J417">
        <v>103.80338841992604</v>
      </c>
      <c r="K417">
        <v>217.97042453883</v>
      </c>
      <c r="L417">
        <v>0.89681771872072102</v>
      </c>
      <c r="M417">
        <v>101344620.92670807</v>
      </c>
      <c r="N417">
        <v>981.53178577624703</v>
      </c>
      <c r="O417">
        <v>1.7995609724263686</v>
      </c>
      <c r="P417">
        <v>8.7338149259368364E-2</v>
      </c>
      <c r="Q417">
        <f t="shared" si="36"/>
        <v>-5.5705000891157477</v>
      </c>
      <c r="R417">
        <f t="shared" si="37"/>
        <v>-7.1290922359105335E-2</v>
      </c>
      <c r="S417">
        <f t="shared" si="38"/>
        <v>-0.84118480799375384</v>
      </c>
      <c r="T417">
        <f t="shared" si="39"/>
        <v>113167098.12938851</v>
      </c>
      <c r="U417">
        <f t="shared" si="40"/>
        <v>43211177.508257277</v>
      </c>
      <c r="V417" s="35">
        <f t="shared" si="41"/>
        <v>-4514237.5251882747</v>
      </c>
    </row>
    <row r="418" spans="1:22" ht="15.6" x14ac:dyDescent="0.25">
      <c r="A418" s="10">
        <v>2</v>
      </c>
      <c r="B418" s="11">
        <v>1.17085793140335</v>
      </c>
      <c r="C418" s="11">
        <v>986.33625385857204</v>
      </c>
      <c r="D418" s="12">
        <v>0.20845353965483901</v>
      </c>
      <c r="E418" s="12">
        <v>0.19281173842833499</v>
      </c>
      <c r="F418" s="10">
        <v>7.5001370163227901E-2</v>
      </c>
      <c r="G418" s="10">
        <v>4.1031720312523996</v>
      </c>
      <c r="H418" s="13">
        <v>35799608.554318197</v>
      </c>
      <c r="I418">
        <v>566.87198966018002</v>
      </c>
      <c r="J418">
        <v>94.164212857844134</v>
      </c>
      <c r="K418">
        <v>200.63263904158703</v>
      </c>
      <c r="L418">
        <v>0.89779959755235839</v>
      </c>
      <c r="M418">
        <v>103203224.20028087</v>
      </c>
      <c r="N418">
        <v>986.33625385857204</v>
      </c>
      <c r="O418">
        <v>0.96940887357576555</v>
      </c>
      <c r="P418">
        <v>7.7963022728352607E-2</v>
      </c>
      <c r="Q418">
        <f t="shared" si="36"/>
        <v>-5.585819196637348</v>
      </c>
      <c r="R418">
        <f t="shared" si="37"/>
        <v>-4.6750833166313219E-2</v>
      </c>
      <c r="S418">
        <f t="shared" si="38"/>
        <v>-0.82987143254671725</v>
      </c>
      <c r="T418">
        <f t="shared" si="39"/>
        <v>112786518.47070801</v>
      </c>
      <c r="U418">
        <f t="shared" si="40"/>
        <v>39123905.699108355</v>
      </c>
      <c r="V418" s="35">
        <f t="shared" si="41"/>
        <v>-3324297.1447901577</v>
      </c>
    </row>
    <row r="419" spans="1:22" ht="15.6" x14ac:dyDescent="0.25">
      <c r="A419" s="10">
        <v>4</v>
      </c>
      <c r="B419" s="11">
        <v>2.89930619990171</v>
      </c>
      <c r="C419" s="11">
        <v>981.97570268617505</v>
      </c>
      <c r="D419" s="12">
        <v>0.15758631972161699</v>
      </c>
      <c r="E419" s="12">
        <v>0.12603757366719301</v>
      </c>
      <c r="F419" s="10">
        <v>0.20007281614613701</v>
      </c>
      <c r="G419" s="10">
        <v>3.1114568534021299</v>
      </c>
      <c r="H419" s="13">
        <v>40701523.991736203</v>
      </c>
      <c r="I419">
        <v>565.108289399863</v>
      </c>
      <c r="J419">
        <v>133.52324859561429</v>
      </c>
      <c r="K419">
        <v>141.81194669440501</v>
      </c>
      <c r="L419">
        <v>0.98143546184853792</v>
      </c>
      <c r="M419">
        <v>99822456.167674109</v>
      </c>
      <c r="N419">
        <v>981.97570268617505</v>
      </c>
      <c r="O419">
        <v>4.8472861167729206</v>
      </c>
      <c r="P419">
        <v>0.22323457563946925</v>
      </c>
      <c r="Q419">
        <f t="shared" si="36"/>
        <v>-5.5719204042631549</v>
      </c>
      <c r="R419">
        <f t="shared" si="37"/>
        <v>-6.1979634019553087E-2</v>
      </c>
      <c r="S419">
        <f t="shared" si="38"/>
        <v>-0.73343709369519949</v>
      </c>
      <c r="T419">
        <f t="shared" si="39"/>
        <v>113248810.50537699</v>
      </c>
      <c r="U419">
        <f t="shared" si="40"/>
        <v>46175974.37271703</v>
      </c>
      <c r="V419" s="35">
        <f t="shared" si="41"/>
        <v>-5474450.3809808269</v>
      </c>
    </row>
    <row r="420" spans="1:22" ht="15.6" x14ac:dyDescent="0.25">
      <c r="A420" s="10">
        <v>5</v>
      </c>
      <c r="B420" s="11">
        <v>3.3241868834795198</v>
      </c>
      <c r="C420" s="11">
        <v>989.99966631295501</v>
      </c>
      <c r="D420" s="12">
        <v>0.12603757366719301</v>
      </c>
      <c r="E420" s="12">
        <v>9.9792291160194196E-2</v>
      </c>
      <c r="F420" s="10">
        <v>0.20806871215269701</v>
      </c>
      <c r="G420" s="10">
        <v>3.1135595417233799</v>
      </c>
      <c r="H420" s="13">
        <v>41713407.920948803</v>
      </c>
      <c r="I420">
        <v>566.28894726571252</v>
      </c>
      <c r="J420">
        <v>121.91149823367597</v>
      </c>
      <c r="K420">
        <v>112.91493241369361</v>
      </c>
      <c r="L420">
        <v>1.0151757038131717</v>
      </c>
      <c r="M420">
        <v>108251173.58106206</v>
      </c>
      <c r="N420">
        <v>989.99966631295501</v>
      </c>
      <c r="O420">
        <v>6.3609133167369016</v>
      </c>
      <c r="P420">
        <v>0.23328064869994075</v>
      </c>
      <c r="Q420">
        <f t="shared" si="36"/>
        <v>-5.5974218212410563</v>
      </c>
      <c r="R420">
        <f t="shared" si="37"/>
        <v>-1.3135284893170784E-2</v>
      </c>
      <c r="S420">
        <f t="shared" si="38"/>
        <v>-0.76927105300036969</v>
      </c>
      <c r="T420">
        <f t="shared" si="39"/>
        <v>113137225.52949332</v>
      </c>
      <c r="U420">
        <f t="shared" si="40"/>
        <v>43596194.696421839</v>
      </c>
      <c r="V420" s="35">
        <f t="shared" si="41"/>
        <v>-1882786.7754730359</v>
      </c>
    </row>
    <row r="421" spans="1:22" ht="15.6" x14ac:dyDescent="0.25">
      <c r="A421" s="14">
        <v>6</v>
      </c>
      <c r="B421" s="11">
        <v>3.6290448902921</v>
      </c>
      <c r="C421" s="11">
        <v>999.69406001833499</v>
      </c>
      <c r="D421" s="12">
        <v>9.9792291160194196E-2</v>
      </c>
      <c r="E421" s="12">
        <v>8.0395753818048504E-2</v>
      </c>
      <c r="F421" s="10">
        <v>0.194174516540421</v>
      </c>
      <c r="G421" s="10">
        <v>3.1151464376276699</v>
      </c>
      <c r="H421" s="13">
        <v>37839923.537294798</v>
      </c>
      <c r="I421">
        <v>567.7153971132916</v>
      </c>
      <c r="J421">
        <v>104.93670901938478</v>
      </c>
      <c r="K421">
        <v>90.094022489121357</v>
      </c>
      <c r="L421">
        <v>1.040908398091712</v>
      </c>
      <c r="M421">
        <v>111206924.66928932</v>
      </c>
      <c r="N421">
        <v>999.69406001833499</v>
      </c>
      <c r="O421">
        <v>7.4660959641724345</v>
      </c>
      <c r="P421">
        <v>0.21588808168203866</v>
      </c>
      <c r="Q421">
        <f t="shared" si="36"/>
        <v>-5.6277990555198096</v>
      </c>
      <c r="R421">
        <f t="shared" si="37"/>
        <v>3.5508812385081079E-2</v>
      </c>
      <c r="S421">
        <f t="shared" si="38"/>
        <v>-0.70800277736043871</v>
      </c>
      <c r="T421">
        <f t="shared" si="39"/>
        <v>112297589.1010025</v>
      </c>
      <c r="U421">
        <f t="shared" si="40"/>
        <v>38211039.444182843</v>
      </c>
      <c r="V421" s="35">
        <f t="shared" si="41"/>
        <v>-371115.90688804537</v>
      </c>
    </row>
    <row r="422" spans="1:22" ht="15.6" x14ac:dyDescent="0.25">
      <c r="A422" s="10">
        <v>1</v>
      </c>
      <c r="B422" s="11">
        <v>2.13887146101434</v>
      </c>
      <c r="C422" s="11">
        <v>988.90022118579202</v>
      </c>
      <c r="D422" s="12">
        <v>0.22729449929638698</v>
      </c>
      <c r="E422" s="12">
        <v>0.20838423534147502</v>
      </c>
      <c r="F422" s="10">
        <v>8.3160604207335204E-2</v>
      </c>
      <c r="G422" s="10">
        <v>4.10167922229315</v>
      </c>
      <c r="H422" s="13">
        <v>38253246.940971099</v>
      </c>
      <c r="I422">
        <v>566.07602746393241</v>
      </c>
      <c r="J422">
        <v>103.46326448498982</v>
      </c>
      <c r="K422">
        <v>217.83936731893101</v>
      </c>
      <c r="L422">
        <v>0.89664436709796924</v>
      </c>
      <c r="M422">
        <v>100531047.91889864</v>
      </c>
      <c r="N422">
        <v>988.90022118579202</v>
      </c>
      <c r="O422">
        <v>1.7948704651344416</v>
      </c>
      <c r="P422">
        <v>8.6822962966850478E-2</v>
      </c>
      <c r="Q422">
        <f t="shared" si="36"/>
        <v>-5.5939468065023803</v>
      </c>
      <c r="R422">
        <f t="shared" si="37"/>
        <v>-7.1189505092089017E-2</v>
      </c>
      <c r="S422">
        <f t="shared" si="38"/>
        <v>-0.84102596024601528</v>
      </c>
      <c r="T422">
        <f t="shared" si="39"/>
        <v>110764548.88942984</v>
      </c>
      <c r="U422">
        <f t="shared" si="40"/>
        <v>42147214.50422781</v>
      </c>
      <c r="V422" s="35">
        <f t="shared" si="41"/>
        <v>-3893967.5632567108</v>
      </c>
    </row>
    <row r="423" spans="1:22" ht="15.6" x14ac:dyDescent="0.25">
      <c r="A423" s="10">
        <v>2</v>
      </c>
      <c r="B423" s="11">
        <v>1.1708571011539901</v>
      </c>
      <c r="C423" s="11">
        <v>992.00161141889896</v>
      </c>
      <c r="D423" s="12">
        <v>0.20838423534147502</v>
      </c>
      <c r="E423" s="12">
        <v>0.19280973153956898</v>
      </c>
      <c r="F423" s="10">
        <v>7.47035082839555E-2</v>
      </c>
      <c r="G423" s="10">
        <v>4.1031776935392399</v>
      </c>
      <c r="H423" s="13">
        <v>36531264.572353698</v>
      </c>
      <c r="I423">
        <v>567.04272725562657</v>
      </c>
      <c r="J423">
        <v>93.975577207516636</v>
      </c>
      <c r="K423">
        <v>200.59698344052202</v>
      </c>
      <c r="L423">
        <v>0.89767756150616862</v>
      </c>
      <c r="M423">
        <v>105538036.37856914</v>
      </c>
      <c r="N423">
        <v>992.00161141889896</v>
      </c>
      <c r="O423">
        <v>0.96734269264465311</v>
      </c>
      <c r="P423">
        <v>7.7641061244072926E-2</v>
      </c>
      <c r="Q423">
        <f t="shared" si="36"/>
        <v>-5.6037337124823194</v>
      </c>
      <c r="R423">
        <f t="shared" si="37"/>
        <v>-4.667262599464958E-2</v>
      </c>
      <c r="S423">
        <f t="shared" si="38"/>
        <v>-0.8291481784534579</v>
      </c>
      <c r="T423">
        <f t="shared" si="39"/>
        <v>110951122.62602203</v>
      </c>
      <c r="U423">
        <f t="shared" si="40"/>
        <v>38404967.10315828</v>
      </c>
      <c r="V423" s="35">
        <f t="shared" si="41"/>
        <v>-1873702.5308045819</v>
      </c>
    </row>
    <row r="424" spans="1:22" ht="15.6" x14ac:dyDescent="0.25">
      <c r="A424" s="10">
        <v>4</v>
      </c>
      <c r="B424" s="11">
        <v>2.9071587227807898</v>
      </c>
      <c r="C424" s="11">
        <v>985.37739666864502</v>
      </c>
      <c r="D424" s="12">
        <v>0.15647028442500602</v>
      </c>
      <c r="E424" s="12">
        <v>0.12517611783044999</v>
      </c>
      <c r="F424" s="10">
        <v>0.199872962545107</v>
      </c>
      <c r="G424" s="10">
        <v>3.1116975471119401</v>
      </c>
      <c r="H424" s="13">
        <v>41200162.063950203</v>
      </c>
      <c r="I424">
        <v>565.21253356423836</v>
      </c>
      <c r="J424">
        <v>132.99569612092853</v>
      </c>
      <c r="K424">
        <v>140.823201127728</v>
      </c>
      <c r="L424">
        <v>0.9822339593235464</v>
      </c>
      <c r="M424">
        <v>101355895.4148155</v>
      </c>
      <c r="N424">
        <v>985.37739666864502</v>
      </c>
      <c r="O424">
        <v>4.8742337506904372</v>
      </c>
      <c r="P424">
        <v>0.22298476710247361</v>
      </c>
      <c r="Q424">
        <f t="shared" si="36"/>
        <v>-5.5827711651411249</v>
      </c>
      <c r="R424">
        <f t="shared" si="37"/>
        <v>-6.1323262919182747E-2</v>
      </c>
      <c r="S424">
        <f t="shared" si="38"/>
        <v>-0.73255049477246237</v>
      </c>
      <c r="T424">
        <f t="shared" si="39"/>
        <v>112158303.33898398</v>
      </c>
      <c r="U424">
        <f t="shared" si="40"/>
        <v>45591233.301939443</v>
      </c>
      <c r="V424" s="35">
        <f t="shared" si="41"/>
        <v>-4391071.2379892394</v>
      </c>
    </row>
    <row r="425" spans="1:22" ht="15.6" x14ac:dyDescent="0.25">
      <c r="A425" s="10">
        <v>5</v>
      </c>
      <c r="B425" s="11">
        <v>3.3304265384425999</v>
      </c>
      <c r="C425" s="11">
        <v>996.60648001202003</v>
      </c>
      <c r="D425" s="12">
        <v>0.12517611783044999</v>
      </c>
      <c r="E425" s="12">
        <v>9.9355856872085799E-2</v>
      </c>
      <c r="F425" s="10">
        <v>0.206106809546171</v>
      </c>
      <c r="G425" s="10">
        <v>3.1137769464706802</v>
      </c>
      <c r="H425" s="13">
        <v>41818678.877427101</v>
      </c>
      <c r="I425">
        <v>566.40815326435859</v>
      </c>
      <c r="J425">
        <v>120.93306547934225</v>
      </c>
      <c r="K425">
        <v>112.26598735126788</v>
      </c>
      <c r="L425">
        <v>1.0150505637519647</v>
      </c>
      <c r="M425">
        <v>109408249.92302684</v>
      </c>
      <c r="N425">
        <v>996.60648001202003</v>
      </c>
      <c r="O425">
        <v>6.3562730533371914</v>
      </c>
      <c r="P425">
        <v>0.23080634762274715</v>
      </c>
      <c r="Q425">
        <f t="shared" si="36"/>
        <v>-5.6181756019780478</v>
      </c>
      <c r="R425">
        <f t="shared" si="37"/>
        <v>-1.33188798333016E-2</v>
      </c>
      <c r="S425">
        <f t="shared" si="38"/>
        <v>-0.76050448752838662</v>
      </c>
      <c r="T425">
        <f t="shared" si="39"/>
        <v>110976323.04608946</v>
      </c>
      <c r="U425">
        <f t="shared" si="40"/>
        <v>42418037.211335324</v>
      </c>
      <c r="V425" s="35">
        <f t="shared" si="41"/>
        <v>-599358.33390822262</v>
      </c>
    </row>
    <row r="426" spans="1:22" ht="15.6" x14ac:dyDescent="0.25">
      <c r="A426" s="10">
        <v>6</v>
      </c>
      <c r="B426" s="11">
        <v>3.6323163595196699</v>
      </c>
      <c r="C426" s="11">
        <v>1004.6749988046701</v>
      </c>
      <c r="D426" s="12">
        <v>9.9355856872085799E-2</v>
      </c>
      <c r="E426" s="12">
        <v>8.0207170402118388E-2</v>
      </c>
      <c r="F426" s="10">
        <v>0.19253452810321001</v>
      </c>
      <c r="G426" s="10">
        <v>3.1153346956529</v>
      </c>
      <c r="H426" s="13">
        <v>38253217.122349098</v>
      </c>
      <c r="I426">
        <v>567.90014337531522</v>
      </c>
      <c r="J426">
        <v>104.28107110949452</v>
      </c>
      <c r="K426">
        <v>89.781513637102094</v>
      </c>
      <c r="L426">
        <v>1.0404941149988058</v>
      </c>
      <c r="M426">
        <v>113166567.17826438</v>
      </c>
      <c r="N426">
        <v>1004.6749988046701</v>
      </c>
      <c r="O426">
        <v>7.4489928891508939</v>
      </c>
      <c r="P426">
        <v>0.21385498406046999</v>
      </c>
      <c r="Q426">
        <f t="shared" si="36"/>
        <v>-5.6432224553191581</v>
      </c>
      <c r="R426">
        <f t="shared" si="37"/>
        <v>3.4687574907293406E-2</v>
      </c>
      <c r="S426">
        <f t="shared" si="38"/>
        <v>-0.70129742311260479</v>
      </c>
      <c r="T426">
        <f t="shared" si="39"/>
        <v>110665586.19336337</v>
      </c>
      <c r="U426">
        <f t="shared" si="40"/>
        <v>37407821.074560702</v>
      </c>
      <c r="V426" s="35">
        <f t="shared" si="41"/>
        <v>845396.04778839648</v>
      </c>
    </row>
    <row r="427" spans="1:22" ht="15.6" x14ac:dyDescent="0.25">
      <c r="A427" s="10">
        <v>1</v>
      </c>
      <c r="B427" s="11">
        <v>2.0724744801610502</v>
      </c>
      <c r="C427" s="11">
        <v>1003.7831058615</v>
      </c>
      <c r="D427" s="12">
        <v>0.227508265330055</v>
      </c>
      <c r="E427" s="12">
        <v>0.208855290569989</v>
      </c>
      <c r="F427" s="10">
        <v>8.1952097534847002E-2</v>
      </c>
      <c r="G427" s="10">
        <v>4.1016637056862102</v>
      </c>
      <c r="H427" s="13">
        <v>36199354.654026203</v>
      </c>
      <c r="I427">
        <v>565.8291252040018</v>
      </c>
      <c r="J427">
        <v>102.73459198799823</v>
      </c>
      <c r="K427">
        <v>218.181777950022</v>
      </c>
      <c r="L427">
        <v>0.89599337260440515</v>
      </c>
      <c r="M427">
        <v>95878069.422425628</v>
      </c>
      <c r="N427">
        <v>1003.7831058615</v>
      </c>
      <c r="O427">
        <v>1.7249146087412246</v>
      </c>
      <c r="P427">
        <v>8.5505708388455809E-2</v>
      </c>
      <c r="Q427">
        <f t="shared" si="36"/>
        <v>-5.6404699176120516</v>
      </c>
      <c r="R427">
        <f t="shared" si="37"/>
        <v>-6.9628331977857602E-2</v>
      </c>
      <c r="S427">
        <f t="shared" si="38"/>
        <v>-0.84038709535399225</v>
      </c>
      <c r="T427">
        <f t="shared" si="39"/>
        <v>106210824.12580551</v>
      </c>
      <c r="U427">
        <f t="shared" si="40"/>
        <v>40100549.727247179</v>
      </c>
      <c r="V427" s="35">
        <f t="shared" si="41"/>
        <v>-3901195.0732209757</v>
      </c>
    </row>
    <row r="428" spans="1:22" ht="15.6" x14ac:dyDescent="0.25">
      <c r="A428" s="10">
        <v>2</v>
      </c>
      <c r="B428" s="11">
        <v>1.9263018711433499</v>
      </c>
      <c r="C428" s="11">
        <v>1000.29055177782</v>
      </c>
      <c r="D428" s="12">
        <v>0.208855290569989</v>
      </c>
      <c r="E428" s="12">
        <v>0.19351023935492701</v>
      </c>
      <c r="F428" s="10">
        <v>7.3437007377050403E-2</v>
      </c>
      <c r="G428" s="10">
        <v>4.1031434911345004</v>
      </c>
      <c r="H428" s="13">
        <v>34533143.782578699</v>
      </c>
      <c r="I428">
        <v>566.75712226915573</v>
      </c>
      <c r="J428">
        <v>93.257262814867929</v>
      </c>
      <c r="K428">
        <v>201.18276496245801</v>
      </c>
      <c r="L428">
        <v>0.89683363462740973</v>
      </c>
      <c r="M428">
        <v>100629394.61408556</v>
      </c>
      <c r="N428">
        <v>1000.29055177782</v>
      </c>
      <c r="O428">
        <v>1.5754836830276429</v>
      </c>
      <c r="P428">
        <v>7.627324568886909E-2</v>
      </c>
      <c r="Q428">
        <f t="shared" si="36"/>
        <v>-5.6296526768048034</v>
      </c>
      <c r="R428">
        <f t="shared" si="37"/>
        <v>-6.5985437200244024E-2</v>
      </c>
      <c r="S428">
        <f t="shared" si="38"/>
        <v>-0.82581260680973179</v>
      </c>
      <c r="T428">
        <f t="shared" si="39"/>
        <v>107412648.95635906</v>
      </c>
      <c r="U428">
        <f t="shared" si="40"/>
        <v>36860963.585270263</v>
      </c>
      <c r="V428" s="35">
        <f t="shared" si="41"/>
        <v>-2327819.802691564</v>
      </c>
    </row>
    <row r="429" spans="1:22" ht="15.6" x14ac:dyDescent="0.25">
      <c r="A429" s="10">
        <v>4</v>
      </c>
      <c r="B429" s="11">
        <v>2.9105277760353001</v>
      </c>
      <c r="C429" s="11">
        <v>1005.1799515113</v>
      </c>
      <c r="D429" s="12">
        <v>0.15759388146741599</v>
      </c>
      <c r="E429" s="12">
        <v>0.12535082766653902</v>
      </c>
      <c r="F429" s="10">
        <v>0.204466105474988</v>
      </c>
      <c r="G429" s="10">
        <v>3.0950902526308899</v>
      </c>
      <c r="H429" s="13">
        <v>40450976.979717404</v>
      </c>
      <c r="I429">
        <v>564.99378956583575</v>
      </c>
      <c r="J429">
        <v>134.97083075291712</v>
      </c>
      <c r="K429">
        <v>141.47235456697749</v>
      </c>
      <c r="L429">
        <v>0.98347658982700981</v>
      </c>
      <c r="M429">
        <v>98458167.863960102</v>
      </c>
      <c r="N429">
        <v>1005.1799515113</v>
      </c>
      <c r="O429">
        <v>4.9326171396706746</v>
      </c>
      <c r="P429">
        <v>0.22874182428670084</v>
      </c>
      <c r="Q429">
        <f t="shared" si="36"/>
        <v>-5.6447790493993901</v>
      </c>
      <c r="R429">
        <f t="shared" si="37"/>
        <v>-5.9872296051015989E-2</v>
      </c>
      <c r="S429">
        <f t="shared" si="38"/>
        <v>-0.75312759278915831</v>
      </c>
      <c r="T429">
        <f t="shared" si="39"/>
        <v>106069856.08906969</v>
      </c>
      <c r="U429">
        <f t="shared" si="40"/>
        <v>43578195.694533639</v>
      </c>
      <c r="V429" s="35">
        <f t="shared" si="41"/>
        <v>-3127218.714816235</v>
      </c>
    </row>
    <row r="430" spans="1:22" ht="15.6" x14ac:dyDescent="0.25">
      <c r="A430" s="10">
        <v>1</v>
      </c>
      <c r="B430" s="11">
        <v>2.1415452303107601</v>
      </c>
      <c r="C430" s="11">
        <v>999.94081659137998</v>
      </c>
      <c r="D430" s="12">
        <v>0.225917780110309</v>
      </c>
      <c r="E430" s="12">
        <v>0.20430185256667202</v>
      </c>
      <c r="F430" s="10">
        <v>9.5638172948549705E-2</v>
      </c>
      <c r="G430" s="10">
        <v>4.1017787195155799</v>
      </c>
      <c r="H430" s="13">
        <v>39004348.367912397</v>
      </c>
      <c r="I430">
        <v>565.41972974541738</v>
      </c>
      <c r="J430">
        <v>110.55347986345677</v>
      </c>
      <c r="K430">
        <v>215.10981633849053</v>
      </c>
      <c r="L430">
        <v>0.90259395608430903</v>
      </c>
      <c r="M430">
        <v>95296282.836651132</v>
      </c>
      <c r="N430">
        <v>999.94081659137998</v>
      </c>
      <c r="O430">
        <v>1.9472967776387375</v>
      </c>
      <c r="P430">
        <v>0.10052574750598148</v>
      </c>
      <c r="Q430">
        <f t="shared" si="36"/>
        <v>-5.6285660787265908</v>
      </c>
      <c r="R430">
        <f t="shared" si="37"/>
        <v>-7.4277690427278886E-2</v>
      </c>
      <c r="S430">
        <f t="shared" si="38"/>
        <v>-0.82980118177056128</v>
      </c>
      <c r="T430">
        <f t="shared" si="39"/>
        <v>107132792.5680452</v>
      </c>
      <c r="U430">
        <f t="shared" si="40"/>
        <v>43848979.609351732</v>
      </c>
      <c r="V430" s="35">
        <f t="shared" si="41"/>
        <v>-4844631.241439335</v>
      </c>
    </row>
    <row r="431" spans="1:22" ht="15.6" x14ac:dyDescent="0.25">
      <c r="A431" s="10">
        <v>2</v>
      </c>
      <c r="B431" s="11">
        <v>2.2558938378451399</v>
      </c>
      <c r="C431" s="11">
        <v>994.14682025431296</v>
      </c>
      <c r="D431" s="12">
        <v>0.20430185256667202</v>
      </c>
      <c r="E431" s="12">
        <v>0.186266036825874</v>
      </c>
      <c r="F431" s="10">
        <v>8.8237046359034593E-2</v>
      </c>
      <c r="G431" s="10">
        <v>4.1034688559997798</v>
      </c>
      <c r="H431" s="13">
        <v>37145994.157169104</v>
      </c>
      <c r="I431">
        <v>566.18351989618532</v>
      </c>
      <c r="J431">
        <v>101.05237078032383</v>
      </c>
      <c r="K431">
        <v>195.28394469627304</v>
      </c>
      <c r="L431">
        <v>0.90579549172092988</v>
      </c>
      <c r="M431">
        <v>98897242.543158278</v>
      </c>
      <c r="N431">
        <v>994.14682025431296</v>
      </c>
      <c r="O431">
        <v>2.0621855525630428</v>
      </c>
      <c r="P431">
        <v>9.2375241945996597E-2</v>
      </c>
      <c r="Q431">
        <f t="shared" si="36"/>
        <v>-5.6104748666385351</v>
      </c>
      <c r="R431">
        <f t="shared" si="37"/>
        <v>-7.6325565550168395E-2</v>
      </c>
      <c r="S431">
        <f t="shared" si="38"/>
        <v>-0.84017740247561457</v>
      </c>
      <c r="T431">
        <f t="shared" si="39"/>
        <v>108848005.73732084</v>
      </c>
      <c r="U431">
        <f t="shared" si="40"/>
        <v>40883519.915871941</v>
      </c>
      <c r="V431" s="35">
        <f t="shared" si="41"/>
        <v>-3737525.7587028369</v>
      </c>
    </row>
    <row r="432" spans="1:22" ht="15.6" x14ac:dyDescent="0.25">
      <c r="A432" s="14">
        <v>3</v>
      </c>
      <c r="B432" s="11">
        <v>2.3422488270291799</v>
      </c>
      <c r="C432" s="11">
        <v>998.61304066377397</v>
      </c>
      <c r="D432" s="12">
        <v>0.186266036825874</v>
      </c>
      <c r="E432" s="12">
        <v>0.17141296081117902</v>
      </c>
      <c r="F432" s="10">
        <v>7.9698405716340695E-2</v>
      </c>
      <c r="G432" s="10">
        <v>4.1046928021231901</v>
      </c>
      <c r="H432" s="13">
        <v>33168682.158645902</v>
      </c>
      <c r="I432">
        <v>566.7025777584314</v>
      </c>
      <c r="J432">
        <v>91.745716331442836</v>
      </c>
      <c r="K432">
        <v>178.83949881852652</v>
      </c>
      <c r="L432">
        <v>0.90733953085004815</v>
      </c>
      <c r="M432">
        <v>97071541.97741282</v>
      </c>
      <c r="N432">
        <v>998.61304066377397</v>
      </c>
      <c r="O432">
        <v>2.1203471249234878</v>
      </c>
      <c r="P432">
        <v>8.3053842786702858E-2</v>
      </c>
      <c r="Q432">
        <f t="shared" si="36"/>
        <v>-5.624435173844482</v>
      </c>
      <c r="R432">
        <f t="shared" si="37"/>
        <v>-7.727191245544314E-2</v>
      </c>
      <c r="S432">
        <f t="shared" si="38"/>
        <v>-0.83828008229788942</v>
      </c>
      <c r="T432">
        <f t="shared" si="39"/>
        <v>107414298.87305753</v>
      </c>
      <c r="U432">
        <f t="shared" si="40"/>
        <v>36702731.470395856</v>
      </c>
      <c r="V432" s="35">
        <f t="shared" si="41"/>
        <v>-3534049.3117499538</v>
      </c>
    </row>
    <row r="433" spans="1:22" ht="15.6" x14ac:dyDescent="0.25">
      <c r="A433" s="10">
        <v>5</v>
      </c>
      <c r="B433" s="11">
        <v>2.8882006851767099</v>
      </c>
      <c r="C433" s="11">
        <v>1006.79061481672</v>
      </c>
      <c r="D433" s="12">
        <v>0.14113080853895302</v>
      </c>
      <c r="E433" s="12">
        <v>0.11334755506888899</v>
      </c>
      <c r="F433" s="10">
        <v>0.19672232820504701</v>
      </c>
      <c r="G433" s="10">
        <v>3.4933318842777501</v>
      </c>
      <c r="H433" s="13">
        <v>43345184.380945697</v>
      </c>
      <c r="I433">
        <v>565.50210170141395</v>
      </c>
      <c r="J433">
        <v>125.34547550440067</v>
      </c>
      <c r="K433">
        <v>127.23918180392101</v>
      </c>
      <c r="L433">
        <v>0.9936559919122373</v>
      </c>
      <c r="M433">
        <v>99622236.872439295</v>
      </c>
      <c r="N433">
        <v>1006.79061481672</v>
      </c>
      <c r="O433">
        <v>5.047444374963109</v>
      </c>
      <c r="P433">
        <v>0.21905483178813601</v>
      </c>
      <c r="Q433">
        <f t="shared" si="36"/>
        <v>-5.64973557452943</v>
      </c>
      <c r="R433">
        <f t="shared" si="37"/>
        <v>-5.6904526843882697E-2</v>
      </c>
      <c r="S433">
        <f t="shared" si="38"/>
        <v>-0.71877380184738993</v>
      </c>
      <c r="T433">
        <f t="shared" si="39"/>
        <v>105656969.74223906</v>
      </c>
      <c r="U433">
        <f t="shared" si="40"/>
        <v>45970869.339878693</v>
      </c>
      <c r="V433" s="35">
        <f t="shared" si="41"/>
        <v>-2625684.9589329958</v>
      </c>
    </row>
    <row r="434" spans="1:22" ht="15.6" x14ac:dyDescent="0.25">
      <c r="A434" s="8">
        <v>8</v>
      </c>
      <c r="B434" s="6">
        <v>5.2460972498550298</v>
      </c>
      <c r="C434" s="6">
        <v>907.010450577234</v>
      </c>
      <c r="D434" s="7">
        <v>3.9984289083215899E-2</v>
      </c>
      <c r="E434" s="7">
        <v>3.2097973779145E-2</v>
      </c>
      <c r="F434" s="8">
        <v>0.196743299792563</v>
      </c>
      <c r="G434" s="8">
        <v>2.25440320555757</v>
      </c>
      <c r="H434" s="9">
        <v>37973124.510657497</v>
      </c>
      <c r="I434">
        <v>586.31366316867332</v>
      </c>
      <c r="J434">
        <v>67.998929512404672</v>
      </c>
      <c r="K434">
        <v>36.041131431180446</v>
      </c>
      <c r="L434">
        <v>1.2274906714785867</v>
      </c>
      <c r="M434">
        <v>201801534.31997082</v>
      </c>
      <c r="N434">
        <v>907.010450577234</v>
      </c>
      <c r="O434">
        <v>16.902029535272654</v>
      </c>
      <c r="P434">
        <v>0.21908093964848768</v>
      </c>
      <c r="Q434">
        <f t="shared" si="36"/>
        <v>-5.3179835844677168</v>
      </c>
      <c r="R434">
        <f t="shared" si="37"/>
        <v>0.58326706048339716</v>
      </c>
      <c r="S434">
        <f t="shared" si="38"/>
        <v>-0.71886401420601675</v>
      </c>
      <c r="T434">
        <f t="shared" si="39"/>
        <v>190333971.55041894</v>
      </c>
      <c r="U434">
        <f t="shared" si="40"/>
        <v>35815265.848435827</v>
      </c>
      <c r="V434" s="35">
        <f t="shared" si="41"/>
        <v>2157858.6622216702</v>
      </c>
    </row>
    <row r="435" spans="1:22" ht="15.6" x14ac:dyDescent="0.25">
      <c r="A435" s="8">
        <v>9</v>
      </c>
      <c r="B435" s="6">
        <v>5.9822105988626104</v>
      </c>
      <c r="C435" s="6">
        <v>901.09213136329799</v>
      </c>
      <c r="D435" s="7">
        <v>3.2097973779145E-2</v>
      </c>
      <c r="E435" s="7">
        <v>2.66436947724993E-2</v>
      </c>
      <c r="F435" s="8">
        <v>0.169398206361001</v>
      </c>
      <c r="G435" s="8">
        <v>2.2547427608261801</v>
      </c>
      <c r="H435" s="9">
        <v>33017522.6930454</v>
      </c>
      <c r="I435">
        <v>593.07659850272501</v>
      </c>
      <c r="J435">
        <v>56.875348267472212</v>
      </c>
      <c r="K435">
        <v>29.370834275822148</v>
      </c>
      <c r="L435">
        <v>1.2461728633674167</v>
      </c>
      <c r="M435">
        <v>206607044.37146288</v>
      </c>
      <c r="N435">
        <v>901.09213136329799</v>
      </c>
      <c r="O435">
        <v>19.522112229954899</v>
      </c>
      <c r="P435">
        <v>0.18560478833802146</v>
      </c>
      <c r="Q435">
        <f t="shared" si="36"/>
        <v>-5.2967289982281471</v>
      </c>
      <c r="R435">
        <f t="shared" si="37"/>
        <v>0.69988503527225876</v>
      </c>
      <c r="S435">
        <f t="shared" si="38"/>
        <v>-0.63845313923623959</v>
      </c>
      <c r="T435">
        <f t="shared" si="39"/>
        <v>204076797.42560256</v>
      </c>
      <c r="U435">
        <f t="shared" si="40"/>
        <v>32613168.203545276</v>
      </c>
      <c r="V435" s="35">
        <f t="shared" si="41"/>
        <v>404354.48950012401</v>
      </c>
    </row>
    <row r="436" spans="1:22" ht="15.6" x14ac:dyDescent="0.25">
      <c r="A436" s="8">
        <v>10</v>
      </c>
      <c r="B436" s="6">
        <v>6.4253538502462497</v>
      </c>
      <c r="C436" s="6">
        <v>886.47619687240297</v>
      </c>
      <c r="D436" s="7">
        <v>2.66436947724993E-2</v>
      </c>
      <c r="E436" s="7">
        <v>2.27597448943666E-2</v>
      </c>
      <c r="F436" s="8">
        <v>0.14522861972410001</v>
      </c>
      <c r="G436" s="8">
        <v>2.2549587736893599</v>
      </c>
      <c r="H436" s="9">
        <v>30479601.322480701</v>
      </c>
      <c r="I436">
        <v>602.87535874214041</v>
      </c>
      <c r="J436">
        <v>48.389437650335879</v>
      </c>
      <c r="K436">
        <v>24.70171983343295</v>
      </c>
      <c r="L436">
        <v>1.2572158010962904</v>
      </c>
      <c r="M436">
        <v>222182715.29919565</v>
      </c>
      <c r="N436">
        <v>886.47619687240297</v>
      </c>
      <c r="O436">
        <v>20.836664470026761</v>
      </c>
      <c r="P436">
        <v>0.15692123729103061</v>
      </c>
      <c r="Q436">
        <f t="shared" si="36"/>
        <v>-5.2434817844447306</v>
      </c>
      <c r="R436">
        <f t="shared" si="37"/>
        <v>0.74480817093875729</v>
      </c>
      <c r="S436">
        <f t="shared" si="38"/>
        <v>-0.65704033804757955</v>
      </c>
      <c r="T436">
        <f t="shared" si="39"/>
        <v>218687384.49838629</v>
      </c>
      <c r="U436">
        <f t="shared" si="40"/>
        <v>30000102.774830885</v>
      </c>
      <c r="V436" s="35">
        <f t="shared" si="41"/>
        <v>479498.54764981568</v>
      </c>
    </row>
    <row r="437" spans="1:22" ht="15.6" x14ac:dyDescent="0.25">
      <c r="A437" s="8">
        <v>8</v>
      </c>
      <c r="B437" s="6">
        <v>5.1949215769788699</v>
      </c>
      <c r="C437" s="6">
        <v>905.10500624655594</v>
      </c>
      <c r="D437" s="7">
        <v>3.9982759681301897E-2</v>
      </c>
      <c r="E437" s="7">
        <v>3.2244401743458398E-2</v>
      </c>
      <c r="F437" s="8">
        <v>0.19305950985838299</v>
      </c>
      <c r="G437" s="8">
        <v>2.2257573003182598</v>
      </c>
      <c r="H437" s="9">
        <v>39655629.076736502</v>
      </c>
      <c r="I437">
        <v>588.36540121771395</v>
      </c>
      <c r="J437">
        <v>67.475788790243655</v>
      </c>
      <c r="K437">
        <v>36.113580712380148</v>
      </c>
      <c r="L437">
        <v>1.2235348244880118</v>
      </c>
      <c r="M437">
        <v>215805610.97214901</v>
      </c>
      <c r="N437">
        <v>905.10500624655594</v>
      </c>
      <c r="O437">
        <v>16.514642061998359</v>
      </c>
      <c r="P437">
        <v>0.21450535551104966</v>
      </c>
      <c r="Q437">
        <f t="shared" si="36"/>
        <v>-5.311159799790917</v>
      </c>
      <c r="R437">
        <f t="shared" si="37"/>
        <v>0.56329753876138589</v>
      </c>
      <c r="S437">
        <f t="shared" si="38"/>
        <v>-0.70342233262620901</v>
      </c>
      <c r="T437">
        <f t="shared" si="39"/>
        <v>189779821.53704014</v>
      </c>
      <c r="U437">
        <f t="shared" si="40"/>
        <v>34873227.694220461</v>
      </c>
      <c r="V437" s="35">
        <f t="shared" si="41"/>
        <v>4782401.3825160414</v>
      </c>
    </row>
    <row r="438" spans="1:22" ht="15.6" x14ac:dyDescent="0.25">
      <c r="A438" s="8">
        <v>9</v>
      </c>
      <c r="B438" s="6">
        <v>5.8871748781076798</v>
      </c>
      <c r="C438" s="6">
        <v>893.43223975161004</v>
      </c>
      <c r="D438" s="7">
        <v>3.2244401743458398E-2</v>
      </c>
      <c r="E438" s="7">
        <v>2.68365926061148E-2</v>
      </c>
      <c r="F438" s="8">
        <v>0.16719459460824099</v>
      </c>
      <c r="G438" s="8">
        <v>2.2260925067364199</v>
      </c>
      <c r="H438" s="9">
        <v>34618518.0163652</v>
      </c>
      <c r="I438">
        <v>595.42865106620729</v>
      </c>
      <c r="J438">
        <v>56.744731031806019</v>
      </c>
      <c r="K438">
        <v>29.540497174786601</v>
      </c>
      <c r="L438">
        <v>1.2426465547543013</v>
      </c>
      <c r="M438">
        <v>220542403.15250662</v>
      </c>
      <c r="N438">
        <v>893.43223975161004</v>
      </c>
      <c r="O438">
        <v>18.981316082122497</v>
      </c>
      <c r="P438">
        <v>0.1829552710783317</v>
      </c>
      <c r="Q438">
        <f t="shared" si="36"/>
        <v>-5.2689576366073396</v>
      </c>
      <c r="R438">
        <f t="shared" si="37"/>
        <v>0.67865663945705856</v>
      </c>
      <c r="S438">
        <f t="shared" si="38"/>
        <v>-0.63641118912025263</v>
      </c>
      <c r="T438">
        <f t="shared" si="39"/>
        <v>207367595.89544687</v>
      </c>
      <c r="U438">
        <f t="shared" si="40"/>
        <v>32550469.895590574</v>
      </c>
      <c r="V438" s="35">
        <f t="shared" si="41"/>
        <v>2068048.1207746267</v>
      </c>
    </row>
    <row r="439" spans="1:22" ht="15.6" x14ac:dyDescent="0.25">
      <c r="A439" s="10">
        <v>10</v>
      </c>
      <c r="B439" s="11">
        <v>5.7605829982931702</v>
      </c>
      <c r="C439" s="11">
        <v>895.61093011911896</v>
      </c>
      <c r="D439" s="12">
        <v>3.89127056517551E-2</v>
      </c>
      <c r="E439" s="12">
        <v>3.1249293387999099E-2</v>
      </c>
      <c r="F439" s="10">
        <v>0.19643375499672</v>
      </c>
      <c r="G439" s="10">
        <v>3.14667391321075</v>
      </c>
      <c r="H439" s="13">
        <v>58018777.854201898</v>
      </c>
      <c r="I439">
        <v>589.64185337940785</v>
      </c>
      <c r="J439">
        <v>67.22104291374518</v>
      </c>
      <c r="K439">
        <v>35.080999519877103</v>
      </c>
      <c r="L439">
        <v>1.2351970480885335</v>
      </c>
      <c r="M439">
        <v>222062561.61637476</v>
      </c>
      <c r="N439">
        <v>895.61093011911896</v>
      </c>
      <c r="O439">
        <v>18.741370232858706</v>
      </c>
      <c r="P439">
        <v>0.21869565164821994</v>
      </c>
      <c r="Q439">
        <f t="shared" si="36"/>
        <v>-5.2768867076630723</v>
      </c>
      <c r="R439">
        <f t="shared" si="37"/>
        <v>0.66874218316113754</v>
      </c>
      <c r="S439">
        <f t="shared" si="38"/>
        <v>-0.71753482518546985</v>
      </c>
      <c r="T439">
        <f t="shared" si="39"/>
        <v>205286816.78209871</v>
      </c>
      <c r="U439">
        <f t="shared" si="40"/>
        <v>53635741.804387785</v>
      </c>
      <c r="V439" s="35">
        <f t="shared" si="41"/>
        <v>4383036.0498141125</v>
      </c>
    </row>
    <row r="440" spans="1:22" ht="15.6" x14ac:dyDescent="0.25">
      <c r="A440" s="10">
        <v>11</v>
      </c>
      <c r="B440" s="11">
        <v>6.2618385487272903</v>
      </c>
      <c r="C440" s="11">
        <v>891.56468266102797</v>
      </c>
      <c r="D440" s="12">
        <v>3.1249293387999099E-2</v>
      </c>
      <c r="E440" s="12">
        <v>2.61603001221484E-2</v>
      </c>
      <c r="F440" s="10">
        <v>0.16233199271403101</v>
      </c>
      <c r="G440" s="10">
        <v>3.1469565961438599</v>
      </c>
      <c r="H440" s="13">
        <v>47843005.780824699</v>
      </c>
      <c r="I440">
        <v>596.80497570686782</v>
      </c>
      <c r="J440">
        <v>55.110221396746724</v>
      </c>
      <c r="K440">
        <v>28.704796755073751</v>
      </c>
      <c r="L440">
        <v>1.2434424808178846</v>
      </c>
      <c r="M440">
        <v>221855320.0888606</v>
      </c>
      <c r="N440">
        <v>891.56468266102797</v>
      </c>
      <c r="O440">
        <v>20.12659194919453</v>
      </c>
      <c r="P440">
        <v>0.17713342968696152</v>
      </c>
      <c r="Q440">
        <f t="shared" si="36"/>
        <v>-5.2621418441196486</v>
      </c>
      <c r="R440">
        <f t="shared" si="37"/>
        <v>0.72173585898493831</v>
      </c>
      <c r="S440">
        <f t="shared" si="38"/>
        <v>-0.63462875134089236</v>
      </c>
      <c r="T440">
        <f t="shared" si="39"/>
        <v>212691759.51758873</v>
      </c>
      <c r="U440">
        <f t="shared" si="40"/>
        <v>45866887.826075189</v>
      </c>
      <c r="V440" s="35">
        <f t="shared" si="41"/>
        <v>1976117.9547495097</v>
      </c>
    </row>
    <row r="441" spans="1:22" ht="15.6" x14ac:dyDescent="0.25">
      <c r="A441" s="14">
        <v>12</v>
      </c>
      <c r="B441" s="11">
        <v>7</v>
      </c>
      <c r="C441" s="11">
        <v>876.27394962405003</v>
      </c>
      <c r="D441" s="12">
        <v>2.61603001221484E-2</v>
      </c>
      <c r="E441" s="12">
        <v>2.24306298848213E-2</v>
      </c>
      <c r="F441" s="10">
        <v>0.142026946378325</v>
      </c>
      <c r="G441" s="10">
        <v>3.1471294287920002</v>
      </c>
      <c r="H441" s="13">
        <v>43087746.836618401</v>
      </c>
      <c r="I441">
        <v>605.22509139730369</v>
      </c>
      <c r="J441">
        <v>47.510946215247046</v>
      </c>
      <c r="K441">
        <v>24.29546500348485</v>
      </c>
      <c r="L441">
        <v>1.257053276616698</v>
      </c>
      <c r="M441">
        <v>229240747.589847</v>
      </c>
      <c r="N441">
        <v>876.27394962405003</v>
      </c>
      <c r="O441">
        <v>22.569074867525522</v>
      </c>
      <c r="P441">
        <v>0.15318258602269844</v>
      </c>
      <c r="Q441">
        <f t="shared" si="36"/>
        <v>-5.2056756617223954</v>
      </c>
      <c r="R441">
        <f t="shared" si="37"/>
        <v>0.78909222257687439</v>
      </c>
      <c r="S441">
        <f t="shared" si="38"/>
        <v>-0.66564679412644345</v>
      </c>
      <c r="T441">
        <f t="shared" si="39"/>
        <v>230938425.51625073</v>
      </c>
      <c r="U441">
        <f t="shared" si="40"/>
        <v>43406839.831524678</v>
      </c>
      <c r="V441" s="35">
        <f t="shared" si="41"/>
        <v>-319092.99490627646</v>
      </c>
    </row>
    <row r="442" spans="1:22" ht="15.6" x14ac:dyDescent="0.25">
      <c r="A442" s="10">
        <v>9</v>
      </c>
      <c r="B442" s="11">
        <v>6.0161688999556802</v>
      </c>
      <c r="C442" s="11">
        <v>877.55409600612802</v>
      </c>
      <c r="D442" s="12">
        <v>0.05</v>
      </c>
      <c r="E442" s="12">
        <v>3.9286753694204299E-2</v>
      </c>
      <c r="F442" s="10">
        <v>0.21383725161268899</v>
      </c>
      <c r="G442" s="10">
        <v>3.1511973610734101</v>
      </c>
      <c r="H442" s="13">
        <v>60912388.643298902</v>
      </c>
      <c r="I442">
        <v>582.2289855926731</v>
      </c>
      <c r="J442">
        <v>78.978240858022943</v>
      </c>
      <c r="K442">
        <v>44.643376847102154</v>
      </c>
      <c r="L442">
        <v>1.193283664873152</v>
      </c>
      <c r="M442">
        <v>205106240.68816143</v>
      </c>
      <c r="N442">
        <v>877.55409600612802</v>
      </c>
      <c r="O442">
        <v>18.327057897999218</v>
      </c>
      <c r="P442">
        <v>0.24059144896975496</v>
      </c>
      <c r="Q442">
        <f t="shared" si="36"/>
        <v>-5.2104482535894974</v>
      </c>
      <c r="R442">
        <f t="shared" si="37"/>
        <v>0.65092428455638962</v>
      </c>
      <c r="S442">
        <f t="shared" si="38"/>
        <v>-0.79415356533277892</v>
      </c>
      <c r="T442">
        <f t="shared" si="39"/>
        <v>216787841.57298991</v>
      </c>
      <c r="U442">
        <f t="shared" si="40"/>
        <v>64381586.902138844</v>
      </c>
      <c r="V442" s="35">
        <f t="shared" si="41"/>
        <v>-3469198.2588399425</v>
      </c>
    </row>
    <row r="443" spans="1:22" ht="15.6" x14ac:dyDescent="0.25">
      <c r="A443" s="10">
        <v>10</v>
      </c>
      <c r="B443" s="11">
        <v>6.62768860536635</v>
      </c>
      <c r="C443" s="11">
        <v>883.92130861924102</v>
      </c>
      <c r="D443" s="12">
        <v>3.9286753694204299E-2</v>
      </c>
      <c r="E443" s="12">
        <v>3.1670419191590603E-2</v>
      </c>
      <c r="F443" s="10">
        <v>0.19337299442716999</v>
      </c>
      <c r="G443" s="10">
        <v>3.1516329953930899</v>
      </c>
      <c r="H443" s="13">
        <v>56727298.245949402</v>
      </c>
      <c r="I443">
        <v>589.11529263429543</v>
      </c>
      <c r="J443">
        <v>66.984320025719072</v>
      </c>
      <c r="K443">
        <v>35.478586442897445</v>
      </c>
      <c r="L443">
        <v>1.2285441675154121</v>
      </c>
      <c r="M443">
        <v>218722032.88497186</v>
      </c>
      <c r="N443">
        <v>883.92130861924102</v>
      </c>
      <c r="O443">
        <v>21.262438138234405</v>
      </c>
      <c r="P443">
        <v>0.21489391635348584</v>
      </c>
      <c r="Q443">
        <f t="shared" si="36"/>
        <v>-5.2340634819725222</v>
      </c>
      <c r="R443">
        <f t="shared" si="37"/>
        <v>0.75727668211886123</v>
      </c>
      <c r="S443">
        <f t="shared" si="38"/>
        <v>-0.7047010767634112</v>
      </c>
      <c r="T443">
        <f t="shared" si="39"/>
        <v>222016674.2934218</v>
      </c>
      <c r="U443">
        <f t="shared" si="40"/>
        <v>57581789.690297328</v>
      </c>
      <c r="V443" s="35">
        <f t="shared" si="41"/>
        <v>-854491.44434792548</v>
      </c>
    </row>
    <row r="444" spans="1:22" ht="15.6" x14ac:dyDescent="0.25">
      <c r="A444" s="10">
        <v>11</v>
      </c>
      <c r="B444" s="11">
        <v>7</v>
      </c>
      <c r="C444" s="11">
        <v>887.44883508028204</v>
      </c>
      <c r="D444" s="12">
        <v>3.1670419191590603E-2</v>
      </c>
      <c r="E444" s="12">
        <v>2.6401705479251098E-2</v>
      </c>
      <c r="F444" s="10">
        <v>0.16583708513780299</v>
      </c>
      <c r="G444" s="10">
        <v>3.1519150427035001</v>
      </c>
      <c r="H444" s="13">
        <v>50453721.535552703</v>
      </c>
      <c r="I444">
        <v>597.4304294554114</v>
      </c>
      <c r="J444">
        <v>56.104276983493918</v>
      </c>
      <c r="K444">
        <v>29.036062335420851</v>
      </c>
      <c r="L444">
        <v>1.2458526115507746</v>
      </c>
      <c r="M444">
        <v>229010853.91149852</v>
      </c>
      <c r="N444">
        <v>887.44883508028204</v>
      </c>
      <c r="O444">
        <v>22.623691939639471</v>
      </c>
      <c r="P444">
        <v>0.18132655413868165</v>
      </c>
      <c r="Q444">
        <f t="shared" si="36"/>
        <v>-5.24705865319961</v>
      </c>
      <c r="R444">
        <f t="shared" si="37"/>
        <v>0.79021070173355734</v>
      </c>
      <c r="S444">
        <f t="shared" si="38"/>
        <v>-0.63553557008592243</v>
      </c>
      <c r="T444">
        <f t="shared" si="39"/>
        <v>222318172.22898158</v>
      </c>
      <c r="U444">
        <f t="shared" si="40"/>
        <v>48979246.888747111</v>
      </c>
      <c r="V444" s="35">
        <f t="shared" si="41"/>
        <v>1474474.6468055919</v>
      </c>
    </row>
    <row r="445" spans="1:22" ht="15.6" x14ac:dyDescent="0.25">
      <c r="A445" s="10">
        <v>12</v>
      </c>
      <c r="B445" s="11">
        <v>7</v>
      </c>
      <c r="C445" s="11">
        <v>876.49572313208705</v>
      </c>
      <c r="D445" s="12">
        <v>2.6401705479251098E-2</v>
      </c>
      <c r="E445" s="12">
        <v>2.2421581884051398E-2</v>
      </c>
      <c r="F445" s="10">
        <v>0.15018367773786701</v>
      </c>
      <c r="G445" s="10">
        <v>3.1520948156330699</v>
      </c>
      <c r="H445" s="13">
        <v>46123969.536929399</v>
      </c>
      <c r="I445">
        <v>605.2940915229002</v>
      </c>
      <c r="J445">
        <v>49.083044890320956</v>
      </c>
      <c r="K445">
        <v>24.411643681651245</v>
      </c>
      <c r="L445">
        <v>1.2693769711317335</v>
      </c>
      <c r="M445">
        <v>234857964.33917946</v>
      </c>
      <c r="N445">
        <v>876.49572313208705</v>
      </c>
      <c r="O445">
        <v>23.208529802541236</v>
      </c>
      <c r="P445">
        <v>0.16273504430521191</v>
      </c>
      <c r="Q445">
        <f t="shared" si="36"/>
        <v>-5.2065030608601957</v>
      </c>
      <c r="R445">
        <f t="shared" si="37"/>
        <v>0.80113495734978013</v>
      </c>
      <c r="S445">
        <f t="shared" si="38"/>
        <v>-0.64623465539182634</v>
      </c>
      <c r="T445">
        <f t="shared" si="39"/>
        <v>231912767.46187979</v>
      </c>
      <c r="U445">
        <f t="shared" si="40"/>
        <v>45545559.639564179</v>
      </c>
      <c r="V445" s="35">
        <f t="shared" si="41"/>
        <v>578409.89736521989</v>
      </c>
    </row>
    <row r="446" spans="1:22" ht="15.6" x14ac:dyDescent="0.25">
      <c r="A446" s="10">
        <v>9</v>
      </c>
      <c r="B446" s="11">
        <v>6.0253782425963403</v>
      </c>
      <c r="C446" s="11">
        <v>892.53218188021106</v>
      </c>
      <c r="D446" s="12">
        <v>0.05</v>
      </c>
      <c r="E446" s="12">
        <v>3.9139954205615099E-2</v>
      </c>
      <c r="F446" s="10">
        <v>0.216767381125447</v>
      </c>
      <c r="G446" s="10">
        <v>3.1517871855347499</v>
      </c>
      <c r="H446" s="13">
        <v>58591522.341822602</v>
      </c>
      <c r="I446">
        <v>581.08904667065178</v>
      </c>
      <c r="J446">
        <v>79.439622717248255</v>
      </c>
      <c r="K446">
        <v>44.569977102807549</v>
      </c>
      <c r="L446">
        <v>1.1961156123013752</v>
      </c>
      <c r="M446">
        <v>195644464.54597899</v>
      </c>
      <c r="N446">
        <v>892.53218188021106</v>
      </c>
      <c r="O446">
        <v>18.531731962560855</v>
      </c>
      <c r="P446">
        <v>0.24432554042759194</v>
      </c>
      <c r="Q446">
        <f t="shared" si="36"/>
        <v>-5.2656750020606422</v>
      </c>
      <c r="R446">
        <f t="shared" si="37"/>
        <v>0.65983588907431456</v>
      </c>
      <c r="S446">
        <f t="shared" si="38"/>
        <v>-0.80591470866184212</v>
      </c>
      <c r="T446">
        <f t="shared" si="39"/>
        <v>206947535.91913307</v>
      </c>
      <c r="U446">
        <f t="shared" si="40"/>
        <v>61976561.424979143</v>
      </c>
      <c r="V446" s="35">
        <f t="shared" si="41"/>
        <v>-3385039.083156541</v>
      </c>
    </row>
    <row r="447" spans="1:22" ht="15.6" x14ac:dyDescent="0.25">
      <c r="A447" s="10">
        <v>10</v>
      </c>
      <c r="B447" s="11">
        <v>6.6385198657638904</v>
      </c>
      <c r="C447" s="11">
        <v>896.806457792424</v>
      </c>
      <c r="D447" s="12">
        <v>3.9139954205615099E-2</v>
      </c>
      <c r="E447" s="12">
        <v>3.1561395156951499E-2</v>
      </c>
      <c r="F447" s="10">
        <v>0.19313373835638001</v>
      </c>
      <c r="G447" s="10">
        <v>3.15222850317938</v>
      </c>
      <c r="H447" s="13">
        <v>53910588.327266403</v>
      </c>
      <c r="I447">
        <v>587.80228229178294</v>
      </c>
      <c r="J447">
        <v>66.743496351985542</v>
      </c>
      <c r="K447">
        <v>35.350674681283301</v>
      </c>
      <c r="L447">
        <v>1.2285997725234865</v>
      </c>
      <c r="M447">
        <v>208562870.56998712</v>
      </c>
      <c r="N447">
        <v>896.806457792424</v>
      </c>
      <c r="O447">
        <v>21.344532893290385</v>
      </c>
      <c r="P447">
        <v>0.21459734731609986</v>
      </c>
      <c r="Q447">
        <f t="shared" si="36"/>
        <v>-5.2812275104295816</v>
      </c>
      <c r="R447">
        <f t="shared" si="37"/>
        <v>0.7595621839214568</v>
      </c>
      <c r="S447">
        <f t="shared" si="38"/>
        <v>-0.70372446249709686</v>
      </c>
      <c r="T447">
        <f t="shared" si="39"/>
        <v>212831155.17473534</v>
      </c>
      <c r="U447">
        <f t="shared" si="40"/>
        <v>55013880.267779723</v>
      </c>
      <c r="V447" s="35">
        <f t="shared" si="41"/>
        <v>-1103291.9405133203</v>
      </c>
    </row>
    <row r="448" spans="1:22" ht="15.6" x14ac:dyDescent="0.25">
      <c r="A448" s="10">
        <v>11</v>
      </c>
      <c r="B448" s="11">
        <v>7</v>
      </c>
      <c r="C448" s="11">
        <v>897.72921229405404</v>
      </c>
      <c r="D448" s="12">
        <v>3.1561395156951499E-2</v>
      </c>
      <c r="E448" s="12">
        <v>2.6273058345535401E-2</v>
      </c>
      <c r="F448" s="10">
        <v>0.16702791475867801</v>
      </c>
      <c r="G448" s="10">
        <v>3.1525086890735898</v>
      </c>
      <c r="H448" s="13">
        <v>48976132.9427993</v>
      </c>
      <c r="I448">
        <v>596.19260135898458</v>
      </c>
      <c r="J448">
        <v>56.150398756025247</v>
      </c>
      <c r="K448">
        <v>28.917226751243451</v>
      </c>
      <c r="L448">
        <v>1.2480495437491976</v>
      </c>
      <c r="M448">
        <v>221688685.48533309</v>
      </c>
      <c r="N448">
        <v>897.72921229405404</v>
      </c>
      <c r="O448">
        <v>22.783204888716355</v>
      </c>
      <c r="P448">
        <v>0.18275514849166385</v>
      </c>
      <c r="Q448">
        <f t="shared" si="36"/>
        <v>-5.2845729817359022</v>
      </c>
      <c r="R448">
        <f t="shared" si="37"/>
        <v>0.79338084785117768</v>
      </c>
      <c r="S448">
        <f t="shared" si="38"/>
        <v>-0.63628793754135726</v>
      </c>
      <c r="T448">
        <f t="shared" si="39"/>
        <v>215106197.94076461</v>
      </c>
      <c r="U448">
        <f t="shared" si="40"/>
        <v>47521909.94368086</v>
      </c>
      <c r="V448" s="35">
        <f t="shared" si="41"/>
        <v>1454222.9991184399</v>
      </c>
    </row>
    <row r="449" spans="1:22" ht="15.6" x14ac:dyDescent="0.25">
      <c r="A449" s="10">
        <v>12</v>
      </c>
      <c r="B449" s="11">
        <v>7</v>
      </c>
      <c r="C449" s="11">
        <v>880.76998799051501</v>
      </c>
      <c r="D449" s="12">
        <v>2.6273058345535401E-2</v>
      </c>
      <c r="E449" s="12">
        <v>2.2490647076314301E-2</v>
      </c>
      <c r="F449" s="10">
        <v>0.14341951622237301</v>
      </c>
      <c r="G449" s="10">
        <v>3.1526888255869201</v>
      </c>
      <c r="H449" s="13">
        <v>42835451.398289099</v>
      </c>
      <c r="I449">
        <v>604.25518896000244</v>
      </c>
      <c r="J449">
        <v>47.807338727517958</v>
      </c>
      <c r="K449">
        <v>24.38185271092485</v>
      </c>
      <c r="L449">
        <v>1.2580826504034794</v>
      </c>
      <c r="M449">
        <v>225901179.48171827</v>
      </c>
      <c r="N449">
        <v>880.76998799051501</v>
      </c>
      <c r="O449">
        <v>22.667000731585386</v>
      </c>
      <c r="P449">
        <v>0.1548069974159714</v>
      </c>
      <c r="Q449">
        <f t="shared" si="36"/>
        <v>-5.2224011626110887</v>
      </c>
      <c r="R449">
        <f t="shared" si="37"/>
        <v>0.79108561792854704</v>
      </c>
      <c r="S449">
        <f t="shared" si="38"/>
        <v>-0.66175685990543798</v>
      </c>
      <c r="T449">
        <f t="shared" si="39"/>
        <v>227607591.88849702</v>
      </c>
      <c r="U449">
        <f t="shared" si="40"/>
        <v>43159021.84570203</v>
      </c>
      <c r="V449" s="35">
        <f t="shared" si="41"/>
        <v>-323570.44741293043</v>
      </c>
    </row>
    <row r="450" spans="1:22" ht="15.6" x14ac:dyDescent="0.25">
      <c r="A450" s="10">
        <v>9</v>
      </c>
      <c r="B450" s="11">
        <v>6.2222850570385999</v>
      </c>
      <c r="C450" s="11">
        <v>880.00445450871302</v>
      </c>
      <c r="D450" s="12">
        <v>4.0174880069073701E-2</v>
      </c>
      <c r="E450" s="12">
        <v>3.3269214794103802E-2</v>
      </c>
      <c r="F450" s="10">
        <v>0.17146333553635201</v>
      </c>
      <c r="G450" s="10">
        <v>3.1515571123180299</v>
      </c>
      <c r="H450" s="13">
        <v>55698453.351182297</v>
      </c>
      <c r="I450">
        <v>591.52993954049873</v>
      </c>
      <c r="J450">
        <v>63.913283146697026</v>
      </c>
      <c r="K450">
        <v>36.722047431588749</v>
      </c>
      <c r="L450">
        <v>1.1952228113945234</v>
      </c>
      <c r="M450">
        <v>231354501.14723772</v>
      </c>
      <c r="N450">
        <v>880.00445450871302</v>
      </c>
      <c r="O450">
        <v>18.311931484544857</v>
      </c>
      <c r="P450">
        <v>0.18809418906494996</v>
      </c>
      <c r="Q450">
        <f t="shared" si="36"/>
        <v>-5.2195605377590191</v>
      </c>
      <c r="R450">
        <f t="shared" si="37"/>
        <v>0.65025728976257713</v>
      </c>
      <c r="S450">
        <f t="shared" si="38"/>
        <v>-0.64105742435413582</v>
      </c>
      <c r="T450">
        <f t="shared" si="39"/>
        <v>214276290.33975542</v>
      </c>
      <c r="U450">
        <f t="shared" si="40"/>
        <v>51586884.640544452</v>
      </c>
      <c r="V450" s="35">
        <f t="shared" si="41"/>
        <v>4111568.7106378451</v>
      </c>
    </row>
    <row r="451" spans="1:22" ht="15.6" x14ac:dyDescent="0.25">
      <c r="A451" s="10">
        <v>9</v>
      </c>
      <c r="B451" s="11">
        <v>6.0018371730420803</v>
      </c>
      <c r="C451" s="11">
        <v>883.32518753418901</v>
      </c>
      <c r="D451" s="12">
        <v>5.0024475411990302E-2</v>
      </c>
      <c r="E451" s="12">
        <v>3.93786723724385E-2</v>
      </c>
      <c r="F451" s="10">
        <v>0.21238732080585901</v>
      </c>
      <c r="G451" s="10">
        <v>3.16120129333616</v>
      </c>
      <c r="H451" s="13">
        <v>59634031.182422303</v>
      </c>
      <c r="I451">
        <v>581.83103359824145</v>
      </c>
      <c r="J451">
        <v>78.702341680446366</v>
      </c>
      <c r="K451">
        <v>44.701573892214398</v>
      </c>
      <c r="L451">
        <v>1.1913874333405932</v>
      </c>
      <c r="M451">
        <v>201187663.90985352</v>
      </c>
      <c r="N451">
        <v>883.32518753418901</v>
      </c>
      <c r="O451">
        <v>18.206975742875933</v>
      </c>
      <c r="P451">
        <v>0.23874883382701426</v>
      </c>
      <c r="Q451">
        <f t="shared" ref="Q451:Q514" si="42">2.52125*10^(-6)*N451^2-0.00815*N451</f>
        <v>-5.2318612141005527</v>
      </c>
      <c r="R451">
        <f t="shared" ref="R451:R514" si="43">5.11549*10^(-6)*O451^4-4.43569*10^(-4)*O451^3+0.01157*O451^2-0.05903*O451</f>
        <v>0.64559779603469902</v>
      </c>
      <c r="S451">
        <f t="shared" ref="S451:S514" si="44">-66538.82632*P451^6+68596.56918*P451^5-25259.909*P451^4+3778.81796*P451^3-138.15946*P451^2-13.21417*P451</f>
        <v>-0.78807754046283884</v>
      </c>
      <c r="T451">
        <f t="shared" ref="T451:T514" si="45">1.9*10^10*EXP(0.917*Q451)*EXP(0.4442*R451)*EXP(-0.0196*S451)</f>
        <v>212044972.28825366</v>
      </c>
      <c r="U451">
        <f t="shared" ref="U451:U514" si="46">H451/M451*T451</f>
        <v>62852245.728045739</v>
      </c>
      <c r="V451" s="35">
        <f t="shared" ref="V451:V514" si="47">H451-U451</f>
        <v>-3218214.5456234366</v>
      </c>
    </row>
    <row r="452" spans="1:22" ht="15.6" x14ac:dyDescent="0.25">
      <c r="A452" s="14">
        <v>10</v>
      </c>
      <c r="B452" s="11">
        <v>6.6240673702684099</v>
      </c>
      <c r="C452" s="11">
        <v>891.24117566443294</v>
      </c>
      <c r="D452" s="12">
        <v>3.93786723724385E-2</v>
      </c>
      <c r="E452" s="12">
        <v>3.1600649213773799E-2</v>
      </c>
      <c r="F452" s="10">
        <v>0.197018356779769</v>
      </c>
      <c r="G452" s="10">
        <v>3.1616338091618701</v>
      </c>
      <c r="H452" s="13">
        <v>57041168.406177901</v>
      </c>
      <c r="I452">
        <v>588.57711099642643</v>
      </c>
      <c r="J452">
        <v>67.660670998669303</v>
      </c>
      <c r="K452">
        <v>35.489660793106147</v>
      </c>
      <c r="L452">
        <v>1.2325649065016626</v>
      </c>
      <c r="M452">
        <v>216336972.1077109</v>
      </c>
      <c r="N452">
        <v>891.24117566443294</v>
      </c>
      <c r="O452">
        <v>21.481837705344983</v>
      </c>
      <c r="P452">
        <v>0.21942342554545316</v>
      </c>
      <c r="Q452">
        <f t="shared" si="42"/>
        <v>-5.2609593934603325</v>
      </c>
      <c r="R452">
        <f t="shared" si="43"/>
        <v>0.76329886002057057</v>
      </c>
      <c r="S452">
        <f t="shared" si="44"/>
        <v>-0.72004931524683036</v>
      </c>
      <c r="T452">
        <f t="shared" si="45"/>
        <v>217253486.9773677</v>
      </c>
      <c r="U452">
        <f t="shared" si="46"/>
        <v>57282824.182892904</v>
      </c>
      <c r="V452" s="35">
        <f t="shared" si="47"/>
        <v>-241655.77671500295</v>
      </c>
    </row>
    <row r="453" spans="1:22" ht="15.6" x14ac:dyDescent="0.25">
      <c r="A453" s="10">
        <v>11</v>
      </c>
      <c r="B453" s="11">
        <v>7</v>
      </c>
      <c r="C453" s="11">
        <v>896.91316742124604</v>
      </c>
      <c r="D453" s="12">
        <v>3.1600649213773799E-2</v>
      </c>
      <c r="E453" s="12">
        <v>2.6271944191124098E-2</v>
      </c>
      <c r="F453" s="10">
        <v>0.16809450767760301</v>
      </c>
      <c r="G453" s="10">
        <v>3.1619215760883401</v>
      </c>
      <c r="H453" s="13">
        <v>50732533.457842298</v>
      </c>
      <c r="I453">
        <v>597.09577803087564</v>
      </c>
      <c r="J453">
        <v>56.406978924562679</v>
      </c>
      <c r="K453">
        <v>28.936296702448946</v>
      </c>
      <c r="L453">
        <v>1.249773405056958</v>
      </c>
      <c r="M453">
        <v>227599517.72452575</v>
      </c>
      <c r="N453">
        <v>896.91316742124604</v>
      </c>
      <c r="O453">
        <v>22.838575537320899</v>
      </c>
      <c r="P453">
        <v>0.18403643557152755</v>
      </c>
      <c r="Q453">
        <f t="shared" si="42"/>
        <v>-5.2816146086138858</v>
      </c>
      <c r="R453">
        <f t="shared" si="43"/>
        <v>0.79444774867874934</v>
      </c>
      <c r="S453">
        <f t="shared" si="44"/>
        <v>-0.63715257107535361</v>
      </c>
      <c r="T453">
        <f t="shared" si="45"/>
        <v>215796437.08116239</v>
      </c>
      <c r="U453">
        <f t="shared" si="46"/>
        <v>48101595.617412433</v>
      </c>
      <c r="V453" s="35">
        <f t="shared" si="47"/>
        <v>2630937.8404298648</v>
      </c>
    </row>
    <row r="454" spans="1:22" ht="15.6" x14ac:dyDescent="0.25">
      <c r="A454" s="10">
        <v>12</v>
      </c>
      <c r="B454" s="11">
        <v>7</v>
      </c>
      <c r="C454" s="11">
        <v>883.61284988429395</v>
      </c>
      <c r="D454" s="12">
        <v>2.6271944191124098E-2</v>
      </c>
      <c r="E454" s="12">
        <v>2.2395920403590099E-2</v>
      </c>
      <c r="F454" s="10">
        <v>0.14697527643178199</v>
      </c>
      <c r="G454" s="10">
        <v>3.1621029301147998</v>
      </c>
      <c r="H454" s="13">
        <v>45345721.265195899</v>
      </c>
      <c r="I454">
        <v>605.58107732377789</v>
      </c>
      <c r="J454">
        <v>48.448391727563354</v>
      </c>
      <c r="K454">
        <v>24.333932297357102</v>
      </c>
      <c r="L454">
        <v>1.2650357015946256</v>
      </c>
      <c r="M454">
        <v>233979691.6459114</v>
      </c>
      <c r="N454">
        <v>883.61284988429395</v>
      </c>
      <c r="O454">
        <v>22.968094376722483</v>
      </c>
      <c r="P454">
        <v>0.15896674765701374</v>
      </c>
      <c r="Q454">
        <f t="shared" si="42"/>
        <v>-5.2329241574001717</v>
      </c>
      <c r="R454">
        <f t="shared" si="43"/>
        <v>0.79687606824071011</v>
      </c>
      <c r="S454">
        <f t="shared" si="44"/>
        <v>-0.65286686576433439</v>
      </c>
      <c r="T454">
        <f t="shared" si="45"/>
        <v>225963017.36278468</v>
      </c>
      <c r="U454">
        <f t="shared" si="46"/>
        <v>43792074.130440898</v>
      </c>
      <c r="V454" s="35">
        <f t="shared" si="47"/>
        <v>1553647.1347550005</v>
      </c>
    </row>
    <row r="455" spans="1:22" ht="15.6" x14ac:dyDescent="0.25">
      <c r="A455" s="10">
        <v>9</v>
      </c>
      <c r="B455" s="11">
        <v>6.0159049807393998</v>
      </c>
      <c r="C455" s="11">
        <v>892.53871752820999</v>
      </c>
      <c r="D455" s="12">
        <v>5.0022167348638805E-2</v>
      </c>
      <c r="E455" s="12">
        <v>3.9203661769370901E-2</v>
      </c>
      <c r="F455" s="10">
        <v>0.21584273289733799</v>
      </c>
      <c r="G455" s="10">
        <v>3.1615341631671199</v>
      </c>
      <c r="H455" s="13">
        <v>61366593.437808998</v>
      </c>
      <c r="I455">
        <v>582.10434095541473</v>
      </c>
      <c r="J455">
        <v>79.356783329103123</v>
      </c>
      <c r="K455">
        <v>44.612914559004849</v>
      </c>
      <c r="L455">
        <v>1.1953811232144855</v>
      </c>
      <c r="M455">
        <v>204617930.22599906</v>
      </c>
      <c r="N455">
        <v>892.53871752820999</v>
      </c>
      <c r="O455">
        <v>18.432467443432699</v>
      </c>
      <c r="P455">
        <v>0.24314568295416369</v>
      </c>
      <c r="Q455">
        <f t="shared" si="42"/>
        <v>-5.2656988531890594</v>
      </c>
      <c r="R455">
        <f t="shared" si="43"/>
        <v>0.6555403342392585</v>
      </c>
      <c r="S455">
        <f t="shared" si="44"/>
        <v>-0.80228692373190347</v>
      </c>
      <c r="T455">
        <f t="shared" si="45"/>
        <v>206533835.22519141</v>
      </c>
      <c r="U455">
        <f t="shared" si="46"/>
        <v>61941189.04153271</v>
      </c>
      <c r="V455" s="35">
        <f t="shared" si="47"/>
        <v>-574595.60372371227</v>
      </c>
    </row>
    <row r="456" spans="1:22" ht="15.6" x14ac:dyDescent="0.25">
      <c r="A456" s="10">
        <v>10</v>
      </c>
      <c r="B456" s="11">
        <v>6.6236073505337201</v>
      </c>
      <c r="C456" s="11">
        <v>891.681888444778</v>
      </c>
      <c r="D456" s="12">
        <v>3.9203661769370901E-2</v>
      </c>
      <c r="E456" s="12">
        <v>3.1642442317510198E-2</v>
      </c>
      <c r="F456" s="10">
        <v>0.19237951660150701</v>
      </c>
      <c r="G456" s="10">
        <v>3.1619733731044102</v>
      </c>
      <c r="H456" s="13">
        <v>57012828.583386198</v>
      </c>
      <c r="I456">
        <v>589.37874534065134</v>
      </c>
      <c r="J456">
        <v>66.756438144818574</v>
      </c>
      <c r="K456">
        <v>35.423052043440556</v>
      </c>
      <c r="L456">
        <v>1.2278547710278993</v>
      </c>
      <c r="M456">
        <v>219975453.29130515</v>
      </c>
      <c r="N456">
        <v>891.681888444778</v>
      </c>
      <c r="O456">
        <v>21.199753200070138</v>
      </c>
      <c r="P456">
        <v>0.21366302956830094</v>
      </c>
      <c r="Q456">
        <f t="shared" si="42"/>
        <v>-5.262570112832492</v>
      </c>
      <c r="R456">
        <f t="shared" si="43"/>
        <v>0.75550569692280689</v>
      </c>
      <c r="S456">
        <f t="shared" si="44"/>
        <v>-0.70067406669819965</v>
      </c>
      <c r="T456">
        <f t="shared" si="45"/>
        <v>216101089.89202058</v>
      </c>
      <c r="U456">
        <f t="shared" si="46"/>
        <v>56008678.288213745</v>
      </c>
      <c r="V456" s="35">
        <f t="shared" si="47"/>
        <v>1004150.2951724529</v>
      </c>
    </row>
    <row r="457" spans="1:22" ht="15.6" x14ac:dyDescent="0.25">
      <c r="A457" s="10">
        <v>11</v>
      </c>
      <c r="B457" s="11">
        <v>7</v>
      </c>
      <c r="C457" s="11">
        <v>881.75753425533901</v>
      </c>
      <c r="D457" s="12">
        <v>3.1642442317510198E-2</v>
      </c>
      <c r="E457" s="12">
        <v>2.6262974429925697E-2</v>
      </c>
      <c r="F457" s="10">
        <v>0.16947240019451801</v>
      </c>
      <c r="G457" s="10">
        <v>3.1622527761052002</v>
      </c>
      <c r="H457" s="13">
        <v>50846456.934609301</v>
      </c>
      <c r="I457">
        <v>596.82438495245469</v>
      </c>
      <c r="J457">
        <v>56.66213562317521</v>
      </c>
      <c r="K457">
        <v>28.952708373717947</v>
      </c>
      <c r="L457">
        <v>1.2514630836261182</v>
      </c>
      <c r="M457">
        <v>226753046.74014047</v>
      </c>
      <c r="N457">
        <v>881.75753425533901</v>
      </c>
      <c r="O457">
        <v>22.940519445044441</v>
      </c>
      <c r="P457">
        <v>0.18569411772302802</v>
      </c>
      <c r="Q457">
        <f t="shared" si="42"/>
        <v>-5.2260612337200332</v>
      </c>
      <c r="R457">
        <f t="shared" si="43"/>
        <v>0.79636696081723168</v>
      </c>
      <c r="S457">
        <f t="shared" si="44"/>
        <v>-0.63853518516335095</v>
      </c>
      <c r="T457">
        <f t="shared" si="45"/>
        <v>227274286.91298804</v>
      </c>
      <c r="U457">
        <f t="shared" si="46"/>
        <v>50963338.345387675</v>
      </c>
      <c r="V457" s="35">
        <f t="shared" si="47"/>
        <v>-116881.41077837348</v>
      </c>
    </row>
    <row r="458" spans="1:22" ht="15.6" x14ac:dyDescent="0.25">
      <c r="A458" s="10">
        <v>9</v>
      </c>
      <c r="B458" s="11">
        <v>5.9691448594766596</v>
      </c>
      <c r="C458" s="11">
        <v>878.80892488919699</v>
      </c>
      <c r="D458" s="12">
        <v>0.05</v>
      </c>
      <c r="E458" s="12">
        <v>3.9849835615540299E-2</v>
      </c>
      <c r="F458" s="10">
        <v>0.20259809150618199</v>
      </c>
      <c r="G458" s="10">
        <v>3.1623129548133702</v>
      </c>
      <c r="H458" s="13">
        <v>58825538.783653803</v>
      </c>
      <c r="I458">
        <v>582.57868779233218</v>
      </c>
      <c r="J458">
        <v>76.897785715682346</v>
      </c>
      <c r="K458">
        <v>44.92491780777015</v>
      </c>
      <c r="L458">
        <v>1.1807999448079793</v>
      </c>
      <c r="M458">
        <v>204866481.08859676</v>
      </c>
      <c r="N458">
        <v>878.80892488919699</v>
      </c>
      <c r="O458">
        <v>17.573889767771089</v>
      </c>
      <c r="P458">
        <v>0.22639645064193772</v>
      </c>
      <c r="Q458">
        <f t="shared" si="42"/>
        <v>-5.2151184377473099</v>
      </c>
      <c r="R458">
        <f t="shared" si="43"/>
        <v>0.6163499348274768</v>
      </c>
      <c r="S458">
        <f t="shared" si="44"/>
        <v>-0.74472372515094776</v>
      </c>
      <c r="T458">
        <f t="shared" si="45"/>
        <v>212365718.73688453</v>
      </c>
      <c r="U458">
        <f t="shared" si="46"/>
        <v>60978876.375938661</v>
      </c>
      <c r="V458" s="35">
        <f t="shared" si="47"/>
        <v>-2153337.5922848582</v>
      </c>
    </row>
    <row r="459" spans="1:22" ht="15.6" x14ac:dyDescent="0.25">
      <c r="A459" s="10">
        <v>10</v>
      </c>
      <c r="B459" s="11">
        <v>6.5956660406005101</v>
      </c>
      <c r="C459" s="11">
        <v>884.58609876137405</v>
      </c>
      <c r="D459" s="12">
        <v>3.9849835615540299E-2</v>
      </c>
      <c r="E459" s="12">
        <v>3.1910254486944803E-2</v>
      </c>
      <c r="F459" s="10">
        <v>0.198738768414532</v>
      </c>
      <c r="G459" s="10">
        <v>3.16272596396482</v>
      </c>
      <c r="H459" s="13">
        <v>57190463.681141503</v>
      </c>
      <c r="I459">
        <v>588.05919264731813</v>
      </c>
      <c r="J459">
        <v>68.329669020417114</v>
      </c>
      <c r="K459">
        <v>35.880045051242554</v>
      </c>
      <c r="L459">
        <v>1.2316607346874124</v>
      </c>
      <c r="M459">
        <v>214863002.55451143</v>
      </c>
      <c r="N459">
        <v>884.58609876137405</v>
      </c>
      <c r="O459">
        <v>21.387344980493822</v>
      </c>
      <c r="P459">
        <v>0.22156825326613536</v>
      </c>
      <c r="Q459">
        <f t="shared" si="42"/>
        <v>-5.2365173225704398</v>
      </c>
      <c r="R459">
        <f t="shared" si="43"/>
        <v>0.76073882538602633</v>
      </c>
      <c r="S459">
        <f t="shared" si="44"/>
        <v>-0.7275441937210525</v>
      </c>
      <c r="T459">
        <f t="shared" si="45"/>
        <v>221957944.73253849</v>
      </c>
      <c r="U459">
        <f t="shared" si="46"/>
        <v>59078936.932134598</v>
      </c>
      <c r="V459" s="35">
        <f t="shared" si="47"/>
        <v>-1888473.2509930953</v>
      </c>
    </row>
    <row r="460" spans="1:22" ht="15.6" x14ac:dyDescent="0.25">
      <c r="A460" s="10">
        <v>11</v>
      </c>
      <c r="B460" s="11">
        <v>7</v>
      </c>
      <c r="C460" s="11">
        <v>886.48554818702303</v>
      </c>
      <c r="D460" s="12">
        <v>3.1910254486944803E-2</v>
      </c>
      <c r="E460" s="12">
        <v>2.6406867964629002E-2</v>
      </c>
      <c r="F460" s="10">
        <v>0.17192573475354</v>
      </c>
      <c r="G460" s="10">
        <v>3.1630210869217801</v>
      </c>
      <c r="H460" s="13">
        <v>50651053.400345199</v>
      </c>
      <c r="I460">
        <v>595.84817793575894</v>
      </c>
      <c r="J460">
        <v>57.26414962084116</v>
      </c>
      <c r="K460">
        <v>29.158561225786901</v>
      </c>
      <c r="L460">
        <v>1.2526995315889295</v>
      </c>
      <c r="M460">
        <v>223232109.79682478</v>
      </c>
      <c r="N460">
        <v>886.48554818702303</v>
      </c>
      <c r="O460">
        <v>23.060973799318244</v>
      </c>
      <c r="P460">
        <v>0.18865243629235112</v>
      </c>
      <c r="Q460">
        <f t="shared" si="42"/>
        <v>-5.2435161965363006</v>
      </c>
      <c r="R460">
        <f t="shared" si="43"/>
        <v>0.79855954106992466</v>
      </c>
      <c r="S460">
        <f t="shared" si="44"/>
        <v>-0.64173109101375436</v>
      </c>
      <c r="T460">
        <f t="shared" si="45"/>
        <v>223897416.17469943</v>
      </c>
      <c r="U460">
        <f t="shared" si="46"/>
        <v>50802010.486689046</v>
      </c>
      <c r="V460" s="35">
        <f t="shared" si="47"/>
        <v>-150957.08634384722</v>
      </c>
    </row>
    <row r="461" spans="1:22" ht="15.6" x14ac:dyDescent="0.25">
      <c r="A461" s="10">
        <v>12</v>
      </c>
      <c r="B461" s="11">
        <v>7</v>
      </c>
      <c r="C461" s="11">
        <v>887.479013041695</v>
      </c>
      <c r="D461" s="12">
        <v>2.6406867964629002E-2</v>
      </c>
      <c r="E461" s="12">
        <v>2.24158089958231E-2</v>
      </c>
      <c r="F461" s="10">
        <v>0.15056697660891499</v>
      </c>
      <c r="G461" s="10">
        <v>3.1632090599626501</v>
      </c>
      <c r="H461" s="13">
        <v>45455035.8459277</v>
      </c>
      <c r="I461">
        <v>604.35848161819115</v>
      </c>
      <c r="J461">
        <v>49.112425499421207</v>
      </c>
      <c r="K461">
        <v>24.41133848022605</v>
      </c>
      <c r="L461">
        <v>1.2696091824271805</v>
      </c>
      <c r="M461">
        <v>230458468.20202771</v>
      </c>
      <c r="N461">
        <v>887.479013041695</v>
      </c>
      <c r="O461">
        <v>23.258946630127891</v>
      </c>
      <c r="P461">
        <v>0.16318618336673857</v>
      </c>
      <c r="Q461">
        <f t="shared" si="42"/>
        <v>-5.2471695560961349</v>
      </c>
      <c r="R461">
        <f t="shared" si="43"/>
        <v>0.80198713224413498</v>
      </c>
      <c r="S461">
        <f t="shared" si="44"/>
        <v>-0.64553565005929103</v>
      </c>
      <c r="T461">
        <f t="shared" si="45"/>
        <v>223505262.1546188</v>
      </c>
      <c r="U461">
        <f t="shared" si="46"/>
        <v>44083603.359220266</v>
      </c>
      <c r="V461" s="35">
        <f t="shared" si="47"/>
        <v>1371432.4867074341</v>
      </c>
    </row>
    <row r="462" spans="1:22" ht="15.6" x14ac:dyDescent="0.25">
      <c r="A462" s="10">
        <v>9</v>
      </c>
      <c r="B462" s="11">
        <v>5.1845960653092504</v>
      </c>
      <c r="C462" s="11">
        <v>876.127475062494</v>
      </c>
      <c r="D462" s="12">
        <v>0.05</v>
      </c>
      <c r="E462" s="12">
        <v>3.9311936161859996E-2</v>
      </c>
      <c r="F462" s="10">
        <v>0.213334607547705</v>
      </c>
      <c r="G462" s="10">
        <v>3.1462646047268401</v>
      </c>
      <c r="H462" s="13">
        <v>66275201.625003703</v>
      </c>
      <c r="I462">
        <v>584.28105103772498</v>
      </c>
      <c r="J462">
        <v>79.024256863995532</v>
      </c>
      <c r="K462">
        <v>44.655968080930002</v>
      </c>
      <c r="L462">
        <v>1.1935299611914352</v>
      </c>
      <c r="M462">
        <v>223337714.26337892</v>
      </c>
      <c r="N462">
        <v>876.127475062494</v>
      </c>
      <c r="O462">
        <v>15.742706667968893</v>
      </c>
      <c r="P462">
        <v>0.2399522893959346</v>
      </c>
      <c r="Q462">
        <f t="shared" si="42"/>
        <v>-5.2051290541189861</v>
      </c>
      <c r="R462">
        <f t="shared" si="43"/>
        <v>0.52172196539519655</v>
      </c>
      <c r="S462">
        <f t="shared" si="44"/>
        <v>-0.79206416659250767</v>
      </c>
      <c r="T462">
        <f t="shared" si="45"/>
        <v>205688784.21631518</v>
      </c>
      <c r="U462">
        <f t="shared" si="46"/>
        <v>61037902.581299238</v>
      </c>
      <c r="V462" s="35">
        <f t="shared" si="47"/>
        <v>5237299.043704465</v>
      </c>
    </row>
    <row r="463" spans="1:22" ht="15.6" x14ac:dyDescent="0.25">
      <c r="A463" s="10">
        <v>9</v>
      </c>
      <c r="B463" s="11">
        <v>5.1971873351912903</v>
      </c>
      <c r="C463" s="11">
        <v>879.01515060881104</v>
      </c>
      <c r="D463" s="12">
        <v>0.05</v>
      </c>
      <c r="E463" s="12">
        <v>3.9089003257066601E-2</v>
      </c>
      <c r="F463" s="10">
        <v>0.217784366126415</v>
      </c>
      <c r="G463" s="10">
        <v>3.1475179408084299</v>
      </c>
      <c r="H463" s="13">
        <v>66549734.889432497</v>
      </c>
      <c r="I463">
        <v>583.87395644279684</v>
      </c>
      <c r="J463">
        <v>79.816331894111727</v>
      </c>
      <c r="K463">
        <v>44.544501628533304</v>
      </c>
      <c r="L463">
        <v>1.1983711462192361</v>
      </c>
      <c r="M463">
        <v>221052284.02430078</v>
      </c>
      <c r="N463">
        <v>879.01515060881104</v>
      </c>
      <c r="O463">
        <v>15.993697334682853</v>
      </c>
      <c r="P463">
        <v>0.24562482980653053</v>
      </c>
      <c r="Q463">
        <f t="shared" si="42"/>
        <v>-5.2158852027184857</v>
      </c>
      <c r="R463">
        <f t="shared" si="43"/>
        <v>0.53548743420189004</v>
      </c>
      <c r="S463">
        <f t="shared" si="44"/>
        <v>-0.80980496736737884</v>
      </c>
      <c r="T463">
        <f t="shared" si="45"/>
        <v>204990415.19286719</v>
      </c>
      <c r="U463">
        <f t="shared" si="46"/>
        <v>61714167.967883587</v>
      </c>
      <c r="V463" s="35">
        <f t="shared" si="47"/>
        <v>4835566.9215489104</v>
      </c>
    </row>
    <row r="464" spans="1:22" ht="15.6" x14ac:dyDescent="0.25">
      <c r="A464" s="10">
        <v>9</v>
      </c>
      <c r="B464" s="11">
        <v>5.2036866209883001</v>
      </c>
      <c r="C464" s="11">
        <v>879.56602761885802</v>
      </c>
      <c r="D464" s="12">
        <v>5.00222323442183E-2</v>
      </c>
      <c r="E464" s="12">
        <v>3.9038465767319896E-2</v>
      </c>
      <c r="F464" s="10">
        <v>0.21913961256686501</v>
      </c>
      <c r="G464" s="10">
        <v>3.14608849333997</v>
      </c>
      <c r="H464" s="13">
        <v>64464247.063461803</v>
      </c>
      <c r="I464">
        <v>582.98303577982654</v>
      </c>
      <c r="J464">
        <v>80.020932157137636</v>
      </c>
      <c r="K464">
        <v>44.530349055769094</v>
      </c>
      <c r="L464">
        <v>1.1994318686977543</v>
      </c>
      <c r="M464">
        <v>213485700.22887275</v>
      </c>
      <c r="N464">
        <v>879.56602761885802</v>
      </c>
      <c r="O464">
        <v>16.085519090772674</v>
      </c>
      <c r="P464">
        <v>0.2473589064113545</v>
      </c>
      <c r="Q464">
        <f t="shared" si="42"/>
        <v>-5.2179323593056468</v>
      </c>
      <c r="R464">
        <f t="shared" si="43"/>
        <v>0.54046534451780492</v>
      </c>
      <c r="S464">
        <f t="shared" si="44"/>
        <v>-0.814812066012224</v>
      </c>
      <c r="T464">
        <f t="shared" si="45"/>
        <v>205079007.47230586</v>
      </c>
      <c r="U464">
        <f t="shared" si="46"/>
        <v>61925757.98309271</v>
      </c>
      <c r="V464" s="35">
        <f t="shared" si="47"/>
        <v>2538489.0803690925</v>
      </c>
    </row>
    <row r="465" spans="1:22" ht="15.6" x14ac:dyDescent="0.25">
      <c r="A465" s="10">
        <v>9</v>
      </c>
      <c r="B465" s="11">
        <v>5.1985498053381498</v>
      </c>
      <c r="C465" s="11">
        <v>887.51473202471402</v>
      </c>
      <c r="D465" s="12">
        <v>5.0024603371959006E-2</v>
      </c>
      <c r="E465" s="12">
        <v>3.9046785400130901E-2</v>
      </c>
      <c r="F465" s="10">
        <v>0.21901057032541801</v>
      </c>
      <c r="G465" s="10">
        <v>3.1471013325605801</v>
      </c>
      <c r="H465" s="13">
        <v>61163043.7002028</v>
      </c>
      <c r="I465">
        <v>581.8108728055812</v>
      </c>
      <c r="J465">
        <v>79.918795384378171</v>
      </c>
      <c r="K465">
        <v>44.535694386044952</v>
      </c>
      <c r="L465">
        <v>1.1988044452277624</v>
      </c>
      <c r="M465">
        <v>202852838.31101063</v>
      </c>
      <c r="N465">
        <v>887.51473202471402</v>
      </c>
      <c r="O465">
        <v>16.079428693991197</v>
      </c>
      <c r="P465">
        <v>0.2471936635815675</v>
      </c>
      <c r="Q465">
        <f t="shared" si="42"/>
        <v>-5.2473008161084991</v>
      </c>
      <c r="R465">
        <f t="shared" si="43"/>
        <v>0.54013615012739058</v>
      </c>
      <c r="S465">
        <f t="shared" si="44"/>
        <v>-0.81434451145629216</v>
      </c>
      <c r="T465">
        <f t="shared" si="45"/>
        <v>199598737.77567673</v>
      </c>
      <c r="U465">
        <f t="shared" si="46"/>
        <v>60181885.660193868</v>
      </c>
      <c r="V465" s="35">
        <f t="shared" si="47"/>
        <v>981158.04000893235</v>
      </c>
    </row>
    <row r="466" spans="1:22" ht="15.6" x14ac:dyDescent="0.25">
      <c r="A466" s="14">
        <v>10</v>
      </c>
      <c r="B466" s="11">
        <v>5.7426210348213296</v>
      </c>
      <c r="C466" s="11">
        <v>889.923660161611</v>
      </c>
      <c r="D466" s="12">
        <v>3.9046785400130901E-2</v>
      </c>
      <c r="E466" s="12">
        <v>3.1468209480400799E-2</v>
      </c>
      <c r="F466" s="10">
        <v>0.193593824940343</v>
      </c>
      <c r="G466" s="10">
        <v>3.1475476208137398</v>
      </c>
      <c r="H466" s="13">
        <v>57218555.018336996</v>
      </c>
      <c r="I466">
        <v>589.55205448502954</v>
      </c>
      <c r="J466">
        <v>66.842838087170222</v>
      </c>
      <c r="K466">
        <v>35.257497440265851</v>
      </c>
      <c r="L466">
        <v>1.2305256560459541</v>
      </c>
      <c r="M466">
        <v>221013611.95656914</v>
      </c>
      <c r="N466">
        <v>889.923660161611</v>
      </c>
      <c r="O466">
        <v>18.48555109215836</v>
      </c>
      <c r="P466">
        <v>0.21516772413029309</v>
      </c>
      <c r="Q466">
        <f t="shared" si="42"/>
        <v>-5.256138290459079</v>
      </c>
      <c r="R466">
        <f t="shared" si="43"/>
        <v>0.65784369345148619</v>
      </c>
      <c r="S466">
        <f t="shared" si="44"/>
        <v>-0.70560619020126181</v>
      </c>
      <c r="T466">
        <f t="shared" si="45"/>
        <v>208170924.73006693</v>
      </c>
      <c r="U466">
        <f t="shared" si="46"/>
        <v>53893691.906297937</v>
      </c>
      <c r="V466" s="35">
        <f t="shared" si="47"/>
        <v>3324863.1120390594</v>
      </c>
    </row>
    <row r="467" spans="1:22" ht="15.6" x14ac:dyDescent="0.25">
      <c r="A467" s="10">
        <v>11</v>
      </c>
      <c r="B467" s="11">
        <v>6.2766072351011699</v>
      </c>
      <c r="C467" s="11">
        <v>884.36118732670104</v>
      </c>
      <c r="D467" s="12">
        <v>3.1468209480400799E-2</v>
      </c>
      <c r="E467" s="12">
        <v>2.6025287170655199E-2</v>
      </c>
      <c r="F467" s="10">
        <v>0.17241783424951099</v>
      </c>
      <c r="G467" s="10">
        <v>3.1478276791844801</v>
      </c>
      <c r="H467" s="13">
        <v>51120582.661534503</v>
      </c>
      <c r="I467">
        <v>596.7589771059927</v>
      </c>
      <c r="J467">
        <v>56.992216574118011</v>
      </c>
      <c r="K467">
        <v>28.746748325527999</v>
      </c>
      <c r="L467">
        <v>1.2574082066750965</v>
      </c>
      <c r="M467">
        <v>226617271.70286402</v>
      </c>
      <c r="N467">
        <v>884.36118732670104</v>
      </c>
      <c r="O467">
        <v>20.84193991020852</v>
      </c>
      <c r="P467">
        <v>0.18924688270194298</v>
      </c>
      <c r="Q467">
        <f t="shared" si="42"/>
        <v>-5.2356873900078211</v>
      </c>
      <c r="R467">
        <f t="shared" si="43"/>
        <v>0.74496895470227087</v>
      </c>
      <c r="S467">
        <f t="shared" si="44"/>
        <v>-0.64248409126300698</v>
      </c>
      <c r="T467">
        <f t="shared" si="45"/>
        <v>220208939.22033355</v>
      </c>
      <c r="U467">
        <f t="shared" si="46"/>
        <v>49674983.709900595</v>
      </c>
      <c r="V467" s="35">
        <f t="shared" si="47"/>
        <v>1445598.9516339079</v>
      </c>
    </row>
    <row r="468" spans="1:22" ht="15.6" x14ac:dyDescent="0.25">
      <c r="A468" s="10">
        <v>9</v>
      </c>
      <c r="B468" s="11">
        <v>5.1796886098639501</v>
      </c>
      <c r="C468" s="11">
        <v>880.94850570421204</v>
      </c>
      <c r="D468" s="12">
        <v>5.0024652619394303E-2</v>
      </c>
      <c r="E468" s="12">
        <v>3.9354120383170196E-2</v>
      </c>
      <c r="F468" s="10">
        <v>0.21287992392181601</v>
      </c>
      <c r="G468" s="10">
        <v>3.1459193465633799</v>
      </c>
      <c r="H468" s="13">
        <v>57083981.535666198</v>
      </c>
      <c r="I468">
        <v>580.95035075624776</v>
      </c>
      <c r="J468">
        <v>78.734042480938598</v>
      </c>
      <c r="K468">
        <v>44.68938650128225</v>
      </c>
      <c r="L468">
        <v>1.1915912212758752</v>
      </c>
      <c r="M468">
        <v>193409065.95137388</v>
      </c>
      <c r="N468">
        <v>880.94850570421204</v>
      </c>
      <c r="O468">
        <v>15.747765072582174</v>
      </c>
      <c r="P468">
        <v>0.23937446777077448</v>
      </c>
      <c r="Q468">
        <f t="shared" si="42"/>
        <v>-5.2230631540019399</v>
      </c>
      <c r="R468">
        <f t="shared" si="43"/>
        <v>0.52200163424272694</v>
      </c>
      <c r="S468">
        <f t="shared" si="44"/>
        <v>-0.79015833042888595</v>
      </c>
      <c r="T468">
        <f t="shared" si="45"/>
        <v>202351356.52129963</v>
      </c>
      <c r="U468">
        <f t="shared" si="46"/>
        <v>59723266.034917854</v>
      </c>
      <c r="V468" s="35">
        <f t="shared" si="47"/>
        <v>-2639284.4992516562</v>
      </c>
    </row>
    <row r="469" spans="1:22" ht="15.6" x14ac:dyDescent="0.25">
      <c r="A469" s="10">
        <v>10</v>
      </c>
      <c r="B469" s="11">
        <v>5.7362285535566304</v>
      </c>
      <c r="C469" s="11">
        <v>892.01590576802005</v>
      </c>
      <c r="D469" s="12">
        <v>3.9354120383170196E-2</v>
      </c>
      <c r="E469" s="12">
        <v>3.15555998876072E-2</v>
      </c>
      <c r="F469" s="10">
        <v>0.197660483108618</v>
      </c>
      <c r="G469" s="10">
        <v>3.1463537283563601</v>
      </c>
      <c r="H469" s="13">
        <v>56392775.5917316</v>
      </c>
      <c r="I469">
        <v>588.3148597005528</v>
      </c>
      <c r="J469">
        <v>67.734669787480541</v>
      </c>
      <c r="K469">
        <v>35.454860135388699</v>
      </c>
      <c r="L469">
        <v>1.2334574419339355</v>
      </c>
      <c r="M469">
        <v>214526395.91085261</v>
      </c>
      <c r="N469">
        <v>892.01590576802005</v>
      </c>
      <c r="O469">
        <v>18.650004358549293</v>
      </c>
      <c r="P469">
        <v>0.22022342292797167</v>
      </c>
      <c r="Q469">
        <f t="shared" si="42"/>
        <v>-5.2637902286584675</v>
      </c>
      <c r="R469">
        <f t="shared" si="43"/>
        <v>0.66488836029429321</v>
      </c>
      <c r="S469">
        <f t="shared" si="44"/>
        <v>-0.7228310385873451</v>
      </c>
      <c r="T469">
        <f t="shared" si="45"/>
        <v>207433232.42964008</v>
      </c>
      <c r="U469">
        <f t="shared" si="46"/>
        <v>54528188.37050356</v>
      </c>
      <c r="V469" s="35">
        <f t="shared" si="47"/>
        <v>1864587.2212280408</v>
      </c>
    </row>
    <row r="470" spans="1:22" ht="15.6" x14ac:dyDescent="0.25">
      <c r="A470" s="10">
        <v>11</v>
      </c>
      <c r="B470" s="11">
        <v>6.23099823027722</v>
      </c>
      <c r="C470" s="11">
        <v>893.56094264929504</v>
      </c>
      <c r="D470" s="12">
        <v>3.15555998876072E-2</v>
      </c>
      <c r="E470" s="12">
        <v>2.6441407311157399E-2</v>
      </c>
      <c r="F470" s="10">
        <v>0.16155727879451601</v>
      </c>
      <c r="G470" s="10">
        <v>3.14664274718311</v>
      </c>
      <c r="H470" s="13">
        <v>46937370.262875102</v>
      </c>
      <c r="I470">
        <v>595.93394891156004</v>
      </c>
      <c r="J470">
        <v>55.206167930566558</v>
      </c>
      <c r="K470">
        <v>28.9985035993823</v>
      </c>
      <c r="L470">
        <v>1.2394635286003211</v>
      </c>
      <c r="M470">
        <v>217996721.09845722</v>
      </c>
      <c r="N470">
        <v>893.56094264929504</v>
      </c>
      <c r="O470">
        <v>19.888321854943925</v>
      </c>
      <c r="P470">
        <v>0.1762090110772416</v>
      </c>
      <c r="Q470">
        <f t="shared" si="42"/>
        <v>-5.2694266999086601</v>
      </c>
      <c r="R470">
        <f t="shared" si="43"/>
        <v>0.71336278023850186</v>
      </c>
      <c r="S470">
        <f t="shared" si="44"/>
        <v>-0.63469142574940252</v>
      </c>
      <c r="T470">
        <f t="shared" si="45"/>
        <v>210491584.40696797</v>
      </c>
      <c r="U470">
        <f t="shared" si="46"/>
        <v>45321422.197294712</v>
      </c>
      <c r="V470" s="35">
        <f t="shared" si="47"/>
        <v>1615948.0655803904</v>
      </c>
    </row>
    <row r="471" spans="1:22" ht="15.6" x14ac:dyDescent="0.25">
      <c r="A471" s="10">
        <v>12</v>
      </c>
      <c r="B471" s="11">
        <v>7</v>
      </c>
      <c r="C471" s="11">
        <v>881.08138513306903</v>
      </c>
      <c r="D471" s="12">
        <v>2.6441407311157399E-2</v>
      </c>
      <c r="E471" s="12">
        <v>2.25401064046282E-2</v>
      </c>
      <c r="F471" s="10">
        <v>0.146989225582216</v>
      </c>
      <c r="G471" s="10">
        <v>3.14681718695874</v>
      </c>
      <c r="H471" s="13">
        <v>44581078.1954576</v>
      </c>
      <c r="I471">
        <v>604.7383861170407</v>
      </c>
      <c r="J471">
        <v>48.572280304422762</v>
      </c>
      <c r="K471">
        <v>24.490756857892801</v>
      </c>
      <c r="L471">
        <v>1.2630626734802144</v>
      </c>
      <c r="M471">
        <v>230922186.35555559</v>
      </c>
      <c r="N471">
        <v>881.08138513306903</v>
      </c>
      <c r="O471">
        <v>22.911868571588297</v>
      </c>
      <c r="P471">
        <v>0.1589831003653259</v>
      </c>
      <c r="Q471">
        <f t="shared" si="42"/>
        <v>-5.223555802110897</v>
      </c>
      <c r="R471">
        <f t="shared" si="43"/>
        <v>0.79583347089172563</v>
      </c>
      <c r="S471">
        <f t="shared" si="44"/>
        <v>-0.65283509047489963</v>
      </c>
      <c r="T471">
        <f t="shared" si="45"/>
        <v>227806909.76701799</v>
      </c>
      <c r="U471">
        <f t="shared" si="46"/>
        <v>43979653.138013214</v>
      </c>
      <c r="V471" s="35">
        <f t="shared" si="47"/>
        <v>601425.05744438618</v>
      </c>
    </row>
    <row r="472" spans="1:22" ht="15.6" x14ac:dyDescent="0.25">
      <c r="A472" s="10">
        <v>9</v>
      </c>
      <c r="B472" s="11">
        <v>5.1877252017212001</v>
      </c>
      <c r="C472" s="11">
        <v>882.37083973578694</v>
      </c>
      <c r="D472" s="12">
        <v>0.05</v>
      </c>
      <c r="E472" s="12">
        <v>3.9229496291182997E-2</v>
      </c>
      <c r="F472" s="10">
        <v>0.21498011394844299</v>
      </c>
      <c r="G472" s="10">
        <v>3.1462095418741498</v>
      </c>
      <c r="H472" s="13">
        <v>59601688.116425797</v>
      </c>
      <c r="I472">
        <v>581.66933631020515</v>
      </c>
      <c r="J472">
        <v>79.1509427867678</v>
      </c>
      <c r="K472">
        <v>44.614748145591498</v>
      </c>
      <c r="L472">
        <v>1.1943435788833279</v>
      </c>
      <c r="M472">
        <v>200394383.58435711</v>
      </c>
      <c r="N472">
        <v>882.37083973578694</v>
      </c>
      <c r="O472">
        <v>15.864237086807199</v>
      </c>
      <c r="P472">
        <v>0.242046228970838</v>
      </c>
      <c r="Q472">
        <f t="shared" si="42"/>
        <v>-5.2283318079567271</v>
      </c>
      <c r="R472">
        <f t="shared" si="43"/>
        <v>0.52841583177900797</v>
      </c>
      <c r="S472">
        <f t="shared" si="44"/>
        <v>-0.79883054787355645</v>
      </c>
      <c r="T472">
        <f t="shared" si="45"/>
        <v>201984988.73904827</v>
      </c>
      <c r="U472">
        <f t="shared" si="46"/>
        <v>60074769.001481518</v>
      </c>
      <c r="V472" s="35">
        <f t="shared" si="47"/>
        <v>-473080.88505572081</v>
      </c>
    </row>
    <row r="473" spans="1:22" ht="15.6" x14ac:dyDescent="0.25">
      <c r="A473" s="10">
        <v>10</v>
      </c>
      <c r="B473" s="11">
        <v>5.7381415454534901</v>
      </c>
      <c r="C473" s="11">
        <v>888.88922648883397</v>
      </c>
      <c r="D473" s="12">
        <v>3.9229496291182997E-2</v>
      </c>
      <c r="E473" s="12">
        <v>3.1528119383069299E-2</v>
      </c>
      <c r="F473" s="10">
        <v>0.19581682030949901</v>
      </c>
      <c r="G473" s="10">
        <v>3.1466477051671502</v>
      </c>
      <c r="H473" s="13">
        <v>57175945.1065052</v>
      </c>
      <c r="I473">
        <v>589.06749182339615</v>
      </c>
      <c r="J473">
        <v>67.354515652992106</v>
      </c>
      <c r="K473">
        <v>35.378807837126146</v>
      </c>
      <c r="L473">
        <v>1.2321217605041879</v>
      </c>
      <c r="M473">
        <v>218949967.16399911</v>
      </c>
      <c r="N473">
        <v>888.88922648883397</v>
      </c>
      <c r="O473">
        <v>18.565984003387111</v>
      </c>
      <c r="P473">
        <v>0.21792820031777552</v>
      </c>
      <c r="Q473">
        <f t="shared" si="42"/>
        <v>-5.2523469172536341</v>
      </c>
      <c r="R473">
        <f t="shared" si="43"/>
        <v>0.66130646523187298</v>
      </c>
      <c r="S473">
        <f t="shared" si="44"/>
        <v>-0.71490137469664816</v>
      </c>
      <c r="T473">
        <f t="shared" si="45"/>
        <v>209255613.09300783</v>
      </c>
      <c r="U473">
        <f t="shared" si="46"/>
        <v>54644390.234013036</v>
      </c>
      <c r="V473" s="35">
        <f t="shared" si="47"/>
        <v>2531554.8724921644</v>
      </c>
    </row>
    <row r="474" spans="1:22" ht="15.6" x14ac:dyDescent="0.25">
      <c r="A474" s="10">
        <v>11</v>
      </c>
      <c r="B474" s="11">
        <v>6.2514943229164599</v>
      </c>
      <c r="C474" s="11">
        <v>884.74295021983403</v>
      </c>
      <c r="D474" s="12">
        <v>3.1528119383069299E-2</v>
      </c>
      <c r="E474" s="12">
        <v>2.6243948987002198E-2</v>
      </c>
      <c r="F474" s="10">
        <v>0.167071912561951</v>
      </c>
      <c r="G474" s="10">
        <v>3.1469328071576901</v>
      </c>
      <c r="H474" s="13">
        <v>49508973.411174498</v>
      </c>
      <c r="I474">
        <v>596.68008600534631</v>
      </c>
      <c r="J474">
        <v>56.151217675062242</v>
      </c>
      <c r="K474">
        <v>28.886034185035747</v>
      </c>
      <c r="L474">
        <v>1.2485870982236129</v>
      </c>
      <c r="M474">
        <v>224397714.58670679</v>
      </c>
      <c r="N474">
        <v>884.74295021983403</v>
      </c>
      <c r="O474">
        <v>20.352594919276935</v>
      </c>
      <c r="P474">
        <v>0.182807970148093</v>
      </c>
      <c r="Q474">
        <f t="shared" si="42"/>
        <v>-5.2370959600131783</v>
      </c>
      <c r="R474">
        <f t="shared" si="43"/>
        <v>0.72938628117291215</v>
      </c>
      <c r="S474">
        <f t="shared" si="44"/>
        <v>-0.63632004419971722</v>
      </c>
      <c r="T474">
        <f t="shared" si="45"/>
        <v>218381279.09774876</v>
      </c>
      <c r="U474">
        <f t="shared" si="46"/>
        <v>48181564.416829444</v>
      </c>
      <c r="V474" s="35">
        <f t="shared" si="47"/>
        <v>1327408.994345054</v>
      </c>
    </row>
    <row r="475" spans="1:22" ht="15.6" x14ac:dyDescent="0.25">
      <c r="A475" s="10">
        <v>12</v>
      </c>
      <c r="B475" s="11">
        <v>5.5162732828300003</v>
      </c>
      <c r="C475" s="11">
        <v>875.14054259530997</v>
      </c>
      <c r="D475" s="12">
        <v>4.6628788395142402E-2</v>
      </c>
      <c r="E475" s="12">
        <v>3.8206399777351602E-2</v>
      </c>
      <c r="F475" s="10">
        <v>0.18023982446474801</v>
      </c>
      <c r="G475" s="10">
        <v>3.13297209137064</v>
      </c>
      <c r="H475" s="13">
        <v>59105906.526348002</v>
      </c>
      <c r="I475">
        <v>587.59623203487308</v>
      </c>
      <c r="J475">
        <v>70.348872176796675</v>
      </c>
      <c r="K475">
        <v>42.417594086247</v>
      </c>
      <c r="L475">
        <v>1.1720668994835446</v>
      </c>
      <c r="M475">
        <v>228804634.00639966</v>
      </c>
      <c r="N475">
        <v>875.14054259530997</v>
      </c>
      <c r="O475">
        <v>15.584090425880044</v>
      </c>
      <c r="P475">
        <v>0.19874345036064495</v>
      </c>
      <c r="Q475">
        <f t="shared" si="42"/>
        <v>-5.2014432408192439</v>
      </c>
      <c r="R475">
        <f t="shared" si="43"/>
        <v>0.51290687587659234</v>
      </c>
      <c r="S475">
        <f t="shared" si="44"/>
        <v>-0.65925982142189765</v>
      </c>
      <c r="T475">
        <f t="shared" si="45"/>
        <v>205044193.32120183</v>
      </c>
      <c r="U475">
        <f t="shared" si="46"/>
        <v>52967995.936106823</v>
      </c>
      <c r="V475" s="35">
        <f t="shared" si="47"/>
        <v>6137910.5902411789</v>
      </c>
    </row>
    <row r="476" spans="1:22" ht="15.6" x14ac:dyDescent="0.25">
      <c r="A476" s="10">
        <v>8</v>
      </c>
      <c r="B476" s="11">
        <v>4.62323218423382</v>
      </c>
      <c r="C476" s="11">
        <v>912.82963942787001</v>
      </c>
      <c r="D476" s="12">
        <v>4.7019594056731895E-2</v>
      </c>
      <c r="E476" s="12">
        <v>3.4733651755750404E-2</v>
      </c>
      <c r="F476" s="10">
        <v>0.26073956168190299</v>
      </c>
      <c r="G476" s="10">
        <v>3.0654611520507702</v>
      </c>
      <c r="H476" s="13">
        <v>60922758.121254198</v>
      </c>
      <c r="I476">
        <v>579.92902152965519</v>
      </c>
      <c r="J476">
        <v>84.409564014855547</v>
      </c>
      <c r="K476">
        <v>40.876622906241153</v>
      </c>
      <c r="L476">
        <v>1.2616354723690872</v>
      </c>
      <c r="M476">
        <v>186620002.8017039</v>
      </c>
      <c r="N476">
        <v>912.82963942787001</v>
      </c>
      <c r="O476">
        <v>16.546721645318851</v>
      </c>
      <c r="P476">
        <v>0.30210500020301367</v>
      </c>
      <c r="Q476">
        <f t="shared" si="42"/>
        <v>-5.3387099533414695</v>
      </c>
      <c r="R476">
        <f t="shared" si="43"/>
        <v>0.56497490882254842</v>
      </c>
      <c r="S476">
        <f t="shared" si="44"/>
        <v>-0.78398231082685044</v>
      </c>
      <c r="T476">
        <f t="shared" si="45"/>
        <v>185475934.17501923</v>
      </c>
      <c r="U476">
        <f t="shared" si="46"/>
        <v>60549272.882955886</v>
      </c>
      <c r="V476" s="35">
        <f t="shared" si="47"/>
        <v>373485.23829831183</v>
      </c>
    </row>
    <row r="477" spans="1:22" ht="15.6" x14ac:dyDescent="0.25">
      <c r="A477" s="10">
        <v>9</v>
      </c>
      <c r="B477" s="11">
        <v>5.4701345154073202</v>
      </c>
      <c r="C477" s="11">
        <v>915.87224981626798</v>
      </c>
      <c r="D477" s="12">
        <v>3.4733651755750404E-2</v>
      </c>
      <c r="E477" s="12">
        <v>2.65660553455313E-2</v>
      </c>
      <c r="F477" s="10">
        <v>0.234474308564872</v>
      </c>
      <c r="G477" s="10">
        <v>3.0659479836440702</v>
      </c>
      <c r="H477" s="13">
        <v>58337112.5236063</v>
      </c>
      <c r="I477">
        <v>588.70097068776568</v>
      </c>
      <c r="J477">
        <v>69.3417041532864</v>
      </c>
      <c r="K477">
        <v>30.649853550640849</v>
      </c>
      <c r="L477">
        <v>1.318175969887138</v>
      </c>
      <c r="M477">
        <v>208167173.73869205</v>
      </c>
      <c r="N477">
        <v>915.87224981626798</v>
      </c>
      <c r="O477">
        <v>21.077920563315349</v>
      </c>
      <c r="P477">
        <v>0.26719250280795914</v>
      </c>
      <c r="Q477">
        <f t="shared" si="42"/>
        <v>-5.3494789240116525</v>
      </c>
      <c r="R477">
        <f t="shared" si="43"/>
        <v>0.7519996888804994</v>
      </c>
      <c r="S477">
        <f t="shared" si="44"/>
        <v>-0.85132727030052102</v>
      </c>
      <c r="T477">
        <f t="shared" si="45"/>
        <v>199825874.75911534</v>
      </c>
      <c r="U477">
        <f t="shared" si="46"/>
        <v>55999533.123237267</v>
      </c>
      <c r="V477" s="35">
        <f t="shared" si="47"/>
        <v>2337579.4003690332</v>
      </c>
    </row>
    <row r="478" spans="1:22" ht="15.6" x14ac:dyDescent="0.25">
      <c r="A478" s="10">
        <v>10</v>
      </c>
      <c r="B478" s="11">
        <v>6.0689553208442302</v>
      </c>
      <c r="C478" s="11">
        <v>916.036015792223</v>
      </c>
      <c r="D478" s="12">
        <v>2.65660553455313E-2</v>
      </c>
      <c r="E478" s="12">
        <v>2.1271702634205501E-2</v>
      </c>
      <c r="F478" s="10">
        <v>0.19854277817708901</v>
      </c>
      <c r="G478" s="10">
        <v>3.0662350596418602</v>
      </c>
      <c r="H478" s="13">
        <v>51060366.5986045</v>
      </c>
      <c r="I478">
        <v>598.75041166193682</v>
      </c>
      <c r="J478">
        <v>56.302716323369459</v>
      </c>
      <c r="K478">
        <v>23.9188789898684</v>
      </c>
      <c r="L478">
        <v>1.3483444820735815</v>
      </c>
      <c r="M478">
        <v>219355371.33901191</v>
      </c>
      <c r="N478">
        <v>916.036015792223</v>
      </c>
      <c r="O478">
        <v>23.856815783927885</v>
      </c>
      <c r="P478">
        <v>0.22132368100454666</v>
      </c>
      <c r="Q478">
        <f t="shared" si="42"/>
        <v>-5.3500572310130368</v>
      </c>
      <c r="R478">
        <f t="shared" si="43"/>
        <v>0.81102399735010744</v>
      </c>
      <c r="S478">
        <f t="shared" si="44"/>
        <v>-0.72668390590512821</v>
      </c>
      <c r="T478">
        <f t="shared" si="45"/>
        <v>204525291.26191163</v>
      </c>
      <c r="U478">
        <f t="shared" si="46"/>
        <v>47608300.114884302</v>
      </c>
      <c r="V478" s="35">
        <f t="shared" si="47"/>
        <v>3452066.4837201983</v>
      </c>
    </row>
    <row r="479" spans="1:22" ht="15.6" x14ac:dyDescent="0.25">
      <c r="A479" s="10">
        <v>11</v>
      </c>
      <c r="B479" s="11">
        <v>6.6064768209437599</v>
      </c>
      <c r="C479" s="11">
        <v>910.90405380314201</v>
      </c>
      <c r="D479" s="12">
        <v>2.1271702634205501E-2</v>
      </c>
      <c r="E479" s="12">
        <v>1.7788259739442799E-2</v>
      </c>
      <c r="F479" s="10">
        <v>0.16299323242442301</v>
      </c>
      <c r="G479" s="10">
        <v>3.0664039387290098</v>
      </c>
      <c r="H479" s="13">
        <v>43072889.151082702</v>
      </c>
      <c r="I479">
        <v>609.67943542988269</v>
      </c>
      <c r="J479">
        <v>46.084525574547904</v>
      </c>
      <c r="K479">
        <v>19.529981186824148</v>
      </c>
      <c r="L479">
        <v>1.3563891288671011</v>
      </c>
      <c r="M479">
        <v>224716632.46983054</v>
      </c>
      <c r="N479">
        <v>910.90405380314201</v>
      </c>
      <c r="O479">
        <v>25.506283799756829</v>
      </c>
      <c r="P479">
        <v>0.17792312301092034</v>
      </c>
      <c r="Q479">
        <f t="shared" si="42"/>
        <v>-5.3318704437593691</v>
      </c>
      <c r="R479">
        <f t="shared" si="43"/>
        <v>0.82613249687206891</v>
      </c>
      <c r="S479">
        <f t="shared" si="44"/>
        <v>-0.63465046296702088</v>
      </c>
      <c r="T479">
        <f t="shared" si="45"/>
        <v>208987881.16056898</v>
      </c>
      <c r="U479">
        <f t="shared" si="46"/>
        <v>40058057.742376335</v>
      </c>
      <c r="V479" s="35">
        <f t="shared" si="47"/>
        <v>3014831.408706367</v>
      </c>
    </row>
    <row r="480" spans="1:22" ht="15.6" x14ac:dyDescent="0.25">
      <c r="A480" s="10">
        <v>12</v>
      </c>
      <c r="B480" s="11">
        <v>7</v>
      </c>
      <c r="C480" s="11">
        <v>885.65805535017205</v>
      </c>
      <c r="D480" s="12">
        <v>1.7788259739442799E-2</v>
      </c>
      <c r="E480" s="12">
        <v>1.5441850297355699E-2</v>
      </c>
      <c r="F480" s="10">
        <v>0.13117035845098901</v>
      </c>
      <c r="G480" s="10">
        <v>3.0665072226677501</v>
      </c>
      <c r="H480" s="13">
        <v>36574722.691648103</v>
      </c>
      <c r="I480">
        <v>622.62445513319028</v>
      </c>
      <c r="J480">
        <v>38.222138877865717</v>
      </c>
      <c r="K480">
        <v>16.61505501839925</v>
      </c>
      <c r="L480">
        <v>1.3475025242213641</v>
      </c>
      <c r="M480">
        <v>231575428.60104379</v>
      </c>
      <c r="N480">
        <v>885.65805535017205</v>
      </c>
      <c r="O480">
        <v>25.750978803177823</v>
      </c>
      <c r="P480">
        <v>0.14060821257943415</v>
      </c>
      <c r="Q480">
        <f t="shared" si="42"/>
        <v>-5.2404693820283885</v>
      </c>
      <c r="R480">
        <f t="shared" si="43"/>
        <v>0.8272144498288081</v>
      </c>
      <c r="S480">
        <f t="shared" si="44"/>
        <v>-0.70238002725477022</v>
      </c>
      <c r="T480">
        <f t="shared" si="45"/>
        <v>227670439.37910959</v>
      </c>
      <c r="U480">
        <f t="shared" si="46"/>
        <v>35957973.761207066</v>
      </c>
      <c r="V480" s="35">
        <f t="shared" si="47"/>
        <v>616748.93044103682</v>
      </c>
    </row>
    <row r="481" spans="1:22" ht="15.6" x14ac:dyDescent="0.25">
      <c r="A481" s="10">
        <v>8</v>
      </c>
      <c r="B481" s="11">
        <v>4.6160454936004101</v>
      </c>
      <c r="C481" s="11">
        <v>908.99134380620899</v>
      </c>
      <c r="D481" s="12">
        <v>4.7027436436222501E-2</v>
      </c>
      <c r="E481" s="12">
        <v>3.4864430557998101E-2</v>
      </c>
      <c r="F481" s="10">
        <v>0.25808757696134399</v>
      </c>
      <c r="G481" s="10">
        <v>3.0658666007121198</v>
      </c>
      <c r="H481" s="13">
        <v>62126024.7512623</v>
      </c>
      <c r="I481">
        <v>580.52532782458172</v>
      </c>
      <c r="J481">
        <v>84.02935781492404</v>
      </c>
      <c r="K481">
        <v>40.945933497110303</v>
      </c>
      <c r="L481">
        <v>1.2587402165948245</v>
      </c>
      <c r="M481">
        <v>191581318.79127809</v>
      </c>
      <c r="N481">
        <v>908.99134380620899</v>
      </c>
      <c r="O481">
        <v>16.399038724612478</v>
      </c>
      <c r="P481">
        <v>0.29852407103042838</v>
      </c>
      <c r="Q481">
        <f t="shared" si="42"/>
        <v>-5.3250581573928724</v>
      </c>
      <c r="R481">
        <f t="shared" si="43"/>
        <v>0.55721830340630252</v>
      </c>
      <c r="S481">
        <f t="shared" si="44"/>
        <v>-0.79888016671470119</v>
      </c>
      <c r="T481">
        <f t="shared" si="45"/>
        <v>187221114.62065887</v>
      </c>
      <c r="U481">
        <f t="shared" si="46"/>
        <v>60712096.953220755</v>
      </c>
      <c r="V481" s="35">
        <f t="shared" si="47"/>
        <v>1413927.7980415449</v>
      </c>
    </row>
    <row r="482" spans="1:22" ht="15.6" x14ac:dyDescent="0.25">
      <c r="A482" s="10">
        <v>9</v>
      </c>
      <c r="B482" s="11">
        <v>5.4663613236183499</v>
      </c>
      <c r="C482" s="11">
        <v>910.50074167946696</v>
      </c>
      <c r="D482" s="12">
        <v>3.4864430557998101E-2</v>
      </c>
      <c r="E482" s="12">
        <v>2.66781914096802E-2</v>
      </c>
      <c r="F482" s="10">
        <v>0.23413048683114601</v>
      </c>
      <c r="G482" s="10">
        <v>3.0663488342846001</v>
      </c>
      <c r="H482" s="13">
        <v>60190982.5187499</v>
      </c>
      <c r="I482">
        <v>589.5417455429174</v>
      </c>
      <c r="J482">
        <v>69.470351351717667</v>
      </c>
      <c r="K482">
        <v>30.771310983839154</v>
      </c>
      <c r="L482">
        <v>1.3169910466294774</v>
      </c>
      <c r="M482">
        <v>214549523.88061598</v>
      </c>
      <c r="N482">
        <v>910.50074167946696</v>
      </c>
      <c r="O482">
        <v>20.989043107196292</v>
      </c>
      <c r="P482">
        <v>0.26674347209600535</v>
      </c>
      <c r="Q482">
        <f t="shared" si="42"/>
        <v>-5.33043554667778</v>
      </c>
      <c r="R482">
        <f t="shared" si="43"/>
        <v>0.74938880470066627</v>
      </c>
      <c r="S482">
        <f t="shared" si="44"/>
        <v>-0.85101951010670662</v>
      </c>
      <c r="T482">
        <f t="shared" si="45"/>
        <v>203109115.88192448</v>
      </c>
      <c r="U482">
        <f t="shared" si="46"/>
        <v>56981423.320474647</v>
      </c>
      <c r="V482" s="35">
        <f t="shared" si="47"/>
        <v>3209559.1982752532</v>
      </c>
    </row>
    <row r="483" spans="1:22" ht="15.6" x14ac:dyDescent="0.25">
      <c r="A483" s="10">
        <v>10</v>
      </c>
      <c r="B483" s="11">
        <v>6.0556043794304202</v>
      </c>
      <c r="C483" s="11">
        <v>913.53497974898698</v>
      </c>
      <c r="D483" s="12">
        <v>2.66781914096802E-2</v>
      </c>
      <c r="E483" s="12">
        <v>2.1395623901690499E-2</v>
      </c>
      <c r="F483" s="10">
        <v>0.19727125806114301</v>
      </c>
      <c r="G483" s="10">
        <v>3.06663703180367</v>
      </c>
      <c r="H483" s="13">
        <v>52556324.504678302</v>
      </c>
      <c r="I483">
        <v>599.96945824311888</v>
      </c>
      <c r="J483">
        <v>56.297239416345128</v>
      </c>
      <c r="K483">
        <v>24.036907655685351</v>
      </c>
      <c r="L483">
        <v>1.3455141947379823</v>
      </c>
      <c r="M483">
        <v>226249290.80198932</v>
      </c>
      <c r="N483">
        <v>913.53497974898698</v>
      </c>
      <c r="O483">
        <v>23.636132076312709</v>
      </c>
      <c r="P483">
        <v>0.21973842790927001</v>
      </c>
      <c r="Q483">
        <f t="shared" si="42"/>
        <v>-5.3412105810082569</v>
      </c>
      <c r="R483">
        <f t="shared" si="43"/>
        <v>0.80791652358419697</v>
      </c>
      <c r="S483">
        <f t="shared" si="44"/>
        <v>-0.72114251031966514</v>
      </c>
      <c r="T483">
        <f t="shared" si="45"/>
        <v>205884445.72968295</v>
      </c>
      <c r="U483">
        <f t="shared" si="46"/>
        <v>47825695.726511888</v>
      </c>
      <c r="V483" s="35">
        <f t="shared" si="47"/>
        <v>4730628.7781664133</v>
      </c>
    </row>
    <row r="484" spans="1:22" ht="15.6" x14ac:dyDescent="0.25">
      <c r="A484" s="10">
        <v>11</v>
      </c>
      <c r="B484" s="11">
        <v>6.5948940844752801</v>
      </c>
      <c r="C484" s="11">
        <v>897.31514361538598</v>
      </c>
      <c r="D484" s="12">
        <v>2.1395623901690499E-2</v>
      </c>
      <c r="E484" s="12">
        <v>1.7858045022861799E-2</v>
      </c>
      <c r="F484" s="10">
        <v>0.16457204940911199</v>
      </c>
      <c r="G484" s="10">
        <v>3.0668058553045201</v>
      </c>
      <c r="H484" s="13">
        <v>44787505.658514597</v>
      </c>
      <c r="I484">
        <v>610.85986087290337</v>
      </c>
      <c r="J484">
        <v>46.486180115688377</v>
      </c>
      <c r="K484">
        <v>19.62683446227615</v>
      </c>
      <c r="L484">
        <v>1.358358164591865</v>
      </c>
      <c r="M484">
        <v>231276994.10681486</v>
      </c>
      <c r="N484">
        <v>897.31514361538598</v>
      </c>
      <c r="O484">
        <v>25.509422729979232</v>
      </c>
      <c r="P484">
        <v>0.17981116974487396</v>
      </c>
      <c r="Q484">
        <f t="shared" si="42"/>
        <v>-5.2830722956387106</v>
      </c>
      <c r="R484">
        <f t="shared" si="43"/>
        <v>0.82614818350820407</v>
      </c>
      <c r="S484">
        <f t="shared" si="44"/>
        <v>-0.63498309120142293</v>
      </c>
      <c r="T484">
        <f t="shared" si="45"/>
        <v>218554990.3053827</v>
      </c>
      <c r="U484">
        <f t="shared" si="46"/>
        <v>42323850.250657074</v>
      </c>
      <c r="V484" s="35">
        <f t="shared" si="47"/>
        <v>2463655.4078575224</v>
      </c>
    </row>
    <row r="485" spans="1:22" ht="15.6" x14ac:dyDescent="0.25">
      <c r="A485" s="10">
        <v>8</v>
      </c>
      <c r="B485" s="11">
        <v>4.6201008016096496</v>
      </c>
      <c r="C485" s="11">
        <v>912.64469057473605</v>
      </c>
      <c r="D485" s="12">
        <v>4.7021177228403099E-2</v>
      </c>
      <c r="E485" s="12">
        <v>3.4757504430800799E-2</v>
      </c>
      <c r="F485" s="10">
        <v>0.26025820064211302</v>
      </c>
      <c r="G485" s="10">
        <v>3.0656899192334901</v>
      </c>
      <c r="H485" s="13">
        <v>66108374.935500599</v>
      </c>
      <c r="I485">
        <v>581.66299047759799</v>
      </c>
      <c r="J485">
        <v>84.459011323198212</v>
      </c>
      <c r="K485">
        <v>40.889340829601956</v>
      </c>
      <c r="L485">
        <v>1.2618715105942788</v>
      </c>
      <c r="M485">
        <v>202333189.26240587</v>
      </c>
      <c r="N485">
        <v>912.64469057473605</v>
      </c>
      <c r="O485">
        <v>16.490226260151744</v>
      </c>
      <c r="P485">
        <v>0.30145407345723307</v>
      </c>
      <c r="Q485">
        <f t="shared" si="42"/>
        <v>-5.3380538430597309</v>
      </c>
      <c r="R485">
        <f t="shared" si="43"/>
        <v>0.5620180824179648</v>
      </c>
      <c r="S485">
        <f t="shared" si="44"/>
        <v>-0.78679992746548777</v>
      </c>
      <c r="T485">
        <f t="shared" si="45"/>
        <v>185354201.05252036</v>
      </c>
      <c r="U485">
        <f t="shared" si="46"/>
        <v>60560825.753399558</v>
      </c>
      <c r="V485" s="35">
        <f t="shared" si="47"/>
        <v>5547549.1821010411</v>
      </c>
    </row>
    <row r="486" spans="1:22" ht="15.6" x14ac:dyDescent="0.25">
      <c r="A486" s="10">
        <v>9</v>
      </c>
      <c r="B486" s="11">
        <v>5.4646425941536396</v>
      </c>
      <c r="C486" s="11">
        <v>916.92677292447104</v>
      </c>
      <c r="D486" s="12">
        <v>3.4757504430800799E-2</v>
      </c>
      <c r="E486" s="12">
        <v>2.66589962219374E-2</v>
      </c>
      <c r="F486" s="10">
        <v>0.23233184191199299</v>
      </c>
      <c r="G486" s="10">
        <v>3.0661759086009401</v>
      </c>
      <c r="H486" s="13">
        <v>61396783.688765198</v>
      </c>
      <c r="I486">
        <v>590.46170689683356</v>
      </c>
      <c r="J486">
        <v>69.150986835500049</v>
      </c>
      <c r="K486">
        <v>30.708250326369097</v>
      </c>
      <c r="L486">
        <v>1.3157936517046731</v>
      </c>
      <c r="M486">
        <v>220070781.15409431</v>
      </c>
      <c r="N486">
        <v>916.92677292447104</v>
      </c>
      <c r="O486">
        <v>20.893976154695022</v>
      </c>
      <c r="P486">
        <v>0.26439772503335018</v>
      </c>
      <c r="Q486">
        <f t="shared" si="42"/>
        <v>-5.3532003945484812</v>
      </c>
      <c r="R486">
        <f t="shared" si="43"/>
        <v>0.74654645655541252</v>
      </c>
      <c r="S486">
        <f t="shared" si="44"/>
        <v>-0.84896903845039207</v>
      </c>
      <c r="T486">
        <f t="shared" si="45"/>
        <v>198654120.68787152</v>
      </c>
      <c r="U486">
        <f t="shared" si="46"/>
        <v>55421823.891354822</v>
      </c>
      <c r="V486" s="35">
        <f t="shared" si="47"/>
        <v>5974959.7974103764</v>
      </c>
    </row>
    <row r="487" spans="1:22" ht="15.6" x14ac:dyDescent="0.25">
      <c r="A487" s="10">
        <v>10</v>
      </c>
      <c r="B487" s="11">
        <v>6.0677754673556796</v>
      </c>
      <c r="C487" s="11">
        <v>916.47296434979103</v>
      </c>
      <c r="D487" s="12">
        <v>2.66589962219374E-2</v>
      </c>
      <c r="E487" s="12">
        <v>2.1300183542197801E-2</v>
      </c>
      <c r="F487" s="10">
        <v>0.20026209635421099</v>
      </c>
      <c r="G487" s="10">
        <v>3.06646074254488</v>
      </c>
      <c r="H487" s="13">
        <v>54585403.336158</v>
      </c>
      <c r="I487">
        <v>600.92429872173159</v>
      </c>
      <c r="J487">
        <v>56.747165141120853</v>
      </c>
      <c r="K487">
        <v>23.979589882067604</v>
      </c>
      <c r="L487">
        <v>1.3513028368644799</v>
      </c>
      <c r="M487">
        <v>232135870.92795485</v>
      </c>
      <c r="N487">
        <v>916.47296434979103</v>
      </c>
      <c r="O487">
        <v>23.894994859920498</v>
      </c>
      <c r="P487">
        <v>0.2234712254362754</v>
      </c>
      <c r="Q487">
        <f t="shared" si="42"/>
        <v>-5.351599566234901</v>
      </c>
      <c r="R487">
        <f t="shared" si="43"/>
        <v>0.81153476342440167</v>
      </c>
      <c r="S487">
        <f t="shared" si="44"/>
        <v>-0.73427788673552152</v>
      </c>
      <c r="T487">
        <f t="shared" si="45"/>
        <v>204312982.16169935</v>
      </c>
      <c r="U487">
        <f t="shared" si="46"/>
        <v>48043012.454421058</v>
      </c>
      <c r="V487" s="35">
        <f t="shared" si="47"/>
        <v>6542390.8817369416</v>
      </c>
    </row>
    <row r="488" spans="1:22" ht="15.6" x14ac:dyDescent="0.25">
      <c r="A488" s="10">
        <v>9</v>
      </c>
      <c r="B488" s="11">
        <v>4.6364590403182202</v>
      </c>
      <c r="C488" s="11">
        <v>904.93955036567399</v>
      </c>
      <c r="D488" s="12">
        <v>4.7040708742621902E-2</v>
      </c>
      <c r="E488" s="12">
        <v>3.4566615386607602E-2</v>
      </c>
      <c r="F488" s="10">
        <v>0.26461403930348498</v>
      </c>
      <c r="G488" s="10">
        <v>3.0661543825949802</v>
      </c>
      <c r="H488" s="13">
        <v>67518780.441712096</v>
      </c>
      <c r="I488">
        <v>581.74864923892767</v>
      </c>
      <c r="J488">
        <v>85.186776910161356</v>
      </c>
      <c r="K488">
        <v>40.803662064614748</v>
      </c>
      <c r="L488">
        <v>1.2669537167828322</v>
      </c>
      <c r="M488">
        <v>204031693.59588447</v>
      </c>
      <c r="N488">
        <v>904.93955036567399</v>
      </c>
      <c r="O488">
        <v>16.728665875970282</v>
      </c>
      <c r="P488">
        <v>0.30735980100087362</v>
      </c>
      <c r="Q488">
        <f t="shared" si="42"/>
        <v>-5.3105664046565808</v>
      </c>
      <c r="R488">
        <f t="shared" si="43"/>
        <v>0.57440811627575417</v>
      </c>
      <c r="S488">
        <f t="shared" si="44"/>
        <v>-0.75968581630204035</v>
      </c>
      <c r="T488">
        <f t="shared" si="45"/>
        <v>191033115.44811988</v>
      </c>
      <c r="U488">
        <f t="shared" si="46"/>
        <v>63217251.946086958</v>
      </c>
      <c r="V488" s="35">
        <f t="shared" si="47"/>
        <v>4301528.4956251383</v>
      </c>
    </row>
    <row r="489" spans="1:22" ht="15.6" x14ac:dyDescent="0.25">
      <c r="A489" s="10">
        <v>10</v>
      </c>
      <c r="B489" s="11">
        <v>5.5680404937326502</v>
      </c>
      <c r="C489" s="11">
        <v>900.94720438660499</v>
      </c>
      <c r="D489" s="12">
        <v>3.4566615386607602E-2</v>
      </c>
      <c r="E489" s="12">
        <v>2.56390829371466E-2</v>
      </c>
      <c r="F489" s="10">
        <v>0.25752535544355099</v>
      </c>
      <c r="G489" s="10">
        <v>3.0666483175068899</v>
      </c>
      <c r="H489" s="13">
        <v>69567322.934426099</v>
      </c>
      <c r="I489">
        <v>591.30549589792315</v>
      </c>
      <c r="J489">
        <v>72.656032111403789</v>
      </c>
      <c r="K489">
        <v>30.102849161877103</v>
      </c>
      <c r="L489">
        <v>1.3541679658987498</v>
      </c>
      <c r="M489">
        <v>230566976.63581643</v>
      </c>
      <c r="N489">
        <v>900.94720438660499</v>
      </c>
      <c r="O489">
        <v>22.81952650597103</v>
      </c>
      <c r="P489">
        <v>0.29776655763388726</v>
      </c>
      <c r="Q489">
        <f t="shared" si="42"/>
        <v>-5.2962063033875264</v>
      </c>
      <c r="R489">
        <f t="shared" si="43"/>
        <v>0.79408265215298868</v>
      </c>
      <c r="S489">
        <f t="shared" si="44"/>
        <v>-0.80183411752872891</v>
      </c>
      <c r="T489">
        <f t="shared" si="45"/>
        <v>213581937.39056137</v>
      </c>
      <c r="U489">
        <f t="shared" si="46"/>
        <v>64442548.660723761</v>
      </c>
      <c r="V489" s="35">
        <f t="shared" si="47"/>
        <v>5124774.2737023383</v>
      </c>
    </row>
    <row r="490" spans="1:22" ht="15.6" x14ac:dyDescent="0.25">
      <c r="A490" s="10">
        <v>8</v>
      </c>
      <c r="B490" s="11">
        <v>4.6144628833965999</v>
      </c>
      <c r="C490" s="11">
        <v>907.55920722772305</v>
      </c>
      <c r="D490" s="12">
        <v>4.7016257473797798E-2</v>
      </c>
      <c r="E490" s="12">
        <v>3.4882516910433703E-2</v>
      </c>
      <c r="F490" s="10">
        <v>0.25752768182218</v>
      </c>
      <c r="G490" s="10">
        <v>3.0656991812385499</v>
      </c>
      <c r="H490" s="13">
        <v>63022911.696552902</v>
      </c>
      <c r="I490">
        <v>580.87300268808792</v>
      </c>
      <c r="J490">
        <v>83.953334149868965</v>
      </c>
      <c r="K490">
        <v>40.949387192115751</v>
      </c>
      <c r="L490">
        <v>1.2583063033640174</v>
      </c>
      <c r="M490">
        <v>194600792.86625761</v>
      </c>
      <c r="N490">
        <v>907.55920722772305</v>
      </c>
      <c r="O490">
        <v>16.366797107520895</v>
      </c>
      <c r="P490">
        <v>0.29776969091566424</v>
      </c>
      <c r="Q490">
        <f t="shared" si="42"/>
        <v>-5.3199453984106535</v>
      </c>
      <c r="R490">
        <f t="shared" si="43"/>
        <v>0.5555132455759958</v>
      </c>
      <c r="S490">
        <f t="shared" si="44"/>
        <v>-0.80182204825157743</v>
      </c>
      <c r="T490">
        <f t="shared" si="45"/>
        <v>187969369.92713708</v>
      </c>
      <c r="U490">
        <f t="shared" si="46"/>
        <v>60875276.138860606</v>
      </c>
      <c r="V490" s="35">
        <f t="shared" si="47"/>
        <v>2147635.5576922968</v>
      </c>
    </row>
    <row r="491" spans="1:22" ht="15.6" x14ac:dyDescent="0.25">
      <c r="A491" s="10">
        <v>9</v>
      </c>
      <c r="B491" s="11">
        <v>5.4618034932687998</v>
      </c>
      <c r="C491" s="11">
        <v>912.57723068050302</v>
      </c>
      <c r="D491" s="12">
        <v>3.4882516910433703E-2</v>
      </c>
      <c r="E491" s="12">
        <v>2.6662363582377498E-2</v>
      </c>
      <c r="F491" s="10">
        <v>0.23497889957724899</v>
      </c>
      <c r="G491" s="10">
        <v>3.0661802727377401</v>
      </c>
      <c r="H491" s="13">
        <v>62317206.774214603</v>
      </c>
      <c r="I491">
        <v>590.46078443022475</v>
      </c>
      <c r="J491">
        <v>69.668344190319246</v>
      </c>
      <c r="K491">
        <v>30.772440246405601</v>
      </c>
      <c r="L491">
        <v>1.3185087404604885</v>
      </c>
      <c r="M491">
        <v>221254336.69459671</v>
      </c>
      <c r="N491">
        <v>912.57723068050302</v>
      </c>
      <c r="O491">
        <v>20.998837557653854</v>
      </c>
      <c r="P491">
        <v>0.26785186328402255</v>
      </c>
      <c r="Q491">
        <f t="shared" si="42"/>
        <v>-5.3378144846132827</v>
      </c>
      <c r="R491">
        <f t="shared" si="43"/>
        <v>0.74967872858947548</v>
      </c>
      <c r="S491">
        <f t="shared" si="44"/>
        <v>-0.8517288712498341</v>
      </c>
      <c r="T491">
        <f t="shared" si="45"/>
        <v>201768207.89641327</v>
      </c>
      <c r="U491">
        <f t="shared" si="46"/>
        <v>56828857.322237365</v>
      </c>
      <c r="V491" s="35">
        <f t="shared" si="47"/>
        <v>5488349.4519772381</v>
      </c>
    </row>
    <row r="492" spans="1:22" ht="15.6" x14ac:dyDescent="0.25">
      <c r="A492" s="10">
        <v>10</v>
      </c>
      <c r="B492" s="11">
        <v>6.0615274387417104</v>
      </c>
      <c r="C492" s="11">
        <v>917.38519783003096</v>
      </c>
      <c r="D492" s="12">
        <v>2.6662363582377498E-2</v>
      </c>
      <c r="E492" s="12">
        <v>2.1333788394008801E-2</v>
      </c>
      <c r="F492" s="10">
        <v>0.19910704717715799</v>
      </c>
      <c r="G492" s="10">
        <v>3.0664696905297499</v>
      </c>
      <c r="H492" s="13">
        <v>54812158.809826396</v>
      </c>
      <c r="I492">
        <v>601.32737686217047</v>
      </c>
      <c r="J492">
        <v>56.605813662861479</v>
      </c>
      <c r="K492">
        <v>23.99807598819315</v>
      </c>
      <c r="L492">
        <v>1.3495056706668613</v>
      </c>
      <c r="M492">
        <v>233992792.14841887</v>
      </c>
      <c r="N492">
        <v>917.38519783003096</v>
      </c>
      <c r="O492">
        <v>23.77545030456201</v>
      </c>
      <c r="P492">
        <v>0.22202798276370353</v>
      </c>
      <c r="Q492">
        <f t="shared" si="42"/>
        <v>-5.3548164527951894</v>
      </c>
      <c r="R492">
        <f t="shared" si="43"/>
        <v>0.80990912140715321</v>
      </c>
      <c r="S492">
        <f t="shared" si="44"/>
        <v>-0.72916474503054385</v>
      </c>
      <c r="T492">
        <f t="shared" si="45"/>
        <v>203543721.94677883</v>
      </c>
      <c r="U492">
        <f t="shared" si="46"/>
        <v>47679549.056423254</v>
      </c>
      <c r="V492" s="35">
        <f t="shared" si="47"/>
        <v>7132609.7534031421</v>
      </c>
    </row>
    <row r="493" spans="1:22" ht="15.6" x14ac:dyDescent="0.25">
      <c r="A493" s="10">
        <v>9</v>
      </c>
      <c r="B493" s="11">
        <v>4.5451459374935697</v>
      </c>
      <c r="C493" s="11">
        <v>884.43682345627496</v>
      </c>
      <c r="D493" s="12">
        <v>6.00133407794015E-2</v>
      </c>
      <c r="E493" s="12">
        <v>4.5207594951488898E-2</v>
      </c>
      <c r="F493" s="10">
        <v>0.24629717190806899</v>
      </c>
      <c r="G493" s="10">
        <v>3.0910533983622299</v>
      </c>
      <c r="H493" s="13">
        <v>66483420.990640998</v>
      </c>
      <c r="I493">
        <v>577.89728975050195</v>
      </c>
      <c r="J493">
        <v>92.499731819532826</v>
      </c>
      <c r="K493">
        <v>52.610467865445194</v>
      </c>
      <c r="L493">
        <v>1.1835972775392436</v>
      </c>
      <c r="M493">
        <v>196454698.36572525</v>
      </c>
      <c r="N493">
        <v>884.43682345627496</v>
      </c>
      <c r="O493">
        <v>13.893795486497224</v>
      </c>
      <c r="P493">
        <v>0.2827571158617494</v>
      </c>
      <c r="Q493">
        <f t="shared" si="42"/>
        <v>-5.2359665189430089</v>
      </c>
      <c r="R493">
        <f t="shared" si="43"/>
        <v>0.41425195738190268</v>
      </c>
      <c r="S493">
        <f t="shared" si="44"/>
        <v>-0.84378485325172825</v>
      </c>
      <c r="T493">
        <f t="shared" si="45"/>
        <v>190825970.38310078</v>
      </c>
      <c r="U493">
        <f t="shared" si="46"/>
        <v>64578569.158520535</v>
      </c>
      <c r="V493" s="35">
        <f t="shared" si="47"/>
        <v>1904851.8321204633</v>
      </c>
    </row>
    <row r="494" spans="1:22" ht="15.6" x14ac:dyDescent="0.25">
      <c r="A494" s="10">
        <v>10</v>
      </c>
      <c r="B494" s="11">
        <v>5.3414543946669797</v>
      </c>
      <c r="C494" s="11">
        <v>887.34625375667201</v>
      </c>
      <c r="D494" s="12">
        <v>4.5207594951488898E-2</v>
      </c>
      <c r="E494" s="12">
        <v>3.4941935064644998E-2</v>
      </c>
      <c r="F494" s="10">
        <v>0.22657702086891601</v>
      </c>
      <c r="G494" s="10">
        <v>3.0917035209891699</v>
      </c>
      <c r="H494" s="13">
        <v>66224793.781885497</v>
      </c>
      <c r="I494">
        <v>585.7067166379062</v>
      </c>
      <c r="J494">
        <v>77.541382154594075</v>
      </c>
      <c r="K494">
        <v>40.074765008066947</v>
      </c>
      <c r="L494">
        <v>1.2339306227516431</v>
      </c>
      <c r="M494">
        <v>223871337.42531323</v>
      </c>
      <c r="N494">
        <v>887.34625375667201</v>
      </c>
      <c r="O494">
        <v>17.698621103473638</v>
      </c>
      <c r="P494">
        <v>0.25692918841804985</v>
      </c>
      <c r="Q494">
        <f t="shared" si="42"/>
        <v>-5.2466816362781863</v>
      </c>
      <c r="R494">
        <f t="shared" si="43"/>
        <v>0.6222644053382278</v>
      </c>
      <c r="S494">
        <f t="shared" si="44"/>
        <v>-0.83781368900904418</v>
      </c>
      <c r="T494">
        <f t="shared" si="45"/>
        <v>207227701.27002162</v>
      </c>
      <c r="U494">
        <f t="shared" si="46"/>
        <v>61301334.687741131</v>
      </c>
      <c r="V494" s="35">
        <f t="shared" si="47"/>
        <v>4923459.0941443667</v>
      </c>
    </row>
    <row r="495" spans="1:22" ht="15.6" x14ac:dyDescent="0.25">
      <c r="A495" s="10">
        <v>11</v>
      </c>
      <c r="B495" s="11">
        <v>5.9194509517267697</v>
      </c>
      <c r="C495" s="11">
        <v>880.02132290117004</v>
      </c>
      <c r="D495" s="12">
        <v>3.4941935064644998E-2</v>
      </c>
      <c r="E495" s="12">
        <v>2.8035307946570002E-2</v>
      </c>
      <c r="F495" s="10">
        <v>0.197096053780527</v>
      </c>
      <c r="G495" s="10">
        <v>3.0921055809328601</v>
      </c>
      <c r="H495" s="13">
        <v>58746211.289836198</v>
      </c>
      <c r="I495">
        <v>593.88989682410659</v>
      </c>
      <c r="J495">
        <v>64.045109622485114</v>
      </c>
      <c r="K495">
        <v>31.488621505607501</v>
      </c>
      <c r="L495">
        <v>1.2656008554367357</v>
      </c>
      <c r="M495">
        <v>234392016.48095089</v>
      </c>
      <c r="N495">
        <v>880.02132290117004</v>
      </c>
      <c r="O495">
        <v>20.289433655214374</v>
      </c>
      <c r="P495">
        <v>0.2195201908459572</v>
      </c>
      <c r="Q495">
        <f t="shared" si="42"/>
        <v>-5.2196231622565552</v>
      </c>
      <c r="R495">
        <f t="shared" si="43"/>
        <v>0.72727691941710249</v>
      </c>
      <c r="S495">
        <f t="shared" si="44"/>
        <v>-0.7203848312064971</v>
      </c>
      <c r="T495">
        <f t="shared" si="45"/>
        <v>222066251.74982658</v>
      </c>
      <c r="U495">
        <f t="shared" si="46"/>
        <v>55656976.468298301</v>
      </c>
      <c r="V495" s="35">
        <f t="shared" si="47"/>
        <v>3089234.821537897</v>
      </c>
    </row>
    <row r="496" spans="1:22" ht="15.6" x14ac:dyDescent="0.25">
      <c r="A496" s="14">
        <v>8</v>
      </c>
      <c r="B496" s="11">
        <v>4.4984203153878504</v>
      </c>
      <c r="C496" s="11">
        <v>889.31477624358399</v>
      </c>
      <c r="D496" s="12">
        <v>6.0021166626273804E-2</v>
      </c>
      <c r="E496" s="12">
        <v>4.5450033605545302E-2</v>
      </c>
      <c r="F496" s="10">
        <v>0.24236277900769701</v>
      </c>
      <c r="G496" s="10">
        <v>3.14222699912649</v>
      </c>
      <c r="H496" s="13">
        <v>66680845.271864802</v>
      </c>
      <c r="I496">
        <v>577.94241615621968</v>
      </c>
      <c r="J496">
        <v>91.767509632404796</v>
      </c>
      <c r="K496">
        <v>52.735600115909556</v>
      </c>
      <c r="L496">
        <v>1.1796707969006321</v>
      </c>
      <c r="M496">
        <v>196026039.72021744</v>
      </c>
      <c r="N496">
        <v>889.31477624358399</v>
      </c>
      <c r="O496">
        <v>13.605461228968101</v>
      </c>
      <c r="P496">
        <v>0.27755060817943872</v>
      </c>
      <c r="Q496">
        <f t="shared" si="42"/>
        <v>-5.2539072818833095</v>
      </c>
      <c r="R496">
        <f t="shared" si="43"/>
        <v>0.39673604736951928</v>
      </c>
      <c r="S496">
        <f t="shared" si="44"/>
        <v>-0.85037936877632792</v>
      </c>
      <c r="T496">
        <f t="shared" si="45"/>
        <v>186281481.00955915</v>
      </c>
      <c r="U496">
        <f t="shared" si="46"/>
        <v>63366104.982485831</v>
      </c>
      <c r="V496" s="35">
        <f t="shared" si="47"/>
        <v>3314740.2893789709</v>
      </c>
    </row>
    <row r="497" spans="1:22" ht="15.6" x14ac:dyDescent="0.25">
      <c r="A497" s="10">
        <v>9</v>
      </c>
      <c r="B497" s="11">
        <v>5.4435206430111398</v>
      </c>
      <c r="C497" s="11">
        <v>890.80287166632399</v>
      </c>
      <c r="D497" s="12">
        <v>4.5450033605545302E-2</v>
      </c>
      <c r="E497" s="12">
        <v>3.2993838918106401E-2</v>
      </c>
      <c r="F497" s="10">
        <v>0.27346181114392099</v>
      </c>
      <c r="G497" s="10">
        <v>3.1428628971202102</v>
      </c>
      <c r="H497" s="13">
        <v>71927648.178031296</v>
      </c>
      <c r="I497">
        <v>582.63579461460165</v>
      </c>
      <c r="J497">
        <v>85.190521125241062</v>
      </c>
      <c r="K497">
        <v>39.221936261825853</v>
      </c>
      <c r="L497">
        <v>1.2877433303453771</v>
      </c>
      <c r="M497">
        <v>208617069.43218571</v>
      </c>
      <c r="N497">
        <v>890.80287166632399</v>
      </c>
      <c r="O497">
        <v>20.413188200695998</v>
      </c>
      <c r="P497">
        <v>0.31946423182533623</v>
      </c>
      <c r="Q497">
        <f t="shared" si="42"/>
        <v>-5.2593565063395262</v>
      </c>
      <c r="R497">
        <f t="shared" si="43"/>
        <v>0.73138888979716143</v>
      </c>
      <c r="S497">
        <f t="shared" si="44"/>
        <v>-0.69751006562860418</v>
      </c>
      <c r="T497">
        <f t="shared" si="45"/>
        <v>214416092.34718546</v>
      </c>
      <c r="U497">
        <f t="shared" si="46"/>
        <v>73927053.50541766</v>
      </c>
      <c r="V497" s="35">
        <f t="shared" si="47"/>
        <v>-1999405.3273863643</v>
      </c>
    </row>
    <row r="498" spans="1:22" ht="15.6" x14ac:dyDescent="0.25">
      <c r="A498" s="10">
        <v>10</v>
      </c>
      <c r="B498" s="11">
        <v>6.1946452116241204</v>
      </c>
      <c r="C498" s="11">
        <v>885.66004719874297</v>
      </c>
      <c r="D498" s="12">
        <v>3.2993838918106401E-2</v>
      </c>
      <c r="E498" s="12">
        <v>2.49833475403895E-2</v>
      </c>
      <c r="F498" s="10">
        <v>0.24205385774492799</v>
      </c>
      <c r="G498" s="10">
        <v>3.1433428834649502</v>
      </c>
      <c r="H498" s="13">
        <v>64656796.507428102</v>
      </c>
      <c r="I498">
        <v>591.63544706904281</v>
      </c>
      <c r="J498">
        <v>68.842506109948175</v>
      </c>
      <c r="K498">
        <v>28.98859322924795</v>
      </c>
      <c r="L498">
        <v>1.3464007687884623</v>
      </c>
      <c r="M498">
        <v>221917424.23851866</v>
      </c>
      <c r="N498">
        <v>885.66004719874297</v>
      </c>
      <c r="O498">
        <v>24.938113596097356</v>
      </c>
      <c r="P498">
        <v>0.27714294829805119</v>
      </c>
      <c r="Q498">
        <f t="shared" si="42"/>
        <v>-5.2404767201264688</v>
      </c>
      <c r="R498">
        <f t="shared" si="43"/>
        <v>0.82249909357060269</v>
      </c>
      <c r="S498">
        <f t="shared" si="44"/>
        <v>-0.85071927421278826</v>
      </c>
      <c r="T498">
        <f t="shared" si="45"/>
        <v>227854051.94301188</v>
      </c>
      <c r="U498">
        <f t="shared" si="46"/>
        <v>66386463.88594462</v>
      </c>
      <c r="V498" s="35">
        <f t="shared" si="47"/>
        <v>-1729667.3785165176</v>
      </c>
    </row>
    <row r="499" spans="1:22" ht="15.6" x14ac:dyDescent="0.25">
      <c r="A499" s="10">
        <v>9</v>
      </c>
      <c r="B499" s="11">
        <v>4.9954147343317699</v>
      </c>
      <c r="C499" s="11">
        <v>874.52201634644098</v>
      </c>
      <c r="D499" s="12">
        <v>5.3999999999999999E-2</v>
      </c>
      <c r="E499" s="12">
        <v>4.2397774495676603E-2</v>
      </c>
      <c r="F499" s="10">
        <v>0.21445888178047001</v>
      </c>
      <c r="G499" s="10">
        <v>3.5028195966573401</v>
      </c>
      <c r="H499" s="13">
        <v>75652598.8862544</v>
      </c>
      <c r="I499">
        <v>582.93377179553352</v>
      </c>
      <c r="J499">
        <v>82.23946178360832</v>
      </c>
      <c r="K499">
        <v>48.1988872478383</v>
      </c>
      <c r="L499">
        <v>1.1767747350074229</v>
      </c>
      <c r="M499">
        <v>223168290.20054886</v>
      </c>
      <c r="N499">
        <v>874.52201634644098</v>
      </c>
      <c r="O499">
        <v>14.662128758770107</v>
      </c>
      <c r="P499">
        <v>0.24138247610075916</v>
      </c>
      <c r="Q499">
        <f t="shared" si="42"/>
        <v>-5.1991307794490442</v>
      </c>
      <c r="R499">
        <f t="shared" si="43"/>
        <v>0.46006021347418657</v>
      </c>
      <c r="S499">
        <f t="shared" si="44"/>
        <v>-0.79671068445188631</v>
      </c>
      <c r="T499">
        <f t="shared" si="45"/>
        <v>201253560.81529516</v>
      </c>
      <c r="U499">
        <f t="shared" si="46"/>
        <v>68223648.158561215</v>
      </c>
      <c r="V499" s="35">
        <f t="shared" si="47"/>
        <v>7428950.7276931852</v>
      </c>
    </row>
    <row r="500" spans="1:22" ht="15.6" x14ac:dyDescent="0.25">
      <c r="A500" s="10">
        <v>9</v>
      </c>
      <c r="B500" s="11">
        <v>5.9914079723242901</v>
      </c>
      <c r="C500" s="11">
        <v>876.41773692224797</v>
      </c>
      <c r="D500" s="12">
        <v>4.69915809317102E-2</v>
      </c>
      <c r="E500" s="12">
        <v>3.7469057187054705E-2</v>
      </c>
      <c r="F500" s="10">
        <v>0.20221287024669199</v>
      </c>
      <c r="G500" s="10">
        <v>3.0470476293573099</v>
      </c>
      <c r="H500" s="13">
        <v>59896601.4361839</v>
      </c>
      <c r="I500">
        <v>585.43206247067189</v>
      </c>
      <c r="J500">
        <v>74.664521131254915</v>
      </c>
      <c r="K500">
        <v>42.230319059382452</v>
      </c>
      <c r="L500">
        <v>1.1955178006333864</v>
      </c>
      <c r="M500">
        <v>220217895.06998044</v>
      </c>
      <c r="N500">
        <v>876.41773692224797</v>
      </c>
      <c r="O500">
        <v>18.128285771701414</v>
      </c>
      <c r="P500">
        <v>0.2259134718127932</v>
      </c>
      <c r="Q500">
        <f t="shared" si="42"/>
        <v>-5.2062121358827049</v>
      </c>
      <c r="R500">
        <f t="shared" si="43"/>
        <v>0.64206844972000621</v>
      </c>
      <c r="S500">
        <f t="shared" si="44"/>
        <v>-0.74299423072731985</v>
      </c>
      <c r="T500">
        <f t="shared" si="45"/>
        <v>216559908.29248428</v>
      </c>
      <c r="U500">
        <f t="shared" si="46"/>
        <v>58901673.317372791</v>
      </c>
      <c r="V500" s="35">
        <f t="shared" si="47"/>
        <v>994928.11881110817</v>
      </c>
    </row>
    <row r="501" spans="1:22" ht="15.6" x14ac:dyDescent="0.25">
      <c r="A501" s="10">
        <v>10</v>
      </c>
      <c r="B501" s="11">
        <v>6.5665726567036096</v>
      </c>
      <c r="C501" s="11">
        <v>877.68113725119497</v>
      </c>
      <c r="D501" s="12">
        <v>3.7469057187054705E-2</v>
      </c>
      <c r="E501" s="12">
        <v>3.0582264712274099E-2</v>
      </c>
      <c r="F501" s="10">
        <v>0.18331022896027299</v>
      </c>
      <c r="G501" s="10">
        <v>3.0474319206286702</v>
      </c>
      <c r="H501" s="13">
        <v>53063978.179501899</v>
      </c>
      <c r="I501">
        <v>591.15010428909829</v>
      </c>
      <c r="J501">
        <v>63.80539232450446</v>
      </c>
      <c r="K501">
        <v>34.025660949664399</v>
      </c>
      <c r="L501">
        <v>1.2273777592221473</v>
      </c>
      <c r="M501">
        <v>222346429.92939904</v>
      </c>
      <c r="N501">
        <v>877.68113725119497</v>
      </c>
      <c r="O501">
        <v>20.840002292253288</v>
      </c>
      <c r="P501">
        <v>0.20249597344260545</v>
      </c>
      <c r="Q501">
        <f t="shared" si="42"/>
        <v>-5.2109214330837714</v>
      </c>
      <c r="R501">
        <f t="shared" si="43"/>
        <v>0.74490991870152645</v>
      </c>
      <c r="S501">
        <f t="shared" si="44"/>
        <v>-0.66815242698757027</v>
      </c>
      <c r="T501">
        <f t="shared" si="45"/>
        <v>225374638.48604548</v>
      </c>
      <c r="U501">
        <f t="shared" si="46"/>
        <v>53786673.807328671</v>
      </c>
      <c r="V501" s="35">
        <f t="shared" si="47"/>
        <v>-722695.62782677263</v>
      </c>
    </row>
    <row r="502" spans="1:22" ht="15.6" x14ac:dyDescent="0.25">
      <c r="A502" s="10">
        <v>9</v>
      </c>
      <c r="B502" s="11">
        <v>6.0497686863536204</v>
      </c>
      <c r="C502" s="11">
        <v>895.59954350732301</v>
      </c>
      <c r="D502" s="12">
        <v>4.5952925870110101E-2</v>
      </c>
      <c r="E502" s="12">
        <v>3.6698976191154899E-2</v>
      </c>
      <c r="F502" s="10">
        <v>0.20094162323270201</v>
      </c>
      <c r="G502" s="10">
        <v>3.0468291866953199</v>
      </c>
      <c r="H502" s="13">
        <v>56790527.520252399</v>
      </c>
      <c r="I502">
        <v>584.81483374596053</v>
      </c>
      <c r="J502">
        <v>73.565257037487953</v>
      </c>
      <c r="K502">
        <v>41.325951030632496</v>
      </c>
      <c r="L502">
        <v>1.1989340275670093</v>
      </c>
      <c r="M502">
        <v>211329318.51982522</v>
      </c>
      <c r="N502">
        <v>895.59954350732301</v>
      </c>
      <c r="O502">
        <v>18.447455651563573</v>
      </c>
      <c r="P502">
        <v>0.2243212735978001</v>
      </c>
      <c r="Q502">
        <f t="shared" si="42"/>
        <v>-5.2768453297338445</v>
      </c>
      <c r="R502">
        <f t="shared" si="43"/>
        <v>0.65619213666124909</v>
      </c>
      <c r="S502">
        <f t="shared" si="44"/>
        <v>-0.73730446565529206</v>
      </c>
      <c r="T502">
        <f t="shared" si="45"/>
        <v>204232449.89351225</v>
      </c>
      <c r="U502">
        <f t="shared" si="46"/>
        <v>54883386.022550404</v>
      </c>
      <c r="V502" s="35">
        <f t="shared" si="47"/>
        <v>1907141.4977019951</v>
      </c>
    </row>
    <row r="503" spans="1:22" ht="15.6" x14ac:dyDescent="0.25">
      <c r="A503" s="10">
        <v>10</v>
      </c>
      <c r="B503" s="11">
        <v>6.6032842659137296</v>
      </c>
      <c r="C503" s="11">
        <v>887.42237432876698</v>
      </c>
      <c r="D503" s="12">
        <v>3.6698976191154899E-2</v>
      </c>
      <c r="E503" s="12">
        <v>3.0228733214994998E-2</v>
      </c>
      <c r="F503" s="10">
        <v>0.17582671166039399</v>
      </c>
      <c r="G503" s="10">
        <v>3.0471991713280899</v>
      </c>
      <c r="H503" s="13">
        <v>49910532.419398502</v>
      </c>
      <c r="I503">
        <v>591.18756578349712</v>
      </c>
      <c r="J503">
        <v>61.847612687182533</v>
      </c>
      <c r="K503">
        <v>33.463854703074944</v>
      </c>
      <c r="L503">
        <v>1.2220254540833322</v>
      </c>
      <c r="M503">
        <v>216714598.9562878</v>
      </c>
      <c r="N503">
        <v>887.42237432876698</v>
      </c>
      <c r="O503">
        <v>20.646012649144915</v>
      </c>
      <c r="P503">
        <v>0.19337446979988435</v>
      </c>
      <c r="Q503">
        <f t="shared" si="42"/>
        <v>-5.2469614071339246</v>
      </c>
      <c r="R503">
        <f t="shared" si="43"/>
        <v>0.7388918775087252</v>
      </c>
      <c r="S503">
        <f t="shared" si="44"/>
        <v>-0.64870460156743315</v>
      </c>
      <c r="T503">
        <f t="shared" si="45"/>
        <v>217383055.48254341</v>
      </c>
      <c r="U503">
        <f t="shared" si="46"/>
        <v>50064481.536279954</v>
      </c>
      <c r="V503" s="35">
        <f t="shared" si="47"/>
        <v>-153949.1168814525</v>
      </c>
    </row>
    <row r="504" spans="1:22" ht="15.6" x14ac:dyDescent="0.25">
      <c r="A504" s="10">
        <v>11</v>
      </c>
      <c r="B504" s="11">
        <v>7</v>
      </c>
      <c r="C504" s="11">
        <v>878.91804775522098</v>
      </c>
      <c r="D504" s="12">
        <v>3.0228733214994998E-2</v>
      </c>
      <c r="E504" s="12">
        <v>2.5517098362705201E-2</v>
      </c>
      <c r="F504" s="10">
        <v>0.155352181012305</v>
      </c>
      <c r="G504" s="10">
        <v>3.0474359122506698</v>
      </c>
      <c r="H504" s="13">
        <v>45806762.712002099</v>
      </c>
      <c r="I504">
        <v>599.30376017515277</v>
      </c>
      <c r="J504">
        <v>53.138502835040207</v>
      </c>
      <c r="K504">
        <v>27.872915788850101</v>
      </c>
      <c r="L504">
        <v>1.2415229658685307</v>
      </c>
      <c r="M504">
        <v>227840511.65336466</v>
      </c>
      <c r="N504">
        <v>878.91804775522098</v>
      </c>
      <c r="O504">
        <v>22.24090974166608</v>
      </c>
      <c r="P504">
        <v>0.16883552076591377</v>
      </c>
      <c r="Q504">
        <f t="shared" si="42"/>
        <v>-5.2155241926686937</v>
      </c>
      <c r="R504">
        <f t="shared" si="43"/>
        <v>0.78201594154345599</v>
      </c>
      <c r="S504">
        <f t="shared" si="44"/>
        <v>-0.63857766796746818</v>
      </c>
      <c r="T504">
        <f t="shared" si="45"/>
        <v>228022926.10630614</v>
      </c>
      <c r="U504">
        <f t="shared" si="46"/>
        <v>45843436.679684557</v>
      </c>
      <c r="V504" s="35">
        <f t="shared" si="47"/>
        <v>-36673.96768245846</v>
      </c>
    </row>
    <row r="505" spans="1:22" ht="15.6" x14ac:dyDescent="0.25">
      <c r="A505" s="10">
        <v>9</v>
      </c>
      <c r="B505" s="11">
        <v>6.0083006865846098</v>
      </c>
      <c r="C505" s="11">
        <v>877.14906660615497</v>
      </c>
      <c r="D505" s="12">
        <v>4.6751789486088803E-2</v>
      </c>
      <c r="E505" s="12">
        <v>3.7210386681835093E-2</v>
      </c>
      <c r="F505" s="10">
        <v>0.203650765721269</v>
      </c>
      <c r="G505" s="10">
        <v>3.0470098377110499</v>
      </c>
      <c r="H505" s="13">
        <v>61647434.7537928</v>
      </c>
      <c r="I505">
        <v>586.12399731451001</v>
      </c>
      <c r="J505">
        <v>74.782652745252761</v>
      </c>
      <c r="K505">
        <v>41.98108808396195</v>
      </c>
      <c r="L505">
        <v>1.1986638936422795</v>
      </c>
      <c r="M505">
        <v>225705874.59359837</v>
      </c>
      <c r="N505">
        <v>877.14906660615497</v>
      </c>
      <c r="O505">
        <v>18.295619076351606</v>
      </c>
      <c r="P505">
        <v>0.22771745282341527</v>
      </c>
      <c r="Q505">
        <f t="shared" si="42"/>
        <v>-5.2089391324127696</v>
      </c>
      <c r="R505">
        <f t="shared" si="43"/>
        <v>0.64953671391458712</v>
      </c>
      <c r="S505">
        <f t="shared" si="44"/>
        <v>-0.74945753299818341</v>
      </c>
      <c r="T505">
        <f t="shared" si="45"/>
        <v>216764313.34924039</v>
      </c>
      <c r="U505">
        <f t="shared" si="46"/>
        <v>59205210.711547002</v>
      </c>
      <c r="V505" s="35">
        <f t="shared" si="47"/>
        <v>2442224.0422457978</v>
      </c>
    </row>
    <row r="506" spans="1:22" ht="15.6" x14ac:dyDescent="0.25">
      <c r="A506" s="10">
        <v>9</v>
      </c>
      <c r="B506" s="11">
        <v>6.00993886020178</v>
      </c>
      <c r="C506" s="11">
        <v>879.69459370429195</v>
      </c>
      <c r="D506" s="12">
        <v>4.6545523455762197E-2</v>
      </c>
      <c r="E506" s="12">
        <v>3.7217018633281598E-2</v>
      </c>
      <c r="F506" s="10">
        <v>0.199987139844783</v>
      </c>
      <c r="G506" s="10">
        <v>3.0471776703749298</v>
      </c>
      <c r="H506" s="13">
        <v>62935042.611867003</v>
      </c>
      <c r="I506">
        <v>587.27680009417406</v>
      </c>
      <c r="J506">
        <v>74.016312133268826</v>
      </c>
      <c r="K506">
        <v>41.881271044521895</v>
      </c>
      <c r="L506">
        <v>1.1958098373035608</v>
      </c>
      <c r="M506">
        <v>233348594.31437847</v>
      </c>
      <c r="N506">
        <v>879.69459370429195</v>
      </c>
      <c r="O506">
        <v>18.117391310654515</v>
      </c>
      <c r="P506">
        <v>0.22312747624939305</v>
      </c>
      <c r="Q506">
        <f t="shared" si="42"/>
        <v>-5.2184099134219881</v>
      </c>
      <c r="R506">
        <f t="shared" si="43"/>
        <v>0.64157740695924681</v>
      </c>
      <c r="S506">
        <f t="shared" si="44"/>
        <v>-0.73305686364939593</v>
      </c>
      <c r="T506">
        <f t="shared" si="45"/>
        <v>214062700.74424508</v>
      </c>
      <c r="U506">
        <f t="shared" si="46"/>
        <v>57733560.523618191</v>
      </c>
      <c r="V506" s="35">
        <f t="shared" si="47"/>
        <v>5201482.0882488117</v>
      </c>
    </row>
    <row r="507" spans="1:22" ht="15.6" x14ac:dyDescent="0.25">
      <c r="A507" s="10">
        <v>9</v>
      </c>
      <c r="B507" s="11">
        <v>4.9242871743422301</v>
      </c>
      <c r="C507" s="11">
        <v>875.75253251860704</v>
      </c>
      <c r="D507" s="12">
        <v>0.06</v>
      </c>
      <c r="E507" s="12">
        <v>4.61659267927053E-2</v>
      </c>
      <c r="F507" s="10">
        <v>0.230184246377616</v>
      </c>
      <c r="G507" s="10">
        <v>3.08124941601988</v>
      </c>
      <c r="H507" s="13">
        <v>67226191.511632398</v>
      </c>
      <c r="I507">
        <v>579.42997726036776</v>
      </c>
      <c r="J507">
        <v>89.531428693621493</v>
      </c>
      <c r="K507">
        <v>53.082963396352646</v>
      </c>
      <c r="L507">
        <v>1.1682318050752716</v>
      </c>
      <c r="M507">
        <v>208596546.27475446</v>
      </c>
      <c r="N507">
        <v>875.75253251860704</v>
      </c>
      <c r="O507">
        <v>14.388395271362439</v>
      </c>
      <c r="P507">
        <v>0.26160407377656691</v>
      </c>
      <c r="Q507">
        <f t="shared" si="42"/>
        <v>-5.2037293664077406</v>
      </c>
      <c r="R507">
        <f t="shared" si="43"/>
        <v>0.44390106766061788</v>
      </c>
      <c r="S507">
        <f t="shared" si="44"/>
        <v>-0.84559033905054193</v>
      </c>
      <c r="T507">
        <f t="shared" si="45"/>
        <v>199164049.41783929</v>
      </c>
      <c r="U507">
        <f t="shared" si="46"/>
        <v>64186300.144971766</v>
      </c>
      <c r="V507" s="35">
        <f t="shared" si="47"/>
        <v>3039891.3666606322</v>
      </c>
    </row>
    <row r="508" spans="1:22" ht="15.6" x14ac:dyDescent="0.25">
      <c r="A508" s="14">
        <v>10</v>
      </c>
      <c r="B508" s="11">
        <v>5.5600199898006402</v>
      </c>
      <c r="C508" s="11">
        <v>875.10970513345796</v>
      </c>
      <c r="D508" s="12">
        <v>4.61659267927053E-2</v>
      </c>
      <c r="E508" s="12">
        <v>3.5400307241098702E-2</v>
      </c>
      <c r="F508" s="10">
        <v>0.232690022613013</v>
      </c>
      <c r="G508" s="10">
        <v>3.0818605272719801</v>
      </c>
      <c r="H508" s="13">
        <v>69251662.878921404</v>
      </c>
      <c r="I508">
        <v>585.71514073552282</v>
      </c>
      <c r="J508">
        <v>79.407722362339257</v>
      </c>
      <c r="K508">
        <v>40.783117016902004</v>
      </c>
      <c r="L508">
        <v>1.235902582125129</v>
      </c>
      <c r="M508">
        <v>228965604.406104</v>
      </c>
      <c r="N508">
        <v>875.10970513345796</v>
      </c>
      <c r="O508">
        <v>18.545443784368668</v>
      </c>
      <c r="P508">
        <v>0.26486441664184029</v>
      </c>
      <c r="Q508">
        <f t="shared" si="42"/>
        <v>-5.2013279956253644</v>
      </c>
      <c r="R508">
        <f t="shared" si="43"/>
        <v>0.66042531098655188</v>
      </c>
      <c r="S508">
        <f t="shared" si="44"/>
        <v>-0.8494353980629632</v>
      </c>
      <c r="T508">
        <f t="shared" si="45"/>
        <v>219771054.49508911</v>
      </c>
      <c r="U508">
        <f t="shared" si="46"/>
        <v>66470730.465895414</v>
      </c>
      <c r="V508" s="35">
        <f t="shared" si="47"/>
        <v>2780932.4130259901</v>
      </c>
    </row>
    <row r="509" spans="1:22" ht="15.6" x14ac:dyDescent="0.25">
      <c r="A509" s="10">
        <v>9</v>
      </c>
      <c r="B509" s="11">
        <v>6.0738542297512197</v>
      </c>
      <c r="C509" s="11">
        <v>879.24560607522506</v>
      </c>
      <c r="D509" s="12">
        <v>4.6516290918147706E-2</v>
      </c>
      <c r="E509" s="12">
        <v>3.7285218520212E-2</v>
      </c>
      <c r="F509" s="10">
        <v>0.19802245558627299</v>
      </c>
      <c r="G509" s="10">
        <v>3.05154212757235</v>
      </c>
      <c r="H509" s="13">
        <v>58000026.413859501</v>
      </c>
      <c r="I509">
        <v>585.36689855803138</v>
      </c>
      <c r="J509">
        <v>73.508939728064874</v>
      </c>
      <c r="K509">
        <v>41.900754719179851</v>
      </c>
      <c r="L509">
        <v>1.1928839373607305</v>
      </c>
      <c r="M509">
        <v>216755672.65012574</v>
      </c>
      <c r="N509">
        <v>879.24560607522506</v>
      </c>
      <c r="O509">
        <v>18.233779303042347</v>
      </c>
      <c r="P509">
        <v>0.22067467099174623</v>
      </c>
      <c r="Q509">
        <f t="shared" si="42"/>
        <v>-5.2167418022458039</v>
      </c>
      <c r="R509">
        <f t="shared" si="43"/>
        <v>0.64679295793107339</v>
      </c>
      <c r="S509">
        <f t="shared" si="44"/>
        <v>-0.72440763192585544</v>
      </c>
      <c r="T509">
        <f t="shared" si="45"/>
        <v>214851232.54790401</v>
      </c>
      <c r="U509">
        <f t="shared" si="46"/>
        <v>57490431.555824265</v>
      </c>
      <c r="V509" s="35">
        <f t="shared" si="47"/>
        <v>509594.8580352366</v>
      </c>
    </row>
    <row r="510" spans="1:22" ht="15.6" x14ac:dyDescent="0.25">
      <c r="A510" s="10">
        <v>10</v>
      </c>
      <c r="B510" s="11">
        <v>6.6472395547009198</v>
      </c>
      <c r="C510" s="11">
        <v>876.29809414771603</v>
      </c>
      <c r="D510" s="12">
        <v>3.7285218520212E-2</v>
      </c>
      <c r="E510" s="12">
        <v>3.05333704104883E-2</v>
      </c>
      <c r="F510" s="10">
        <v>0.18060207688964999</v>
      </c>
      <c r="G510" s="10">
        <v>3.0519130798288301</v>
      </c>
      <c r="H510" s="13">
        <v>52222639.569412403</v>
      </c>
      <c r="I510">
        <v>591.22300530037933</v>
      </c>
      <c r="J510">
        <v>63.181072567364126</v>
      </c>
      <c r="K510">
        <v>33.90929446535015</v>
      </c>
      <c r="L510">
        <v>1.2248684759770974</v>
      </c>
      <c r="M510">
        <v>221110927.83825999</v>
      </c>
      <c r="N510">
        <v>876.29809414771603</v>
      </c>
      <c r="O510">
        <v>20.956171497526686</v>
      </c>
      <c r="P510">
        <v>0.19918544851945441</v>
      </c>
      <c r="Q510">
        <f t="shared" si="42"/>
        <v>-5.2057657528531891</v>
      </c>
      <c r="R510">
        <f t="shared" si="43"/>
        <v>0.74841179672222302</v>
      </c>
      <c r="S510">
        <f t="shared" si="44"/>
        <v>-0.66024538208042038</v>
      </c>
      <c r="T510">
        <f t="shared" si="45"/>
        <v>226760046.0138917</v>
      </c>
      <c r="U510">
        <f t="shared" si="46"/>
        <v>53556865.178500473</v>
      </c>
      <c r="V510" s="35">
        <f t="shared" si="47"/>
        <v>-1334225.6090880707</v>
      </c>
    </row>
    <row r="511" spans="1:22" ht="15.6" x14ac:dyDescent="0.25">
      <c r="A511" s="10">
        <v>9</v>
      </c>
      <c r="B511" s="11">
        <v>6.0705399023151099</v>
      </c>
      <c r="C511" s="11">
        <v>880.14089685621298</v>
      </c>
      <c r="D511" s="12">
        <v>4.6638963251601502E-2</v>
      </c>
      <c r="E511" s="12">
        <v>3.7298669552870402E-2</v>
      </c>
      <c r="F511" s="10">
        <v>0.19983955674093901</v>
      </c>
      <c r="G511" s="10">
        <v>3.0517584934797002</v>
      </c>
      <c r="H511" s="13">
        <v>59024835.500484198</v>
      </c>
      <c r="I511">
        <v>585.5114297544377</v>
      </c>
      <c r="J511">
        <v>73.951664740358694</v>
      </c>
      <c r="K511">
        <v>41.968816402235952</v>
      </c>
      <c r="L511">
        <v>1.1944852544057563</v>
      </c>
      <c r="M511">
        <v>218955508.47975484</v>
      </c>
      <c r="N511">
        <v>880.14089685621298</v>
      </c>
      <c r="O511">
        <v>18.300933285400241</v>
      </c>
      <c r="P511">
        <v>0.22294301734866323</v>
      </c>
      <c r="Q511">
        <f t="shared" si="42"/>
        <v>-5.2200670436167123</v>
      </c>
      <c r="R511">
        <f t="shared" si="43"/>
        <v>0.64977160736215445</v>
      </c>
      <c r="S511">
        <f t="shared" si="44"/>
        <v>-0.73240241875908385</v>
      </c>
      <c r="T511">
        <f t="shared" si="45"/>
        <v>214514302.51783678</v>
      </c>
      <c r="U511">
        <f t="shared" si="46"/>
        <v>57827599.344398998</v>
      </c>
      <c r="V511" s="35">
        <f t="shared" si="47"/>
        <v>1197236.1560852006</v>
      </c>
    </row>
    <row r="512" spans="1:22" ht="15.6" x14ac:dyDescent="0.25">
      <c r="A512" s="10">
        <v>10</v>
      </c>
      <c r="B512" s="11">
        <v>6.6449347642322403</v>
      </c>
      <c r="C512" s="11">
        <v>880.93555327049501</v>
      </c>
      <c r="D512" s="12">
        <v>3.7298669552870402E-2</v>
      </c>
      <c r="E512" s="12">
        <v>3.05384569640712E-2</v>
      </c>
      <c r="F512" s="10">
        <v>0.180760777579061</v>
      </c>
      <c r="G512" s="10">
        <v>3.0521341255067198</v>
      </c>
      <c r="H512" s="13">
        <v>52779091.463396303</v>
      </c>
      <c r="I512">
        <v>591.5143714582415</v>
      </c>
      <c r="J512">
        <v>63.235772315894522</v>
      </c>
      <c r="K512">
        <v>33.918563258470797</v>
      </c>
      <c r="L512">
        <v>1.2251191056589223</v>
      </c>
      <c r="M512">
        <v>223211803.01036298</v>
      </c>
      <c r="N512">
        <v>880.93555327049501</v>
      </c>
      <c r="O512">
        <v>20.951138509942364</v>
      </c>
      <c r="P512">
        <v>0.19937914691124289</v>
      </c>
      <c r="Q512">
        <f t="shared" si="42"/>
        <v>-5.2230151283229604</v>
      </c>
      <c r="R512">
        <f t="shared" si="43"/>
        <v>0.74826166519843262</v>
      </c>
      <c r="S512">
        <f t="shared" si="44"/>
        <v>-0.66068263349747935</v>
      </c>
      <c r="T512">
        <f t="shared" si="45"/>
        <v>223188475.6483109</v>
      </c>
      <c r="U512">
        <f t="shared" si="46"/>
        <v>52773575.639596924</v>
      </c>
      <c r="V512" s="35">
        <f t="shared" si="47"/>
        <v>5515.8237993791699</v>
      </c>
    </row>
    <row r="513" spans="1:22" ht="15.6" x14ac:dyDescent="0.25">
      <c r="A513" s="10">
        <v>9</v>
      </c>
      <c r="B513" s="11">
        <v>5.0003585447741798</v>
      </c>
      <c r="C513" s="11">
        <v>878.67690174720997</v>
      </c>
      <c r="D513" s="12">
        <v>5.3999999999999999E-2</v>
      </c>
      <c r="E513" s="12">
        <v>4.2333831163309597E-2</v>
      </c>
      <c r="F513" s="10">
        <v>0.21564082877431401</v>
      </c>
      <c r="G513" s="10">
        <v>3.49800823712678</v>
      </c>
      <c r="H513" s="13">
        <v>70060469.031446099</v>
      </c>
      <c r="I513">
        <v>581.15118301385257</v>
      </c>
      <c r="J513">
        <v>82.339588417006112</v>
      </c>
      <c r="K513">
        <v>48.166915581654798</v>
      </c>
      <c r="L513">
        <v>1.1773535658074494</v>
      </c>
      <c r="M513">
        <v>206602997.10048664</v>
      </c>
      <c r="N513">
        <v>878.67690174720997</v>
      </c>
      <c r="O513">
        <v>14.750234905700317</v>
      </c>
      <c r="P513">
        <v>0.24288823697628872</v>
      </c>
      <c r="Q513">
        <f t="shared" si="42"/>
        <v>-5.2146274517542084</v>
      </c>
      <c r="R513">
        <f t="shared" si="43"/>
        <v>0.4652193848607471</v>
      </c>
      <c r="S513">
        <f t="shared" si="44"/>
        <v>-0.80148394524422617</v>
      </c>
      <c r="T513">
        <f t="shared" si="45"/>
        <v>198887715.34315538</v>
      </c>
      <c r="U513">
        <f t="shared" si="46"/>
        <v>67444164.978676304</v>
      </c>
      <c r="V513" s="35">
        <f t="shared" si="47"/>
        <v>2616304.0527697951</v>
      </c>
    </row>
    <row r="514" spans="1:22" ht="15.6" x14ac:dyDescent="0.25">
      <c r="A514" s="10">
        <v>10</v>
      </c>
      <c r="B514" s="11">
        <v>5.6845013298551699</v>
      </c>
      <c r="C514" s="11">
        <v>882.225517214658</v>
      </c>
      <c r="D514" s="12">
        <v>4.2333831163309597E-2</v>
      </c>
      <c r="E514" s="12">
        <v>3.1982754867535504E-2</v>
      </c>
      <c r="F514" s="10">
        <v>0.24393452139490401</v>
      </c>
      <c r="G514" s="10">
        <v>3.4984769069850801</v>
      </c>
      <c r="H514" s="13">
        <v>77919970.519180104</v>
      </c>
      <c r="I514">
        <v>586.50909894592405</v>
      </c>
      <c r="J514">
        <v>77.916624871428922</v>
      </c>
      <c r="K514">
        <v>37.158293015422544</v>
      </c>
      <c r="L514">
        <v>1.2730731536307456</v>
      </c>
      <c r="M514">
        <v>224536152.32353145</v>
      </c>
      <c r="N514">
        <v>882.225517214658</v>
      </c>
      <c r="O514">
        <v>20.400546492837012</v>
      </c>
      <c r="P514">
        <v>0.27962729464169639</v>
      </c>
      <c r="Q514">
        <f t="shared" si="42"/>
        <v>-5.22779396764426</v>
      </c>
      <c r="R514">
        <f t="shared" si="43"/>
        <v>0.73097277997363053</v>
      </c>
      <c r="S514">
        <f t="shared" si="44"/>
        <v>-0.84825133059586344</v>
      </c>
      <c r="T514">
        <f t="shared" si="45"/>
        <v>221324737.78882384</v>
      </c>
      <c r="U514">
        <f t="shared" si="46"/>
        <v>76805524.924206495</v>
      </c>
      <c r="V514" s="35">
        <f t="shared" si="47"/>
        <v>1114445.5949736089</v>
      </c>
    </row>
    <row r="515" spans="1:22" ht="15.6" x14ac:dyDescent="0.25">
      <c r="A515" s="10">
        <v>7</v>
      </c>
      <c r="B515" s="11">
        <v>5.2521130720377496</v>
      </c>
      <c r="C515" s="11">
        <v>904.113868770983</v>
      </c>
      <c r="D515" s="12">
        <v>4.2019453906147301E-2</v>
      </c>
      <c r="E515" s="12">
        <v>3.1256729836547203E-2</v>
      </c>
      <c r="F515" s="10">
        <v>0.25552857578785698</v>
      </c>
      <c r="G515" s="10">
        <v>2.85059025530835</v>
      </c>
      <c r="H515" s="13">
        <v>67287284.343481705</v>
      </c>
      <c r="I515">
        <v>587.02008472078398</v>
      </c>
      <c r="J515">
        <v>79.485440145746622</v>
      </c>
      <c r="K515">
        <v>36.638091871347257</v>
      </c>
      <c r="L515">
        <v>1.2901202944338004</v>
      </c>
      <c r="M515">
        <v>230186799.33407658</v>
      </c>
      <c r="N515">
        <v>904.113868770983</v>
      </c>
      <c r="O515">
        <v>19.497882596879034</v>
      </c>
      <c r="P515">
        <v>0.29508081011700732</v>
      </c>
      <c r="Q515">
        <f t="shared" ref="Q515:Q578" si="48">2.52125*10^(-6)*N515^2-0.00815*N515</f>
        <v>-5.3076030961097143</v>
      </c>
      <c r="R515">
        <f t="shared" ref="R515:R578" si="49">5.11549*10^(-6)*O515^4-4.43569*10^(-4)*O515^3+0.01157*O515^2-0.05903*O515</f>
        <v>0.69896752261859652</v>
      </c>
      <c r="S515">
        <f t="shared" ref="S515:S578" si="50">-66538.82632*P515^6+68596.56918*P515^5-25259.909*P515^4+3778.81796*P515^3-138.15946*P515^2-13.21417*P515</f>
        <v>-0.81170918368014044</v>
      </c>
      <c r="T515">
        <f t="shared" ref="T515:T578" si="51">1.9*10^10*EXP(0.917*Q515)*EXP(0.4442*R515)*EXP(-0.0196*S515)</f>
        <v>202656634.76604712</v>
      </c>
      <c r="U515">
        <f t="shared" ref="U515:U578" si="52">H515/M515*T515</f>
        <v>59239776.768456258</v>
      </c>
      <c r="V515" s="35">
        <f t="shared" ref="V515:V578" si="53">H515-U515</f>
        <v>8047507.5750254467</v>
      </c>
    </row>
    <row r="516" spans="1:22" ht="15.6" x14ac:dyDescent="0.25">
      <c r="A516" s="10">
        <v>8</v>
      </c>
      <c r="B516" s="11">
        <v>5.3950195018546001</v>
      </c>
      <c r="C516" s="11">
        <v>918.46524545894897</v>
      </c>
      <c r="D516" s="12">
        <v>4.2015378414876202E-2</v>
      </c>
      <c r="E516" s="12">
        <v>2.9306183748656602E-2</v>
      </c>
      <c r="F516" s="10">
        <v>0.30177087668599401</v>
      </c>
      <c r="G516" s="10">
        <v>2.8670587715445599</v>
      </c>
      <c r="H516" s="13">
        <v>66369790.405414499</v>
      </c>
      <c r="I516">
        <v>582.44018983526337</v>
      </c>
      <c r="J516">
        <v>86.036886008538573</v>
      </c>
      <c r="K516">
        <v>35.660781081766402</v>
      </c>
      <c r="L516">
        <v>1.3474715243397393</v>
      </c>
      <c r="M516">
        <v>199677702.54217786</v>
      </c>
      <c r="N516">
        <v>918.46524545894897</v>
      </c>
      <c r="O516">
        <v>22.524455619830839</v>
      </c>
      <c r="P516">
        <v>0.35920797318741571</v>
      </c>
      <c r="Q516">
        <f t="shared" si="48"/>
        <v>-5.3586196915493005</v>
      </c>
      <c r="R516">
        <f t="shared" si="49"/>
        <v>0.78816595909252718</v>
      </c>
      <c r="S516">
        <f t="shared" si="50"/>
        <v>-0.6825566544910151</v>
      </c>
      <c r="T516">
        <f t="shared" si="51"/>
        <v>200702042.06314555</v>
      </c>
      <c r="U516">
        <f t="shared" si="52"/>
        <v>66710265.072565921</v>
      </c>
      <c r="V516" s="35">
        <f t="shared" si="53"/>
        <v>-340474.66715142131</v>
      </c>
    </row>
    <row r="517" spans="1:22" ht="15.6" x14ac:dyDescent="0.25">
      <c r="A517" s="14">
        <v>9</v>
      </c>
      <c r="B517" s="11">
        <v>6.2453602102896104</v>
      </c>
      <c r="C517" s="11">
        <v>922.11886440038802</v>
      </c>
      <c r="D517" s="12">
        <v>2.9306183748656602E-2</v>
      </c>
      <c r="E517" s="12">
        <v>2.1387948146534001E-2</v>
      </c>
      <c r="F517" s="10">
        <v>0.26927110534988502</v>
      </c>
      <c r="G517" s="10">
        <v>2.8675483483902502</v>
      </c>
      <c r="H517" s="13">
        <v>65891285.2928821</v>
      </c>
      <c r="I517">
        <v>595.75193220218853</v>
      </c>
      <c r="J517">
        <v>68.68263360993592</v>
      </c>
      <c r="K517">
        <v>25.347065947595304</v>
      </c>
      <c r="L517">
        <v>1.430763184352303</v>
      </c>
      <c r="M517">
        <v>233831240.56806678</v>
      </c>
      <c r="N517">
        <v>922.11886440038802</v>
      </c>
      <c r="O517">
        <v>28.52612178845154</v>
      </c>
      <c r="P517">
        <v>0.31371275717302022</v>
      </c>
      <c r="Q517">
        <f t="shared" si="48"/>
        <v>-5.3714418016537433</v>
      </c>
      <c r="R517">
        <f t="shared" si="49"/>
        <v>0.82191134313157366</v>
      </c>
      <c r="S517">
        <f t="shared" si="50"/>
        <v>-0.72757654306506492</v>
      </c>
      <c r="T517">
        <f t="shared" si="51"/>
        <v>201529474.25240934</v>
      </c>
      <c r="U517">
        <f t="shared" si="52"/>
        <v>56788973.323795877</v>
      </c>
      <c r="V517" s="35">
        <f t="shared" si="53"/>
        <v>9102311.9690862224</v>
      </c>
    </row>
    <row r="518" spans="1:22" ht="15.6" x14ac:dyDescent="0.25">
      <c r="A518" s="10">
        <v>1</v>
      </c>
      <c r="B518" s="11">
        <v>1.7112735110783901</v>
      </c>
      <c r="C518" s="11">
        <v>1064.8741114292</v>
      </c>
      <c r="D518" s="12">
        <v>0.22249391256644699</v>
      </c>
      <c r="E518" s="12">
        <v>0.19958007624392998</v>
      </c>
      <c r="F518" s="10">
        <v>0.102940085190681</v>
      </c>
      <c r="G518" s="10">
        <v>4.10202546229152</v>
      </c>
      <c r="H518" s="13">
        <v>37281195.897849001</v>
      </c>
      <c r="I518">
        <v>564.88657292751998</v>
      </c>
      <c r="J518">
        <v>113.77046397395398</v>
      </c>
      <c r="K518">
        <v>211.03699440518847</v>
      </c>
      <c r="L518">
        <v>0.90670013440398467</v>
      </c>
      <c r="M518">
        <v>88104537.144155622</v>
      </c>
      <c r="N518">
        <v>1064.8741114292</v>
      </c>
      <c r="O518">
        <v>1.6339929208639965</v>
      </c>
      <c r="P518">
        <v>0.10863262449478624</v>
      </c>
      <c r="Q518">
        <f t="shared" si="48"/>
        <v>-5.8197352416123254</v>
      </c>
      <c r="R518">
        <f t="shared" si="49"/>
        <v>-6.7462149802169746E-2</v>
      </c>
      <c r="S518">
        <f t="shared" si="50"/>
        <v>-0.81094423918140768</v>
      </c>
      <c r="T518">
        <f t="shared" si="51"/>
        <v>90145484.687687427</v>
      </c>
      <c r="U518">
        <f t="shared" si="52"/>
        <v>38144817.314566135</v>
      </c>
      <c r="V518" s="35">
        <f t="shared" si="53"/>
        <v>-863621.41671713442</v>
      </c>
    </row>
    <row r="519" spans="1:22" ht="15.6" x14ac:dyDescent="0.25">
      <c r="A519" s="10">
        <v>2</v>
      </c>
      <c r="B519" s="11">
        <v>1.8636947381642801</v>
      </c>
      <c r="C519" s="11">
        <v>1059.69861316319</v>
      </c>
      <c r="D519" s="12">
        <v>0.19958007624392998</v>
      </c>
      <c r="E519" s="12">
        <v>0.18136318563083101</v>
      </c>
      <c r="F519" s="10">
        <v>9.1230386905728003E-2</v>
      </c>
      <c r="G519" s="10">
        <v>4.1038120932766304</v>
      </c>
      <c r="H519" s="13">
        <v>32989577.689479999</v>
      </c>
      <c r="I519">
        <v>565.4365795403221</v>
      </c>
      <c r="J519">
        <v>101.49136080539508</v>
      </c>
      <c r="K519">
        <v>190.4716309373805</v>
      </c>
      <c r="L519">
        <v>0.90875177755464898</v>
      </c>
      <c r="M519">
        <v>87159542.129342377</v>
      </c>
      <c r="N519">
        <v>1059.69861316319</v>
      </c>
      <c r="O519">
        <v>1.7566803029175249</v>
      </c>
      <c r="P519">
        <v>9.5663667870171123E-2</v>
      </c>
      <c r="Q519">
        <f t="shared" si="48"/>
        <v>-5.8052778959768023</v>
      </c>
      <c r="R519">
        <f t="shared" si="49"/>
        <v>-7.0348544433641941E-2</v>
      </c>
      <c r="S519">
        <f t="shared" si="50"/>
        <v>-0.8371906249509653</v>
      </c>
      <c r="T519">
        <f t="shared" si="51"/>
        <v>91278433.173593894</v>
      </c>
      <c r="U519">
        <f t="shared" si="52"/>
        <v>34548563.347036526</v>
      </c>
      <c r="V519" s="35">
        <f t="shared" si="53"/>
        <v>-1558985.6575565264</v>
      </c>
    </row>
    <row r="520" spans="1:22" ht="15.6" x14ac:dyDescent="0.25">
      <c r="A520" s="10">
        <v>3</v>
      </c>
      <c r="B520" s="11">
        <v>2.56190403354789</v>
      </c>
      <c r="C520" s="11">
        <v>1063.82873958545</v>
      </c>
      <c r="D520" s="12">
        <v>0.181108479177712</v>
      </c>
      <c r="E520" s="12">
        <v>0.14650704621058599</v>
      </c>
      <c r="F520" s="10">
        <v>0.19094820023952699</v>
      </c>
      <c r="G520" s="10">
        <v>3.3089764348529598</v>
      </c>
      <c r="H520" s="13">
        <v>36404808.740908504</v>
      </c>
      <c r="I520">
        <v>563.91725372712062</v>
      </c>
      <c r="J520">
        <v>139.68659582739051</v>
      </c>
      <c r="K520">
        <v>163.80776269414898</v>
      </c>
      <c r="L520">
        <v>0.96094994439138148</v>
      </c>
      <c r="M520">
        <v>81961439.953112513</v>
      </c>
      <c r="N520">
        <v>1063.82873958545</v>
      </c>
      <c r="O520">
        <v>3.8861840929158724</v>
      </c>
      <c r="P520">
        <v>0.2118923346032611</v>
      </c>
      <c r="Q520">
        <f t="shared" si="48"/>
        <v>-5.8168259634741801</v>
      </c>
      <c r="R520">
        <f t="shared" si="49"/>
        <v>-7.9533035325826174E-2</v>
      </c>
      <c r="S520">
        <f t="shared" si="50"/>
        <v>-0.69501035381915477</v>
      </c>
      <c r="T520">
        <f t="shared" si="51"/>
        <v>89698897.523910299</v>
      </c>
      <c r="U520">
        <f t="shared" si="52"/>
        <v>39841554.888449691</v>
      </c>
      <c r="V520" s="35">
        <f t="shared" si="53"/>
        <v>-3436746.1475411877</v>
      </c>
    </row>
    <row r="521" spans="1:22" ht="15.6" x14ac:dyDescent="0.25">
      <c r="A521" s="10">
        <v>4</v>
      </c>
      <c r="B521" s="11">
        <v>2.8836795097297898</v>
      </c>
      <c r="C521" s="11">
        <v>1063.93174848132</v>
      </c>
      <c r="D521" s="12">
        <v>0.14650704621058599</v>
      </c>
      <c r="E521" s="12">
        <v>0.120014592763382</v>
      </c>
      <c r="F521" s="10">
        <v>0.180703821077947</v>
      </c>
      <c r="G521" s="10">
        <v>3.3113646500576399</v>
      </c>
      <c r="H521" s="13">
        <v>34912152.982701696</v>
      </c>
      <c r="I521">
        <v>564.90295775966877</v>
      </c>
      <c r="J521">
        <v>122.3342360528559</v>
      </c>
      <c r="K521">
        <v>133.26081948698399</v>
      </c>
      <c r="L521">
        <v>0.98070073719151374</v>
      </c>
      <c r="M521">
        <v>87879000.282528847</v>
      </c>
      <c r="N521">
        <v>1063.93174848132</v>
      </c>
      <c r="O521">
        <v>4.6981540262402692</v>
      </c>
      <c r="P521">
        <v>0.19930962567771895</v>
      </c>
      <c r="Q521">
        <f t="shared" si="48"/>
        <v>-5.8171128827911467</v>
      </c>
      <c r="R521">
        <f t="shared" si="49"/>
        <v>-6.5457603150274407E-2</v>
      </c>
      <c r="S521">
        <f t="shared" si="50"/>
        <v>-0.66052532438732392</v>
      </c>
      <c r="T521">
        <f t="shared" si="51"/>
        <v>90176762.656962797</v>
      </c>
      <c r="U521">
        <f t="shared" si="52"/>
        <v>35824997.135186695</v>
      </c>
      <c r="V521" s="35">
        <f t="shared" si="53"/>
        <v>-912844.15248499811</v>
      </c>
    </row>
    <row r="522" spans="1:22" ht="15.6" x14ac:dyDescent="0.25">
      <c r="A522" s="10">
        <v>1</v>
      </c>
      <c r="B522" s="11">
        <v>1.68797700636488</v>
      </c>
      <c r="C522" s="11">
        <v>1064.03589617528</v>
      </c>
      <c r="D522" s="12">
        <v>0.22267933195259301</v>
      </c>
      <c r="E522" s="12">
        <v>0.19991684849080701</v>
      </c>
      <c r="F522" s="10">
        <v>0.102175023429147</v>
      </c>
      <c r="G522" s="10">
        <v>4.1020121244074597</v>
      </c>
      <c r="H522" s="13">
        <v>36949817.990477301</v>
      </c>
      <c r="I522">
        <v>564.87535706455981</v>
      </c>
      <c r="J522">
        <v>113.39297144511428</v>
      </c>
      <c r="K522">
        <v>211.29809022170002</v>
      </c>
      <c r="L522">
        <v>0.90631536445218752</v>
      </c>
      <c r="M522">
        <v>87649589.250165999</v>
      </c>
      <c r="N522">
        <v>1064.03589617528</v>
      </c>
      <c r="O522">
        <v>1.6044238402748985</v>
      </c>
      <c r="P522">
        <v>0.10778013327204372</v>
      </c>
      <c r="Q522">
        <f t="shared" si="48"/>
        <v>-5.8174029197022747</v>
      </c>
      <c r="R522">
        <f t="shared" si="49"/>
        <v>-6.6723998040875379E-2</v>
      </c>
      <c r="S522">
        <f t="shared" si="50"/>
        <v>-0.81325139742225372</v>
      </c>
      <c r="T522">
        <f t="shared" si="51"/>
        <v>90372200.927372262</v>
      </c>
      <c r="U522">
        <f t="shared" si="52"/>
        <v>38097570.156712681</v>
      </c>
      <c r="V522" s="35">
        <f t="shared" si="53"/>
        <v>-1147752.1662353799</v>
      </c>
    </row>
    <row r="523" spans="1:22" ht="15.6" x14ac:dyDescent="0.25">
      <c r="A523" s="14">
        <v>2</v>
      </c>
      <c r="B523" s="11">
        <v>1.8886678847927401</v>
      </c>
      <c r="C523" s="11">
        <v>1066.77313230699</v>
      </c>
      <c r="D523" s="12">
        <v>0.19991684849080701</v>
      </c>
      <c r="E523" s="12">
        <v>0.18179369291841802</v>
      </c>
      <c r="F523" s="10">
        <v>9.06081448094707E-2</v>
      </c>
      <c r="G523" s="10">
        <v>4.10378797568388</v>
      </c>
      <c r="H523" s="13">
        <v>32824351.342869699</v>
      </c>
      <c r="I523">
        <v>565.43736049123129</v>
      </c>
      <c r="J523">
        <v>101.22998197482595</v>
      </c>
      <c r="K523">
        <v>190.85527070461251</v>
      </c>
      <c r="L523">
        <v>0.90832808616577654</v>
      </c>
      <c r="M523">
        <v>86987997.897385925</v>
      </c>
      <c r="N523">
        <v>1066.77313230699</v>
      </c>
      <c r="O523">
        <v>1.7720456894174039</v>
      </c>
      <c r="P523">
        <v>9.4979193876628662E-2</v>
      </c>
      <c r="Q523">
        <f t="shared" si="48"/>
        <v>-5.8250061343107937</v>
      </c>
      <c r="R523">
        <f t="shared" si="49"/>
        <v>-7.0690159055399965E-2</v>
      </c>
      <c r="S523">
        <f t="shared" si="50"/>
        <v>-0.83795370702495875</v>
      </c>
      <c r="T523">
        <f t="shared" si="51"/>
        <v>89629719.603881657</v>
      </c>
      <c r="U523">
        <f t="shared" si="52"/>
        <v>33821187.728808716</v>
      </c>
      <c r="V523" s="35">
        <f t="shared" si="53"/>
        <v>-996836.38593901694</v>
      </c>
    </row>
    <row r="524" spans="1:22" ht="15.6" x14ac:dyDescent="0.25">
      <c r="A524" s="10">
        <v>3</v>
      </c>
      <c r="B524" s="11">
        <v>2.37279171736443</v>
      </c>
      <c r="C524" s="11">
        <v>1066.3241758147001</v>
      </c>
      <c r="D524" s="12">
        <v>0.18156075451510101</v>
      </c>
      <c r="E524" s="12">
        <v>0.158717578505777</v>
      </c>
      <c r="F524" s="10">
        <v>0.12574634554556499</v>
      </c>
      <c r="G524" s="10">
        <v>3.3007427000143301</v>
      </c>
      <c r="H524" s="13">
        <v>29579156.249189299</v>
      </c>
      <c r="I524">
        <v>564.8331283863389</v>
      </c>
      <c r="J524">
        <v>113.58953546707656</v>
      </c>
      <c r="K524">
        <v>170.139166510439</v>
      </c>
      <c r="L524">
        <v>0.93241195790935216</v>
      </c>
      <c r="M524">
        <v>84611218.997602522</v>
      </c>
      <c r="N524">
        <v>1066.3241758147001</v>
      </c>
      <c r="O524">
        <v>2.8071860337596313</v>
      </c>
      <c r="P524">
        <v>0.13438472294508932</v>
      </c>
      <c r="Q524">
        <f t="shared" si="48"/>
        <v>-5.8237616590541101</v>
      </c>
      <c r="R524">
        <f t="shared" si="49"/>
        <v>-8.4027918971702961E-2</v>
      </c>
      <c r="S524">
        <f t="shared" si="50"/>
        <v>-0.72371788161325923</v>
      </c>
      <c r="T524">
        <f t="shared" si="51"/>
        <v>89002502.353500322</v>
      </c>
      <c r="U524">
        <f t="shared" si="52"/>
        <v>31114300.855984833</v>
      </c>
      <c r="V524" s="35">
        <f t="shared" si="53"/>
        <v>-1535144.6067955345</v>
      </c>
    </row>
    <row r="525" spans="1:22" ht="15.6" x14ac:dyDescent="0.25">
      <c r="A525" s="10">
        <v>4</v>
      </c>
      <c r="B525" s="11">
        <v>2.6021865432391098</v>
      </c>
      <c r="C525" s="11">
        <v>1064.7899884502101</v>
      </c>
      <c r="D525" s="12">
        <v>0.158717578505777</v>
      </c>
      <c r="E525" s="12">
        <v>0.14000914068269901</v>
      </c>
      <c r="F525" s="10">
        <v>0.117798281519558</v>
      </c>
      <c r="G525" s="10">
        <v>3.3023473606282598</v>
      </c>
      <c r="H525" s="13">
        <v>26460500.496180099</v>
      </c>
      <c r="I525">
        <v>565.27653088398006</v>
      </c>
      <c r="J525">
        <v>102.83696237680383</v>
      </c>
      <c r="K525">
        <v>149.36335959423803</v>
      </c>
      <c r="L525">
        <v>0.94011707504981712</v>
      </c>
      <c r="M525">
        <v>82878927.219000772</v>
      </c>
      <c r="N525">
        <v>1064.7899884502101</v>
      </c>
      <c r="O525">
        <v>3.1714653428870778</v>
      </c>
      <c r="P525">
        <v>0.12533454336438282</v>
      </c>
      <c r="Q525">
        <f t="shared" si="48"/>
        <v>-5.819501330570259</v>
      </c>
      <c r="R525">
        <f t="shared" si="49"/>
        <v>-8.4470292993336402E-2</v>
      </c>
      <c r="S525">
        <f t="shared" si="50"/>
        <v>-0.75620237700724924</v>
      </c>
      <c r="T525">
        <f t="shared" si="51"/>
        <v>89390230.747852847</v>
      </c>
      <c r="U525">
        <f t="shared" si="52"/>
        <v>28539344.371664889</v>
      </c>
      <c r="V525" s="35">
        <f t="shared" si="53"/>
        <v>-2078843.8754847907</v>
      </c>
    </row>
    <row r="526" spans="1:22" ht="15.6" x14ac:dyDescent="0.25">
      <c r="A526" s="10">
        <v>1</v>
      </c>
      <c r="B526" s="11">
        <v>1.25972862114283</v>
      </c>
      <c r="C526" s="11">
        <v>1058.92877824689</v>
      </c>
      <c r="D526" s="12">
        <v>0.22495456571650799</v>
      </c>
      <c r="E526" s="12">
        <v>0.20426979172720602</v>
      </c>
      <c r="F526" s="10">
        <v>9.1910039342893199E-2</v>
      </c>
      <c r="G526" s="10">
        <v>3.9018884445946198</v>
      </c>
      <c r="H526" s="13">
        <v>34737596.615263999</v>
      </c>
      <c r="I526">
        <v>565.30255090934054</v>
      </c>
      <c r="J526">
        <v>108.13489492821259</v>
      </c>
      <c r="K526">
        <v>214.61217872185699</v>
      </c>
      <c r="L526">
        <v>0.90120730482392708</v>
      </c>
      <c r="M526">
        <v>91355427.260783777</v>
      </c>
      <c r="N526">
        <v>1058.92877824689</v>
      </c>
      <c r="O526">
        <v>1.1231595623125776</v>
      </c>
      <c r="P526">
        <v>9.64118296749545E-2</v>
      </c>
      <c r="Q526">
        <f t="shared" si="48"/>
        <v>-5.8031158833687861</v>
      </c>
      <c r="R526">
        <f t="shared" si="49"/>
        <v>-5.2325030644534164E-2</v>
      </c>
      <c r="S526">
        <f t="shared" si="50"/>
        <v>-0.83627483719279128</v>
      </c>
      <c r="T526">
        <f t="shared" si="51"/>
        <v>92193091.780448541</v>
      </c>
      <c r="U526">
        <f t="shared" si="52"/>
        <v>35056115.75589446</v>
      </c>
      <c r="V526" s="35">
        <f t="shared" si="53"/>
        <v>-318519.14063046128</v>
      </c>
    </row>
    <row r="527" spans="1:22" ht="15.6" x14ac:dyDescent="0.25">
      <c r="A527" s="15" t="s">
        <v>21</v>
      </c>
      <c r="B527" s="16">
        <v>1.23823859281022</v>
      </c>
      <c r="C527" s="16">
        <v>1088.6730076884</v>
      </c>
      <c r="D527" s="17">
        <v>0.25</v>
      </c>
      <c r="E527" s="17">
        <v>0.224920347266056</v>
      </c>
      <c r="F527" s="18">
        <v>0.100278499535962</v>
      </c>
      <c r="G527" s="18">
        <v>3.85</v>
      </c>
      <c r="H527" s="19">
        <v>41528006.026486203</v>
      </c>
      <c r="I527">
        <v>565.29870252568912</v>
      </c>
      <c r="J527">
        <v>119.06928718310778</v>
      </c>
      <c r="K527">
        <v>237.46017363302801</v>
      </c>
      <c r="L527">
        <v>0.89797609874657103</v>
      </c>
      <c r="M527">
        <v>100882495.89184497</v>
      </c>
      <c r="N527">
        <v>1088.6730076884</v>
      </c>
      <c r="O527">
        <v>1.0988953108960595</v>
      </c>
      <c r="P527">
        <v>0.10567000747432483</v>
      </c>
      <c r="Q527">
        <f t="shared" si="48"/>
        <v>-5.8844770289867192</v>
      </c>
      <c r="R527">
        <f t="shared" si="49"/>
        <v>-5.1477348694700123E-2</v>
      </c>
      <c r="S527">
        <f t="shared" si="50"/>
        <v>-0.81866042122171079</v>
      </c>
      <c r="T527">
        <f t="shared" si="51"/>
        <v>85567738.765918672</v>
      </c>
      <c r="U527">
        <f t="shared" si="52"/>
        <v>35223727.760993257</v>
      </c>
      <c r="V527" s="35">
        <f t="shared" si="53"/>
        <v>6304278.2654929459</v>
      </c>
    </row>
    <row r="528" spans="1:22" ht="15.6" x14ac:dyDescent="0.25">
      <c r="A528" s="10">
        <v>1</v>
      </c>
      <c r="B528" s="11">
        <v>1.2601875227337</v>
      </c>
      <c r="C528" s="11">
        <v>1080.06317869132</v>
      </c>
      <c r="D528" s="12">
        <v>0.22473273621606502</v>
      </c>
      <c r="E528" s="12">
        <v>0.20388115057956099</v>
      </c>
      <c r="F528" s="10">
        <v>9.27426583309717E-2</v>
      </c>
      <c r="G528" s="10">
        <v>3.9518944401507001</v>
      </c>
      <c r="H528" s="13">
        <v>34025806.4952171</v>
      </c>
      <c r="I528">
        <v>565.08715199895119</v>
      </c>
      <c r="J528">
        <v>108.54935809112045</v>
      </c>
      <c r="K528">
        <v>214.306943397813</v>
      </c>
      <c r="L528">
        <v>0.90161801105251305</v>
      </c>
      <c r="M528">
        <v>87973780.224348381</v>
      </c>
      <c r="N528">
        <v>1080.06317869132</v>
      </c>
      <c r="O528">
        <v>1.1299280886058731</v>
      </c>
      <c r="P528">
        <v>9.7329140699017172E-2</v>
      </c>
      <c r="Q528">
        <f t="shared" si="48"/>
        <v>-5.8613848314355099</v>
      </c>
      <c r="R528">
        <f t="shared" si="49"/>
        <v>-5.2559366012370205E-2</v>
      </c>
      <c r="S528">
        <f t="shared" si="50"/>
        <v>-0.83503833530748928</v>
      </c>
      <c r="T528">
        <f t="shared" si="51"/>
        <v>87385052.91104129</v>
      </c>
      <c r="U528">
        <f t="shared" si="52"/>
        <v>33798103.177365452</v>
      </c>
      <c r="V528" s="35">
        <f t="shared" si="53"/>
        <v>227703.31785164773</v>
      </c>
    </row>
    <row r="529" spans="1:22" ht="15.6" x14ac:dyDescent="0.25">
      <c r="A529" s="10">
        <v>2</v>
      </c>
      <c r="B529" s="11">
        <v>1.29999995231628</v>
      </c>
      <c r="C529" s="11">
        <v>1072.03847067478</v>
      </c>
      <c r="D529" s="12">
        <v>0.20388115057956099</v>
      </c>
      <c r="E529" s="12">
        <v>0.18681728014882701</v>
      </c>
      <c r="F529" s="10">
        <v>8.3654153250196497E-2</v>
      </c>
      <c r="G529" s="10">
        <v>3.9535517356008198</v>
      </c>
      <c r="H529" s="13">
        <v>29765863.886188898</v>
      </c>
      <c r="I529">
        <v>565.43580949918055</v>
      </c>
      <c r="J529">
        <v>98.226897488372302</v>
      </c>
      <c r="K529">
        <v>195.34921536419401</v>
      </c>
      <c r="L529">
        <v>0.90353022574808439</v>
      </c>
      <c r="M529">
        <v>84831657.496632725</v>
      </c>
      <c r="N529">
        <v>1072.03847067478</v>
      </c>
      <c r="O529">
        <v>1.1561990598773968</v>
      </c>
      <c r="P529">
        <v>8.7361423612651659E-2</v>
      </c>
      <c r="Q529">
        <f t="shared" si="48"/>
        <v>-5.839525416727259</v>
      </c>
      <c r="R529">
        <f t="shared" si="49"/>
        <v>-5.3460137595015889E-2</v>
      </c>
      <c r="S529">
        <f t="shared" si="50"/>
        <v>-0.84119079205840186</v>
      </c>
      <c r="T529">
        <f t="shared" si="51"/>
        <v>89129449.113388464</v>
      </c>
      <c r="U529">
        <f t="shared" si="52"/>
        <v>31273879.691263001</v>
      </c>
      <c r="V529" s="35">
        <f t="shared" si="53"/>
        <v>-1508015.8050741032</v>
      </c>
    </row>
    <row r="530" spans="1:22" ht="15.6" x14ac:dyDescent="0.25">
      <c r="A530" s="10">
        <v>3</v>
      </c>
      <c r="B530" s="11">
        <v>2.35663989406991</v>
      </c>
      <c r="C530" s="11">
        <v>1067.1371349888</v>
      </c>
      <c r="D530" s="12">
        <v>0.18705228918229</v>
      </c>
      <c r="E530" s="12">
        <v>0.16126552442268299</v>
      </c>
      <c r="F530" s="10">
        <v>0.13778492837183601</v>
      </c>
      <c r="G530" s="10">
        <v>3.2043715957046701</v>
      </c>
      <c r="H530" s="13">
        <v>29075622.7316036</v>
      </c>
      <c r="I530">
        <v>564.33510879472362</v>
      </c>
      <c r="J530">
        <v>120.63323213806702</v>
      </c>
      <c r="K530">
        <v>174.15890680248648</v>
      </c>
      <c r="L530">
        <v>0.9351971497138396</v>
      </c>
      <c r="M530">
        <v>80429619.306782082</v>
      </c>
      <c r="N530">
        <v>1067.1371349888</v>
      </c>
      <c r="O530">
        <v>2.89615989045735</v>
      </c>
      <c r="P530">
        <v>0.14825053639023902</v>
      </c>
      <c r="Q530">
        <f t="shared" si="48"/>
        <v>-5.8260143775999254</v>
      </c>
      <c r="R530">
        <f t="shared" si="49"/>
        <v>-8.4329531424205559E-2</v>
      </c>
      <c r="S530">
        <f t="shared" si="50"/>
        <v>-0.67876682134061506</v>
      </c>
      <c r="T530">
        <f t="shared" si="51"/>
        <v>88728728.94137001</v>
      </c>
      <c r="U530">
        <f t="shared" si="52"/>
        <v>32075783.404043183</v>
      </c>
      <c r="V530" s="35">
        <f t="shared" si="53"/>
        <v>-3000160.6724395826</v>
      </c>
    </row>
    <row r="531" spans="1:22" ht="15.6" x14ac:dyDescent="0.25">
      <c r="A531" s="10">
        <v>4</v>
      </c>
      <c r="B531" s="11">
        <v>2.59605117583892</v>
      </c>
      <c r="C531" s="11">
        <v>1069.4786208195801</v>
      </c>
      <c r="D531" s="12">
        <v>0.16126552442268299</v>
      </c>
      <c r="E531" s="12">
        <v>0.140014481847093</v>
      </c>
      <c r="F531" s="10">
        <v>0.13169506095939501</v>
      </c>
      <c r="G531" s="10">
        <v>3.2062246217069199</v>
      </c>
      <c r="H531" s="13">
        <v>27330129.471871</v>
      </c>
      <c r="I531">
        <v>564.94172086704441</v>
      </c>
      <c r="J531">
        <v>109.57007147425175</v>
      </c>
      <c r="K531">
        <v>150.64000313488802</v>
      </c>
      <c r="L531">
        <v>0.94587193703003081</v>
      </c>
      <c r="M531">
        <v>82247642.539031684</v>
      </c>
      <c r="N531">
        <v>1069.4786208195801</v>
      </c>
      <c r="O531">
        <v>3.3457529802052468</v>
      </c>
      <c r="P531">
        <v>0.14121231375872778</v>
      </c>
      <c r="Q531">
        <f t="shared" si="48"/>
        <v>-5.8324840376459068</v>
      </c>
      <c r="R531">
        <f t="shared" si="49"/>
        <v>-8.3956281385957815E-2</v>
      </c>
      <c r="S531">
        <f t="shared" si="50"/>
        <v>-0.70039337590249429</v>
      </c>
      <c r="T531">
        <f t="shared" si="51"/>
        <v>88255915.577218249</v>
      </c>
      <c r="U531">
        <f t="shared" si="52"/>
        <v>29326622.927085403</v>
      </c>
      <c r="V531" s="35">
        <f t="shared" si="53"/>
        <v>-1996493.4552144036</v>
      </c>
    </row>
    <row r="532" spans="1:22" ht="15.6" x14ac:dyDescent="0.25">
      <c r="A532" s="10">
        <v>3</v>
      </c>
      <c r="B532" s="11">
        <v>2.3738825289635401</v>
      </c>
      <c r="C532" s="11">
        <v>1089.67643223492</v>
      </c>
      <c r="D532" s="12">
        <v>0.18198056071521401</v>
      </c>
      <c r="E532" s="12">
        <v>0.158842758770013</v>
      </c>
      <c r="F532" s="10">
        <v>0.12707453148384201</v>
      </c>
      <c r="G532" s="10">
        <v>3.29314721623077</v>
      </c>
      <c r="H532" s="13">
        <v>29713839.183985699</v>
      </c>
      <c r="I532">
        <v>564.80436762048828</v>
      </c>
      <c r="J532">
        <v>114.31680364577801</v>
      </c>
      <c r="K532">
        <v>170.41165974261352</v>
      </c>
      <c r="L532">
        <v>0.93282852708944719</v>
      </c>
      <c r="M532">
        <v>84612734.557520971</v>
      </c>
      <c r="N532">
        <v>1089.67643223492</v>
      </c>
      <c r="O532">
        <v>2.8221812893389631</v>
      </c>
      <c r="P532">
        <v>0.1359051007663008</v>
      </c>
      <c r="Q532">
        <f t="shared" si="48"/>
        <v>-5.8871439673459616</v>
      </c>
      <c r="R532">
        <f t="shared" si="49"/>
        <v>-8.4087666200035105E-2</v>
      </c>
      <c r="S532">
        <f t="shared" si="50"/>
        <v>-0.71838119187544502</v>
      </c>
      <c r="T532">
        <f t="shared" si="51"/>
        <v>83965984.476929307</v>
      </c>
      <c r="U532">
        <f t="shared" si="52"/>
        <v>29486717.013931423</v>
      </c>
      <c r="V532" s="35">
        <f t="shared" si="53"/>
        <v>227122.17005427554</v>
      </c>
    </row>
    <row r="533" spans="1:22" ht="15.6" x14ac:dyDescent="0.25">
      <c r="A533" s="10">
        <v>4</v>
      </c>
      <c r="B533" s="11">
        <v>2.6042988753431802</v>
      </c>
      <c r="C533" s="11">
        <v>1083.4100933348</v>
      </c>
      <c r="D533" s="12">
        <v>0.15884369103924498</v>
      </c>
      <c r="E533" s="12">
        <v>0.14001418348203298</v>
      </c>
      <c r="F533" s="10">
        <v>0.118466530090602</v>
      </c>
      <c r="G533" s="10">
        <v>3.2947752732018198</v>
      </c>
      <c r="H533" s="13">
        <v>26647581.019249201</v>
      </c>
      <c r="I533">
        <v>565.29180386243218</v>
      </c>
      <c r="J533">
        <v>103.17056892766303</v>
      </c>
      <c r="K533">
        <v>149.428937260639</v>
      </c>
      <c r="L533">
        <v>0.94040762859178573</v>
      </c>
      <c r="M533">
        <v>83360445.011183605</v>
      </c>
      <c r="N533">
        <v>1083.4100933348</v>
      </c>
      <c r="O533">
        <v>3.1829043968917081</v>
      </c>
      <c r="P533">
        <v>0.12609230859741677</v>
      </c>
      <c r="Q533">
        <f t="shared" si="48"/>
        <v>-5.8704059144346008</v>
      </c>
      <c r="R533">
        <f t="shared" si="49"/>
        <v>-8.4450692438639424E-2</v>
      </c>
      <c r="S533">
        <f t="shared" si="50"/>
        <v>-0.75347741834428517</v>
      </c>
      <c r="T533">
        <f t="shared" si="51"/>
        <v>85309617.258375302</v>
      </c>
      <c r="U533">
        <f t="shared" si="52"/>
        <v>27270667.00889986</v>
      </c>
      <c r="V533" s="35">
        <f t="shared" si="53"/>
        <v>-623085.98965065926</v>
      </c>
    </row>
    <row r="534" spans="1:22" ht="15.6" x14ac:dyDescent="0.25">
      <c r="A534" s="10">
        <v>3</v>
      </c>
      <c r="B534" s="11">
        <v>2.36880008049781</v>
      </c>
      <c r="C534" s="11">
        <v>1089.5244203867501</v>
      </c>
      <c r="D534" s="12">
        <v>0.18198056071521401</v>
      </c>
      <c r="E534" s="12">
        <v>0.14680535332993999</v>
      </c>
      <c r="F534" s="10">
        <v>0.19318485865325499</v>
      </c>
      <c r="G534" s="10">
        <v>3.2931472160126498</v>
      </c>
      <c r="H534" s="13">
        <v>36701573.478476003</v>
      </c>
      <c r="I534">
        <v>563.90344063916859</v>
      </c>
      <c r="J534">
        <v>140.83827771508822</v>
      </c>
      <c r="K534">
        <v>164.39295702257701</v>
      </c>
      <c r="L534">
        <v>0.96134838626202712</v>
      </c>
      <c r="M534">
        <v>82313682.426525697</v>
      </c>
      <c r="N534">
        <v>1089.5244203867501</v>
      </c>
      <c r="O534">
        <v>3.6104410370689308</v>
      </c>
      <c r="P534">
        <v>0.21466070591563174</v>
      </c>
      <c r="Q534">
        <f t="shared" si="48"/>
        <v>-5.8867402710236467</v>
      </c>
      <c r="R534">
        <f t="shared" si="49"/>
        <v>-8.2312619595564518E-2</v>
      </c>
      <c r="S534">
        <f t="shared" si="50"/>
        <v>-0.70393277430842227</v>
      </c>
      <c r="T534">
        <f t="shared" si="51"/>
        <v>84039526.889343366</v>
      </c>
      <c r="U534">
        <f t="shared" si="52"/>
        <v>37471083.546514362</v>
      </c>
      <c r="V534" s="35">
        <f t="shared" si="53"/>
        <v>-769510.06803835928</v>
      </c>
    </row>
    <row r="535" spans="1:22" ht="15.6" x14ac:dyDescent="0.25">
      <c r="A535" s="10">
        <v>1</v>
      </c>
      <c r="B535" s="11">
        <v>1.2469848636195</v>
      </c>
      <c r="C535" s="11">
        <v>1074.0667112673</v>
      </c>
      <c r="D535" s="12">
        <v>0.21876107827652799</v>
      </c>
      <c r="E535" s="12">
        <v>0.17987866747781001</v>
      </c>
      <c r="F535" s="10">
        <v>0.17765795135849</v>
      </c>
      <c r="G535" s="10">
        <v>4.05230445064407</v>
      </c>
      <c r="H535" s="13">
        <v>44673940.819185399</v>
      </c>
      <c r="I535">
        <v>563.49308956584935</v>
      </c>
      <c r="J535">
        <v>148.02016683796211</v>
      </c>
      <c r="K535">
        <v>199.31987287716902</v>
      </c>
      <c r="L535">
        <v>0.93628678608902272</v>
      </c>
      <c r="M535">
        <v>79546745.203903496</v>
      </c>
      <c r="N535">
        <v>1074.0667112673</v>
      </c>
      <c r="O535">
        <v>1.647807958406496</v>
      </c>
      <c r="P535">
        <v>0.19559885291011569</v>
      </c>
      <c r="Q535">
        <f t="shared" si="48"/>
        <v>-5.8450810360667429</v>
      </c>
      <c r="R535">
        <f t="shared" si="49"/>
        <v>-6.7801339075067135E-2</v>
      </c>
      <c r="S535">
        <f t="shared" si="50"/>
        <v>-0.65275213008846089</v>
      </c>
      <c r="T535">
        <f t="shared" si="51"/>
        <v>87788589.758898795</v>
      </c>
      <c r="U535">
        <f t="shared" si="52"/>
        <v>49302611.356829435</v>
      </c>
      <c r="V535" s="35">
        <f t="shared" si="53"/>
        <v>-4628670.5376440361</v>
      </c>
    </row>
    <row r="536" spans="1:22" ht="15.6" x14ac:dyDescent="0.25">
      <c r="A536" s="15" t="s">
        <v>21</v>
      </c>
      <c r="B536" s="16">
        <v>1.2070387740680899</v>
      </c>
      <c r="C536" s="16">
        <v>1080.34273214882</v>
      </c>
      <c r="D536" s="17">
        <v>0.25</v>
      </c>
      <c r="E536" s="17">
        <v>0.21850506449145998</v>
      </c>
      <c r="F536" s="18">
        <v>0.12592937028604601</v>
      </c>
      <c r="G536" s="18">
        <v>4.05</v>
      </c>
      <c r="H536" s="19">
        <v>45633152.445229799</v>
      </c>
      <c r="I536">
        <v>564.40753158412542</v>
      </c>
      <c r="J536">
        <v>133.32658702515525</v>
      </c>
      <c r="K536">
        <v>234.25253224573001</v>
      </c>
      <c r="L536">
        <v>0.90725601626830987</v>
      </c>
      <c r="M536">
        <v>93149135.779426023</v>
      </c>
      <c r="N536">
        <v>1080.34273214882</v>
      </c>
      <c r="O536">
        <v>1.2185138352509963</v>
      </c>
      <c r="P536">
        <v>0.13459409456202204</v>
      </c>
      <c r="Q536">
        <f t="shared" si="48"/>
        <v>-5.8621404858441712</v>
      </c>
      <c r="R536">
        <f t="shared" si="49"/>
        <v>-5.5541250288977058E-2</v>
      </c>
      <c r="S536">
        <f t="shared" si="50"/>
        <v>-0.72297922769335643</v>
      </c>
      <c r="T536">
        <f t="shared" si="51"/>
        <v>87017600.441039413</v>
      </c>
      <c r="U536">
        <f t="shared" si="52"/>
        <v>42629353.381731562</v>
      </c>
      <c r="V536" s="35">
        <f t="shared" si="53"/>
        <v>3003799.0634982362</v>
      </c>
    </row>
    <row r="537" spans="1:22" ht="15.6" x14ac:dyDescent="0.25">
      <c r="A537" s="15" t="s">
        <v>21</v>
      </c>
      <c r="B537" s="16">
        <v>1.2051028889027899</v>
      </c>
      <c r="C537" s="16">
        <v>1066.04394718248</v>
      </c>
      <c r="D537" s="17">
        <v>0.25</v>
      </c>
      <c r="E537" s="17">
        <v>0.22074175475232399</v>
      </c>
      <c r="F537" s="18">
        <v>0.116986186516098</v>
      </c>
      <c r="G537" s="18">
        <v>4.05</v>
      </c>
      <c r="H537" s="19">
        <v>46338423.094201103</v>
      </c>
      <c r="I537">
        <v>564.81779880169552</v>
      </c>
      <c r="J537">
        <v>128.5518482076105</v>
      </c>
      <c r="K537">
        <v>235.37087737616199</v>
      </c>
      <c r="L537">
        <v>0.90415116525795747</v>
      </c>
      <c r="M537">
        <v>98438923.577777892</v>
      </c>
      <c r="N537">
        <v>1066.04394718248</v>
      </c>
      <c r="O537">
        <v>1.1663169122631787</v>
      </c>
      <c r="P537">
        <v>0.12441443469091167</v>
      </c>
      <c r="Q537">
        <f t="shared" si="48"/>
        <v>-5.8229843701580606</v>
      </c>
      <c r="R537">
        <f t="shared" si="49"/>
        <v>-5.3803344689903054E-2</v>
      </c>
      <c r="S537">
        <f t="shared" si="50"/>
        <v>-0.7595014479179627</v>
      </c>
      <c r="T537">
        <f t="shared" si="51"/>
        <v>90333138.319232166</v>
      </c>
      <c r="U537">
        <f t="shared" si="52"/>
        <v>42522764.682165988</v>
      </c>
      <c r="V537" s="35">
        <f t="shared" si="53"/>
        <v>3815658.4120351151</v>
      </c>
    </row>
    <row r="538" spans="1:22" ht="15.6" x14ac:dyDescent="0.25">
      <c r="A538" s="10">
        <v>5</v>
      </c>
      <c r="B538" s="11">
        <v>1.29999995231628</v>
      </c>
      <c r="C538" s="11">
        <v>1064.1653019533701</v>
      </c>
      <c r="D538" s="12">
        <v>9.8749801053091502E-2</v>
      </c>
      <c r="E538" s="12">
        <v>9.0233643695647209E-2</v>
      </c>
      <c r="F538" s="10">
        <v>8.6152498707309802E-2</v>
      </c>
      <c r="G538" s="10">
        <v>2.5231657650865098</v>
      </c>
      <c r="H538" s="13">
        <v>14546167.3076986</v>
      </c>
      <c r="I538">
        <v>568.34007248804198</v>
      </c>
      <c r="J538">
        <v>69.570636692856723</v>
      </c>
      <c r="K538">
        <v>94.49172237436936</v>
      </c>
      <c r="L538">
        <v>0.96174321700438192</v>
      </c>
      <c r="M538">
        <v>86162379.695084065</v>
      </c>
      <c r="N538">
        <v>1064.1653019533701</v>
      </c>
      <c r="O538">
        <v>1.6834549895759938</v>
      </c>
      <c r="P538">
        <v>9.0091569049591952E-2</v>
      </c>
      <c r="Q538">
        <f t="shared" si="48"/>
        <v>-5.817763220681214</v>
      </c>
      <c r="R538">
        <f t="shared" si="49"/>
        <v>-6.8659886444163112E-2</v>
      </c>
      <c r="S538">
        <f t="shared" si="50"/>
        <v>-0.84119501775481265</v>
      </c>
      <c r="T538">
        <f t="shared" si="51"/>
        <v>90314144.358738914</v>
      </c>
      <c r="U538">
        <f t="shared" si="52"/>
        <v>15247079.511301074</v>
      </c>
      <c r="V538" s="35">
        <f t="shared" si="53"/>
        <v>-700912.20360247418</v>
      </c>
    </row>
    <row r="539" spans="1:22" ht="15.6" x14ac:dyDescent="0.25">
      <c r="A539" s="10">
        <v>6</v>
      </c>
      <c r="B539" s="11">
        <v>1.29999995231628</v>
      </c>
      <c r="C539" s="11">
        <v>1073.0354405611499</v>
      </c>
      <c r="D539" s="12">
        <v>9.0233643695647209E-2</v>
      </c>
      <c r="E539" s="12">
        <v>8.4552133171462304E-2</v>
      </c>
      <c r="F539" s="10">
        <v>6.2894734361951393E-2</v>
      </c>
      <c r="G539" s="10">
        <v>2.5236886317364999</v>
      </c>
      <c r="H539" s="13">
        <v>11352060.0230926</v>
      </c>
      <c r="I539">
        <v>569.75406846673206</v>
      </c>
      <c r="J539">
        <v>56.895199588286047</v>
      </c>
      <c r="K539">
        <v>87.392888433554745</v>
      </c>
      <c r="L539">
        <v>0.94733323094435273</v>
      </c>
      <c r="M539">
        <v>83456565.885356784</v>
      </c>
      <c r="N539">
        <v>1073.0354405611499</v>
      </c>
      <c r="O539">
        <v>1.4842650213144186</v>
      </c>
      <c r="P539">
        <v>6.4959659790087471E-2</v>
      </c>
      <c r="Q539">
        <f t="shared" si="48"/>
        <v>-5.8422588413678378</v>
      </c>
      <c r="R539">
        <f t="shared" si="49"/>
        <v>-6.3552559100278808E-2</v>
      </c>
      <c r="S539">
        <f t="shared" si="50"/>
        <v>-0.78100165545104161</v>
      </c>
      <c r="T539">
        <f t="shared" si="51"/>
        <v>88404288.977243528</v>
      </c>
      <c r="U539">
        <f t="shared" si="52"/>
        <v>12025066.980914172</v>
      </c>
      <c r="V539" s="35">
        <f t="shared" si="53"/>
        <v>-673006.9578215722</v>
      </c>
    </row>
    <row r="540" spans="1:22" ht="15.6" x14ac:dyDescent="0.25">
      <c r="A540" s="10">
        <v>7</v>
      </c>
      <c r="B540" s="11">
        <v>1.29999995231628</v>
      </c>
      <c r="C540" s="11">
        <v>1074.5844090338801</v>
      </c>
      <c r="D540" s="12">
        <v>8.4552133171462304E-2</v>
      </c>
      <c r="E540" s="12">
        <v>8.0436219775878892E-2</v>
      </c>
      <c r="F540" s="10">
        <v>4.8621496486646702E-2</v>
      </c>
      <c r="G540" s="10">
        <v>2.5240266775893301</v>
      </c>
      <c r="H540" s="13">
        <v>9148034.7439380195</v>
      </c>
      <c r="I540">
        <v>570.84871610031666</v>
      </c>
      <c r="J540">
        <v>48.472300104790627</v>
      </c>
      <c r="K540">
        <v>82.494176473670606</v>
      </c>
      <c r="L540">
        <v>0.93581820350657174</v>
      </c>
      <c r="M540">
        <v>79900362.077300176</v>
      </c>
      <c r="N540">
        <v>1074.5844090338801</v>
      </c>
      <c r="O540">
        <v>1.3367691290202486</v>
      </c>
      <c r="P540">
        <v>4.9843289822617348E-2</v>
      </c>
      <c r="Q540">
        <f t="shared" si="48"/>
        <v>-5.846495755671441</v>
      </c>
      <c r="R540">
        <f t="shared" si="49"/>
        <v>-5.9277687547101901E-2</v>
      </c>
      <c r="S540">
        <f t="shared" si="50"/>
        <v>-0.66977199092518946</v>
      </c>
      <c r="T540">
        <f t="shared" si="51"/>
        <v>88036722.83831723</v>
      </c>
      <c r="U540">
        <f t="shared" si="52"/>
        <v>10079591.360151956</v>
      </c>
      <c r="V540" s="35">
        <f t="shared" si="53"/>
        <v>-931556.61621393636</v>
      </c>
    </row>
    <row r="541" spans="1:22" ht="15.6" x14ac:dyDescent="0.25">
      <c r="A541" s="10">
        <v>1</v>
      </c>
      <c r="B541" s="11">
        <v>0.5</v>
      </c>
      <c r="C541" s="11">
        <v>1077.78248936764</v>
      </c>
      <c r="D541" s="12">
        <v>0.220484024834184</v>
      </c>
      <c r="E541" s="12">
        <v>0.19690035711856502</v>
      </c>
      <c r="F541" s="10">
        <v>0.10691466770246499</v>
      </c>
      <c r="G541" s="10">
        <v>3.9022164569826701</v>
      </c>
      <c r="H541" s="13">
        <v>33717381.5209831</v>
      </c>
      <c r="I541">
        <v>564.51379514003509</v>
      </c>
      <c r="J541">
        <v>115.38329933515332</v>
      </c>
      <c r="K541">
        <v>208.69219097637452</v>
      </c>
      <c r="L541">
        <v>0.90896796887839526</v>
      </c>
      <c r="M541">
        <v>82385532.157639802</v>
      </c>
      <c r="N541">
        <v>1077.78248936764</v>
      </c>
      <c r="O541">
        <v>0.48998922044309656</v>
      </c>
      <c r="P541">
        <v>0.11307314578676848</v>
      </c>
      <c r="Q541">
        <f t="shared" si="48"/>
        <v>-5.8552052316217615</v>
      </c>
      <c r="R541">
        <f t="shared" si="49"/>
        <v>-2.6198116039884568E-2</v>
      </c>
      <c r="S541">
        <f t="shared" si="50"/>
        <v>-0.79793256216946329</v>
      </c>
      <c r="T541">
        <f t="shared" si="51"/>
        <v>88852112.986909583</v>
      </c>
      <c r="U541">
        <f t="shared" si="52"/>
        <v>36363916.261325195</v>
      </c>
      <c r="V541" s="35">
        <f t="shared" si="53"/>
        <v>-2646534.7403420955</v>
      </c>
    </row>
    <row r="542" spans="1:22" ht="15.6" x14ac:dyDescent="0.25">
      <c r="A542" s="10">
        <v>3</v>
      </c>
      <c r="B542" s="11">
        <v>1.29999995231628</v>
      </c>
      <c r="C542" s="11">
        <v>1067.76281583227</v>
      </c>
      <c r="D542" s="12">
        <v>0.15786603403840499</v>
      </c>
      <c r="E542" s="12">
        <v>0.12371065124210701</v>
      </c>
      <c r="F542" s="10">
        <v>0.21621979056582599</v>
      </c>
      <c r="G542" s="10">
        <v>2.52988536850558</v>
      </c>
      <c r="H542" s="13">
        <v>30338215.535634901</v>
      </c>
      <c r="I542">
        <v>564.32554405771168</v>
      </c>
      <c r="J542">
        <v>138.83355134483978</v>
      </c>
      <c r="K542">
        <v>140.78834264025599</v>
      </c>
      <c r="L542">
        <v>0.98863624563517771</v>
      </c>
      <c r="M542">
        <v>87369173.519051433</v>
      </c>
      <c r="N542">
        <v>1067.76281583227</v>
      </c>
      <c r="O542">
        <v>2.2812542161016727</v>
      </c>
      <c r="P542">
        <v>0.24362664304523726</v>
      </c>
      <c r="Q542">
        <f t="shared" si="48"/>
        <v>-5.8277458764417807</v>
      </c>
      <c r="R542">
        <f t="shared" si="49"/>
        <v>-7.9578233367595924E-2</v>
      </c>
      <c r="S542">
        <f t="shared" si="50"/>
        <v>-0.80377626994816387</v>
      </c>
      <c r="T542">
        <f t="shared" si="51"/>
        <v>88992905.500788257</v>
      </c>
      <c r="U542">
        <f t="shared" si="52"/>
        <v>30902042.900023252</v>
      </c>
      <c r="V542" s="35">
        <f t="shared" si="53"/>
        <v>-563827.3643883504</v>
      </c>
    </row>
    <row r="543" spans="1:22" ht="15.6" x14ac:dyDescent="0.25">
      <c r="A543" s="10">
        <v>4</v>
      </c>
      <c r="B543" s="11">
        <v>1.29999995231628</v>
      </c>
      <c r="C543" s="11">
        <v>1075.0302115740801</v>
      </c>
      <c r="D543" s="12">
        <v>0.12371065124210701</v>
      </c>
      <c r="E543" s="12">
        <v>9.8506467391160105E-2</v>
      </c>
      <c r="F543" s="10">
        <v>0.20357040043074401</v>
      </c>
      <c r="G543" s="10">
        <v>2.5323646756142999</v>
      </c>
      <c r="H543" s="13">
        <v>28497048.988741901</v>
      </c>
      <c r="I543">
        <v>565.50062085492561</v>
      </c>
      <c r="J543">
        <v>119.38585182446101</v>
      </c>
      <c r="K543">
        <v>111.10855931663355</v>
      </c>
      <c r="L543">
        <v>1.0150192815239008</v>
      </c>
      <c r="M543">
        <v>92863807.75970605</v>
      </c>
      <c r="N543">
        <v>1075.0302115740801</v>
      </c>
      <c r="O543">
        <v>2.4785306435117609</v>
      </c>
      <c r="P543">
        <v>0.22761654077098809</v>
      </c>
      <c r="Q543">
        <f t="shared" si="48"/>
        <v>-5.8477129232755365</v>
      </c>
      <c r="R543">
        <f t="shared" si="49"/>
        <v>-8.1792521319371911E-2</v>
      </c>
      <c r="S543">
        <f t="shared" si="50"/>
        <v>-0.74909586771798908</v>
      </c>
      <c r="T543">
        <f t="shared" si="51"/>
        <v>87198885.384214208</v>
      </c>
      <c r="U543">
        <f t="shared" si="52"/>
        <v>26758658.389149692</v>
      </c>
      <c r="V543" s="35">
        <f t="shared" si="53"/>
        <v>1738390.5995922089</v>
      </c>
    </row>
    <row r="544" spans="1:22" ht="15.6" x14ac:dyDescent="0.25">
      <c r="A544" s="10">
        <v>5</v>
      </c>
      <c r="B544" s="11">
        <v>1.29999995231628</v>
      </c>
      <c r="C544" s="11">
        <v>1081.76561993732</v>
      </c>
      <c r="D544" s="12">
        <v>9.8506467391160105E-2</v>
      </c>
      <c r="E544" s="12">
        <v>9.0127205355131398E-2</v>
      </c>
      <c r="F544" s="10">
        <v>8.49767997751016E-2</v>
      </c>
      <c r="G544" s="10">
        <v>2.5340187408955699</v>
      </c>
      <c r="H544" s="13">
        <v>14752414.107061399</v>
      </c>
      <c r="I544">
        <v>568.55969338529496</v>
      </c>
      <c r="J544">
        <v>69.022537290362806</v>
      </c>
      <c r="K544">
        <v>94.316836373145748</v>
      </c>
      <c r="L544">
        <v>0.9609738935841996</v>
      </c>
      <c r="M544">
        <v>87770942.655150488</v>
      </c>
      <c r="N544">
        <v>1081.76561993732</v>
      </c>
      <c r="O544">
        <v>1.6726074767153061</v>
      </c>
      <c r="P544">
        <v>8.8805858591011949E-2</v>
      </c>
      <c r="Q544">
        <f t="shared" si="48"/>
        <v>-5.8659805530930562</v>
      </c>
      <c r="R544">
        <f t="shared" si="49"/>
        <v>-6.8401165920711007E-2</v>
      </c>
      <c r="S544">
        <f t="shared" si="50"/>
        <v>-0.84136345896984888</v>
      </c>
      <c r="T544">
        <f t="shared" si="51"/>
        <v>86418088.959694713</v>
      </c>
      <c r="U544">
        <f t="shared" si="52"/>
        <v>14525028.399013968</v>
      </c>
      <c r="V544" s="35">
        <f t="shared" si="53"/>
        <v>227385.70804743096</v>
      </c>
    </row>
    <row r="545" spans="1:22" ht="15.6" x14ac:dyDescent="0.25">
      <c r="A545" s="10">
        <v>6</v>
      </c>
      <c r="B545" s="11">
        <v>1.29999995231628</v>
      </c>
      <c r="C545" s="11">
        <v>1088.8480012427499</v>
      </c>
      <c r="D545" s="12">
        <v>9.0127205355131398E-2</v>
      </c>
      <c r="E545" s="12">
        <v>8.4681899557254789E-2</v>
      </c>
      <c r="F545" s="10">
        <v>6.0351041312252197E-2</v>
      </c>
      <c r="G545" s="10">
        <v>2.5345318144592399</v>
      </c>
      <c r="H545" s="13">
        <v>11449824.6922283</v>
      </c>
      <c r="I545">
        <v>570.22090905880202</v>
      </c>
      <c r="J545">
        <v>55.722771127864469</v>
      </c>
      <c r="K545">
        <v>87.404552456193088</v>
      </c>
      <c r="L545">
        <v>0.94472169186383959</v>
      </c>
      <c r="M545">
        <v>85815254.905743554</v>
      </c>
      <c r="N545">
        <v>1088.8480012427499</v>
      </c>
      <c r="O545">
        <v>1.4522536041743681</v>
      </c>
      <c r="P545">
        <v>6.2248921671757503E-2</v>
      </c>
      <c r="Q545">
        <f t="shared" si="48"/>
        <v>-5.8849424987441132</v>
      </c>
      <c r="R545">
        <f t="shared" si="49"/>
        <v>-6.2660767854144012E-2</v>
      </c>
      <c r="S545">
        <f t="shared" si="50"/>
        <v>-0.76547212625158423</v>
      </c>
      <c r="T545">
        <f t="shared" si="51"/>
        <v>85018708.085285589</v>
      </c>
      <c r="U545">
        <f t="shared" si="52"/>
        <v>11343546.135304907</v>
      </c>
      <c r="V545" s="35">
        <f t="shared" si="53"/>
        <v>106278.55692339316</v>
      </c>
    </row>
    <row r="546" spans="1:22" ht="15.6" x14ac:dyDescent="0.25">
      <c r="A546" s="10">
        <v>7</v>
      </c>
      <c r="B546" s="11">
        <v>1.29999995231628</v>
      </c>
      <c r="C546" s="11">
        <v>1088.9823347246399</v>
      </c>
      <c r="D546" s="12">
        <v>8.4681899557254789E-2</v>
      </c>
      <c r="E546" s="12">
        <v>8.0402097917823698E-2</v>
      </c>
      <c r="F546" s="10">
        <v>5.0480133870330103E-2</v>
      </c>
      <c r="G546" s="10">
        <v>2.5348551370528098</v>
      </c>
      <c r="H546" s="13">
        <v>11966585.5957847</v>
      </c>
      <c r="I546">
        <v>573.58952176495518</v>
      </c>
      <c r="J546">
        <v>49.546436558143618</v>
      </c>
      <c r="K546">
        <v>82.541998737539245</v>
      </c>
      <c r="L546">
        <v>0.9384189034393603</v>
      </c>
      <c r="M546">
        <v>101533167.26666524</v>
      </c>
      <c r="N546">
        <v>1088.9823347246399</v>
      </c>
      <c r="O546">
        <v>1.3590981772961066</v>
      </c>
      <c r="P546">
        <v>5.1798826221269925E-2</v>
      </c>
      <c r="Q546">
        <f t="shared" si="48"/>
        <v>-5.8852997109864713</v>
      </c>
      <c r="R546">
        <f t="shared" si="49"/>
        <v>-5.9952171034316576E-2</v>
      </c>
      <c r="S546">
        <f t="shared" si="50"/>
        <v>-0.68754196825936109</v>
      </c>
      <c r="T546">
        <f t="shared" si="51"/>
        <v>84963307.887246177</v>
      </c>
      <c r="U546">
        <f t="shared" si="52"/>
        <v>10013680.491847951</v>
      </c>
      <c r="V546" s="35">
        <f t="shared" si="53"/>
        <v>1952905.1039367486</v>
      </c>
    </row>
    <row r="547" spans="1:22" ht="15.6" x14ac:dyDescent="0.25">
      <c r="A547" s="15" t="s">
        <v>22</v>
      </c>
      <c r="B547" s="16">
        <v>2.1281216353169699</v>
      </c>
      <c r="C547" s="16">
        <v>1074.58826363143</v>
      </c>
      <c r="D547" s="17">
        <v>0.25</v>
      </c>
      <c r="E547" s="17">
        <v>0.22650459946093801</v>
      </c>
      <c r="F547" s="18">
        <v>9.3944024546429403E-2</v>
      </c>
      <c r="G547" s="18">
        <v>3.7</v>
      </c>
      <c r="H547" s="19">
        <v>36521374.991748102</v>
      </c>
      <c r="I547">
        <v>565.17574952078201</v>
      </c>
      <c r="J547">
        <v>115.23467624788705</v>
      </c>
      <c r="K547">
        <v>238.25229973046902</v>
      </c>
      <c r="L547">
        <v>0.89545919676645136</v>
      </c>
      <c r="M547">
        <v>95656923.40192309</v>
      </c>
      <c r="N547">
        <v>1074.58826363143</v>
      </c>
      <c r="O547">
        <v>1.8219179051932208</v>
      </c>
      <c r="P547">
        <v>9.8654191786316278E-2</v>
      </c>
      <c r="Q547">
        <f t="shared" si="48"/>
        <v>-5.8465062841130173</v>
      </c>
      <c r="R547">
        <f t="shared" si="49"/>
        <v>-7.176871570534013E-2</v>
      </c>
      <c r="S547">
        <f t="shared" si="50"/>
        <v>-0.83303810203917283</v>
      </c>
      <c r="T547">
        <f t="shared" si="51"/>
        <v>87829363.32014069</v>
      </c>
      <c r="U547">
        <f t="shared" si="52"/>
        <v>33532848.423565935</v>
      </c>
      <c r="V547" s="35">
        <f t="shared" si="53"/>
        <v>2988526.5681821667</v>
      </c>
    </row>
    <row r="548" spans="1:22" ht="15.6" x14ac:dyDescent="0.25">
      <c r="A548" s="15" t="s">
        <v>22</v>
      </c>
      <c r="B548" s="16">
        <v>2.1281877200712098</v>
      </c>
      <c r="C548" s="16">
        <v>1064.2537241524201</v>
      </c>
      <c r="D548" s="17">
        <v>0.25</v>
      </c>
      <c r="E548" s="17">
        <v>0.22635126039036099</v>
      </c>
      <c r="F548" s="18">
        <v>9.4557135584322299E-2</v>
      </c>
      <c r="G548" s="18">
        <v>4.05</v>
      </c>
      <c r="H548" s="19">
        <v>41545775.103947103</v>
      </c>
      <c r="I548">
        <v>565.34409969117712</v>
      </c>
      <c r="J548">
        <v>115.62731253230115</v>
      </c>
      <c r="K548">
        <v>238.1756301951805</v>
      </c>
      <c r="L548">
        <v>0.895723686837958</v>
      </c>
      <c r="M548">
        <v>99046093.695227414</v>
      </c>
      <c r="N548">
        <v>1064.2537241524201</v>
      </c>
      <c r="O548">
        <v>1.8282465183480741</v>
      </c>
      <c r="P548">
        <v>9.9331102030816548E-2</v>
      </c>
      <c r="Q548">
        <f t="shared" si="48"/>
        <v>-5.8180093636373229</v>
      </c>
      <c r="R548">
        <f t="shared" si="49"/>
        <v>-7.1902285480638733E-2</v>
      </c>
      <c r="S548">
        <f t="shared" si="50"/>
        <v>-0.8319217308295328</v>
      </c>
      <c r="T548">
        <f t="shared" si="51"/>
        <v>90147421.093984142</v>
      </c>
      <c r="U548">
        <f t="shared" si="52"/>
        <v>37813146.821275882</v>
      </c>
      <c r="V548" s="35">
        <f t="shared" si="53"/>
        <v>3732628.2826712206</v>
      </c>
    </row>
    <row r="549" spans="1:22" ht="15.6" x14ac:dyDescent="0.25">
      <c r="A549" s="15" t="s">
        <v>22</v>
      </c>
      <c r="B549" s="16">
        <v>2.1281893985786802</v>
      </c>
      <c r="C549" s="16">
        <v>1070.85293517225</v>
      </c>
      <c r="D549" s="17">
        <v>0.25</v>
      </c>
      <c r="E549" s="17">
        <v>0.22633297621944998</v>
      </c>
      <c r="F549" s="18">
        <v>9.4630243024989999E-2</v>
      </c>
      <c r="G549" s="18">
        <v>4.05</v>
      </c>
      <c r="H549" s="19">
        <v>42143488.343559697</v>
      </c>
      <c r="I549">
        <v>565.41679647385604</v>
      </c>
      <c r="J549">
        <v>115.67943969465431</v>
      </c>
      <c r="K549">
        <v>238.16648810972498</v>
      </c>
      <c r="L549">
        <v>0.89576089763068123</v>
      </c>
      <c r="M549">
        <v>100421610.16696753</v>
      </c>
      <c r="N549">
        <v>1070.85293517225</v>
      </c>
      <c r="O549">
        <v>1.8289096183550895</v>
      </c>
      <c r="P549">
        <v>9.9411847481608931E-2</v>
      </c>
      <c r="Q549">
        <f t="shared" si="48"/>
        <v>-5.83626847204998</v>
      </c>
      <c r="R549">
        <f t="shared" si="49"/>
        <v>-7.1916237818798148E-2</v>
      </c>
      <c r="S549">
        <f t="shared" si="50"/>
        <v>-0.83178439694260953</v>
      </c>
      <c r="T549">
        <f t="shared" si="51"/>
        <v>88649806.574731156</v>
      </c>
      <c r="U549">
        <f t="shared" si="52"/>
        <v>37203268.139489762</v>
      </c>
      <c r="V549" s="35">
        <f t="shared" si="53"/>
        <v>4940220.2040699348</v>
      </c>
    </row>
    <row r="550" spans="1:22" ht="15.6" x14ac:dyDescent="0.25">
      <c r="A550" s="15" t="s">
        <v>22</v>
      </c>
      <c r="B550" s="16">
        <v>2.1281856397941201</v>
      </c>
      <c r="C550" s="16">
        <v>1066.5417865873001</v>
      </c>
      <c r="D550" s="17">
        <v>0.25</v>
      </c>
      <c r="E550" s="17">
        <v>0.22633979874472801</v>
      </c>
      <c r="F550" s="18">
        <v>9.4602963835553805E-2</v>
      </c>
      <c r="G550" s="18">
        <v>4.05</v>
      </c>
      <c r="H550" s="19">
        <v>41419307.548435502</v>
      </c>
      <c r="I550">
        <v>565.32525101980332</v>
      </c>
      <c r="J550">
        <v>115.65340122026548</v>
      </c>
      <c r="K550">
        <v>238.169899372364</v>
      </c>
      <c r="L550">
        <v>0.89574000923613506</v>
      </c>
      <c r="M550">
        <v>98720518.701863557</v>
      </c>
      <c r="N550">
        <v>1066.5417865873001</v>
      </c>
      <c r="O550">
        <v>1.8287637181420735</v>
      </c>
      <c r="P550">
        <v>9.9381717495194838E-2</v>
      </c>
      <c r="Q550">
        <f t="shared" si="48"/>
        <v>-5.824364987465513</v>
      </c>
      <c r="R550">
        <f t="shared" si="49"/>
        <v>-7.1913168618403883E-2</v>
      </c>
      <c r="S550">
        <f t="shared" si="50"/>
        <v>-0.8318357457799832</v>
      </c>
      <c r="T550">
        <f t="shared" si="51"/>
        <v>89622976.00713107</v>
      </c>
      <c r="U550">
        <f t="shared" si="52"/>
        <v>37602330.85743849</v>
      </c>
      <c r="V550" s="35">
        <f t="shared" si="53"/>
        <v>3816976.690997012</v>
      </c>
    </row>
    <row r="551" spans="1:22" ht="15.6" x14ac:dyDescent="0.25">
      <c r="A551" s="28" t="s">
        <v>22</v>
      </c>
      <c r="B551" s="16">
        <v>2.12932153707506</v>
      </c>
      <c r="C551" s="16">
        <v>1070.1968783643299</v>
      </c>
      <c r="D551" s="17">
        <v>0.25</v>
      </c>
      <c r="E551" s="17">
        <v>0.22427978058022899</v>
      </c>
      <c r="F551" s="18">
        <v>0.102839741782371</v>
      </c>
      <c r="G551" s="18">
        <v>4.05</v>
      </c>
      <c r="H551" s="19">
        <v>43416859.315706797</v>
      </c>
      <c r="I551">
        <v>565.13498784211924</v>
      </c>
      <c r="J551">
        <v>120.56282963288864</v>
      </c>
      <c r="K551">
        <v>237.13989029011452</v>
      </c>
      <c r="L551">
        <v>0.89894570362335424</v>
      </c>
      <c r="M551">
        <v>98913709.119734883</v>
      </c>
      <c r="N551">
        <v>1070.1968783643299</v>
      </c>
      <c r="O551">
        <v>1.9166406358444488</v>
      </c>
      <c r="P551">
        <v>0.10852077266085533</v>
      </c>
      <c r="Q551">
        <f t="shared" si="48"/>
        <v>-5.8344630836501068</v>
      </c>
      <c r="R551">
        <f t="shared" si="49"/>
        <v>-7.369081984897749E-2</v>
      </c>
      <c r="S551">
        <f t="shared" si="50"/>
        <v>-0.81125075961424331</v>
      </c>
      <c r="T551">
        <f t="shared" si="51"/>
        <v>88691021.693806499</v>
      </c>
      <c r="U551">
        <f t="shared" si="52"/>
        <v>38929746.399308994</v>
      </c>
      <c r="V551" s="35">
        <f t="shared" si="53"/>
        <v>4487112.9163978025</v>
      </c>
    </row>
    <row r="552" spans="1:22" ht="15.6" x14ac:dyDescent="0.25">
      <c r="A552" s="10">
        <v>1</v>
      </c>
      <c r="B552" s="11">
        <v>2.1297600862083299</v>
      </c>
      <c r="C552" s="11">
        <v>1062.0135326939201</v>
      </c>
      <c r="D552" s="12">
        <v>0.233244539394903</v>
      </c>
      <c r="E552" s="12">
        <v>0.20875631033853198</v>
      </c>
      <c r="F552" s="10">
        <v>0.104944513035842</v>
      </c>
      <c r="G552" s="10">
        <v>3.6955789023971399</v>
      </c>
      <c r="H552" s="13">
        <v>35387707.081041701</v>
      </c>
      <c r="I552">
        <v>564.8175171968594</v>
      </c>
      <c r="J552">
        <v>117.60689068318858</v>
      </c>
      <c r="K552">
        <v>221.00042486671751</v>
      </c>
      <c r="L552">
        <v>0.90431674941558626</v>
      </c>
      <c r="M552">
        <v>90036084.846079469</v>
      </c>
      <c r="N552">
        <v>1062.0135326939201</v>
      </c>
      <c r="O552">
        <v>2.0077529055914911</v>
      </c>
      <c r="P552">
        <v>0.11086956602099421</v>
      </c>
      <c r="Q552">
        <f t="shared" si="48"/>
        <v>-5.8117611365908655</v>
      </c>
      <c r="R552">
        <f t="shared" si="49"/>
        <v>-7.5385009306975906E-2</v>
      </c>
      <c r="S552">
        <f t="shared" si="50"/>
        <v>-0.80458570338286828</v>
      </c>
      <c r="T552">
        <f t="shared" si="51"/>
        <v>90476771.979011685</v>
      </c>
      <c r="U552">
        <f t="shared" si="52"/>
        <v>35560914.38121751</v>
      </c>
      <c r="V552" s="35">
        <f t="shared" si="53"/>
        <v>-173207.30017580837</v>
      </c>
    </row>
    <row r="553" spans="1:22" ht="15.6" x14ac:dyDescent="0.25">
      <c r="A553" s="10">
        <v>6</v>
      </c>
      <c r="B553" s="11">
        <v>3.6452755278275202</v>
      </c>
      <c r="C553" s="11">
        <v>1065.05144873838</v>
      </c>
      <c r="D553" s="12">
        <v>8.2152525210629698E-2</v>
      </c>
      <c r="E553" s="12">
        <v>7.0130793863955099E-2</v>
      </c>
      <c r="F553" s="10">
        <v>0.14615638019489</v>
      </c>
      <c r="G553" s="10">
        <v>2.9716787351360501</v>
      </c>
      <c r="H553" s="13">
        <v>25108087.852488302</v>
      </c>
      <c r="I553">
        <v>568.65875541870832</v>
      </c>
      <c r="J553">
        <v>82.681695589640938</v>
      </c>
      <c r="K553">
        <v>76.141659537292412</v>
      </c>
      <c r="L553">
        <v>1.0334146150249175</v>
      </c>
      <c r="M553">
        <v>98884406.091768503</v>
      </c>
      <c r="N553">
        <v>1065.05144873838</v>
      </c>
      <c r="O553">
        <v>6.9662316070877228</v>
      </c>
      <c r="P553">
        <v>0.15800721694346923</v>
      </c>
      <c r="Q553">
        <f t="shared" si="48"/>
        <v>-5.8202282260637226</v>
      </c>
      <c r="R553">
        <f t="shared" si="49"/>
        <v>1.2350820571277121E-2</v>
      </c>
      <c r="S553">
        <f t="shared" si="50"/>
        <v>-0.65477579912379769</v>
      </c>
      <c r="T553">
        <f t="shared" si="51"/>
        <v>93071202.175374329</v>
      </c>
      <c r="U553">
        <f t="shared" si="52"/>
        <v>23632036.770158909</v>
      </c>
      <c r="V553" s="35">
        <f t="shared" si="53"/>
        <v>1476051.0823293924</v>
      </c>
    </row>
    <row r="554" spans="1:22" ht="15.6" x14ac:dyDescent="0.25">
      <c r="A554" s="10">
        <v>7</v>
      </c>
      <c r="B554" s="11">
        <v>4.0527575890871299</v>
      </c>
      <c r="C554" s="11">
        <v>1072.8741607296899</v>
      </c>
      <c r="D554" s="12">
        <v>7.0130793863955099E-2</v>
      </c>
      <c r="E554" s="12">
        <v>6.1000544835071203E-2</v>
      </c>
      <c r="F554" s="10">
        <v>0.13000350026756399</v>
      </c>
      <c r="G554" s="10">
        <v>2.9723063398797298</v>
      </c>
      <c r="H554" s="13">
        <v>21622911.569271401</v>
      </c>
      <c r="I554">
        <v>569.81631958491676</v>
      </c>
      <c r="J554">
        <v>72.128807688276538</v>
      </c>
      <c r="K554">
        <v>65.565669349513144</v>
      </c>
      <c r="L554">
        <v>1.0414762973211258</v>
      </c>
      <c r="M554">
        <v>96841712.511934534</v>
      </c>
      <c r="N554">
        <v>1072.8741607296899</v>
      </c>
      <c r="O554">
        <v>7.8250524835165898</v>
      </c>
      <c r="P554">
        <v>0.13926609063765166</v>
      </c>
      <c r="Q554">
        <f t="shared" si="48"/>
        <v>-5.8418169950421994</v>
      </c>
      <c r="R554">
        <f t="shared" si="49"/>
        <v>5.318311007496912E-2</v>
      </c>
      <c r="S554">
        <f t="shared" si="50"/>
        <v>-0.7068547883751195</v>
      </c>
      <c r="T554">
        <f t="shared" si="51"/>
        <v>93011799.834202021</v>
      </c>
      <c r="U554">
        <f t="shared" si="52"/>
        <v>20767764.9490747</v>
      </c>
      <c r="V554" s="35">
        <f t="shared" si="53"/>
        <v>855146.6201967001</v>
      </c>
    </row>
    <row r="555" spans="1:22" ht="15.6" x14ac:dyDescent="0.25">
      <c r="A555" s="15" t="s">
        <v>22</v>
      </c>
      <c r="B555" s="16">
        <v>2.1298933602500099</v>
      </c>
      <c r="C555" s="16">
        <v>1074.7596781468701</v>
      </c>
      <c r="D555" s="17">
        <v>0.25</v>
      </c>
      <c r="E555" s="17">
        <v>0.223269252136574</v>
      </c>
      <c r="F555" s="18">
        <v>0.106880239357961</v>
      </c>
      <c r="G555" s="18">
        <v>3.85</v>
      </c>
      <c r="H555" s="19">
        <v>42577494.847005099</v>
      </c>
      <c r="I555">
        <v>565.09705093948514</v>
      </c>
      <c r="J555">
        <v>122.90429930246124</v>
      </c>
      <c r="K555">
        <v>236.63462606828699</v>
      </c>
      <c r="L555">
        <v>0.90047426085646198</v>
      </c>
      <c r="M555">
        <v>99926573.796539977</v>
      </c>
      <c r="N555">
        <v>1074.7596781468701</v>
      </c>
      <c r="O555">
        <v>1.9588544763724773</v>
      </c>
      <c r="P555">
        <v>0.11303459663623214</v>
      </c>
      <c r="Q555">
        <f t="shared" si="48"/>
        <v>-5.8469744096984613</v>
      </c>
      <c r="R555">
        <f t="shared" si="49"/>
        <v>-7.4494505796794439E-2</v>
      </c>
      <c r="S555">
        <f t="shared" si="50"/>
        <v>-0.79805197773757719</v>
      </c>
      <c r="T555">
        <f t="shared" si="51"/>
        <v>87625327.576953202</v>
      </c>
      <c r="U555">
        <f t="shared" si="52"/>
        <v>37336083.802605495</v>
      </c>
      <c r="V555" s="35">
        <f t="shared" si="53"/>
        <v>5241411.0443996042</v>
      </c>
    </row>
    <row r="556" spans="1:22" ht="15.6" x14ac:dyDescent="0.25">
      <c r="A556" s="15" t="s">
        <v>22</v>
      </c>
      <c r="B556" s="16">
        <v>2.1295715834736599</v>
      </c>
      <c r="C556" s="16">
        <v>1062.5071186323401</v>
      </c>
      <c r="D556" s="17">
        <v>0.25</v>
      </c>
      <c r="E556" s="17">
        <v>0.223848836210917</v>
      </c>
      <c r="F556" s="18">
        <v>0.104562830024322</v>
      </c>
      <c r="G556" s="18">
        <v>3.85</v>
      </c>
      <c r="H556" s="19">
        <v>43170850.310439602</v>
      </c>
      <c r="I556">
        <v>565.28262229962695</v>
      </c>
      <c r="J556">
        <v>121.58453208726793</v>
      </c>
      <c r="K556">
        <v>236.9244181054585</v>
      </c>
      <c r="L556">
        <v>0.89962018144412692</v>
      </c>
      <c r="M556">
        <v>102516166.07898694</v>
      </c>
      <c r="N556">
        <v>1062.5071186323401</v>
      </c>
      <c r="O556">
        <v>1.9344298397835569</v>
      </c>
      <c r="P556">
        <v>0.11044322189071018</v>
      </c>
      <c r="Q556">
        <f t="shared" si="48"/>
        <v>-5.8131399947282585</v>
      </c>
      <c r="R556">
        <f t="shared" si="49"/>
        <v>-7.4033456043857221E-2</v>
      </c>
      <c r="S556">
        <f t="shared" si="50"/>
        <v>-0.80582994929890783</v>
      </c>
      <c r="T556">
        <f t="shared" si="51"/>
        <v>90418915.594730228</v>
      </c>
      <c r="U556">
        <f t="shared" si="52"/>
        <v>38076545.579794914</v>
      </c>
      <c r="V556" s="35">
        <f t="shared" si="53"/>
        <v>5094304.730644688</v>
      </c>
    </row>
    <row r="557" spans="1:22" ht="15.6" x14ac:dyDescent="0.25">
      <c r="A557" s="15" t="s">
        <v>22</v>
      </c>
      <c r="B557" s="16">
        <v>1.6726637452267099</v>
      </c>
      <c r="C557" s="16">
        <v>1079.45498136826</v>
      </c>
      <c r="D557" s="17">
        <v>0.25</v>
      </c>
      <c r="E557" s="17">
        <v>0.218618326799564</v>
      </c>
      <c r="F557" s="18">
        <v>0.12547650220086401</v>
      </c>
      <c r="G557" s="18">
        <v>3.65</v>
      </c>
      <c r="H557" s="19">
        <v>39339440.592719004</v>
      </c>
      <c r="I557">
        <v>564.23126209885277</v>
      </c>
      <c r="J557">
        <v>133.06585240645231</v>
      </c>
      <c r="K557">
        <v>234.30916339978199</v>
      </c>
      <c r="L557">
        <v>0.90707610940035421</v>
      </c>
      <c r="M557">
        <v>89294552.780611828</v>
      </c>
      <c r="N557">
        <v>1079.45498136826</v>
      </c>
      <c r="O557">
        <v>1.6853629420524112</v>
      </c>
      <c r="P557">
        <v>0.13407611490261243</v>
      </c>
      <c r="Q557">
        <f t="shared" si="48"/>
        <v>-5.8597394661924262</v>
      </c>
      <c r="R557">
        <f t="shared" si="49"/>
        <v>-6.8705163138068862E-2</v>
      </c>
      <c r="S557">
        <f t="shared" si="50"/>
        <v>-0.72480862739990282</v>
      </c>
      <c r="T557">
        <f t="shared" si="51"/>
        <v>86704048.940734461</v>
      </c>
      <c r="U557">
        <f t="shared" si="52"/>
        <v>38198173.082656585</v>
      </c>
      <c r="V557" s="35">
        <f t="shared" si="53"/>
        <v>1141267.5100624189</v>
      </c>
    </row>
    <row r="558" spans="1:22" ht="15.6" x14ac:dyDescent="0.25">
      <c r="A558" s="10">
        <v>3</v>
      </c>
      <c r="B558" s="11">
        <v>2.7916327971067001</v>
      </c>
      <c r="C558" s="11">
        <v>1067.00834897141</v>
      </c>
      <c r="D558" s="12">
        <v>0.15085192145028298</v>
      </c>
      <c r="E558" s="12">
        <v>0.122327137372249</v>
      </c>
      <c r="F558" s="10">
        <v>0.18896602179011601</v>
      </c>
      <c r="G558" s="10">
        <v>3.9700628478522102</v>
      </c>
      <c r="H558" s="13">
        <v>44827780.863545902</v>
      </c>
      <c r="I558">
        <v>564.87683655376429</v>
      </c>
      <c r="J558">
        <v>126.93695204068443</v>
      </c>
      <c r="K558">
        <v>136.58952941126597</v>
      </c>
      <c r="L558">
        <v>0.98133218138412182</v>
      </c>
      <c r="M558">
        <v>90645396.130816087</v>
      </c>
      <c r="N558">
        <v>1067.00834897141</v>
      </c>
      <c r="O558">
        <v>4.6061800004557636</v>
      </c>
      <c r="P558">
        <v>0.20944532906140134</v>
      </c>
      <c r="Q558">
        <f t="shared" si="48"/>
        <v>-5.8256577323237932</v>
      </c>
      <c r="R558">
        <f t="shared" si="49"/>
        <v>-6.7470049034267093E-2</v>
      </c>
      <c r="S558">
        <f t="shared" si="50"/>
        <v>-0.68746345788006069</v>
      </c>
      <c r="T558">
        <f t="shared" si="51"/>
        <v>89440196.427833736</v>
      </c>
      <c r="U558">
        <f t="shared" si="52"/>
        <v>44231761.313869774</v>
      </c>
      <c r="V558" s="35">
        <f t="shared" si="53"/>
        <v>596019.54967612773</v>
      </c>
    </row>
    <row r="559" spans="1:22" ht="15.6" x14ac:dyDescent="0.25">
      <c r="A559" s="10">
        <v>4</v>
      </c>
      <c r="B559" s="11">
        <v>2.6665672921203698</v>
      </c>
      <c r="C559" s="11">
        <v>1060.90969071215</v>
      </c>
      <c r="D559" s="12">
        <v>0.122327137372249</v>
      </c>
      <c r="E559" s="12">
        <v>9.6589904870718696E-2</v>
      </c>
      <c r="F559" s="10">
        <v>0.210224898286025</v>
      </c>
      <c r="G559" s="10">
        <v>3.9717481697569701</v>
      </c>
      <c r="H559" s="13">
        <v>46225900.529223397</v>
      </c>
      <c r="I559">
        <v>565.57124860482361</v>
      </c>
      <c r="J559">
        <v>120.64923837937454</v>
      </c>
      <c r="K559">
        <v>109.45852112148386</v>
      </c>
      <c r="L559">
        <v>1.0204795555502759</v>
      </c>
      <c r="M559">
        <v>94531115.606425896</v>
      </c>
      <c r="N559">
        <v>1060.90969071215</v>
      </c>
      <c r="O559">
        <v>5.2161845624556928</v>
      </c>
      <c r="P559">
        <v>0.23600705542521977</v>
      </c>
      <c r="Q559">
        <f t="shared" si="48"/>
        <v>-5.8086730505348996</v>
      </c>
      <c r="R559">
        <f t="shared" si="49"/>
        <v>-5.2274577928121679E-2</v>
      </c>
      <c r="S559">
        <f t="shared" si="50"/>
        <v>-0.77877064619692415</v>
      </c>
      <c r="T559">
        <f t="shared" si="51"/>
        <v>91623208.542703271</v>
      </c>
      <c r="U559">
        <f t="shared" si="52"/>
        <v>44803928.284280054</v>
      </c>
      <c r="V559" s="35">
        <f t="shared" si="53"/>
        <v>1421972.2449433431</v>
      </c>
    </row>
    <row r="560" spans="1:22" ht="15.6" x14ac:dyDescent="0.25">
      <c r="A560" s="10">
        <v>5</v>
      </c>
      <c r="B560" s="11">
        <v>3.0712668984265901</v>
      </c>
      <c r="C560" s="11">
        <v>1065.86923347421</v>
      </c>
      <c r="D560" s="12">
        <v>9.6589904870718696E-2</v>
      </c>
      <c r="E560" s="12">
        <v>7.5345885279774094E-2</v>
      </c>
      <c r="F560" s="10">
        <v>0.219712901976162</v>
      </c>
      <c r="G560" s="10">
        <v>3.9731320081340402</v>
      </c>
      <c r="H560" s="13">
        <v>45986148.4018948</v>
      </c>
      <c r="I560">
        <v>566.71224895972364</v>
      </c>
      <c r="J560">
        <v>109.72349848290767</v>
      </c>
      <c r="K560">
        <v>85.967895075246389</v>
      </c>
      <c r="L560">
        <v>1.0634334427338645</v>
      </c>
      <c r="M560">
        <v>99193698.020364881</v>
      </c>
      <c r="N560">
        <v>1065.86923347421</v>
      </c>
      <c r="O560">
        <v>6.9443730120962712</v>
      </c>
      <c r="P560">
        <v>0.2480933526317243</v>
      </c>
      <c r="Q560">
        <f t="shared" si="48"/>
        <v>-5.822499554661638</v>
      </c>
      <c r="R560">
        <f t="shared" si="49"/>
        <v>1.137973207995796E-2</v>
      </c>
      <c r="S560">
        <f t="shared" si="50"/>
        <v>-0.81686475616839127</v>
      </c>
      <c r="T560">
        <f t="shared" si="51"/>
        <v>93132908.141513944</v>
      </c>
      <c r="U560">
        <f t="shared" si="52"/>
        <v>43176369.269108355</v>
      </c>
      <c r="V560" s="35">
        <f t="shared" si="53"/>
        <v>2809779.1327864453</v>
      </c>
    </row>
    <row r="561" spans="1:22" ht="15.6" x14ac:dyDescent="0.25">
      <c r="A561" s="10">
        <v>6</v>
      </c>
      <c r="B561" s="11">
        <v>3.5284657573143301</v>
      </c>
      <c r="C561" s="11">
        <v>1076.7739877208901</v>
      </c>
      <c r="D561" s="12">
        <v>7.5345885279774094E-2</v>
      </c>
      <c r="E561" s="12">
        <v>6.0090192457695403E-2</v>
      </c>
      <c r="F561" s="10">
        <v>0.202207088769737</v>
      </c>
      <c r="G561" s="10">
        <v>3.9741627564573001</v>
      </c>
      <c r="H561" s="13">
        <v>40956521.654161803</v>
      </c>
      <c r="I561">
        <v>568.32254571056808</v>
      </c>
      <c r="J561">
        <v>93.113662698994943</v>
      </c>
      <c r="K561">
        <v>67.718038868734752</v>
      </c>
      <c r="L561">
        <v>1.0934384615887904</v>
      </c>
      <c r="M561">
        <v>101220775.51998015</v>
      </c>
      <c r="N561">
        <v>1076.7739877208901</v>
      </c>
      <c r="O561">
        <v>8.5605308177761952</v>
      </c>
      <c r="P561">
        <v>0.22590622494731918</v>
      </c>
      <c r="Q561">
        <f t="shared" si="48"/>
        <v>-5.8524643011559476</v>
      </c>
      <c r="R561">
        <f t="shared" si="49"/>
        <v>9.1756544951196894E-2</v>
      </c>
      <c r="S561">
        <f t="shared" si="50"/>
        <v>-0.74296828962445627</v>
      </c>
      <c r="T561">
        <f t="shared" si="51"/>
        <v>93766244.989991352</v>
      </c>
      <c r="U561">
        <f t="shared" si="52"/>
        <v>37940227.424991131</v>
      </c>
      <c r="V561" s="35">
        <f t="shared" si="53"/>
        <v>3016294.2291706726</v>
      </c>
    </row>
    <row r="562" spans="1:22" ht="15.6" x14ac:dyDescent="0.25">
      <c r="A562" s="10">
        <v>7</v>
      </c>
      <c r="B562" s="11">
        <v>4.0265103520117904</v>
      </c>
      <c r="C562" s="11">
        <v>1089.9150489052699</v>
      </c>
      <c r="D562" s="12">
        <v>6.0090192457695403E-2</v>
      </c>
      <c r="E562" s="12">
        <v>4.9050403915564499E-2</v>
      </c>
      <c r="F562" s="10">
        <v>0.18341507297705001</v>
      </c>
      <c r="G562" s="10">
        <v>3.97483201401247</v>
      </c>
      <c r="H562" s="13">
        <v>36897699.159194201</v>
      </c>
      <c r="I562">
        <v>570.35930117429859</v>
      </c>
      <c r="J562">
        <v>79.351408796579108</v>
      </c>
      <c r="K562">
        <v>54.570298186629948</v>
      </c>
      <c r="L562">
        <v>1.1185130653731925</v>
      </c>
      <c r="M562">
        <v>104588709.29002</v>
      </c>
      <c r="N562">
        <v>1089.9150489052699</v>
      </c>
      <c r="O562">
        <v>10.281721387992008</v>
      </c>
      <c r="P562">
        <v>0.20262435848040145</v>
      </c>
      <c r="Q562">
        <f t="shared" si="48"/>
        <v>-5.8877774242086147</v>
      </c>
      <c r="R562">
        <f t="shared" si="49"/>
        <v>0.19122234912450731</v>
      </c>
      <c r="S562">
        <f t="shared" si="50"/>
        <v>-0.66847709759394824</v>
      </c>
      <c r="T562">
        <f t="shared" si="51"/>
        <v>94740869.835392535</v>
      </c>
      <c r="U562">
        <f t="shared" si="52"/>
        <v>33423494.151488267</v>
      </c>
      <c r="V562" s="35">
        <f t="shared" si="53"/>
        <v>3474205.0077059343</v>
      </c>
    </row>
    <row r="563" spans="1:22" ht="15.6" x14ac:dyDescent="0.25">
      <c r="A563" s="15" t="s">
        <v>22</v>
      </c>
      <c r="B563" s="16">
        <v>2.1282241130518398</v>
      </c>
      <c r="C563" s="16">
        <v>1062.1076147547001</v>
      </c>
      <c r="D563" s="17">
        <v>0.25</v>
      </c>
      <c r="E563" s="17">
        <v>0.22625923988556201</v>
      </c>
      <c r="F563" s="18">
        <v>9.4925070429580205E-2</v>
      </c>
      <c r="G563" s="18">
        <v>3.7</v>
      </c>
      <c r="H563" s="19">
        <v>39607053.317858703</v>
      </c>
      <c r="I563">
        <v>565.55503624583878</v>
      </c>
      <c r="J563">
        <v>115.87366589102434</v>
      </c>
      <c r="K563">
        <v>238.12961994278101</v>
      </c>
      <c r="L563">
        <v>0.89589402718294653</v>
      </c>
      <c r="M563">
        <v>103116798.47790885</v>
      </c>
      <c r="N563">
        <v>1062.1076147547001</v>
      </c>
      <c r="O563">
        <v>1.8318557857178117</v>
      </c>
      <c r="P563">
        <v>9.9737543604100323E-2</v>
      </c>
      <c r="Q563">
        <f t="shared" si="48"/>
        <v>-5.8120240545129604</v>
      </c>
      <c r="R563">
        <f t="shared" si="49"/>
        <v>-7.1978130120205763E-2</v>
      </c>
      <c r="S563">
        <f t="shared" si="50"/>
        <v>-0.83122154153881622</v>
      </c>
      <c r="T563">
        <f t="shared" si="51"/>
        <v>90639260.403749421</v>
      </c>
      <c r="U563">
        <f t="shared" si="52"/>
        <v>34814444.130280808</v>
      </c>
      <c r="V563" s="35">
        <f t="shared" si="53"/>
        <v>4792609.1875778958</v>
      </c>
    </row>
    <row r="564" spans="1:22" ht="15.6" x14ac:dyDescent="0.25">
      <c r="A564" s="28" t="s">
        <v>22</v>
      </c>
      <c r="B564" s="16">
        <v>2.1283308329903901</v>
      </c>
      <c r="C564" s="16">
        <v>1071.9794606295</v>
      </c>
      <c r="D564" s="17">
        <v>0.25</v>
      </c>
      <c r="E564" s="17">
        <v>0.22609452104202199</v>
      </c>
      <c r="F564" s="18">
        <v>9.55836823589684E-2</v>
      </c>
      <c r="G564" s="18">
        <v>4.05</v>
      </c>
      <c r="H564" s="19">
        <v>44031946.703940302</v>
      </c>
      <c r="I564">
        <v>565.60307094872587</v>
      </c>
      <c r="J564">
        <v>116.27988781871314</v>
      </c>
      <c r="K564">
        <v>238.047260521011</v>
      </c>
      <c r="L564">
        <v>0.89616237820571332</v>
      </c>
      <c r="M564">
        <v>104332965.42540506</v>
      </c>
      <c r="N564">
        <v>1071.9794606295</v>
      </c>
      <c r="O564">
        <v>1.8388718574054688</v>
      </c>
      <c r="P564">
        <v>0.10046549623662857</v>
      </c>
      <c r="Q564">
        <f t="shared" si="48"/>
        <v>-5.8393634698663952</v>
      </c>
      <c r="R564">
        <f t="shared" si="49"/>
        <v>-7.2124876495322593E-2</v>
      </c>
      <c r="S564">
        <f t="shared" si="50"/>
        <v>-0.82991262723901915</v>
      </c>
      <c r="T564">
        <f t="shared" si="51"/>
        <v>88387130.249821603</v>
      </c>
      <c r="U564">
        <f t="shared" si="52"/>
        <v>37302279.223117992</v>
      </c>
      <c r="V564" s="35">
        <f t="shared" si="53"/>
        <v>6729667.4808223099</v>
      </c>
    </row>
    <row r="565" spans="1:22" ht="15.6" x14ac:dyDescent="0.25">
      <c r="A565" s="15" t="s">
        <v>22</v>
      </c>
      <c r="B565" s="16">
        <v>2.1283446492695002</v>
      </c>
      <c r="C565" s="16">
        <v>1071.00825313372</v>
      </c>
      <c r="D565" s="17">
        <v>0.25</v>
      </c>
      <c r="E565" s="17">
        <v>0.22605765161875999</v>
      </c>
      <c r="F565" s="18">
        <v>9.5731101084526204E-2</v>
      </c>
      <c r="G565" s="18">
        <v>4.05</v>
      </c>
      <c r="H565" s="19">
        <v>41936420.978578299</v>
      </c>
      <c r="I565">
        <v>565.32819734799318</v>
      </c>
      <c r="J565">
        <v>116.34124226018932</v>
      </c>
      <c r="K565">
        <v>238.02882580938001</v>
      </c>
      <c r="L565">
        <v>0.89619105104629393</v>
      </c>
      <c r="M565">
        <v>99312071.422634467</v>
      </c>
      <c r="N565">
        <v>1071.00825313372</v>
      </c>
      <c r="O565">
        <v>1.8408961686843885</v>
      </c>
      <c r="P565">
        <v>0.10062850826827971</v>
      </c>
      <c r="Q565">
        <f t="shared" si="48"/>
        <v>-5.8366955704249985</v>
      </c>
      <c r="R565">
        <f t="shared" si="49"/>
        <v>-7.2167047584014599E-2</v>
      </c>
      <c r="S565">
        <f t="shared" si="50"/>
        <v>-0.82961002264523831</v>
      </c>
      <c r="T565">
        <f t="shared" si="51"/>
        <v>88601445.641719162</v>
      </c>
      <c r="U565">
        <f t="shared" si="52"/>
        <v>37413654.458272815</v>
      </c>
      <c r="V565" s="35">
        <f t="shared" si="53"/>
        <v>4522766.5203054845</v>
      </c>
    </row>
    <row r="566" spans="1:22" ht="15.6" x14ac:dyDescent="0.25">
      <c r="A566" s="15" t="s">
        <v>22</v>
      </c>
      <c r="B566" s="16">
        <v>2.1309449231976498</v>
      </c>
      <c r="C566" s="16">
        <v>1067.08733499809</v>
      </c>
      <c r="D566" s="17">
        <v>0.25</v>
      </c>
      <c r="E566" s="17">
        <v>0.221416949595787</v>
      </c>
      <c r="F566" s="18">
        <v>0.114286487022043</v>
      </c>
      <c r="G566" s="18">
        <v>3.45</v>
      </c>
      <c r="H566" s="19">
        <v>41041680.888130501</v>
      </c>
      <c r="I566">
        <v>565.12752960883711</v>
      </c>
      <c r="J566">
        <v>127.09472319344248</v>
      </c>
      <c r="K566">
        <v>235.7084747978935</v>
      </c>
      <c r="L566">
        <v>0.90321364550902172</v>
      </c>
      <c r="M566">
        <v>103630605.20250195</v>
      </c>
      <c r="N566">
        <v>1067.08733499809</v>
      </c>
      <c r="O566">
        <v>2.0348221762596568</v>
      </c>
      <c r="P566">
        <v>0.1213617294488902</v>
      </c>
      <c r="Q566">
        <f t="shared" si="48"/>
        <v>-5.8258764771152087</v>
      </c>
      <c r="R566">
        <f t="shared" si="49"/>
        <v>-7.5859404836843988E-2</v>
      </c>
      <c r="S566">
        <f t="shared" si="50"/>
        <v>-0.77032861937822417</v>
      </c>
      <c r="T566">
        <f t="shared" si="51"/>
        <v>89234454.118803769</v>
      </c>
      <c r="U566">
        <f t="shared" si="52"/>
        <v>35340254.773326822</v>
      </c>
      <c r="V566" s="35">
        <f t="shared" si="53"/>
        <v>5701426.1148036793</v>
      </c>
    </row>
    <row r="567" spans="1:22" ht="15.6" x14ac:dyDescent="0.25">
      <c r="A567" s="10">
        <v>7</v>
      </c>
      <c r="B567" s="11">
        <v>4.0178780622313797</v>
      </c>
      <c r="C567" s="11">
        <v>1062.56578099679</v>
      </c>
      <c r="D567" s="12">
        <v>6.7698780037102196E-2</v>
      </c>
      <c r="E567" s="12">
        <v>6.10219943453379E-2</v>
      </c>
      <c r="F567" s="10">
        <v>9.8479437065246506E-2</v>
      </c>
      <c r="G567" s="10">
        <v>3.0311163405852501</v>
      </c>
      <c r="H567" s="13">
        <v>17822932.020465001</v>
      </c>
      <c r="I567">
        <v>570.84975211535516</v>
      </c>
      <c r="J567">
        <v>61.736872750982442</v>
      </c>
      <c r="K567">
        <v>64.360387191220042</v>
      </c>
      <c r="L567">
        <v>1.014537573612925</v>
      </c>
      <c r="M567">
        <v>93877989.949627548</v>
      </c>
      <c r="N567">
        <v>1062.56578099679</v>
      </c>
      <c r="O567">
        <v>6.747072716481548</v>
      </c>
      <c r="P567">
        <v>0.10367242690976895</v>
      </c>
      <c r="Q567">
        <f t="shared" si="48"/>
        <v>-5.8133037894329531</v>
      </c>
      <c r="R567">
        <f t="shared" si="49"/>
        <v>2.7814881278102055E-3</v>
      </c>
      <c r="S567">
        <f t="shared" si="50"/>
        <v>-0.82335195082731527</v>
      </c>
      <c r="T567">
        <f t="shared" si="51"/>
        <v>93575436.50131765</v>
      </c>
      <c r="U567">
        <f t="shared" si="52"/>
        <v>17765491.617824532</v>
      </c>
      <c r="V567" s="35">
        <f t="shared" si="53"/>
        <v>57440.402640469372</v>
      </c>
    </row>
    <row r="568" spans="1:22" ht="15.6" x14ac:dyDescent="0.25">
      <c r="A568" s="15" t="s">
        <v>22</v>
      </c>
      <c r="B568" s="16">
        <v>2.1291784880296598</v>
      </c>
      <c r="C568" s="16">
        <v>1066.5174685539</v>
      </c>
      <c r="D568" s="17">
        <v>0.25</v>
      </c>
      <c r="E568" s="17">
        <v>0.22453845036417</v>
      </c>
      <c r="F568" s="18">
        <v>0.10180547635277901</v>
      </c>
      <c r="G568" s="18">
        <v>3.95</v>
      </c>
      <c r="H568" s="19">
        <v>42819087.394989401</v>
      </c>
      <c r="I568">
        <v>565.24524993495572</v>
      </c>
      <c r="J568">
        <v>119.96674534068184</v>
      </c>
      <c r="K568">
        <v>237.26922518208499</v>
      </c>
      <c r="L568">
        <v>0.89856080903096824</v>
      </c>
      <c r="M568">
        <v>100561550.70542252</v>
      </c>
      <c r="N568">
        <v>1066.5174685539</v>
      </c>
      <c r="O568">
        <v>1.9055859646958908</v>
      </c>
      <c r="P568">
        <v>0.10736861537756855</v>
      </c>
      <c r="Q568">
        <f t="shared" si="48"/>
        <v>-5.8242975772847103</v>
      </c>
      <c r="R568">
        <f t="shared" si="49"/>
        <v>-7.347498581926519E-2</v>
      </c>
      <c r="S568">
        <f t="shared" si="50"/>
        <v>-0.81434072424194404</v>
      </c>
      <c r="T568">
        <f t="shared" si="51"/>
        <v>89535649.935491353</v>
      </c>
      <c r="U568">
        <f t="shared" si="52"/>
        <v>38124261.138191178</v>
      </c>
      <c r="V568" s="35">
        <f t="shared" si="53"/>
        <v>4694826.2567982227</v>
      </c>
    </row>
    <row r="569" spans="1:22" ht="15.6" x14ac:dyDescent="0.25">
      <c r="A569" s="15" t="s">
        <v>22</v>
      </c>
      <c r="B569" s="16">
        <v>2.1310449030110199</v>
      </c>
      <c r="C569" s="16">
        <v>1073.0295718965499</v>
      </c>
      <c r="D569" s="17">
        <v>0.25</v>
      </c>
      <c r="E569" s="17">
        <v>0.221267111061697</v>
      </c>
      <c r="F569" s="18">
        <v>0.114885601512607</v>
      </c>
      <c r="G569" s="18">
        <v>3.95</v>
      </c>
      <c r="H569" s="19">
        <v>42066282.133297697</v>
      </c>
      <c r="I569">
        <v>564.56634213743359</v>
      </c>
      <c r="J569">
        <v>127.3641315557047</v>
      </c>
      <c r="K569">
        <v>235.6335555308485</v>
      </c>
      <c r="L569">
        <v>0.90336280324605722</v>
      </c>
      <c r="M569">
        <v>92560926.231670216</v>
      </c>
      <c r="N569">
        <v>1073.0295718965499</v>
      </c>
      <c r="O569">
        <v>2.0419348940597208</v>
      </c>
      <c r="P569">
        <v>0.12203837850049347</v>
      </c>
      <c r="Q569">
        <f t="shared" si="48"/>
        <v>-5.8422427657246523</v>
      </c>
      <c r="R569">
        <f t="shared" si="49"/>
        <v>-7.5981869441590036E-2</v>
      </c>
      <c r="S569">
        <f t="shared" si="50"/>
        <v>-0.76794835872934697</v>
      </c>
      <c r="T569">
        <f t="shared" si="51"/>
        <v>87896350.35464929</v>
      </c>
      <c r="U569">
        <f t="shared" si="52"/>
        <v>39946366.388463683</v>
      </c>
      <c r="V569" s="35">
        <f t="shared" si="53"/>
        <v>2119915.7448340133</v>
      </c>
    </row>
    <row r="570" spans="1:22" ht="15.6" x14ac:dyDescent="0.25">
      <c r="A570" s="15" t="s">
        <v>22</v>
      </c>
      <c r="B570" s="16">
        <v>2.1314879444649901</v>
      </c>
      <c r="C570" s="16">
        <v>1091.16986643317</v>
      </c>
      <c r="D570" s="17">
        <v>0.25</v>
      </c>
      <c r="E570" s="17">
        <v>0.22050665340091799</v>
      </c>
      <c r="F570" s="18">
        <v>0.11792621590996399</v>
      </c>
      <c r="G570" s="18">
        <v>3.95</v>
      </c>
      <c r="H570" s="19">
        <v>41348379.578113198</v>
      </c>
      <c r="I570">
        <v>564.37268358386086</v>
      </c>
      <c r="J570">
        <v>129.01642983741587</v>
      </c>
      <c r="K570">
        <v>235.25332670045901</v>
      </c>
      <c r="L570">
        <v>0.90443315712642303</v>
      </c>
      <c r="M570">
        <v>89709803.100122377</v>
      </c>
      <c r="N570">
        <v>1091.16986643317</v>
      </c>
      <c r="O570">
        <v>2.0730552945284724</v>
      </c>
      <c r="P570">
        <v>0.12547957104338628</v>
      </c>
      <c r="Q570">
        <f t="shared" si="48"/>
        <v>-5.8911038697558791</v>
      </c>
      <c r="R570">
        <f t="shared" si="49"/>
        <v>-7.6507016899383939E-2</v>
      </c>
      <c r="S570">
        <f t="shared" si="50"/>
        <v>-0.7556813390755257</v>
      </c>
      <c r="T570">
        <f t="shared" si="51"/>
        <v>84005220.600800365</v>
      </c>
      <c r="U570">
        <f t="shared" si="52"/>
        <v>38719065.563753195</v>
      </c>
      <c r="V570" s="35">
        <f t="shared" si="53"/>
        <v>2629314.0143600032</v>
      </c>
    </row>
    <row r="571" spans="1:22" ht="15.6" x14ac:dyDescent="0.25">
      <c r="A571" s="10">
        <v>1</v>
      </c>
      <c r="B571" s="11">
        <v>2.2590817824650502</v>
      </c>
      <c r="C571" s="11">
        <v>1060.4823664764599</v>
      </c>
      <c r="D571" s="12">
        <v>0.22050665340091799</v>
      </c>
      <c r="E571" s="12">
        <v>0.19305087906515001</v>
      </c>
      <c r="F571" s="10">
        <v>0.124455785501045</v>
      </c>
      <c r="G571" s="10">
        <v>3.9522027352468201</v>
      </c>
      <c r="H571" s="13">
        <v>38071524.081323899</v>
      </c>
      <c r="I571">
        <v>564.32253043334561</v>
      </c>
      <c r="J571">
        <v>124.47454377569535</v>
      </c>
      <c r="K571">
        <v>206.77876623303399</v>
      </c>
      <c r="L571">
        <v>0.9160690256067493</v>
      </c>
      <c r="M571">
        <v>84479688.999939159</v>
      </c>
      <c r="N571">
        <v>1060.4823664764599</v>
      </c>
      <c r="O571">
        <v>2.4121696445635279</v>
      </c>
      <c r="P571">
        <v>0.13290962653374924</v>
      </c>
      <c r="Q571">
        <f t="shared" si="48"/>
        <v>-5.8074759272102057</v>
      </c>
      <c r="R571">
        <f t="shared" si="49"/>
        <v>-8.1122069299923494E-2</v>
      </c>
      <c r="S571">
        <f t="shared" si="50"/>
        <v>-0.72895102079237506</v>
      </c>
      <c r="T571">
        <f t="shared" si="51"/>
        <v>90467606.709658444</v>
      </c>
      <c r="U571">
        <f t="shared" si="52"/>
        <v>40770032.515495904</v>
      </c>
      <c r="V571" s="35">
        <f t="shared" si="53"/>
        <v>-2698508.4341720045</v>
      </c>
    </row>
    <row r="572" spans="1:22" ht="15.6" x14ac:dyDescent="0.25">
      <c r="A572" s="10">
        <v>2</v>
      </c>
      <c r="B572" s="11">
        <v>2.3487952013883899</v>
      </c>
      <c r="C572" s="11">
        <v>1059.24086209287</v>
      </c>
      <c r="D572" s="12">
        <v>0.19305087906515001</v>
      </c>
      <c r="E572" s="12">
        <v>0.17030183317266098</v>
      </c>
      <c r="F572" s="10">
        <v>0.11777862985969501</v>
      </c>
      <c r="G572" s="10">
        <v>3.9543249254651598</v>
      </c>
      <c r="H572" s="13">
        <v>36318494.881171502</v>
      </c>
      <c r="I572">
        <v>564.97396827398643</v>
      </c>
      <c r="J572">
        <v>113.36939063224497</v>
      </c>
      <c r="K572">
        <v>181.67635611890549</v>
      </c>
      <c r="L572">
        <v>0.92371552344608254</v>
      </c>
      <c r="M572">
        <v>87704410.810295314</v>
      </c>
      <c r="N572">
        <v>1059.24086209287</v>
      </c>
      <c r="O572">
        <v>2.596228593176976</v>
      </c>
      <c r="P572">
        <v>0.12531226791356781</v>
      </c>
      <c r="Q572">
        <f t="shared" si="48"/>
        <v>-5.803992703155318</v>
      </c>
      <c r="R572">
        <f t="shared" si="49"/>
        <v>-8.2798791933750851E-2</v>
      </c>
      <c r="S572">
        <f t="shared" si="50"/>
        <v>-0.75628238296464678</v>
      </c>
      <c r="T572">
        <f t="shared" si="51"/>
        <v>90738056.955137819</v>
      </c>
      <c r="U572">
        <f t="shared" si="52"/>
        <v>37574731.15212784</v>
      </c>
      <c r="V572" s="35">
        <f t="shared" si="53"/>
        <v>-1256236.2709563375</v>
      </c>
    </row>
    <row r="573" spans="1:22" ht="15.6" x14ac:dyDescent="0.25">
      <c r="A573" s="10">
        <v>3</v>
      </c>
      <c r="B573" s="11">
        <v>2.3258146772513499</v>
      </c>
      <c r="C573" s="11">
        <v>1062.6651506835999</v>
      </c>
      <c r="D573" s="12">
        <v>0.17046774952899901</v>
      </c>
      <c r="E573" s="12">
        <v>0.153641440512547</v>
      </c>
      <c r="F573" s="10">
        <v>9.8648830525792194E-2</v>
      </c>
      <c r="G573" s="10">
        <v>3.5149651898346699</v>
      </c>
      <c r="H573" s="13">
        <v>28326975.781398699</v>
      </c>
      <c r="I573">
        <v>565.90066596694544</v>
      </c>
      <c r="J573">
        <v>97.580835609128783</v>
      </c>
      <c r="K573">
        <v>162.05459502077301</v>
      </c>
      <c r="L573">
        <v>0.92400625990556795</v>
      </c>
      <c r="M573">
        <v>89379873.70073536</v>
      </c>
      <c r="N573">
        <v>1062.6651506835999</v>
      </c>
      <c r="O573">
        <v>2.4754851344738724</v>
      </c>
      <c r="P573">
        <v>0.10386034206535008</v>
      </c>
      <c r="Q573">
        <f t="shared" si="48"/>
        <v>-5.8135812059001992</v>
      </c>
      <c r="R573">
        <f t="shared" si="49"/>
        <v>-8.1763388881551533E-2</v>
      </c>
      <c r="S573">
        <f t="shared" si="50"/>
        <v>-0.82292946872713002</v>
      </c>
      <c r="T573">
        <f t="shared" si="51"/>
        <v>90102725.383285612</v>
      </c>
      <c r="U573">
        <f t="shared" si="52"/>
        <v>28556067.648027457</v>
      </c>
      <c r="V573" s="35">
        <f t="shared" si="53"/>
        <v>-229091.86662875861</v>
      </c>
    </row>
    <row r="574" spans="1:22" ht="15.6" x14ac:dyDescent="0.25">
      <c r="A574" s="10">
        <v>4</v>
      </c>
      <c r="B574" s="11">
        <v>2.39095500554334</v>
      </c>
      <c r="C574" s="11">
        <v>1057.9234941739601</v>
      </c>
      <c r="D574" s="12">
        <v>0.153641440512547</v>
      </c>
      <c r="E574" s="12">
        <v>0.139991390366691</v>
      </c>
      <c r="F574" s="10">
        <v>8.8785756789770701E-2</v>
      </c>
      <c r="G574" s="10">
        <v>3.51609225976352</v>
      </c>
      <c r="H574" s="13">
        <v>24370814.9441096</v>
      </c>
      <c r="I574">
        <v>566.25584890462426</v>
      </c>
      <c r="J574">
        <v>87.917124230336228</v>
      </c>
      <c r="K574">
        <v>146.81641543961899</v>
      </c>
      <c r="L574">
        <v>0.92619728880226293</v>
      </c>
      <c r="M574">
        <v>85120234.337089688</v>
      </c>
      <c r="N574">
        <v>1057.9234941739601</v>
      </c>
      <c r="O574">
        <v>2.5285675464897976</v>
      </c>
      <c r="P574">
        <v>9.2977235704618272E-2</v>
      </c>
      <c r="Q574">
        <f t="shared" si="48"/>
        <v>-5.8002881336647603</v>
      </c>
      <c r="R574">
        <f t="shared" si="49"/>
        <v>-8.2248737152783913E-2</v>
      </c>
      <c r="S574">
        <f t="shared" si="50"/>
        <v>-0.83976139557752316</v>
      </c>
      <c r="T574">
        <f t="shared" si="51"/>
        <v>91218203.221277654</v>
      </c>
      <c r="U574">
        <f t="shared" si="52"/>
        <v>26116727.327561863</v>
      </c>
      <c r="V574" s="35">
        <f t="shared" si="53"/>
        <v>-1745912.3834522627</v>
      </c>
    </row>
    <row r="575" spans="1:22" ht="15.6" x14ac:dyDescent="0.25">
      <c r="A575" s="15" t="s">
        <v>22</v>
      </c>
      <c r="B575" s="16">
        <v>2.1291555444199002</v>
      </c>
      <c r="C575" s="16">
        <v>1073.2945467300201</v>
      </c>
      <c r="D575" s="17">
        <v>0.25</v>
      </c>
      <c r="E575" s="17">
        <v>0.22458947510809799</v>
      </c>
      <c r="F575" s="18">
        <v>0.101601458984014</v>
      </c>
      <c r="G575" s="18">
        <v>3.95</v>
      </c>
      <c r="H575" s="19">
        <v>41617039.875657603</v>
      </c>
      <c r="I575">
        <v>565.10823846128289</v>
      </c>
      <c r="J575">
        <v>119.83195300102275</v>
      </c>
      <c r="K575">
        <v>237.29473755404899</v>
      </c>
      <c r="L575">
        <v>0.89846663414941519</v>
      </c>
      <c r="M575">
        <v>97858713.036994725</v>
      </c>
      <c r="N575">
        <v>1073.2945467300201</v>
      </c>
      <c r="O575">
        <v>1.9036735367265154</v>
      </c>
      <c r="P575">
        <v>0.10714149953964745</v>
      </c>
      <c r="Q575">
        <f t="shared" si="48"/>
        <v>-5.8429684205878054</v>
      </c>
      <c r="R575">
        <f t="shared" si="49"/>
        <v>-7.3437420411893689E-2</v>
      </c>
      <c r="S575">
        <f t="shared" si="50"/>
        <v>-0.81493494442152103</v>
      </c>
      <c r="T575">
        <f t="shared" si="51"/>
        <v>88018237.668027475</v>
      </c>
      <c r="U575">
        <f t="shared" si="52"/>
        <v>37432114.046202682</v>
      </c>
      <c r="V575" s="35">
        <f t="shared" si="53"/>
        <v>4184925.8294549212</v>
      </c>
    </row>
    <row r="576" spans="1:22" ht="15.6" x14ac:dyDescent="0.25">
      <c r="A576" s="15" t="s">
        <v>22</v>
      </c>
      <c r="B576" s="16">
        <v>2.1291824819168301</v>
      </c>
      <c r="C576" s="16">
        <v>1086.32920319717</v>
      </c>
      <c r="D576" s="17">
        <v>0.25</v>
      </c>
      <c r="E576" s="17">
        <v>0.22453332055842501</v>
      </c>
      <c r="F576" s="18">
        <v>0.101825987371351</v>
      </c>
      <c r="G576" s="18">
        <v>3.95</v>
      </c>
      <c r="H576" s="19">
        <v>42294094.863177598</v>
      </c>
      <c r="I576">
        <v>565.17989582476184</v>
      </c>
      <c r="J576">
        <v>119.97189351590629</v>
      </c>
      <c r="K576">
        <v>237.26666027921252</v>
      </c>
      <c r="L576">
        <v>0.8985612994265797</v>
      </c>
      <c r="M576">
        <v>99324277.869113192</v>
      </c>
      <c r="N576">
        <v>1086.32920319717</v>
      </c>
      <c r="O576">
        <v>1.9059130474280055</v>
      </c>
      <c r="P576">
        <v>0.10739145146956026</v>
      </c>
      <c r="Q576">
        <f t="shared" si="48"/>
        <v>-5.87822780008291</v>
      </c>
      <c r="R576">
        <f t="shared" si="49"/>
        <v>-7.348140393462832E-2</v>
      </c>
      <c r="S576">
        <f t="shared" si="50"/>
        <v>-0.81428070010474451</v>
      </c>
      <c r="T576">
        <f t="shared" si="51"/>
        <v>85215115.286568686</v>
      </c>
      <c r="U576">
        <f t="shared" si="52"/>
        <v>36286155.278733872</v>
      </c>
      <c r="V576" s="35">
        <f t="shared" si="53"/>
        <v>6007939.5844437256</v>
      </c>
    </row>
    <row r="577" spans="1:22" ht="15.6" x14ac:dyDescent="0.25">
      <c r="A577" s="28" t="s">
        <v>22</v>
      </c>
      <c r="B577" s="16">
        <v>2.1310980585383201</v>
      </c>
      <c r="C577" s="16">
        <v>1087.42006451115</v>
      </c>
      <c r="D577" s="17">
        <v>0.25</v>
      </c>
      <c r="E577" s="17">
        <v>0.22117783852311801</v>
      </c>
      <c r="F577" s="18">
        <v>0.115242548887973</v>
      </c>
      <c r="G577" s="18">
        <v>3.95</v>
      </c>
      <c r="H577" s="19">
        <v>41655497.701468699</v>
      </c>
      <c r="I577">
        <v>564.50774554678389</v>
      </c>
      <c r="J577">
        <v>127.55521705167538</v>
      </c>
      <c r="K577">
        <v>235.588919261559</v>
      </c>
      <c r="L577">
        <v>0.9034848294796366</v>
      </c>
      <c r="M577">
        <v>91507384.301012948</v>
      </c>
      <c r="N577">
        <v>1087.42006451115</v>
      </c>
      <c r="O577">
        <v>2.0456658405047268</v>
      </c>
      <c r="P577">
        <v>0.12244173807738769</v>
      </c>
      <c r="Q577">
        <f t="shared" si="48"/>
        <v>-5.8811397830823813</v>
      </c>
      <c r="R577">
        <f t="shared" si="49"/>
        <v>-7.604574434839817E-2</v>
      </c>
      <c r="S577">
        <f t="shared" si="50"/>
        <v>-0.76652348628421874</v>
      </c>
      <c r="T577">
        <f t="shared" si="51"/>
        <v>84811692.602290884</v>
      </c>
      <c r="U577">
        <f t="shared" si="52"/>
        <v>38607521.056781977</v>
      </c>
      <c r="V577" s="35">
        <f t="shared" si="53"/>
        <v>3047976.6446867213</v>
      </c>
    </row>
    <row r="578" spans="1:22" ht="15.6" x14ac:dyDescent="0.25">
      <c r="A578" s="10">
        <v>3</v>
      </c>
      <c r="B578" s="11">
        <v>2.32585475894337</v>
      </c>
      <c r="C578" s="11">
        <v>1057.48220787284</v>
      </c>
      <c r="D578" s="12">
        <v>0.170455441090308</v>
      </c>
      <c r="E578" s="12">
        <v>0.15367552011716198</v>
      </c>
      <c r="F578" s="10">
        <v>9.8383967499818106E-2</v>
      </c>
      <c r="G578" s="10">
        <v>3.5152420095433299</v>
      </c>
      <c r="H578" s="13">
        <v>28923498.1368628</v>
      </c>
      <c r="I578">
        <v>566.04110500055469</v>
      </c>
      <c r="J578">
        <v>97.458324474934159</v>
      </c>
      <c r="K578">
        <v>162.06548060373498</v>
      </c>
      <c r="L578">
        <v>0.92388577681014528</v>
      </c>
      <c r="M578">
        <v>91381517.498105779</v>
      </c>
      <c r="N578">
        <v>1057.48220787284</v>
      </c>
      <c r="O578">
        <v>2.4716279249731601</v>
      </c>
      <c r="P578">
        <v>0.10356653413851773</v>
      </c>
      <c r="Q578">
        <f t="shared" si="48"/>
        <v>-5.7990452360702935</v>
      </c>
      <c r="R578">
        <f t="shared" si="49"/>
        <v>-8.1726266594508989E-2</v>
      </c>
      <c r="S578">
        <f t="shared" si="50"/>
        <v>-0.82358824730445912</v>
      </c>
      <c r="T578">
        <f t="shared" si="51"/>
        <v>91314473.210215464</v>
      </c>
      <c r="U578">
        <f t="shared" si="52"/>
        <v>28902277.704230752</v>
      </c>
      <c r="V578" s="35">
        <f t="shared" si="53"/>
        <v>21220.432632047683</v>
      </c>
    </row>
    <row r="579" spans="1:22" ht="15.6" x14ac:dyDescent="0.25">
      <c r="A579" s="15" t="s">
        <v>22</v>
      </c>
      <c r="B579" s="16">
        <v>2.1282352267778699</v>
      </c>
      <c r="C579" s="16">
        <v>1076.7505613308999</v>
      </c>
      <c r="D579" s="17">
        <v>0.25</v>
      </c>
      <c r="E579" s="17">
        <v>0.22627415130995202</v>
      </c>
      <c r="F579" s="18">
        <v>9.4865448580759695E-2</v>
      </c>
      <c r="G579" s="18">
        <v>3.7</v>
      </c>
      <c r="H579" s="19">
        <v>37884091.216454998</v>
      </c>
      <c r="I579">
        <v>565.31672381692863</v>
      </c>
      <c r="J579">
        <v>115.81286220119981</v>
      </c>
      <c r="K579">
        <v>238.137075654976</v>
      </c>
      <c r="L579">
        <v>0.89584421004096126</v>
      </c>
      <c r="M579">
        <v>98688344.45153977</v>
      </c>
      <c r="N579">
        <v>1076.7505613308999</v>
      </c>
      <c r="O579">
        <v>1.8316165988113315</v>
      </c>
      <c r="P579">
        <v>9.9671670731962314E-2</v>
      </c>
      <c r="Q579">
        <f t="shared" ref="Q579:Q642" si="54">2.52125*10^(-6)*N579^2-0.00815*N579</f>
        <v>-5.8524005713901275</v>
      </c>
      <c r="R579">
        <f t="shared" ref="R579:R642" si="55">5.11549*10^(-6)*O579^4-4.43569*10^(-4)*O579^3+0.01157*O579^2-0.05903*O579</f>
        <v>-7.1973111325684291E-2</v>
      </c>
      <c r="S579">
        <f t="shared" ref="S579:S642" si="56">-66538.82632*P579^6+68596.56918*P579^5-25259.909*P579^4+3778.81796*P579^3-138.15946*P579^2-13.21417*P579</f>
        <v>-0.83133652697812521</v>
      </c>
      <c r="T579">
        <f t="shared" ref="T579:T642" si="57">1.9*10^10*EXP(0.917*Q579)*EXP(0.4442*R579)*EXP(-0.0196*S579)</f>
        <v>87345076.872764826</v>
      </c>
      <c r="U579">
        <f t="shared" ref="U579:U642" si="58">H579/M579*T579</f>
        <v>33529682.53693781</v>
      </c>
      <c r="V579" s="35">
        <f t="shared" ref="V579:V642" si="59">H579-U579</f>
        <v>4354408.6795171872</v>
      </c>
    </row>
    <row r="580" spans="1:22" ht="15.6" x14ac:dyDescent="0.25">
      <c r="A580" s="15" t="s">
        <v>22</v>
      </c>
      <c r="B580" s="16">
        <v>2.1281638117112101</v>
      </c>
      <c r="C580" s="16">
        <v>1061.2896057112901</v>
      </c>
      <c r="D580" s="17">
        <v>0.25</v>
      </c>
      <c r="E580" s="17">
        <v>0.22638230068920501</v>
      </c>
      <c r="F580" s="18">
        <v>9.4433024033566598E-2</v>
      </c>
      <c r="G580" s="18">
        <v>3.7</v>
      </c>
      <c r="H580" s="19">
        <v>40478413.085952103</v>
      </c>
      <c r="I580">
        <v>565.70682917463387</v>
      </c>
      <c r="J580">
        <v>115.58846737244062</v>
      </c>
      <c r="K580">
        <v>238.19115034460251</v>
      </c>
      <c r="L580">
        <v>0.89571330122746307</v>
      </c>
      <c r="M580">
        <v>105666719.6461713</v>
      </c>
      <c r="N580">
        <v>1061.2896057112901</v>
      </c>
      <c r="O580">
        <v>1.8263168309594575</v>
      </c>
      <c r="P580">
        <v>9.9194038666297293E-2</v>
      </c>
      <c r="Q580">
        <f t="shared" si="54"/>
        <v>-5.8097365864921438</v>
      </c>
      <c r="R580">
        <f t="shared" si="55"/>
        <v>-7.1861636548705227E-2</v>
      </c>
      <c r="S580">
        <f t="shared" si="56"/>
        <v>-0.83215283088204006</v>
      </c>
      <c r="T580">
        <f t="shared" si="57"/>
        <v>90835943.86911127</v>
      </c>
      <c r="U580">
        <f t="shared" si="58"/>
        <v>34797094.78347066</v>
      </c>
      <c r="V580" s="35">
        <f t="shared" si="59"/>
        <v>5681318.3024814427</v>
      </c>
    </row>
    <row r="581" spans="1:22" ht="15.6" x14ac:dyDescent="0.25">
      <c r="A581" s="10">
        <v>1</v>
      </c>
      <c r="B581" s="11">
        <v>2.1399203479503499</v>
      </c>
      <c r="C581" s="11">
        <v>1065.49855826865</v>
      </c>
      <c r="D581" s="12">
        <v>0.226303987287713</v>
      </c>
      <c r="E581" s="12">
        <v>0.20677103159913501</v>
      </c>
      <c r="F581" s="10">
        <v>8.6274786599741402E-2</v>
      </c>
      <c r="G581" s="10">
        <v>3.7018298525682001</v>
      </c>
      <c r="H581" s="13">
        <v>31909538.461679399</v>
      </c>
      <c r="I581">
        <v>565.43684325273489</v>
      </c>
      <c r="J581">
        <v>105.09354311252946</v>
      </c>
      <c r="K581">
        <v>216.537509443424</v>
      </c>
      <c r="L581">
        <v>0.89828868821734376</v>
      </c>
      <c r="M581">
        <v>91308688.39250572</v>
      </c>
      <c r="N581">
        <v>1065.49855826865</v>
      </c>
      <c r="O581">
        <v>1.8371743108578231</v>
      </c>
      <c r="P581">
        <v>9.0225394523818947E-2</v>
      </c>
      <c r="Q581">
        <f t="shared" si="54"/>
        <v>-5.8214704531825241</v>
      </c>
      <c r="R581">
        <f t="shared" si="55"/>
        <v>-7.2089454377946227E-2</v>
      </c>
      <c r="S581">
        <f t="shared" si="56"/>
        <v>-0.84116044287113967</v>
      </c>
      <c r="T581">
        <f t="shared" si="57"/>
        <v>89870564.381373942</v>
      </c>
      <c r="U581">
        <f t="shared" si="58"/>
        <v>31406958.978239566</v>
      </c>
      <c r="V581" s="35">
        <f t="shared" si="59"/>
        <v>502579.48343983293</v>
      </c>
    </row>
    <row r="582" spans="1:22" ht="15.6" x14ac:dyDescent="0.25">
      <c r="A582" s="10">
        <v>3</v>
      </c>
      <c r="B582" s="11">
        <v>2.3518027118298099</v>
      </c>
      <c r="C582" s="11">
        <v>1060.15275360595</v>
      </c>
      <c r="D582" s="12">
        <v>0.19095589373552802</v>
      </c>
      <c r="E582" s="12">
        <v>0.15539997243786899</v>
      </c>
      <c r="F582" s="10">
        <v>0.18610219555371499</v>
      </c>
      <c r="G582" s="10">
        <v>3.1384992918900401</v>
      </c>
      <c r="H582" s="13">
        <v>36113280.324845202</v>
      </c>
      <c r="I582">
        <v>563.98697649819326</v>
      </c>
      <c r="J582">
        <v>141.60888584151218</v>
      </c>
      <c r="K582">
        <v>173.17793308669849</v>
      </c>
      <c r="L582">
        <v>0.95325476109635388</v>
      </c>
      <c r="M582">
        <v>85240387.465686575</v>
      </c>
      <c r="N582">
        <v>1060.15275360595</v>
      </c>
      <c r="O582">
        <v>3.419872366864865</v>
      </c>
      <c r="P582">
        <v>0.20592046822461285</v>
      </c>
      <c r="Q582">
        <f t="shared" si="54"/>
        <v>-5.806551907397008</v>
      </c>
      <c r="R582">
        <f t="shared" si="55"/>
        <v>-8.3599616535771609E-2</v>
      </c>
      <c r="S582">
        <f t="shared" si="56"/>
        <v>-0.67724328291856173</v>
      </c>
      <c r="T582">
        <f t="shared" si="57"/>
        <v>90353086.472622052</v>
      </c>
      <c r="U582">
        <f t="shared" si="58"/>
        <v>38279346.645558998</v>
      </c>
      <c r="V582" s="35">
        <f t="shared" si="59"/>
        <v>-2166066.3207137957</v>
      </c>
    </row>
    <row r="583" spans="1:22" ht="15.6" x14ac:dyDescent="0.25">
      <c r="A583" s="10">
        <v>5</v>
      </c>
      <c r="B583" s="11">
        <v>3.2651643594266302</v>
      </c>
      <c r="C583" s="11">
        <v>1057.4502337594399</v>
      </c>
      <c r="D583" s="12">
        <v>0.12286712381722099</v>
      </c>
      <c r="E583" s="12">
        <v>9.3344343006901601E-2</v>
      </c>
      <c r="F583" s="10">
        <v>0.24008678005840201</v>
      </c>
      <c r="G583" s="10">
        <v>3.14321182573102</v>
      </c>
      <c r="H583" s="13">
        <v>41344012.123793699</v>
      </c>
      <c r="I583">
        <v>565.4889896926295</v>
      </c>
      <c r="J583">
        <v>129.20838785986172</v>
      </c>
      <c r="K583">
        <v>108.1057334120613</v>
      </c>
      <c r="L583">
        <v>1.0371255169298541</v>
      </c>
      <c r="M583">
        <v>98156020.401305094</v>
      </c>
      <c r="N583">
        <v>1057.4502337594399</v>
      </c>
      <c r="O583">
        <v>6.9380500298787178</v>
      </c>
      <c r="P583">
        <v>0.27455103650865337</v>
      </c>
      <c r="Q583">
        <f t="shared" si="54"/>
        <v>-5.7989551417610441</v>
      </c>
      <c r="R583">
        <f t="shared" si="55"/>
        <v>1.1099505628204387E-2</v>
      </c>
      <c r="S583">
        <f t="shared" si="56"/>
        <v>-0.85228817420815206</v>
      </c>
      <c r="T583">
        <f t="shared" si="57"/>
        <v>95219775.090802282</v>
      </c>
      <c r="U583">
        <f t="shared" si="58"/>
        <v>40107244.768928051</v>
      </c>
      <c r="V583" s="35">
        <f t="shared" si="59"/>
        <v>1236767.3548656479</v>
      </c>
    </row>
    <row r="584" spans="1:22" ht="15.6" x14ac:dyDescent="0.25">
      <c r="A584" s="15" t="s">
        <v>22</v>
      </c>
      <c r="B584" s="16">
        <v>2.1281623367585998</v>
      </c>
      <c r="C584" s="16">
        <v>1060.4554157042501</v>
      </c>
      <c r="D584" s="17">
        <v>0.25</v>
      </c>
      <c r="E584" s="17">
        <v>0.22638102519271899</v>
      </c>
      <c r="F584" s="18">
        <v>9.4438123979532204E-2</v>
      </c>
      <c r="G584" s="18">
        <v>3.7</v>
      </c>
      <c r="H584" s="19">
        <v>40393441.185406297</v>
      </c>
      <c r="I584">
        <v>565.69454191380373</v>
      </c>
      <c r="J584">
        <v>115.59033322072612</v>
      </c>
      <c r="K584">
        <v>238.1905125963595</v>
      </c>
      <c r="L584">
        <v>0.89571401437838138</v>
      </c>
      <c r="M584">
        <v>105443119.03756942</v>
      </c>
      <c r="N584">
        <v>1060.4554157042501</v>
      </c>
      <c r="O584">
        <v>1.8263897732213386</v>
      </c>
      <c r="P584">
        <v>9.91996704533014E-2</v>
      </c>
      <c r="Q584">
        <f t="shared" si="54"/>
        <v>-5.8074003953636515</v>
      </c>
      <c r="R584">
        <f t="shared" si="55"/>
        <v>-7.1863174331580765E-2</v>
      </c>
      <c r="S584">
        <f t="shared" si="56"/>
        <v>-0.83214338545560618</v>
      </c>
      <c r="T584">
        <f t="shared" si="57"/>
        <v>91030670.110685974</v>
      </c>
      <c r="U584">
        <f t="shared" si="58"/>
        <v>34872280.45553153</v>
      </c>
      <c r="V584" s="35">
        <f t="shared" si="59"/>
        <v>5521160.7298747674</v>
      </c>
    </row>
    <row r="585" spans="1:22" ht="15.6" x14ac:dyDescent="0.25">
      <c r="A585" s="15" t="s">
        <v>22</v>
      </c>
      <c r="B585" s="16">
        <v>2.12576291439985</v>
      </c>
      <c r="C585" s="16">
        <v>1062.9834137375601</v>
      </c>
      <c r="D585" s="17">
        <v>0.25</v>
      </c>
      <c r="E585" s="17">
        <v>0.23081574370254601</v>
      </c>
      <c r="F585" s="18">
        <v>7.6706342652754902E-2</v>
      </c>
      <c r="G585" s="18">
        <v>4.05</v>
      </c>
      <c r="H585" s="19">
        <v>38981511.093998</v>
      </c>
      <c r="I585">
        <v>566.18115148186553</v>
      </c>
      <c r="J585">
        <v>104.21978852797452</v>
      </c>
      <c r="K585">
        <v>240.407871851273</v>
      </c>
      <c r="L585">
        <v>0.88822497991639693</v>
      </c>
      <c r="M585">
        <v>103975370.5024289</v>
      </c>
      <c r="N585">
        <v>1062.9834137375601</v>
      </c>
      <c r="O585">
        <v>1.627836335524995</v>
      </c>
      <c r="P585">
        <v>7.9807939774160883E-2</v>
      </c>
      <c r="Q585">
        <f t="shared" si="54"/>
        <v>-5.8144693853282465</v>
      </c>
      <c r="R585">
        <f t="shared" si="55"/>
        <v>-6.7309827268699732E-2</v>
      </c>
      <c r="S585">
        <f t="shared" si="56"/>
        <v>-0.83356900857444827</v>
      </c>
      <c r="T585">
        <f t="shared" si="57"/>
        <v>90628139.841166466</v>
      </c>
      <c r="U585">
        <f t="shared" si="58"/>
        <v>33977487.375861809</v>
      </c>
      <c r="V585" s="35">
        <f t="shared" si="59"/>
        <v>5004023.7181361914</v>
      </c>
    </row>
    <row r="586" spans="1:22" ht="15.6" x14ac:dyDescent="0.25">
      <c r="A586" s="15" t="s">
        <v>23</v>
      </c>
      <c r="B586" s="16">
        <v>2.12822832196612</v>
      </c>
      <c r="C586" s="16">
        <v>1079.9005530806</v>
      </c>
      <c r="D586" s="17">
        <v>0.25</v>
      </c>
      <c r="E586" s="17">
        <v>0.22626315871928598</v>
      </c>
      <c r="F586" s="18">
        <v>9.4909401362311102E-2</v>
      </c>
      <c r="G586" s="18">
        <v>3.55</v>
      </c>
      <c r="H586" s="19">
        <v>38492362.530989602</v>
      </c>
      <c r="I586">
        <v>565.62773962977144</v>
      </c>
      <c r="J586">
        <v>115.87154905135651</v>
      </c>
      <c r="K586">
        <v>238.13157935964298</v>
      </c>
      <c r="L586">
        <v>0.89589567366925094</v>
      </c>
      <c r="M586">
        <v>104450846.03994788</v>
      </c>
      <c r="N586">
        <v>1079.9005530806</v>
      </c>
      <c r="O586">
        <v>1.8315748970736547</v>
      </c>
      <c r="P586">
        <v>9.9720231300860288E-2</v>
      </c>
      <c r="Q586">
        <f t="shared" si="54"/>
        <v>-5.8609450606508684</v>
      </c>
      <c r="R586">
        <f t="shared" si="55"/>
        <v>-7.197223620115871E-2</v>
      </c>
      <c r="S586">
        <f t="shared" si="56"/>
        <v>-0.83125181741429954</v>
      </c>
      <c r="T586">
        <f t="shared" si="57"/>
        <v>86663266.235417739</v>
      </c>
      <c r="U586">
        <f t="shared" si="58"/>
        <v>31937260.333703227</v>
      </c>
      <c r="V586" s="35">
        <f t="shared" si="59"/>
        <v>6555102.1972863749</v>
      </c>
    </row>
    <row r="587" spans="1:22" ht="15.6" x14ac:dyDescent="0.25">
      <c r="A587" s="15" t="s">
        <v>23</v>
      </c>
      <c r="B587" s="16">
        <v>2.1283379338407902</v>
      </c>
      <c r="C587" s="16">
        <v>1073.34547513846</v>
      </c>
      <c r="D587" s="17">
        <v>0.25</v>
      </c>
      <c r="E587" s="17">
        <v>0.22605013398632598</v>
      </c>
      <c r="F587" s="18">
        <v>9.5761159590859707E-2</v>
      </c>
      <c r="G587" s="18">
        <v>4.05</v>
      </c>
      <c r="H587" s="19">
        <v>43863763.828662299</v>
      </c>
      <c r="I587">
        <v>565.57132496836141</v>
      </c>
      <c r="J587">
        <v>116.3845241179786</v>
      </c>
      <c r="K587">
        <v>238.02506699316299</v>
      </c>
      <c r="L587">
        <v>0.89622963763787533</v>
      </c>
      <c r="M587">
        <v>103833222.94939627</v>
      </c>
      <c r="N587">
        <v>1073.34547513846</v>
      </c>
      <c r="O587">
        <v>1.8408136438839948</v>
      </c>
      <c r="P587">
        <v>0.10066174949327722</v>
      </c>
      <c r="Q587">
        <f t="shared" si="54"/>
        <v>-5.8431078515616779</v>
      </c>
      <c r="R587">
        <f t="shared" si="55"/>
        <v>-7.2165329879733286E-2</v>
      </c>
      <c r="S587">
        <f t="shared" si="56"/>
        <v>-0.82954789411640895</v>
      </c>
      <c r="T587">
        <f t="shared" si="57"/>
        <v>88081952.318729535</v>
      </c>
      <c r="U587">
        <f t="shared" si="58"/>
        <v>37209727.718450934</v>
      </c>
      <c r="V587" s="35">
        <f t="shared" si="59"/>
        <v>6654036.1102113649</v>
      </c>
    </row>
    <row r="588" spans="1:22" ht="15.6" x14ac:dyDescent="0.25">
      <c r="A588" s="28" t="s">
        <v>23</v>
      </c>
      <c r="B588" s="16">
        <v>2.1283164548760101</v>
      </c>
      <c r="C588" s="16">
        <v>1073.9616105549601</v>
      </c>
      <c r="D588" s="17">
        <v>0.25</v>
      </c>
      <c r="E588" s="17">
        <v>0.22610786223960899</v>
      </c>
      <c r="F588" s="18">
        <v>9.5530338906001599E-2</v>
      </c>
      <c r="G588" s="18">
        <v>4.05</v>
      </c>
      <c r="H588" s="19">
        <v>41283000.238108397</v>
      </c>
      <c r="I588">
        <v>565.25620053970977</v>
      </c>
      <c r="J588">
        <v>116.21178517349242</v>
      </c>
      <c r="K588">
        <v>238.0539311198045</v>
      </c>
      <c r="L588">
        <v>0.89610318100141917</v>
      </c>
      <c r="M588">
        <v>97883172.591242492</v>
      </c>
      <c r="N588">
        <v>1073.9616105549601</v>
      </c>
      <c r="O588">
        <v>1.8388568918651509</v>
      </c>
      <c r="P588">
        <v>0.10040651689397302</v>
      </c>
      <c r="Q588">
        <f t="shared" si="54"/>
        <v>-5.8447936609133153</v>
      </c>
      <c r="R588">
        <f t="shared" si="55"/>
        <v>-7.2124564446917533E-2</v>
      </c>
      <c r="S588">
        <f t="shared" si="56"/>
        <v>-0.83002126342244775</v>
      </c>
      <c r="T588">
        <f t="shared" si="57"/>
        <v>87948301.274755046</v>
      </c>
      <c r="U588">
        <f t="shared" si="58"/>
        <v>37092889.884443559</v>
      </c>
      <c r="V588" s="35">
        <f t="shared" si="59"/>
        <v>4190110.3536648378</v>
      </c>
    </row>
    <row r="589" spans="1:22" ht="15.6" x14ac:dyDescent="0.25">
      <c r="A589" s="15" t="s">
        <v>23</v>
      </c>
      <c r="B589" s="16">
        <v>2.1284897156190801</v>
      </c>
      <c r="C589" s="16">
        <v>1085.3015834186101</v>
      </c>
      <c r="D589" s="17">
        <v>0.25</v>
      </c>
      <c r="E589" s="17">
        <v>0.225820691200147</v>
      </c>
      <c r="F589" s="18">
        <v>9.6678563773902396E-2</v>
      </c>
      <c r="G589" s="18">
        <v>3.55</v>
      </c>
      <c r="H589" s="19">
        <v>37303960.277082197</v>
      </c>
      <c r="I589">
        <v>565.35418549263898</v>
      </c>
      <c r="J589">
        <v>116.91823395995978</v>
      </c>
      <c r="K589">
        <v>237.91034560007353</v>
      </c>
      <c r="L589">
        <v>0.89657022608047987</v>
      </c>
      <c r="M589">
        <v>100244378.53103678</v>
      </c>
      <c r="N589">
        <v>1085.3015834186101</v>
      </c>
      <c r="O589">
        <v>1.8510207267765517</v>
      </c>
      <c r="P589">
        <v>0.10167682409264053</v>
      </c>
      <c r="Q589">
        <f t="shared" si="54"/>
        <v>-5.8754791474861836</v>
      </c>
      <c r="R589">
        <f t="shared" si="55"/>
        <v>-7.2376831354720617E-2</v>
      </c>
      <c r="S589">
        <f t="shared" si="56"/>
        <v>-0.82758293509836367</v>
      </c>
      <c r="T589">
        <f t="shared" si="57"/>
        <v>85494386.339897692</v>
      </c>
      <c r="U589">
        <f t="shared" si="58"/>
        <v>31815042.785163518</v>
      </c>
      <c r="V589" s="35">
        <f t="shared" si="59"/>
        <v>5488917.4919186793</v>
      </c>
    </row>
    <row r="590" spans="1:22" ht="15.6" x14ac:dyDescent="0.25">
      <c r="A590" s="15" t="s">
        <v>20</v>
      </c>
      <c r="B590" s="16">
        <v>1.6435252182115101</v>
      </c>
      <c r="C590" s="16">
        <v>1069.66003057034</v>
      </c>
      <c r="D590" s="17">
        <v>0.25</v>
      </c>
      <c r="E590" s="17">
        <v>0.221152596919901</v>
      </c>
      <c r="F590" s="18">
        <v>0.115343474930424</v>
      </c>
      <c r="G590" s="18">
        <v>3.85</v>
      </c>
      <c r="H590" s="19">
        <v>41839420.219339602</v>
      </c>
      <c r="I590">
        <v>564.6411853548874</v>
      </c>
      <c r="J590">
        <v>127.62614101177444</v>
      </c>
      <c r="K590">
        <v>235.57629845995049</v>
      </c>
      <c r="L590">
        <v>0.90353759484270624</v>
      </c>
      <c r="M590">
        <v>94240821.412928164</v>
      </c>
      <c r="N590">
        <v>1069.66003057034</v>
      </c>
      <c r="O590">
        <v>1.5782313370910928</v>
      </c>
      <c r="P590">
        <v>0.12255581657334041</v>
      </c>
      <c r="Q590">
        <f t="shared" si="54"/>
        <v>-5.8329841293026732</v>
      </c>
      <c r="R590">
        <f t="shared" si="55"/>
        <v>-6.6056244426989069E-2</v>
      </c>
      <c r="S590">
        <f t="shared" si="56"/>
        <v>-0.76611974724145115</v>
      </c>
      <c r="T590">
        <f t="shared" si="57"/>
        <v>89034289.859334841</v>
      </c>
      <c r="U590">
        <f t="shared" si="58"/>
        <v>39527913.822323427</v>
      </c>
      <c r="V590" s="35">
        <f t="shared" si="59"/>
        <v>2311506.3970161751</v>
      </c>
    </row>
    <row r="591" spans="1:22" ht="15.6" x14ac:dyDescent="0.25">
      <c r="A591" s="10">
        <v>1</v>
      </c>
      <c r="B591" s="11">
        <v>1.6680242713164499</v>
      </c>
      <c r="C591" s="11">
        <v>1061.0686044188701</v>
      </c>
      <c r="D591" s="12">
        <v>0.22126753229542201</v>
      </c>
      <c r="E591" s="12">
        <v>0.18770147636397702</v>
      </c>
      <c r="F591" s="10">
        <v>0.15163043822817701</v>
      </c>
      <c r="G591" s="10">
        <v>3.8521710469706898</v>
      </c>
      <c r="H591" s="13">
        <v>40438036.9388135</v>
      </c>
      <c r="I591">
        <v>563.85296350844669</v>
      </c>
      <c r="J591">
        <v>137.57296286056913</v>
      </c>
      <c r="K591">
        <v>204.48450432969949</v>
      </c>
      <c r="L591">
        <v>0.92598073873429243</v>
      </c>
      <c r="M591">
        <v>82404221.008041799</v>
      </c>
      <c r="N591">
        <v>1061.0686044188701</v>
      </c>
      <c r="O591">
        <v>1.9937648183671868</v>
      </c>
      <c r="P591">
        <v>0.16443893414899935</v>
      </c>
      <c r="Q591">
        <f t="shared" si="54"/>
        <v>-5.8091180029104965</v>
      </c>
      <c r="R591">
        <f t="shared" si="55"/>
        <v>-7.5134686252965571E-2</v>
      </c>
      <c r="S591">
        <f t="shared" si="56"/>
        <v>-0.64370393476766763</v>
      </c>
      <c r="T591">
        <f t="shared" si="57"/>
        <v>90420844.264620423</v>
      </c>
      <c r="U591">
        <f t="shared" si="58"/>
        <v>44372016.332204543</v>
      </c>
      <c r="V591" s="35">
        <f t="shared" si="59"/>
        <v>-3933979.3933910429</v>
      </c>
    </row>
    <row r="592" spans="1:22" ht="15.6" x14ac:dyDescent="0.25">
      <c r="A592" s="10">
        <v>3</v>
      </c>
      <c r="B592" s="11">
        <v>2.5309742334913201</v>
      </c>
      <c r="C592" s="11">
        <v>1058.5267455770399</v>
      </c>
      <c r="D592" s="12">
        <v>0.159553679542174</v>
      </c>
      <c r="E592" s="12">
        <v>0.12461416759657</v>
      </c>
      <c r="F592" s="10">
        <v>0.218845641677644</v>
      </c>
      <c r="G592" s="10">
        <v>3.1287082309906902</v>
      </c>
      <c r="H592" s="13">
        <v>40365250.2139166</v>
      </c>
      <c r="I592">
        <v>564.54921495108817</v>
      </c>
      <c r="J592">
        <v>140.44598263982104</v>
      </c>
      <c r="K592">
        <v>142.08392356937199</v>
      </c>
      <c r="L592">
        <v>0.98854438078818008</v>
      </c>
      <c r="M592">
        <v>92925967.486433923</v>
      </c>
      <c r="N592">
        <v>1058.5267455770399</v>
      </c>
      <c r="O592">
        <v>4.4508667960172614</v>
      </c>
      <c r="P592">
        <v>0.24698250677301486</v>
      </c>
      <c r="Q592">
        <f t="shared" si="54"/>
        <v>-5.8019856226871607</v>
      </c>
      <c r="R592">
        <f t="shared" si="55"/>
        <v>-7.0633575089584205E-2</v>
      </c>
      <c r="S592">
        <f t="shared" si="56"/>
        <v>-0.81374403947436447</v>
      </c>
      <c r="T592">
        <f t="shared" si="57"/>
        <v>91500770.340084687</v>
      </c>
      <c r="U592">
        <f t="shared" si="58"/>
        <v>39746172.027564168</v>
      </c>
      <c r="V592" s="35">
        <f t="shared" si="59"/>
        <v>619078.18635243177</v>
      </c>
    </row>
    <row r="593" spans="1:22" ht="15.6" x14ac:dyDescent="0.25">
      <c r="A593" s="10">
        <v>4</v>
      </c>
      <c r="B593" s="11">
        <v>3.3154683858129999</v>
      </c>
      <c r="C593" s="11">
        <v>1063.0033124465201</v>
      </c>
      <c r="D593" s="12">
        <v>0.12461416759657</v>
      </c>
      <c r="E593" s="12">
        <v>0.10220523280296299</v>
      </c>
      <c r="F593" s="10">
        <v>0.17968235065398699</v>
      </c>
      <c r="G593" s="10">
        <v>3.1310328266502401</v>
      </c>
      <c r="H593" s="13">
        <v>33147351.081478</v>
      </c>
      <c r="I593">
        <v>565.8203714560284</v>
      </c>
      <c r="J593">
        <v>112.60298312590406</v>
      </c>
      <c r="K593">
        <v>113.40970019976649</v>
      </c>
      <c r="L593">
        <v>1.0003217811228391</v>
      </c>
      <c r="M593">
        <v>93987822.015173629</v>
      </c>
      <c r="N593">
        <v>1063.0033124465201</v>
      </c>
      <c r="O593">
        <v>5.8317613522454561</v>
      </c>
      <c r="P593">
        <v>0.19806363648379918</v>
      </c>
      <c r="Q593">
        <f t="shared" si="54"/>
        <v>-5.8145248998601673</v>
      </c>
      <c r="R593">
        <f t="shared" si="55"/>
        <v>-3.2818086837025695E-2</v>
      </c>
      <c r="S593">
        <f t="shared" si="56"/>
        <v>-0.65777744012169626</v>
      </c>
      <c r="T593">
        <f t="shared" si="57"/>
        <v>91706161.472014248</v>
      </c>
      <c r="U593">
        <f t="shared" si="58"/>
        <v>32342661.692456413</v>
      </c>
      <c r="V593" s="35">
        <f t="shared" si="59"/>
        <v>804689.38902158663</v>
      </c>
    </row>
    <row r="594" spans="1:22" ht="15.6" x14ac:dyDescent="0.25">
      <c r="A594" s="10">
        <v>5</v>
      </c>
      <c r="B594" s="11">
        <v>3.52119056842441</v>
      </c>
      <c r="C594" s="11">
        <v>1069.0849339388201</v>
      </c>
      <c r="D594" s="12">
        <v>0.10220523280296299</v>
      </c>
      <c r="E594" s="12">
        <v>8.5043360280439101E-2</v>
      </c>
      <c r="F594" s="10">
        <v>0.167751658955483</v>
      </c>
      <c r="G594" s="10">
        <v>3.1323873014163999</v>
      </c>
      <c r="H594" s="13">
        <v>30471299.784719799</v>
      </c>
      <c r="I594">
        <v>566.98331385641779</v>
      </c>
      <c r="J594">
        <v>98.643273236455386</v>
      </c>
      <c r="K594">
        <v>93.624296541701042</v>
      </c>
      <c r="L594">
        <v>1.019235815917868</v>
      </c>
      <c r="M594">
        <v>96754990.365861937</v>
      </c>
      <c r="N594">
        <v>1069.0849339388201</v>
      </c>
      <c r="O594">
        <v>6.5546941990590177</v>
      </c>
      <c r="P594">
        <v>0.18362439586690832</v>
      </c>
      <c r="Q594">
        <f t="shared" si="54"/>
        <v>-5.8313981914994866</v>
      </c>
      <c r="R594">
        <f t="shared" si="55"/>
        <v>-5.3033374325336391E-3</v>
      </c>
      <c r="S594">
        <f t="shared" si="56"/>
        <v>-0.63685502236847613</v>
      </c>
      <c r="T594">
        <f t="shared" si="57"/>
        <v>91371054.003244057</v>
      </c>
      <c r="U594">
        <f t="shared" si="58"/>
        <v>28775722.757562481</v>
      </c>
      <c r="V594" s="35">
        <f t="shared" si="59"/>
        <v>1695577.0271573178</v>
      </c>
    </row>
    <row r="595" spans="1:22" ht="15.6" x14ac:dyDescent="0.25">
      <c r="A595" s="10">
        <v>6</v>
      </c>
      <c r="B595" s="11">
        <v>3.9093671444092202</v>
      </c>
      <c r="C595" s="11">
        <v>1077.2812415424501</v>
      </c>
      <c r="D595" s="12">
        <v>8.5043360280439101E-2</v>
      </c>
      <c r="E595" s="12">
        <v>7.2025243604647099E-2</v>
      </c>
      <c r="F595" s="10">
        <v>0.15289643999149</v>
      </c>
      <c r="G595" s="10">
        <v>3.1333436484738599</v>
      </c>
      <c r="H595" s="13">
        <v>27262917.5031959</v>
      </c>
      <c r="I595">
        <v>568.23430309855701</v>
      </c>
      <c r="J595">
        <v>86.007793001125037</v>
      </c>
      <c r="K595">
        <v>78.534301942543095</v>
      </c>
      <c r="L595">
        <v>1.0339532809919292</v>
      </c>
      <c r="M595">
        <v>97842058.558219895</v>
      </c>
      <c r="N595">
        <v>1077.2812415424501</v>
      </c>
      <c r="O595">
        <v>7.5422279400239374</v>
      </c>
      <c r="P595">
        <v>0.16593232496993063</v>
      </c>
      <c r="Q595">
        <f t="shared" si="54"/>
        <v>-5.8538435690635513</v>
      </c>
      <c r="R595">
        <f t="shared" si="55"/>
        <v>3.9188064371544706E-2</v>
      </c>
      <c r="S595">
        <f t="shared" si="56"/>
        <v>-0.64173317473769087</v>
      </c>
      <c r="T595">
        <f t="shared" si="57"/>
        <v>91304950.980367556</v>
      </c>
      <c r="U595">
        <f t="shared" si="58"/>
        <v>25441404.063773971</v>
      </c>
      <c r="V595" s="35">
        <f t="shared" si="59"/>
        <v>1821513.4394219294</v>
      </c>
    </row>
    <row r="596" spans="1:22" ht="15.6" x14ac:dyDescent="0.25">
      <c r="A596" s="10">
        <v>1</v>
      </c>
      <c r="B596" s="11">
        <v>1.66902401757356</v>
      </c>
      <c r="C596" s="11">
        <v>1064.9009678422401</v>
      </c>
      <c r="D596" s="12">
        <v>0.21872951393182699</v>
      </c>
      <c r="E596" s="12">
        <v>0.186264641784778</v>
      </c>
      <c r="F596" s="10">
        <v>0.14835691750959601</v>
      </c>
      <c r="G596" s="10">
        <v>3.85235735574848</v>
      </c>
      <c r="H596" s="13">
        <v>39323315.246800497</v>
      </c>
      <c r="I596">
        <v>563.87365170614862</v>
      </c>
      <c r="J596">
        <v>135.29998525398941</v>
      </c>
      <c r="K596">
        <v>202.4970778583025</v>
      </c>
      <c r="L596">
        <v>0.92577226186674966</v>
      </c>
      <c r="M596">
        <v>81493251.245302632</v>
      </c>
      <c r="N596">
        <v>1064.9009678422401</v>
      </c>
      <c r="O596">
        <v>1.9809671314584771</v>
      </c>
      <c r="P596">
        <v>0.16058775718795601</v>
      </c>
      <c r="Q596">
        <f t="shared" si="54"/>
        <v>-5.8198099106205419</v>
      </c>
      <c r="R596">
        <f t="shared" si="55"/>
        <v>-7.4902567611973711E-2</v>
      </c>
      <c r="S596">
        <f t="shared" si="56"/>
        <v>-0.64984247977209986</v>
      </c>
      <c r="T596">
        <f t="shared" si="57"/>
        <v>89558653.963552788</v>
      </c>
      <c r="U596">
        <f t="shared" si="58"/>
        <v>43215151.30482541</v>
      </c>
      <c r="V596" s="35">
        <f t="shared" si="59"/>
        <v>-3891836.0580249131</v>
      </c>
    </row>
    <row r="597" spans="1:22" ht="15.6" x14ac:dyDescent="0.25">
      <c r="A597" s="10">
        <v>2</v>
      </c>
      <c r="B597" s="11">
        <v>1.8356452557604801</v>
      </c>
      <c r="C597" s="11">
        <v>1059.77753736162</v>
      </c>
      <c r="D597" s="12">
        <v>0.186264641784778</v>
      </c>
      <c r="E597" s="12">
        <v>0.15943109981071099</v>
      </c>
      <c r="F597" s="10">
        <v>0.143984082587166</v>
      </c>
      <c r="G597" s="10">
        <v>3.8548991108594799</v>
      </c>
      <c r="H597" s="13">
        <v>38808512.432942599</v>
      </c>
      <c r="I597">
        <v>564.62217820267722</v>
      </c>
      <c r="J597">
        <v>123.08863846143836</v>
      </c>
      <c r="K597">
        <v>172.84787079774449</v>
      </c>
      <c r="L597">
        <v>0.93833222615854595</v>
      </c>
      <c r="M597">
        <v>87164447.161618441</v>
      </c>
      <c r="N597">
        <v>1059.77753736162</v>
      </c>
      <c r="O597">
        <v>2.3184998559026728</v>
      </c>
      <c r="P597">
        <v>0.15546630790483099</v>
      </c>
      <c r="Q597">
        <f t="shared" si="54"/>
        <v>-5.8054993786467577</v>
      </c>
      <c r="R597">
        <f t="shared" si="55"/>
        <v>-8.0047556345338139E-2</v>
      </c>
      <c r="S597">
        <f t="shared" si="56"/>
        <v>-0.66024322950702308</v>
      </c>
      <c r="T597">
        <f t="shared" si="57"/>
        <v>90552968.854455575</v>
      </c>
      <c r="U597">
        <f t="shared" si="58"/>
        <v>40317195.049857892</v>
      </c>
      <c r="V597" s="35">
        <f t="shared" si="59"/>
        <v>-1508682.616915293</v>
      </c>
    </row>
    <row r="598" spans="1:22" ht="15.6" x14ac:dyDescent="0.25">
      <c r="A598" s="10">
        <v>3</v>
      </c>
      <c r="B598" s="11">
        <v>2.8343070900278802</v>
      </c>
      <c r="C598" s="11">
        <v>1063.03248690333</v>
      </c>
      <c r="D598" s="12">
        <v>0.15958761613502001</v>
      </c>
      <c r="E598" s="12">
        <v>0.12839577486705098</v>
      </c>
      <c r="F598" s="10">
        <v>0.19533037077587501</v>
      </c>
      <c r="G598" s="10">
        <v>3.1280487457015602</v>
      </c>
      <c r="H598" s="13">
        <v>37124908.093082599</v>
      </c>
      <c r="I598">
        <v>564.68771900182605</v>
      </c>
      <c r="J598">
        <v>132.71642587515856</v>
      </c>
      <c r="K598">
        <v>143.99169550103548</v>
      </c>
      <c r="L598">
        <v>0.97759167165864658</v>
      </c>
      <c r="M598">
        <v>91476534.728227988</v>
      </c>
      <c r="N598">
        <v>1063.03248690333</v>
      </c>
      <c r="O598">
        <v>4.64118505498445</v>
      </c>
      <c r="P598">
        <v>0.21732348427942527</v>
      </c>
      <c r="Q598">
        <f t="shared" si="54"/>
        <v>-5.8146062887829402</v>
      </c>
      <c r="R598">
        <f t="shared" si="55"/>
        <v>-6.6716177635239265E-2</v>
      </c>
      <c r="S598">
        <f t="shared" si="56"/>
        <v>-0.71284043461399582</v>
      </c>
      <c r="T598">
        <f t="shared" si="57"/>
        <v>90426434.143672943</v>
      </c>
      <c r="U598">
        <f t="shared" si="58"/>
        <v>36698734.454062276</v>
      </c>
      <c r="V598" s="35">
        <f t="shared" si="59"/>
        <v>426173.63902032375</v>
      </c>
    </row>
    <row r="599" spans="1:22" ht="15.6" x14ac:dyDescent="0.25">
      <c r="A599" s="10">
        <v>4</v>
      </c>
      <c r="B599" s="11">
        <v>3.1477090261344398</v>
      </c>
      <c r="C599" s="11">
        <v>1070.23095075576</v>
      </c>
      <c r="D599" s="12">
        <v>0.12839577486705098</v>
      </c>
      <c r="E599" s="12">
        <v>0.10430298468000601</v>
      </c>
      <c r="F599" s="10">
        <v>0.18749869567285599</v>
      </c>
      <c r="G599" s="10">
        <v>3.1301364071942901</v>
      </c>
      <c r="H599" s="13">
        <v>35274898.820145003</v>
      </c>
      <c r="I599">
        <v>565.76270147003049</v>
      </c>
      <c r="J599">
        <v>116.75102595768999</v>
      </c>
      <c r="K599">
        <v>116.3493797735285</v>
      </c>
      <c r="L599">
        <v>1.0009169887942799</v>
      </c>
      <c r="M599">
        <v>96437012.155564159</v>
      </c>
      <c r="N599">
        <v>1070.23095075576</v>
      </c>
      <c r="O599">
        <v>5.5980942714453539</v>
      </c>
      <c r="P599">
        <v>0.20763775945381727</v>
      </c>
      <c r="Q599">
        <f t="shared" si="54"/>
        <v>-5.8345569001514423</v>
      </c>
      <c r="R599">
        <f t="shared" si="55"/>
        <v>-4.0661545459837467E-2</v>
      </c>
      <c r="S599">
        <f t="shared" si="56"/>
        <v>-0.6821202516405056</v>
      </c>
      <c r="T599">
        <f t="shared" si="57"/>
        <v>89766627.887399197</v>
      </c>
      <c r="U599">
        <f t="shared" si="58"/>
        <v>32834994.006716687</v>
      </c>
      <c r="V599" s="35">
        <f t="shared" si="59"/>
        <v>2439904.8134283163</v>
      </c>
    </row>
    <row r="600" spans="1:22" ht="15.6" x14ac:dyDescent="0.25">
      <c r="A600" s="14">
        <v>5</v>
      </c>
      <c r="B600" s="11">
        <v>3.5093041711886301</v>
      </c>
      <c r="C600" s="11">
        <v>1073.96228133913</v>
      </c>
      <c r="D600" s="12">
        <v>0.10430298468000601</v>
      </c>
      <c r="E600" s="12">
        <v>8.5900576741683901E-2</v>
      </c>
      <c r="F600" s="10">
        <v>0.17626323610120201</v>
      </c>
      <c r="G600" s="10">
        <v>3.13160862161183</v>
      </c>
      <c r="H600" s="13">
        <v>33097254.181352001</v>
      </c>
      <c r="I600">
        <v>567.07555545781679</v>
      </c>
      <c r="J600">
        <v>102.15456770690847</v>
      </c>
      <c r="K600">
        <v>95.101780710844963</v>
      </c>
      <c r="L600">
        <v>1.0222287477762744</v>
      </c>
      <c r="M600">
        <v>101208876.67540322</v>
      </c>
      <c r="N600">
        <v>1073.96228133913</v>
      </c>
      <c r="O600">
        <v>6.6611708963582794</v>
      </c>
      <c r="P600">
        <v>0.19390426139915926</v>
      </c>
      <c r="Q600">
        <f t="shared" si="54"/>
        <v>-5.844795495204079</v>
      </c>
      <c r="R600">
        <f t="shared" si="55"/>
        <v>-8.6585343657014091E-4</v>
      </c>
      <c r="S600">
        <f t="shared" si="56"/>
        <v>-0.64962554299128827</v>
      </c>
      <c r="T600">
        <f t="shared" si="57"/>
        <v>90456116.956028968</v>
      </c>
      <c r="U600">
        <f t="shared" si="58"/>
        <v>29580894.418516848</v>
      </c>
      <c r="V600" s="35">
        <f t="shared" si="59"/>
        <v>3516359.7628351524</v>
      </c>
    </row>
    <row r="601" spans="1:22" ht="15.6" x14ac:dyDescent="0.25">
      <c r="A601" s="10">
        <v>6</v>
      </c>
      <c r="B601" s="11">
        <v>3.90938880121301</v>
      </c>
      <c r="C601" s="11">
        <v>1082.64966243103</v>
      </c>
      <c r="D601" s="12">
        <v>8.5900576741683901E-2</v>
      </c>
      <c r="E601" s="12">
        <v>7.2020423315904913E-2</v>
      </c>
      <c r="F601" s="10">
        <v>0.16139605048778</v>
      </c>
      <c r="G601" s="10">
        <v>3.1326407600917099</v>
      </c>
      <c r="H601" s="13">
        <v>29622289.141120002</v>
      </c>
      <c r="I601">
        <v>568.39313992571306</v>
      </c>
      <c r="J601">
        <v>88.822204365401561</v>
      </c>
      <c r="K601">
        <v>78.960500028794399</v>
      </c>
      <c r="L601">
        <v>1.0392919428227849</v>
      </c>
      <c r="M601">
        <v>102435128.06862861</v>
      </c>
      <c r="N601">
        <v>1082.64966243103</v>
      </c>
      <c r="O601">
        <v>7.7471377344726902</v>
      </c>
      <c r="P601">
        <v>0.17601673460688722</v>
      </c>
      <c r="Q601">
        <f t="shared" si="54"/>
        <v>-5.8683612512121428</v>
      </c>
      <c r="R601">
        <f t="shared" si="55"/>
        <v>4.9277522949948138E-2</v>
      </c>
      <c r="S601">
        <f t="shared" si="56"/>
        <v>-0.63471639964603099</v>
      </c>
      <c r="T601">
        <f t="shared" si="57"/>
        <v>90489743.058663666</v>
      </c>
      <c r="U601">
        <f t="shared" si="58"/>
        <v>26167911.181733713</v>
      </c>
      <c r="V601" s="35">
        <f t="shared" si="59"/>
        <v>3454377.9593862891</v>
      </c>
    </row>
    <row r="602" spans="1:22" ht="15.6" x14ac:dyDescent="0.25">
      <c r="A602" s="10">
        <v>1</v>
      </c>
      <c r="B602" s="11">
        <v>1.66866898188447</v>
      </c>
      <c r="C602" s="11">
        <v>1058.02085415327</v>
      </c>
      <c r="D602" s="12">
        <v>0.215773490243611</v>
      </c>
      <c r="E602" s="12">
        <v>0.18677760268979599</v>
      </c>
      <c r="F602" s="10">
        <v>0.134318889832621</v>
      </c>
      <c r="G602" s="10">
        <v>2.7529722003812598</v>
      </c>
      <c r="H602" s="13">
        <v>29334970.085431501</v>
      </c>
      <c r="I602">
        <v>564.527496515346</v>
      </c>
      <c r="J602">
        <v>127.94129829728816</v>
      </c>
      <c r="K602">
        <v>201.27554646670347</v>
      </c>
      <c r="L602">
        <v>0.92167084419526168</v>
      </c>
      <c r="M602">
        <v>90364369.127116665</v>
      </c>
      <c r="N602">
        <v>1058.02085415327</v>
      </c>
      <c r="O602">
        <v>1.8812267812276651</v>
      </c>
      <c r="P602">
        <v>0.1442386712972171</v>
      </c>
      <c r="Q602">
        <f t="shared" si="54"/>
        <v>-5.8005622190748678</v>
      </c>
      <c r="R602">
        <f t="shared" si="55"/>
        <v>-7.2991497137927783E-2</v>
      </c>
      <c r="S602">
        <f t="shared" si="56"/>
        <v>-0.69072805021757211</v>
      </c>
      <c r="T602">
        <f t="shared" si="57"/>
        <v>91303959.074015766</v>
      </c>
      <c r="U602">
        <f t="shared" si="58"/>
        <v>29639989.013257846</v>
      </c>
      <c r="V602" s="35">
        <f t="shared" si="59"/>
        <v>-305018.92782634497</v>
      </c>
    </row>
    <row r="603" spans="1:22" ht="15.6" x14ac:dyDescent="0.25">
      <c r="A603" s="15" t="s">
        <v>20</v>
      </c>
      <c r="B603" s="16">
        <v>1.6460527126534401</v>
      </c>
      <c r="C603" s="16">
        <v>1062.66261958624</v>
      </c>
      <c r="D603" s="17">
        <v>0.25</v>
      </c>
      <c r="E603" s="17">
        <v>0.217387906496952</v>
      </c>
      <c r="F603" s="18">
        <v>0.13039621552598199</v>
      </c>
      <c r="G603" s="18">
        <v>2.75</v>
      </c>
      <c r="H603" s="19">
        <v>35184278.798248999</v>
      </c>
      <c r="I603">
        <v>564.83334714471562</v>
      </c>
      <c r="J603">
        <v>135.72176660625604</v>
      </c>
      <c r="K603">
        <v>233.69395324847599</v>
      </c>
      <c r="L603">
        <v>0.90885045016084365</v>
      </c>
      <c r="M603">
        <v>103722751.48474878</v>
      </c>
      <c r="N603">
        <v>1062.66261958624</v>
      </c>
      <c r="O603">
        <v>1.6945146366219843</v>
      </c>
      <c r="P603">
        <v>0.13971759121356536</v>
      </c>
      <c r="Q603">
        <f t="shared" si="54"/>
        <v>-5.8135741402979804</v>
      </c>
      <c r="R603">
        <f t="shared" si="55"/>
        <v>-6.8921384978924E-2</v>
      </c>
      <c r="S603">
        <f t="shared" si="56"/>
        <v>-0.70534038769857754</v>
      </c>
      <c r="T603">
        <f t="shared" si="57"/>
        <v>90410152.172572121</v>
      </c>
      <c r="U603">
        <f t="shared" si="58"/>
        <v>30668449.830890056</v>
      </c>
      <c r="V603" s="35">
        <f t="shared" si="59"/>
        <v>4515828.9673589431</v>
      </c>
    </row>
    <row r="604" spans="1:22" ht="15.6" x14ac:dyDescent="0.25">
      <c r="A604" s="15" t="s">
        <v>20</v>
      </c>
      <c r="B604" s="16">
        <v>1.64709301190143</v>
      </c>
      <c r="C604" s="16">
        <v>1085.4455581667801</v>
      </c>
      <c r="D604" s="17">
        <v>0.25</v>
      </c>
      <c r="E604" s="17">
        <v>0.21579522590381101</v>
      </c>
      <c r="F604" s="18">
        <v>0.13676439062850501</v>
      </c>
      <c r="G604" s="18">
        <v>2.75</v>
      </c>
      <c r="H604" s="19">
        <v>34602432.321239501</v>
      </c>
      <c r="I604">
        <v>564.53208363146086</v>
      </c>
      <c r="J604">
        <v>138.95931919329843</v>
      </c>
      <c r="K604">
        <v>232.8976129519055</v>
      </c>
      <c r="L604">
        <v>0.91096722735434965</v>
      </c>
      <c r="M604">
        <v>99399340.547598884</v>
      </c>
      <c r="N604">
        <v>1085.4455581667801</v>
      </c>
      <c r="O604">
        <v>1.7432010986312276</v>
      </c>
      <c r="P604">
        <v>0.14706761314175359</v>
      </c>
      <c r="Q604">
        <f t="shared" si="54"/>
        <v>-5.8758645684297139</v>
      </c>
      <c r="R604">
        <f t="shared" si="55"/>
        <v>-7.0045238714305152E-2</v>
      </c>
      <c r="S604">
        <f t="shared" si="56"/>
        <v>-0.68218287581451187</v>
      </c>
      <c r="T604">
        <f t="shared" si="57"/>
        <v>85309271.225972742</v>
      </c>
      <c r="U604">
        <f t="shared" si="58"/>
        <v>29697463.461112402</v>
      </c>
      <c r="V604" s="35">
        <f t="shared" si="59"/>
        <v>4904968.8601270989</v>
      </c>
    </row>
    <row r="605" spans="1:22" ht="15.6" x14ac:dyDescent="0.25">
      <c r="A605" s="15" t="s">
        <v>20</v>
      </c>
      <c r="B605" s="16">
        <v>2.0666185484972601</v>
      </c>
      <c r="C605" s="16">
        <v>1083.0475365079101</v>
      </c>
      <c r="D605" s="17">
        <v>0.25</v>
      </c>
      <c r="E605" s="17">
        <v>0.23304225620507901</v>
      </c>
      <c r="F605" s="18">
        <v>6.7803853638228703E-2</v>
      </c>
      <c r="G605" s="18">
        <v>2.4</v>
      </c>
      <c r="H605" s="19">
        <v>21657984.187575299</v>
      </c>
      <c r="I605">
        <v>566.55615826653695</v>
      </c>
      <c r="J605">
        <v>98.017927836282283</v>
      </c>
      <c r="K605">
        <v>241.52112810253951</v>
      </c>
      <c r="L605">
        <v>0.88408410928520365</v>
      </c>
      <c r="M605">
        <v>104137629.86086752</v>
      </c>
      <c r="N605">
        <v>1083.0475365079101</v>
      </c>
      <c r="O605">
        <v>1.4803565490507451</v>
      </c>
      <c r="P605">
        <v>7.0212028969900725E-2</v>
      </c>
      <c r="Q605">
        <f t="shared" si="54"/>
        <v>-5.8694314274151971</v>
      </c>
      <c r="R605">
        <f t="shared" si="55"/>
        <v>-6.3444737736840423E-2</v>
      </c>
      <c r="S605">
        <f t="shared" si="56"/>
        <v>-0.80573091891202253</v>
      </c>
      <c r="T605">
        <f t="shared" si="57"/>
        <v>86274650.04625237</v>
      </c>
      <c r="U605">
        <f t="shared" si="58"/>
        <v>17942937.716047235</v>
      </c>
      <c r="V605" s="35">
        <f t="shared" si="59"/>
        <v>3715046.4715280645</v>
      </c>
    </row>
    <row r="606" spans="1:22" ht="15.6" x14ac:dyDescent="0.25">
      <c r="A606" s="10">
        <v>8</v>
      </c>
      <c r="B606" s="11">
        <v>4.0126162809428303</v>
      </c>
      <c r="C606" s="11">
        <v>1059.72481962751</v>
      </c>
      <c r="D606" s="12">
        <v>6.56306071130381E-2</v>
      </c>
      <c r="E606" s="12">
        <v>6.00133407794015E-2</v>
      </c>
      <c r="F606" s="10">
        <v>8.5458914505026407E-2</v>
      </c>
      <c r="G606" s="10">
        <v>3.0907867835623</v>
      </c>
      <c r="H606" s="13">
        <v>16783542.111338399</v>
      </c>
      <c r="I606">
        <v>571.90968481418588</v>
      </c>
      <c r="J606">
        <v>56.679529094616214</v>
      </c>
      <c r="K606">
        <v>62.821973946219799</v>
      </c>
      <c r="L606">
        <v>1.0038897448799966</v>
      </c>
      <c r="M606">
        <v>95433823.721340135</v>
      </c>
      <c r="N606">
        <v>1059.72481962751</v>
      </c>
      <c r="O606">
        <v>6.3243043163168293</v>
      </c>
      <c r="P606">
        <v>8.9332885429967118E-2</v>
      </c>
      <c r="Q606">
        <f t="shared" si="54"/>
        <v>-5.8053514418944498</v>
      </c>
      <c r="R606">
        <f t="shared" si="55"/>
        <v>-1.4578639975685259E-2</v>
      </c>
      <c r="S606">
        <f t="shared" si="56"/>
        <v>-0.84133054226107373</v>
      </c>
      <c r="T606">
        <f t="shared" si="57"/>
        <v>93569196.554788038</v>
      </c>
      <c r="U606">
        <f t="shared" si="58"/>
        <v>16455618.034198284</v>
      </c>
      <c r="V606" s="35">
        <f t="shared" si="59"/>
        <v>327924.0771401152</v>
      </c>
    </row>
    <row r="607" spans="1:22" ht="15.6" x14ac:dyDescent="0.25">
      <c r="A607" s="15" t="s">
        <v>20</v>
      </c>
      <c r="B607" s="16">
        <v>2.12809318826341</v>
      </c>
      <c r="C607" s="16">
        <v>1065.1833728255599</v>
      </c>
      <c r="D607" s="17">
        <v>0.25</v>
      </c>
      <c r="E607" s="17">
        <v>0.22652457219931402</v>
      </c>
      <c r="F607" s="18">
        <v>9.3864165536529404E-2</v>
      </c>
      <c r="G607" s="18">
        <v>3.45</v>
      </c>
      <c r="H607" s="19">
        <v>37054181.156160101</v>
      </c>
      <c r="I607">
        <v>565.63657536080768</v>
      </c>
      <c r="J607">
        <v>115.23263681054043</v>
      </c>
      <c r="K607">
        <v>238.26228609965699</v>
      </c>
      <c r="L607">
        <v>0.89547694567801317</v>
      </c>
      <c r="M607">
        <v>104085016.72398175</v>
      </c>
      <c r="N607">
        <v>1065.1833728255599</v>
      </c>
      <c r="O607">
        <v>1.8202981313778168</v>
      </c>
      <c r="P607">
        <v>9.8566056513311892E-2</v>
      </c>
      <c r="Q607">
        <f t="shared" si="54"/>
        <v>-5.8205948622911619</v>
      </c>
      <c r="R607">
        <f t="shared" si="55"/>
        <v>-7.1734410221778594E-2</v>
      </c>
      <c r="S607">
        <f t="shared" si="56"/>
        <v>-0.83317881802197991</v>
      </c>
      <c r="T607">
        <f t="shared" si="57"/>
        <v>89942866.244392887</v>
      </c>
      <c r="U607">
        <f t="shared" si="58"/>
        <v>32019587.106970463</v>
      </c>
      <c r="V607" s="35">
        <f t="shared" si="59"/>
        <v>5034594.0491896383</v>
      </c>
    </row>
    <row r="608" spans="1:22" ht="15.6" x14ac:dyDescent="0.25">
      <c r="A608" s="15" t="s">
        <v>20</v>
      </c>
      <c r="B608" s="16">
        <v>2.1290552044349602</v>
      </c>
      <c r="C608" s="16">
        <v>1065.420061674</v>
      </c>
      <c r="D608" s="17">
        <v>0.25</v>
      </c>
      <c r="E608" s="17">
        <v>0.224810304664362</v>
      </c>
      <c r="F608" s="18">
        <v>0.10071849394497399</v>
      </c>
      <c r="G608" s="18">
        <v>4.0999999999999996</v>
      </c>
      <c r="H608" s="19">
        <v>43525350.895986497</v>
      </c>
      <c r="I608">
        <v>565.19213788535899</v>
      </c>
      <c r="J608">
        <v>119.31897485073402</v>
      </c>
      <c r="K608">
        <v>237.40515233218102</v>
      </c>
      <c r="L608">
        <v>0.89813480108371602</v>
      </c>
      <c r="M608">
        <v>99062067.110706046</v>
      </c>
      <c r="N608">
        <v>1065.420061674</v>
      </c>
      <c r="O608">
        <v>1.8942394930234177</v>
      </c>
      <c r="P608">
        <v>0.10615916109573706</v>
      </c>
      <c r="Q608">
        <f t="shared" si="54"/>
        <v>-5.821252435058403</v>
      </c>
      <c r="R608">
        <f t="shared" si="55"/>
        <v>-7.3251129983737673E-2</v>
      </c>
      <c r="S608">
        <f t="shared" si="56"/>
        <v>-0.81744640196544549</v>
      </c>
      <c r="T608">
        <f t="shared" si="57"/>
        <v>89800412.850308001</v>
      </c>
      <c r="U608">
        <f t="shared" si="58"/>
        <v>39456015.747643255</v>
      </c>
      <c r="V608" s="35">
        <f t="shared" si="59"/>
        <v>4069335.1483432427</v>
      </c>
    </row>
    <row r="609" spans="1:22" ht="15.6" x14ac:dyDescent="0.25">
      <c r="A609" s="15" t="s">
        <v>20</v>
      </c>
      <c r="B609" s="16">
        <v>2.1268034531201701</v>
      </c>
      <c r="C609" s="16">
        <v>1059.4821563303799</v>
      </c>
      <c r="D609" s="17">
        <v>0.25</v>
      </c>
      <c r="E609" s="17">
        <v>0.228892477397792</v>
      </c>
      <c r="F609" s="18">
        <v>8.4396331876081601E-2</v>
      </c>
      <c r="G609" s="18">
        <v>3.7</v>
      </c>
      <c r="H609" s="19">
        <v>37449271.783836097</v>
      </c>
      <c r="I609">
        <v>565.90765462936531</v>
      </c>
      <c r="J609">
        <v>109.29276559247572</v>
      </c>
      <c r="K609">
        <v>239.446238698896</v>
      </c>
      <c r="L609">
        <v>0.89157840679591627</v>
      </c>
      <c r="M609">
        <v>103870134.89012647</v>
      </c>
      <c r="N609">
        <v>1059.4821563303799</v>
      </c>
      <c r="O609">
        <v>1.7157937434026203</v>
      </c>
      <c r="P609">
        <v>8.8171684660201366E-2</v>
      </c>
      <c r="Q609">
        <f t="shared" si="54"/>
        <v>-5.8046702982952887</v>
      </c>
      <c r="R609">
        <f t="shared" si="55"/>
        <v>-6.9418048476069361E-2</v>
      </c>
      <c r="S609">
        <f t="shared" si="56"/>
        <v>-0.84133551111475002</v>
      </c>
      <c r="T609">
        <f t="shared" si="57"/>
        <v>91374484.228564337</v>
      </c>
      <c r="U609">
        <f t="shared" si="58"/>
        <v>32944097.912292454</v>
      </c>
      <c r="V609" s="35">
        <f t="shared" si="59"/>
        <v>4505173.8715436421</v>
      </c>
    </row>
    <row r="610" spans="1:22" ht="15.6" x14ac:dyDescent="0.25">
      <c r="A610" s="15" t="s">
        <v>20</v>
      </c>
      <c r="B610" s="16">
        <v>2.1272729536505</v>
      </c>
      <c r="C610" s="16">
        <v>1082.7657980732799</v>
      </c>
      <c r="D610" s="17">
        <v>0.25</v>
      </c>
      <c r="E610" s="17">
        <v>0.22803652256248799</v>
      </c>
      <c r="F610" s="18">
        <v>8.7818782237153101E-2</v>
      </c>
      <c r="G610" s="18">
        <v>3.8</v>
      </c>
      <c r="H610" s="19">
        <v>37990319.763177097</v>
      </c>
      <c r="I610">
        <v>565.60788317804736</v>
      </c>
      <c r="J610">
        <v>111.45723835022996</v>
      </c>
      <c r="K610">
        <v>239.01826128124398</v>
      </c>
      <c r="L610">
        <v>0.89299429546916098</v>
      </c>
      <c r="M610">
        <v>100445940.55403808</v>
      </c>
      <c r="N610">
        <v>1082.7657980732799</v>
      </c>
      <c r="O610">
        <v>1.754320406783908</v>
      </c>
      <c r="P610">
        <v>9.1916604959436377E-2</v>
      </c>
      <c r="Q610">
        <f t="shared" si="54"/>
        <v>-5.8686737079176714</v>
      </c>
      <c r="R610">
        <f t="shared" si="55"/>
        <v>-7.0295687550932684E-2</v>
      </c>
      <c r="S610">
        <f t="shared" si="56"/>
        <v>-0.84045362970558846</v>
      </c>
      <c r="T610">
        <f t="shared" si="57"/>
        <v>86130881.279700309</v>
      </c>
      <c r="U610">
        <f t="shared" si="58"/>
        <v>32576127.051542792</v>
      </c>
      <c r="V610" s="35">
        <f t="shared" si="59"/>
        <v>5414192.7116343044</v>
      </c>
    </row>
    <row r="611" spans="1:22" ht="15.6" x14ac:dyDescent="0.25">
      <c r="A611" s="10">
        <v>7</v>
      </c>
      <c r="B611" s="11">
        <v>3.9224146184568802</v>
      </c>
      <c r="C611" s="11">
        <v>1064.66060020233</v>
      </c>
      <c r="D611" s="12">
        <v>8.3224937619911801E-2</v>
      </c>
      <c r="E611" s="12">
        <v>6.9948164291756695E-2</v>
      </c>
      <c r="F611" s="10">
        <v>0.15933733294487801</v>
      </c>
      <c r="G611" s="10">
        <v>3.0800858339405899</v>
      </c>
      <c r="H611" s="13">
        <v>27189902.118935499</v>
      </c>
      <c r="I611">
        <v>568.19149163292025</v>
      </c>
      <c r="J611">
        <v>86.854761765815809</v>
      </c>
      <c r="K611">
        <v>76.586550955834255</v>
      </c>
      <c r="L611">
        <v>1.0422033913471362</v>
      </c>
      <c r="M611">
        <v>97521126.521048039</v>
      </c>
      <c r="N611">
        <v>1064.66060020233</v>
      </c>
      <c r="O611">
        <v>7.8382938305042407</v>
      </c>
      <c r="P611">
        <v>0.17356480880308897</v>
      </c>
      <c r="Q611">
        <f t="shared" si="54"/>
        <v>-5.819141485976532</v>
      </c>
      <c r="R611">
        <f t="shared" si="55"/>
        <v>5.3850538672518267E-2</v>
      </c>
      <c r="S611">
        <f t="shared" si="56"/>
        <v>-0.6353949819561846</v>
      </c>
      <c r="T611">
        <f t="shared" si="57"/>
        <v>94861284.980682373</v>
      </c>
      <c r="U611">
        <f t="shared" si="58"/>
        <v>26448310.694447473</v>
      </c>
      <c r="V611" s="35">
        <f t="shared" si="59"/>
        <v>741591.42448802665</v>
      </c>
    </row>
    <row r="612" spans="1:22" ht="15.6" x14ac:dyDescent="0.25">
      <c r="A612" s="15" t="s">
        <v>20</v>
      </c>
      <c r="B612" s="16">
        <v>2.1269047056722301</v>
      </c>
      <c r="C612" s="16">
        <v>1058.71580421819</v>
      </c>
      <c r="D612" s="17">
        <v>0.25</v>
      </c>
      <c r="E612" s="17">
        <v>0.22869347315288399</v>
      </c>
      <c r="F612" s="18">
        <v>8.5192030576233493E-2</v>
      </c>
      <c r="G612" s="18">
        <v>3.8</v>
      </c>
      <c r="H612" s="19">
        <v>39077288.286047302</v>
      </c>
      <c r="I612">
        <v>565.94619118034632</v>
      </c>
      <c r="J612">
        <v>109.81050822397235</v>
      </c>
      <c r="K612">
        <v>239.346736576442</v>
      </c>
      <c r="L612">
        <v>0.89192173768904626</v>
      </c>
      <c r="M612">
        <v>104995375.74699739</v>
      </c>
      <c r="N612">
        <v>1058.71580421819</v>
      </c>
      <c r="O612">
        <v>1.7246249811789371</v>
      </c>
      <c r="P612">
        <v>8.9041105214519578E-2</v>
      </c>
      <c r="Q612">
        <f t="shared" si="54"/>
        <v>-5.8025172371001723</v>
      </c>
      <c r="R612">
        <f t="shared" si="55"/>
        <v>-6.9621678518256402E-2</v>
      </c>
      <c r="S612">
        <f t="shared" si="56"/>
        <v>-0.84135502029438491</v>
      </c>
      <c r="T612">
        <f t="shared" si="57"/>
        <v>91546822.300375685</v>
      </c>
      <c r="U612">
        <f t="shared" si="58"/>
        <v>34071991.659171999</v>
      </c>
      <c r="V612" s="35">
        <f t="shared" si="59"/>
        <v>5005296.6268753037</v>
      </c>
    </row>
    <row r="613" spans="1:22" ht="15.6" x14ac:dyDescent="0.25">
      <c r="A613" s="15" t="s">
        <v>20</v>
      </c>
      <c r="B613" s="16">
        <v>2.1269093823679399</v>
      </c>
      <c r="C613" s="16">
        <v>1059.3247155476799</v>
      </c>
      <c r="D613" s="17">
        <v>0.25</v>
      </c>
      <c r="E613" s="17">
        <v>0.22870070306762802</v>
      </c>
      <c r="F613" s="18">
        <v>8.5163122480495804E-2</v>
      </c>
      <c r="G613" s="18">
        <v>3.8</v>
      </c>
      <c r="H613" s="19">
        <v>38317006.137669601</v>
      </c>
      <c r="I613">
        <v>565.83248206087887</v>
      </c>
      <c r="J613">
        <v>109.78084554873725</v>
      </c>
      <c r="K613">
        <v>239.35035153381401</v>
      </c>
      <c r="L613">
        <v>0.89189779437827077</v>
      </c>
      <c r="M613">
        <v>102983182.9249685</v>
      </c>
      <c r="N613">
        <v>1059.3247155476799</v>
      </c>
      <c r="O613">
        <v>1.7244825497129497</v>
      </c>
      <c r="P613">
        <v>8.9009505534627331E-2</v>
      </c>
      <c r="Q613">
        <f t="shared" si="54"/>
        <v>-5.804228211162541</v>
      </c>
      <c r="R613">
        <f t="shared" si="55"/>
        <v>-6.9618405939723543E-2</v>
      </c>
      <c r="S613">
        <f t="shared" si="56"/>
        <v>-0.84135674166741636</v>
      </c>
      <c r="T613">
        <f t="shared" si="57"/>
        <v>91403437.277771235</v>
      </c>
      <c r="U613">
        <f t="shared" si="58"/>
        <v>34008524.185236819</v>
      </c>
      <c r="V613" s="35">
        <f t="shared" si="59"/>
        <v>4308481.9524327815</v>
      </c>
    </row>
    <row r="614" spans="1:22" ht="15.6" x14ac:dyDescent="0.25">
      <c r="A614" s="10">
        <v>1</v>
      </c>
      <c r="B614" s="11">
        <v>2.1372639769328901</v>
      </c>
      <c r="C614" s="11">
        <v>1061.5108659099201</v>
      </c>
      <c r="D614" s="12">
        <v>0.210000800726345</v>
      </c>
      <c r="E614" s="12">
        <v>0.17521778426965401</v>
      </c>
      <c r="F614" s="10">
        <v>0.16555394523220099</v>
      </c>
      <c r="G614" s="10">
        <v>2.75345491898325</v>
      </c>
      <c r="H614" s="13">
        <v>34301335.948167503</v>
      </c>
      <c r="I614">
        <v>564.41241680776875</v>
      </c>
      <c r="J614">
        <v>140.11411913931212</v>
      </c>
      <c r="K614">
        <v>192.60929249799952</v>
      </c>
      <c r="L614">
        <v>0.93591020991827767</v>
      </c>
      <c r="M614">
        <v>94998550.482036352</v>
      </c>
      <c r="N614">
        <v>1061.5108659099201</v>
      </c>
      <c r="O614">
        <v>2.7607309399709936</v>
      </c>
      <c r="P614">
        <v>0.18098718174709919</v>
      </c>
      <c r="Q614">
        <f t="shared" si="54"/>
        <v>-5.8103556480368237</v>
      </c>
      <c r="R614">
        <f t="shared" si="55"/>
        <v>-8.381973284108328E-2</v>
      </c>
      <c r="S614">
        <f t="shared" si="56"/>
        <v>-0.63538981689462171</v>
      </c>
      <c r="T614">
        <f t="shared" si="57"/>
        <v>89955854.459018633</v>
      </c>
      <c r="U614">
        <f t="shared" si="58"/>
        <v>32480558.583751537</v>
      </c>
      <c r="V614" s="35">
        <f t="shared" si="59"/>
        <v>1820777.364415966</v>
      </c>
    </row>
    <row r="615" spans="1:22" ht="15.6" x14ac:dyDescent="0.25">
      <c r="A615" s="15" t="s">
        <v>24</v>
      </c>
      <c r="B615" s="16">
        <v>2.1103179268946701</v>
      </c>
      <c r="C615" s="16">
        <v>1081.5121428258201</v>
      </c>
      <c r="D615" s="17">
        <v>0.25</v>
      </c>
      <c r="E615" s="17">
        <v>0.220101728634572</v>
      </c>
      <c r="F615" s="18">
        <v>0.11954526735477</v>
      </c>
      <c r="G615" s="18">
        <v>2.75</v>
      </c>
      <c r="H615" s="19">
        <v>33063154.783174701</v>
      </c>
      <c r="I615">
        <v>564.95423068505227</v>
      </c>
      <c r="J615">
        <v>129.96597592473307</v>
      </c>
      <c r="K615">
        <v>235.050864317286</v>
      </c>
      <c r="L615">
        <v>0.90508267845729973</v>
      </c>
      <c r="M615">
        <v>102210066.46623611</v>
      </c>
      <c r="N615">
        <v>1081.5121428258201</v>
      </c>
      <c r="O615">
        <v>2.0673014313416651</v>
      </c>
      <c r="P615">
        <v>0.12731676333256461</v>
      </c>
      <c r="Q615">
        <f t="shared" si="54"/>
        <v>-5.8652972203857452</v>
      </c>
      <c r="R615">
        <f t="shared" si="55"/>
        <v>-7.6411229658491342E-2</v>
      </c>
      <c r="S615">
        <f t="shared" si="56"/>
        <v>-0.74906411188102129</v>
      </c>
      <c r="T615">
        <f t="shared" si="57"/>
        <v>86009391.642242551</v>
      </c>
      <c r="U615">
        <f t="shared" si="58"/>
        <v>27822522.056705192</v>
      </c>
      <c r="V615" s="35">
        <f t="shared" si="59"/>
        <v>5240632.7264695093</v>
      </c>
    </row>
    <row r="616" spans="1:22" ht="15.6" x14ac:dyDescent="0.25">
      <c r="A616" s="20">
        <v>1</v>
      </c>
      <c r="B616" s="21">
        <v>1.2176979434467501</v>
      </c>
      <c r="C616" s="21">
        <v>1076.62516054607</v>
      </c>
      <c r="D616" s="22">
        <v>0.28997405197140397</v>
      </c>
      <c r="E616" s="22">
        <v>0.26481476565838802</v>
      </c>
      <c r="F616" s="20">
        <v>8.6734012029094698E-2</v>
      </c>
      <c r="G616" s="20">
        <v>3.5026388432054998</v>
      </c>
      <c r="H616" s="23">
        <v>30453043.8432496</v>
      </c>
      <c r="I616">
        <v>564.25743218117975</v>
      </c>
      <c r="J616">
        <v>119.14828698094439</v>
      </c>
      <c r="K616">
        <v>277.39440881489594</v>
      </c>
      <c r="L616">
        <v>0.88403800767168517</v>
      </c>
      <c r="M616">
        <v>82542308.010235399</v>
      </c>
      <c r="N616">
        <v>1076.62516054607</v>
      </c>
      <c r="O616">
        <v>0.9272431173317166</v>
      </c>
      <c r="P616">
        <v>9.0728106785027296E-2</v>
      </c>
      <c r="Q616">
        <f t="shared" si="54"/>
        <v>-5.8520593807515233</v>
      </c>
      <c r="R616">
        <f t="shared" si="55"/>
        <v>-4.5137351718641167E-2</v>
      </c>
      <c r="S616">
        <f t="shared" si="56"/>
        <v>-0.84100230397353304</v>
      </c>
      <c r="T616">
        <f t="shared" si="57"/>
        <v>88436912.041714653</v>
      </c>
      <c r="U616">
        <f t="shared" si="58"/>
        <v>32627790.822543837</v>
      </c>
      <c r="V616" s="35">
        <f t="shared" si="59"/>
        <v>-2174746.9792942367</v>
      </c>
    </row>
    <row r="617" spans="1:22" ht="15.6" x14ac:dyDescent="0.25">
      <c r="A617" s="20">
        <v>2</v>
      </c>
      <c r="B617" s="21">
        <v>1.2338205996985401</v>
      </c>
      <c r="C617" s="21">
        <v>1068.20029348003</v>
      </c>
      <c r="D617" s="22">
        <v>0.26481476565838802</v>
      </c>
      <c r="E617" s="22">
        <v>0.24405141593218702</v>
      </c>
      <c r="F617" s="20">
        <v>7.8377472371531295E-2</v>
      </c>
      <c r="G617" s="20">
        <v>3.5050156350305199</v>
      </c>
      <c r="H617" s="23">
        <v>27961040.318872999</v>
      </c>
      <c r="I617">
        <v>564.73343758555598</v>
      </c>
      <c r="J617">
        <v>108.28553858511582</v>
      </c>
      <c r="K617">
        <v>254.43309079528754</v>
      </c>
      <c r="L617">
        <v>0.88569695584262653</v>
      </c>
      <c r="M617">
        <v>83177862.022243202</v>
      </c>
      <c r="N617">
        <v>1068.20029348003</v>
      </c>
      <c r="O617">
        <v>0.92998453572345707</v>
      </c>
      <c r="P617">
        <v>8.1619545297953719E-2</v>
      </c>
      <c r="Q617">
        <f t="shared" si="54"/>
        <v>-5.8289553722116336</v>
      </c>
      <c r="R617">
        <f t="shared" si="55"/>
        <v>-4.5243370569404646E-2</v>
      </c>
      <c r="S617">
        <f t="shared" si="56"/>
        <v>-0.83647475892971668</v>
      </c>
      <c r="T617">
        <f t="shared" si="57"/>
        <v>90318289.541202277</v>
      </c>
      <c r="U617">
        <f t="shared" si="58"/>
        <v>30361363.877300289</v>
      </c>
      <c r="V617" s="35">
        <f t="shared" si="59"/>
        <v>-2400323.5584272891</v>
      </c>
    </row>
    <row r="618" spans="1:22" ht="15.6" x14ac:dyDescent="0.25">
      <c r="A618" s="20">
        <v>3</v>
      </c>
      <c r="B618" s="21">
        <v>2.1604477060357099</v>
      </c>
      <c r="C618" s="21">
        <v>1063.84158285802</v>
      </c>
      <c r="D618" s="22">
        <v>0.244492465521785</v>
      </c>
      <c r="E618" s="22">
        <v>0.209296522557119</v>
      </c>
      <c r="F618" s="20">
        <v>0.14389626798022201</v>
      </c>
      <c r="G618" s="20">
        <v>2.6133297024396498</v>
      </c>
      <c r="H618" s="23">
        <v>27714218.3347978</v>
      </c>
      <c r="I618">
        <v>563.71215867792182</v>
      </c>
      <c r="J618">
        <v>140.85588729377585</v>
      </c>
      <c r="K618">
        <v>226.89449403945201</v>
      </c>
      <c r="L618">
        <v>0.91498243455587713</v>
      </c>
      <c r="M618">
        <v>82284999.15463753</v>
      </c>
      <c r="N618">
        <v>1063.84158285802</v>
      </c>
      <c r="O618">
        <v>2.382968976495941</v>
      </c>
      <c r="P618">
        <v>0.15536372791627692</v>
      </c>
      <c r="Q618">
        <f t="shared" si="54"/>
        <v>-5.8168617398380889</v>
      </c>
      <c r="R618">
        <f t="shared" si="55"/>
        <v>-8.080326583461736E-2</v>
      </c>
      <c r="S618">
        <f t="shared" si="56"/>
        <v>-0.66047621215566465</v>
      </c>
      <c r="T618">
        <f t="shared" si="57"/>
        <v>89584701.730795771</v>
      </c>
      <c r="U618">
        <f t="shared" si="58"/>
        <v>30172814.106240224</v>
      </c>
      <c r="V618" s="35">
        <f t="shared" si="59"/>
        <v>-2458595.7714424245</v>
      </c>
    </row>
    <row r="619" spans="1:22" ht="15.6" x14ac:dyDescent="0.25">
      <c r="A619" s="20">
        <v>4</v>
      </c>
      <c r="B619" s="21">
        <v>2.38247361146915</v>
      </c>
      <c r="C619" s="21">
        <v>1064.5057927488399</v>
      </c>
      <c r="D619" s="22">
        <v>0.209296522557119</v>
      </c>
      <c r="E619" s="22">
        <v>0.18001497793371801</v>
      </c>
      <c r="F619" s="20">
        <v>0.13983777889823201</v>
      </c>
      <c r="G619" s="20">
        <v>2.61641911028864</v>
      </c>
      <c r="H619" s="23">
        <v>25433574.981395699</v>
      </c>
      <c r="I619">
        <v>564.08993892248805</v>
      </c>
      <c r="J619">
        <v>128.52013351288727</v>
      </c>
      <c r="K619">
        <v>194.65575024541852</v>
      </c>
      <c r="L619">
        <v>0.92629506625640534</v>
      </c>
      <c r="M619">
        <v>81654397.394755825</v>
      </c>
      <c r="N619">
        <v>1064.5057927488399</v>
      </c>
      <c r="O619">
        <v>2.7924200147147076</v>
      </c>
      <c r="P619">
        <v>0.15063427833472981</v>
      </c>
      <c r="Q619">
        <f t="shared" si="54"/>
        <v>-5.8187108365290428</v>
      </c>
      <c r="R619">
        <f t="shared" si="55"/>
        <v>-8.3965535967012284E-2</v>
      </c>
      <c r="S619">
        <f t="shared" si="56"/>
        <v>-0.6721900728337824</v>
      </c>
      <c r="T619">
        <f t="shared" si="57"/>
        <v>89327898.776643857</v>
      </c>
      <c r="U619">
        <f t="shared" si="58"/>
        <v>27823704.343597412</v>
      </c>
      <c r="V619" s="35">
        <f t="shared" si="59"/>
        <v>-2390129.362201713</v>
      </c>
    </row>
    <row r="620" spans="1:22" ht="15.6" x14ac:dyDescent="0.25">
      <c r="A620" s="20">
        <v>2</v>
      </c>
      <c r="B620" s="21">
        <v>1.2338205854858399</v>
      </c>
      <c r="C620" s="21">
        <v>1083.4049476457601</v>
      </c>
      <c r="D620" s="22">
        <v>0.26481272542817103</v>
      </c>
      <c r="E620" s="22">
        <v>0.24404262940181201</v>
      </c>
      <c r="F620" s="20">
        <v>7.8403542120480896E-2</v>
      </c>
      <c r="G620" s="20">
        <v>3.5050158612429501</v>
      </c>
      <c r="H620" s="23">
        <v>27805685.6243774</v>
      </c>
      <c r="I620">
        <v>564.7056088509737</v>
      </c>
      <c r="J620">
        <v>108.30046039818232</v>
      </c>
      <c r="K620">
        <v>254.42767741499151</v>
      </c>
      <c r="L620">
        <v>0.88570575753385761</v>
      </c>
      <c r="M620">
        <v>82703492.520487204</v>
      </c>
      <c r="N620">
        <v>1083.4049476457601</v>
      </c>
      <c r="O620">
        <v>0.93017865410502398</v>
      </c>
      <c r="P620">
        <v>8.1647832494598796E-2</v>
      </c>
      <c r="Q620">
        <f t="shared" si="54"/>
        <v>-5.8703920883922667</v>
      </c>
      <c r="R620">
        <f t="shared" si="55"/>
        <v>-4.5250871804356857E-2</v>
      </c>
      <c r="S620">
        <f t="shared" si="56"/>
        <v>-0.8365145488529151</v>
      </c>
      <c r="T620">
        <f t="shared" si="57"/>
        <v>86950584.322883755</v>
      </c>
      <c r="U620">
        <f t="shared" si="58"/>
        <v>29233597.504230056</v>
      </c>
      <c r="V620" s="35">
        <f t="shared" si="59"/>
        <v>-1427911.8798526563</v>
      </c>
    </row>
    <row r="621" spans="1:22" ht="15.6" x14ac:dyDescent="0.25">
      <c r="A621" s="29">
        <v>3</v>
      </c>
      <c r="B621" s="21">
        <v>2.1603863969894701</v>
      </c>
      <c r="C621" s="21">
        <v>1078.69247735309</v>
      </c>
      <c r="D621" s="22">
        <v>0.244487294471503</v>
      </c>
      <c r="E621" s="22">
        <v>0.20933304606072098</v>
      </c>
      <c r="F621" s="20">
        <v>0.143728841216966</v>
      </c>
      <c r="G621" s="20">
        <v>2.6134050109815701</v>
      </c>
      <c r="H621" s="23">
        <v>26446626.914898701</v>
      </c>
      <c r="I621">
        <v>563.54647138218775</v>
      </c>
      <c r="J621">
        <v>140.75174118279705</v>
      </c>
      <c r="K621">
        <v>226.91017026611198</v>
      </c>
      <c r="L621">
        <v>0.9149045120458974</v>
      </c>
      <c r="M621">
        <v>78583980.57606782</v>
      </c>
      <c r="N621">
        <v>1078.69247735309</v>
      </c>
      <c r="O621">
        <v>2.381663059674556</v>
      </c>
      <c r="P621">
        <v>0.15516817872352839</v>
      </c>
      <c r="Q621">
        <f t="shared" si="54"/>
        <v>-5.8576740176424806</v>
      </c>
      <c r="R621">
        <f t="shared" si="55"/>
        <v>-8.0788667144470999E-2</v>
      </c>
      <c r="S621">
        <f t="shared" si="56"/>
        <v>-0.6609229272897239</v>
      </c>
      <c r="T621">
        <f t="shared" si="57"/>
        <v>86295283.774356395</v>
      </c>
      <c r="U621">
        <f t="shared" si="58"/>
        <v>29041786.350928985</v>
      </c>
      <c r="V621" s="35">
        <f t="shared" si="59"/>
        <v>-2595159.4360302836</v>
      </c>
    </row>
    <row r="622" spans="1:22" ht="15.6" x14ac:dyDescent="0.25">
      <c r="A622" s="20">
        <v>4</v>
      </c>
      <c r="B622" s="21">
        <v>2.3824740373342701</v>
      </c>
      <c r="C622" s="21">
        <v>1074.3361294231099</v>
      </c>
      <c r="D622" s="22">
        <v>0.20933304606072098</v>
      </c>
      <c r="E622" s="22">
        <v>0.180010352176428</v>
      </c>
      <c r="F622" s="20">
        <v>0.14000987158345299</v>
      </c>
      <c r="G622" s="20">
        <v>2.61649080725108</v>
      </c>
      <c r="H622" s="23">
        <v>24723292.240793999</v>
      </c>
      <c r="I622">
        <v>563.97003129728751</v>
      </c>
      <c r="J622">
        <v>128.59673630246411</v>
      </c>
      <c r="K622">
        <v>194.67169911857448</v>
      </c>
      <c r="L622">
        <v>0.92633026680539809</v>
      </c>
      <c r="M622">
        <v>79321567.566374511</v>
      </c>
      <c r="N622">
        <v>1074.3361294231099</v>
      </c>
      <c r="O622">
        <v>2.7944641283261795</v>
      </c>
      <c r="P622">
        <v>0.15083436838587361</v>
      </c>
      <c r="Q622">
        <f t="shared" si="54"/>
        <v>-5.845817447310365</v>
      </c>
      <c r="R622">
        <f t="shared" si="55"/>
        <v>-8.3974382173920462E-2</v>
      </c>
      <c r="S622">
        <f t="shared" si="56"/>
        <v>-0.67165756360320494</v>
      </c>
      <c r="T622">
        <f t="shared" si="57"/>
        <v>87133613.391463533</v>
      </c>
      <c r="U622">
        <f t="shared" si="58"/>
        <v>27158184.765712086</v>
      </c>
      <c r="V622" s="35">
        <f t="shared" si="59"/>
        <v>-2434892.5249180868</v>
      </c>
    </row>
    <row r="623" spans="1:22" ht="15.6" x14ac:dyDescent="0.25">
      <c r="A623" s="20">
        <v>1</v>
      </c>
      <c r="B623" s="21">
        <v>1.21763427244</v>
      </c>
      <c r="C623" s="21">
        <v>1086.40304965421</v>
      </c>
      <c r="D623" s="22">
        <v>0.29012981998686899</v>
      </c>
      <c r="E623" s="22">
        <v>0.26490943438812004</v>
      </c>
      <c r="F623" s="20">
        <v>8.6897981743881705E-2</v>
      </c>
      <c r="G623" s="20">
        <v>3.5026256983496702</v>
      </c>
      <c r="H623" s="23">
        <v>30415642.434842601</v>
      </c>
      <c r="I623">
        <v>564.2419178130109</v>
      </c>
      <c r="J623">
        <v>119.29123495974777</v>
      </c>
      <c r="K623">
        <v>277.51962718749451</v>
      </c>
      <c r="L623">
        <v>0.88406724670334225</v>
      </c>
      <c r="M623">
        <v>82339728.131068841</v>
      </c>
      <c r="N623">
        <v>1086.40304965421</v>
      </c>
      <c r="O623">
        <v>0.92791636035200464</v>
      </c>
      <c r="P623">
        <v>9.0907665028128901E-2</v>
      </c>
      <c r="Q623">
        <f t="shared" si="54"/>
        <v>-5.8784251177280602</v>
      </c>
      <c r="R623">
        <f t="shared" si="55"/>
        <v>-4.5163402466957429E-2</v>
      </c>
      <c r="S623">
        <f t="shared" si="56"/>
        <v>-0.84093507464089123</v>
      </c>
      <c r="T623">
        <f t="shared" si="57"/>
        <v>86323267.129604355</v>
      </c>
      <c r="U623">
        <f t="shared" si="58"/>
        <v>31887130.142597001</v>
      </c>
      <c r="V623" s="35">
        <f t="shared" si="59"/>
        <v>-1471487.7077543996</v>
      </c>
    </row>
    <row r="624" spans="1:22" ht="15.6" x14ac:dyDescent="0.25">
      <c r="A624" s="20">
        <v>2</v>
      </c>
      <c r="B624" s="21">
        <v>1.2338210992679199</v>
      </c>
      <c r="C624" s="21">
        <v>1075.1951722896299</v>
      </c>
      <c r="D624" s="22">
        <v>0.26490943438812004</v>
      </c>
      <c r="E624" s="22">
        <v>0.24405173577098299</v>
      </c>
      <c r="F624" s="20">
        <v>7.8705494637560006E-2</v>
      </c>
      <c r="G624" s="20">
        <v>3.5050068648541899</v>
      </c>
      <c r="H624" s="23">
        <v>28868492.586458702</v>
      </c>
      <c r="I624">
        <v>564.86496314066676</v>
      </c>
      <c r="J624">
        <v>108.54392272517266</v>
      </c>
      <c r="K624">
        <v>254.4805850795515</v>
      </c>
      <c r="L624">
        <v>0.8858289231422708</v>
      </c>
      <c r="M624">
        <v>85660354.068767756</v>
      </c>
      <c r="N624">
        <v>1075.1951722896299</v>
      </c>
      <c r="O624">
        <v>0.93181757357608475</v>
      </c>
      <c r="P624">
        <v>8.1975526889767961E-2</v>
      </c>
      <c r="Q624">
        <f t="shared" si="54"/>
        <v>-5.8481630588797238</v>
      </c>
      <c r="R624">
        <f t="shared" si="55"/>
        <v>-4.5314172762011704E-2</v>
      </c>
      <c r="S624">
        <f t="shared" si="56"/>
        <v>-0.83696314220566703</v>
      </c>
      <c r="T624">
        <f t="shared" si="57"/>
        <v>88739459.508619934</v>
      </c>
      <c r="U624">
        <f t="shared" si="58"/>
        <v>29906185.385299314</v>
      </c>
      <c r="V624" s="35">
        <f t="shared" si="59"/>
        <v>-1037692.7988406122</v>
      </c>
    </row>
    <row r="625" spans="1:22" ht="15.6" x14ac:dyDescent="0.25">
      <c r="A625" s="20">
        <v>3</v>
      </c>
      <c r="B625" s="21">
        <v>2.1604615229194302</v>
      </c>
      <c r="C625" s="21">
        <v>1068.39481501971</v>
      </c>
      <c r="D625" s="22">
        <v>0.244487388026499</v>
      </c>
      <c r="E625" s="22">
        <v>0.20930613193975101</v>
      </c>
      <c r="F625" s="20">
        <v>0.14383920761661001</v>
      </c>
      <c r="G625" s="20">
        <v>2.6133870216294901</v>
      </c>
      <c r="H625" s="23">
        <v>27734049.469723701</v>
      </c>
      <c r="I625">
        <v>563.71628423094921</v>
      </c>
      <c r="J625">
        <v>140.82701074651499</v>
      </c>
      <c r="K625">
        <v>226.89675998312501</v>
      </c>
      <c r="L625">
        <v>0.91496549371305114</v>
      </c>
      <c r="M625">
        <v>82360481.938588575</v>
      </c>
      <c r="N625">
        <v>1068.39481501971</v>
      </c>
      <c r="O625">
        <v>2.3824503682250557</v>
      </c>
      <c r="P625">
        <v>0.15529707891103264</v>
      </c>
      <c r="Q625">
        <f t="shared" si="54"/>
        <v>-5.8294928565419628</v>
      </c>
      <c r="R625">
        <f t="shared" si="55"/>
        <v>-8.0797471874709592E-2</v>
      </c>
      <c r="S625">
        <f t="shared" si="56"/>
        <v>-0.66062808660836669</v>
      </c>
      <c r="T625">
        <f t="shared" si="57"/>
        <v>88553543.661398336</v>
      </c>
      <c r="U625">
        <f t="shared" si="58"/>
        <v>29819499.629152451</v>
      </c>
      <c r="V625" s="35">
        <f t="shared" si="59"/>
        <v>-2085450.1594287492</v>
      </c>
    </row>
    <row r="626" spans="1:22" ht="15.6" x14ac:dyDescent="0.25">
      <c r="A626" s="20">
        <v>4</v>
      </c>
      <c r="B626" s="21">
        <v>2.3824734795739202</v>
      </c>
      <c r="C626" s="21">
        <v>1063.9854643388101</v>
      </c>
      <c r="D626" s="22">
        <v>0.20930613193975101</v>
      </c>
      <c r="E626" s="22">
        <v>0.18001432011551902</v>
      </c>
      <c r="F626" s="20">
        <v>0.13988039200618799</v>
      </c>
      <c r="G626" s="20">
        <v>2.6164751227800802</v>
      </c>
      <c r="H626" s="23">
        <v>26072284.1211203</v>
      </c>
      <c r="I626">
        <v>564.19108957181106</v>
      </c>
      <c r="J626">
        <v>128.55418790784648</v>
      </c>
      <c r="K626">
        <v>194.66022602763499</v>
      </c>
      <c r="L626">
        <v>0.9263231452550974</v>
      </c>
      <c r="M626">
        <v>83678468.984926715</v>
      </c>
      <c r="N626">
        <v>1063.9854643388101</v>
      </c>
      <c r="O626">
        <v>2.7925982934487648</v>
      </c>
      <c r="P626">
        <v>0.15068382034260766</v>
      </c>
      <c r="Q626">
        <f t="shared" si="54"/>
        <v>-5.8172624808487274</v>
      </c>
      <c r="R626">
        <f t="shared" si="55"/>
        <v>-8.3966310186762011E-2</v>
      </c>
      <c r="S626">
        <f t="shared" si="56"/>
        <v>-0.67205793457647034</v>
      </c>
      <c r="T626">
        <f t="shared" si="57"/>
        <v>89446355.325617775</v>
      </c>
      <c r="U626">
        <f t="shared" si="58"/>
        <v>27869424.69117441</v>
      </c>
      <c r="V626" s="35">
        <f t="shared" si="59"/>
        <v>-1797140.5700541101</v>
      </c>
    </row>
    <row r="627" spans="1:22" ht="15.6" x14ac:dyDescent="0.25">
      <c r="A627" s="20">
        <v>1</v>
      </c>
      <c r="B627" s="21">
        <v>1.2176831839267901</v>
      </c>
      <c r="C627" s="21">
        <v>1090.1794069181899</v>
      </c>
      <c r="D627" s="22">
        <v>0.29001073996217097</v>
      </c>
      <c r="E627" s="22">
        <v>0.26484302471235799</v>
      </c>
      <c r="F627" s="20">
        <v>8.6752097675166201E-2</v>
      </c>
      <c r="G627" s="20">
        <v>3.5026359585959299</v>
      </c>
      <c r="H627" s="23">
        <v>30478217.895008001</v>
      </c>
      <c r="I627">
        <v>564.25952806323698</v>
      </c>
      <c r="J627">
        <v>119.1684653307636</v>
      </c>
      <c r="K627">
        <v>277.42688233726449</v>
      </c>
      <c r="L627">
        <v>0.88403795133016982</v>
      </c>
      <c r="M627">
        <v>82596626.879079625</v>
      </c>
      <c r="N627">
        <v>1090.1794069181899</v>
      </c>
      <c r="O627">
        <v>0.92727722869813078</v>
      </c>
      <c r="P627">
        <v>9.074791024359205E-2</v>
      </c>
      <c r="Q627">
        <f t="shared" si="54"/>
        <v>-5.8884788815025502</v>
      </c>
      <c r="R627">
        <f t="shared" si="55"/>
        <v>-4.5138671864099505E-2</v>
      </c>
      <c r="S627">
        <f t="shared" si="56"/>
        <v>-0.84099516553956244</v>
      </c>
      <c r="T627">
        <f t="shared" si="57"/>
        <v>85532124.542029262</v>
      </c>
      <c r="U627">
        <f t="shared" si="58"/>
        <v>31561418.756620023</v>
      </c>
      <c r="V627" s="35">
        <f t="shared" si="59"/>
        <v>-1083200.8616120219</v>
      </c>
    </row>
    <row r="628" spans="1:22" ht="15.6" x14ac:dyDescent="0.25">
      <c r="A628" s="20">
        <v>2</v>
      </c>
      <c r="B628" s="21">
        <v>1.23382072491655</v>
      </c>
      <c r="C628" s="21">
        <v>1080.8172119298399</v>
      </c>
      <c r="D628" s="22">
        <v>0.26484302471235799</v>
      </c>
      <c r="E628" s="22">
        <v>0.24402469047647699</v>
      </c>
      <c r="F628" s="20">
        <v>7.8576645897671604E-2</v>
      </c>
      <c r="G628" s="20">
        <v>3.5050132024869098</v>
      </c>
      <c r="H628" s="23">
        <v>28186782.461662099</v>
      </c>
      <c r="I628">
        <v>564.75905338513849</v>
      </c>
      <c r="J628">
        <v>108.43128116974168</v>
      </c>
      <c r="K628">
        <v>254.4338575944175</v>
      </c>
      <c r="L628">
        <v>0.88577790106681076</v>
      </c>
      <c r="M628">
        <v>83729098.509620279</v>
      </c>
      <c r="N628">
        <v>1080.8172119298399</v>
      </c>
      <c r="O628">
        <v>0.93119400160528387</v>
      </c>
      <c r="P628">
        <v>8.1835680478189898E-2</v>
      </c>
      <c r="Q628">
        <f t="shared" si="54"/>
        <v>-5.8634221389996313</v>
      </c>
      <c r="R628">
        <f t="shared" si="55"/>
        <v>-4.5290094730224613E-2</v>
      </c>
      <c r="S628">
        <f t="shared" si="56"/>
        <v>-0.83677447986210729</v>
      </c>
      <c r="T628">
        <f t="shared" si="57"/>
        <v>87507025.048734248</v>
      </c>
      <c r="U628">
        <f t="shared" si="58"/>
        <v>29458593.521492276</v>
      </c>
      <c r="V628" s="35">
        <f t="shared" si="59"/>
        <v>-1271811.0598301776</v>
      </c>
    </row>
    <row r="629" spans="1:22" ht="15.6" x14ac:dyDescent="0.25">
      <c r="A629" s="20">
        <v>3</v>
      </c>
      <c r="B629" s="21">
        <v>2.1604511554517498</v>
      </c>
      <c r="C629" s="21">
        <v>1075.85297352775</v>
      </c>
      <c r="D629" s="22">
        <v>0.24445715941736099</v>
      </c>
      <c r="E629" s="22">
        <v>0.20930233115190799</v>
      </c>
      <c r="F629" s="20">
        <v>0.14374892294793901</v>
      </c>
      <c r="G629" s="20">
        <v>2.61370519684395</v>
      </c>
      <c r="H629" s="23">
        <v>26914909.672934201</v>
      </c>
      <c r="I629">
        <v>563.60879367065695</v>
      </c>
      <c r="J629">
        <v>140.76068467576832</v>
      </c>
      <c r="K629">
        <v>226.87974528463451</v>
      </c>
      <c r="L629">
        <v>0.9149298315610257</v>
      </c>
      <c r="M629">
        <v>79958965.480330765</v>
      </c>
      <c r="N629">
        <v>1075.85297352775</v>
      </c>
      <c r="O629">
        <v>2.3819430861646915</v>
      </c>
      <c r="P629">
        <v>0.15519163153547286</v>
      </c>
      <c r="Q629">
        <f t="shared" si="54"/>
        <v>-5.8499566656911277</v>
      </c>
      <c r="R629">
        <f t="shared" si="55"/>
        <v>-8.0791799990741819E-2</v>
      </c>
      <c r="S629">
        <f t="shared" si="56"/>
        <v>-0.66086917328188255</v>
      </c>
      <c r="T629">
        <f t="shared" si="57"/>
        <v>86907932.739948168</v>
      </c>
      <c r="U629">
        <f t="shared" si="58"/>
        <v>29253994.789771881</v>
      </c>
      <c r="V629" s="35">
        <f t="shared" si="59"/>
        <v>-2339085.1168376803</v>
      </c>
    </row>
    <row r="630" spans="1:22" ht="15.6" x14ac:dyDescent="0.25">
      <c r="A630" s="20">
        <v>4</v>
      </c>
      <c r="B630" s="21">
        <v>2.38247481692032</v>
      </c>
      <c r="C630" s="21">
        <v>1073.35627076681</v>
      </c>
      <c r="D630" s="22">
        <v>0.20930233115190799</v>
      </c>
      <c r="E630" s="22">
        <v>0.180017645282741</v>
      </c>
      <c r="F630" s="20">
        <v>0.139848900955753</v>
      </c>
      <c r="G630" s="20">
        <v>2.6167907153224701</v>
      </c>
      <c r="H630" s="23">
        <v>25227880.754317399</v>
      </c>
      <c r="I630">
        <v>564.05585030371606</v>
      </c>
      <c r="J630">
        <v>128.5231433976395</v>
      </c>
      <c r="K630">
        <v>194.6599882173245</v>
      </c>
      <c r="L630">
        <v>0.9262920097067403</v>
      </c>
      <c r="M630">
        <v>80980885.742019489</v>
      </c>
      <c r="N630">
        <v>1073.35627076681</v>
      </c>
      <c r="O630">
        <v>2.7925957244037689</v>
      </c>
      <c r="P630">
        <v>0.15064720860433931</v>
      </c>
      <c r="Q630">
        <f t="shared" si="54"/>
        <v>-5.8431374059785348</v>
      </c>
      <c r="R630">
        <f t="shared" si="55"/>
        <v>-8.3966299033698427E-2</v>
      </c>
      <c r="S630">
        <f t="shared" si="56"/>
        <v>-0.67215556691452183</v>
      </c>
      <c r="T630">
        <f t="shared" si="57"/>
        <v>87349182.352530017</v>
      </c>
      <c r="U630">
        <f t="shared" si="58"/>
        <v>27211788.759595249</v>
      </c>
      <c r="V630" s="35">
        <f t="shared" si="59"/>
        <v>-1983908.0052778497</v>
      </c>
    </row>
    <row r="631" spans="1:22" ht="15.6" x14ac:dyDescent="0.25">
      <c r="A631" s="20">
        <v>1</v>
      </c>
      <c r="B631" s="21">
        <v>1.2175520561294799</v>
      </c>
      <c r="C631" s="21">
        <v>1073.6361053395899</v>
      </c>
      <c r="D631" s="22">
        <v>0.29036928002284701</v>
      </c>
      <c r="E631" s="22">
        <v>0.26502863920863801</v>
      </c>
      <c r="F631" s="20">
        <v>8.7240347110771305E-2</v>
      </c>
      <c r="G631" s="20">
        <v>3.5026050607725798</v>
      </c>
      <c r="H631" s="23">
        <v>33204332.749577802</v>
      </c>
      <c r="I631">
        <v>564.6088938022433</v>
      </c>
      <c r="J631">
        <v>119.61417632684901</v>
      </c>
      <c r="K631">
        <v>277.69895961574252</v>
      </c>
      <c r="L631">
        <v>0.88418254078534897</v>
      </c>
      <c r="M631">
        <v>89635283.729129434</v>
      </c>
      <c r="N631">
        <v>1073.6361053395899</v>
      </c>
      <c r="O631">
        <v>0.92916593714820939</v>
      </c>
      <c r="P631">
        <v>9.1282682890996281E-2</v>
      </c>
      <c r="Q631">
        <f t="shared" si="54"/>
        <v>-5.8439032839536127</v>
      </c>
      <c r="R631">
        <f t="shared" si="55"/>
        <v>-4.5211729221122821E-2</v>
      </c>
      <c r="S631">
        <f t="shared" si="56"/>
        <v>-0.84077658199635641</v>
      </c>
      <c r="T631">
        <f t="shared" si="57"/>
        <v>89097485.916224882</v>
      </c>
      <c r="U631">
        <f t="shared" si="58"/>
        <v>33005111.898270618</v>
      </c>
      <c r="V631" s="35">
        <f t="shared" si="59"/>
        <v>199220.8513071835</v>
      </c>
    </row>
    <row r="632" spans="1:22" ht="15.6" x14ac:dyDescent="0.25">
      <c r="A632" s="20">
        <v>2</v>
      </c>
      <c r="B632" s="21">
        <v>1.23360212582613</v>
      </c>
      <c r="C632" s="21">
        <v>1062.59240953929</v>
      </c>
      <c r="D632" s="22">
        <v>0.26502863920863801</v>
      </c>
      <c r="E632" s="22">
        <v>0.24405859368712399</v>
      </c>
      <c r="F632" s="20">
        <v>7.9093852644911797E-2</v>
      </c>
      <c r="G632" s="20">
        <v>3.5049953196388</v>
      </c>
      <c r="H632" s="23">
        <v>30886932.2724953</v>
      </c>
      <c r="I632">
        <v>565.17724441186965</v>
      </c>
      <c r="J632">
        <v>108.86593839691442</v>
      </c>
      <c r="K632">
        <v>254.54361644788099</v>
      </c>
      <c r="L632">
        <v>0.88599818291262955</v>
      </c>
      <c r="M632">
        <v>91361344.423262492</v>
      </c>
      <c r="N632">
        <v>1062.59240953929</v>
      </c>
      <c r="O632">
        <v>0.93367403991171449</v>
      </c>
      <c r="P632">
        <v>8.2397150899651828E-2</v>
      </c>
      <c r="Q632">
        <f t="shared" si="54"/>
        <v>-5.8133781348567037</v>
      </c>
      <c r="R632">
        <f t="shared" si="55"/>
        <v>-4.5385808956552365E-2</v>
      </c>
      <c r="S632">
        <f t="shared" si="56"/>
        <v>-0.83750701252122661</v>
      </c>
      <c r="T632">
        <f t="shared" si="57"/>
        <v>91613740.839244723</v>
      </c>
      <c r="U632">
        <f t="shared" si="58"/>
        <v>30972261.040974747</v>
      </c>
      <c r="V632" s="35">
        <f t="shared" si="59"/>
        <v>-85328.768479447812</v>
      </c>
    </row>
    <row r="633" spans="1:22" ht="15.6" x14ac:dyDescent="0.25">
      <c r="A633" s="20">
        <v>3</v>
      </c>
      <c r="B633" s="21">
        <v>2.1658694575541402</v>
      </c>
      <c r="C633" s="21">
        <v>1058.5707857202799</v>
      </c>
      <c r="D633" s="22">
        <v>0.24465215152931902</v>
      </c>
      <c r="E633" s="22">
        <v>0.20749679053933401</v>
      </c>
      <c r="F633" s="20">
        <v>0.15180810774418901</v>
      </c>
      <c r="G633" s="20">
        <v>2.6118557855772702</v>
      </c>
      <c r="H633" s="23">
        <v>31001558.905001801</v>
      </c>
      <c r="I633">
        <v>563.93571427415725</v>
      </c>
      <c r="J633">
        <v>144.75232308671718</v>
      </c>
      <c r="K633">
        <v>226.07447103432651</v>
      </c>
      <c r="L633">
        <v>0.91759478206233147</v>
      </c>
      <c r="M633">
        <v>89363025.019118965</v>
      </c>
      <c r="N633">
        <v>1058.5707857202799</v>
      </c>
      <c r="O633">
        <v>2.4635659829297674</v>
      </c>
      <c r="P633">
        <v>0.1646483807519972</v>
      </c>
      <c r="Q633">
        <f t="shared" si="54"/>
        <v>-5.802109475366068</v>
      </c>
      <c r="R633">
        <f t="shared" si="55"/>
        <v>-8.164786350468145E-2</v>
      </c>
      <c r="S633">
        <f t="shared" si="56"/>
        <v>-0.64341350345928339</v>
      </c>
      <c r="T633">
        <f t="shared" si="57"/>
        <v>90740410.027864009</v>
      </c>
      <c r="U633">
        <f t="shared" si="58"/>
        <v>31479397.278023977</v>
      </c>
      <c r="V633" s="35">
        <f t="shared" si="59"/>
        <v>-477838.37302217633</v>
      </c>
    </row>
    <row r="634" spans="1:22" ht="15.6" x14ac:dyDescent="0.25">
      <c r="A634" s="20">
        <v>1</v>
      </c>
      <c r="B634" s="21">
        <v>1.2188273916918</v>
      </c>
      <c r="C634" s="21">
        <v>1076.60945998286</v>
      </c>
      <c r="D634" s="22">
        <v>0.28837810341194803</v>
      </c>
      <c r="E634" s="22">
        <v>0.26222558222804099</v>
      </c>
      <c r="F634" s="20">
        <v>9.0656867452296994E-2</v>
      </c>
      <c r="G634" s="20">
        <v>3.5027761548645899</v>
      </c>
      <c r="H634" s="23">
        <v>29505388.0267727</v>
      </c>
      <c r="I634">
        <v>563.96813182265475</v>
      </c>
      <c r="J634">
        <v>121.44623713619313</v>
      </c>
      <c r="K634">
        <v>275.30184281999448</v>
      </c>
      <c r="L634">
        <v>0.88573246580680343</v>
      </c>
      <c r="M634">
        <v>78307312.43347998</v>
      </c>
      <c r="N634">
        <v>1076.60945998286</v>
      </c>
      <c r="O634">
        <v>0.95374339248225071</v>
      </c>
      <c r="P634">
        <v>9.5032772482820799E-2</v>
      </c>
      <c r="Q634">
        <f t="shared" si="54"/>
        <v>-5.8520166570506973</v>
      </c>
      <c r="R634">
        <f t="shared" si="55"/>
        <v>-4.6155680056367984E-2</v>
      </c>
      <c r="S634">
        <f t="shared" si="56"/>
        <v>-0.83789658793823119</v>
      </c>
      <c r="T634">
        <f t="shared" si="57"/>
        <v>88394999.709856823</v>
      </c>
      <c r="U634">
        <f t="shared" si="58"/>
        <v>33306324.594926216</v>
      </c>
      <c r="V634" s="35">
        <f t="shared" si="59"/>
        <v>-3800936.5681535155</v>
      </c>
    </row>
    <row r="635" spans="1:22" ht="15.6" x14ac:dyDescent="0.25">
      <c r="A635" s="29">
        <v>2</v>
      </c>
      <c r="B635" s="21">
        <v>2.1656486983637202</v>
      </c>
      <c r="C635" s="21">
        <v>1069.71133006388</v>
      </c>
      <c r="D635" s="22">
        <v>0.26308513821567198</v>
      </c>
      <c r="E635" s="22">
        <v>0.223115465940043</v>
      </c>
      <c r="F635" s="20">
        <v>0.15186903237246999</v>
      </c>
      <c r="G635" s="20">
        <v>2.4301022453376802</v>
      </c>
      <c r="H635" s="23">
        <v>26758046.6193479</v>
      </c>
      <c r="I635">
        <v>563.39398547857377</v>
      </c>
      <c r="J635">
        <v>150.06223029676408</v>
      </c>
      <c r="K635">
        <v>243.10030207785749</v>
      </c>
      <c r="L635">
        <v>0.91167780750730065</v>
      </c>
      <c r="M635">
        <v>80485394.921178207</v>
      </c>
      <c r="N635">
        <v>1069.71133006388</v>
      </c>
      <c r="O635">
        <v>2.3771878663232702</v>
      </c>
      <c r="P635">
        <v>0.16472021215832658</v>
      </c>
      <c r="Q635">
        <f t="shared" si="54"/>
        <v>-5.833125516347609</v>
      </c>
      <c r="R635">
        <f t="shared" si="55"/>
        <v>-8.0738417609567847E-2</v>
      </c>
      <c r="S635">
        <f t="shared" si="56"/>
        <v>-0.643314947310337</v>
      </c>
      <c r="T635">
        <f t="shared" si="57"/>
        <v>88231419.304687008</v>
      </c>
      <c r="U635">
        <f t="shared" si="58"/>
        <v>29333277.588538252</v>
      </c>
      <c r="V635" s="35">
        <f t="shared" si="59"/>
        <v>-2575230.9691903517</v>
      </c>
    </row>
    <row r="636" spans="1:22" ht="15.6" x14ac:dyDescent="0.25">
      <c r="A636" s="20">
        <v>3</v>
      </c>
      <c r="B636" s="21">
        <v>2.5539604175226098</v>
      </c>
      <c r="C636" s="21">
        <v>1064.8615299015401</v>
      </c>
      <c r="D636" s="22">
        <v>0.223115465940043</v>
      </c>
      <c r="E636" s="22">
        <v>0.183292789193959</v>
      </c>
      <c r="F636" s="20">
        <v>0.17840464852368501</v>
      </c>
      <c r="G636" s="20">
        <v>2.43382977001191</v>
      </c>
      <c r="H636" s="23">
        <v>26996070.417270001</v>
      </c>
      <c r="I636">
        <v>563.43155222362236</v>
      </c>
      <c r="J636">
        <v>149.7910296805041</v>
      </c>
      <c r="K636">
        <v>203.20412756700102</v>
      </c>
      <c r="L636">
        <v>0.93465490110518989</v>
      </c>
      <c r="M636">
        <v>79227008.791058376</v>
      </c>
      <c r="N636">
        <v>1064.8615299015401</v>
      </c>
      <c r="O636">
        <v>3.3504797419495449</v>
      </c>
      <c r="P636">
        <v>0.19650727827532938</v>
      </c>
      <c r="Q636">
        <f t="shared" si="54"/>
        <v>-5.8197002598823131</v>
      </c>
      <c r="R636">
        <f t="shared" si="55"/>
        <v>-8.3935973711346076E-2</v>
      </c>
      <c r="S636">
        <f t="shared" si="56"/>
        <v>-0.65453952110880298</v>
      </c>
      <c r="T636">
        <f t="shared" si="57"/>
        <v>89217190.080649406</v>
      </c>
      <c r="U636">
        <f t="shared" si="58"/>
        <v>30400157.504368648</v>
      </c>
      <c r="V636" s="35">
        <f t="shared" si="59"/>
        <v>-3404087.0870986469</v>
      </c>
    </row>
    <row r="637" spans="1:22" ht="15.6" x14ac:dyDescent="0.25">
      <c r="A637" s="20">
        <v>4</v>
      </c>
      <c r="B637" s="21">
        <v>2.8740673235909302</v>
      </c>
      <c r="C637" s="21">
        <v>1069.6403287559799</v>
      </c>
      <c r="D637" s="22">
        <v>0.183292789193959</v>
      </c>
      <c r="E637" s="22">
        <v>0.150029594717421</v>
      </c>
      <c r="F637" s="20">
        <v>0.18137678489288001</v>
      </c>
      <c r="G637" s="20">
        <v>2.4372673717783901</v>
      </c>
      <c r="H637" s="23">
        <v>25287594.154755998</v>
      </c>
      <c r="I637">
        <v>563.84282928049845</v>
      </c>
      <c r="J637">
        <v>136.94967573732561</v>
      </c>
      <c r="K637">
        <v>166.66119195569001</v>
      </c>
      <c r="L637">
        <v>0.95564018899613956</v>
      </c>
      <c r="M637">
        <v>79277313.473086655</v>
      </c>
      <c r="N637">
        <v>1069.6403287559799</v>
      </c>
      <c r="O637">
        <v>4.2000171744610695</v>
      </c>
      <c r="P637">
        <v>0.20013135580101316</v>
      </c>
      <c r="Q637">
        <f t="shared" si="54"/>
        <v>-5.8329298254090833</v>
      </c>
      <c r="R637">
        <f t="shared" si="55"/>
        <v>-7.5102276861306355E-2</v>
      </c>
      <c r="S637">
        <f t="shared" si="56"/>
        <v>-0.66241119688274752</v>
      </c>
      <c r="T637">
        <f t="shared" si="57"/>
        <v>88501582.775736511</v>
      </c>
      <c r="U637">
        <f t="shared" si="58"/>
        <v>28229918.614057608</v>
      </c>
      <c r="V637" s="35">
        <f t="shared" si="59"/>
        <v>-2942324.4593016095</v>
      </c>
    </row>
    <row r="638" spans="1:22" ht="15.6" x14ac:dyDescent="0.25">
      <c r="A638" s="20">
        <v>1</v>
      </c>
      <c r="B638" s="21">
        <v>1.20921039169907</v>
      </c>
      <c r="C638" s="21">
        <v>1072.6040977467001</v>
      </c>
      <c r="D638" s="22">
        <v>0.307363294544169</v>
      </c>
      <c r="E638" s="22">
        <v>0.274859491917615</v>
      </c>
      <c r="F638" s="20">
        <v>0.105716042218121</v>
      </c>
      <c r="G638" s="20">
        <v>3.9801821874858998</v>
      </c>
      <c r="H638" s="23">
        <v>41407688.100249201</v>
      </c>
      <c r="I638">
        <v>563.94325231796518</v>
      </c>
      <c r="J638">
        <v>135.38943890097218</v>
      </c>
      <c r="K638">
        <v>291.11139323089196</v>
      </c>
      <c r="L638">
        <v>0.88705459639706785</v>
      </c>
      <c r="M638">
        <v>86624929.193549797</v>
      </c>
      <c r="N638">
        <v>1072.6040977467001</v>
      </c>
      <c r="O638">
        <v>0.9979168953206089</v>
      </c>
      <c r="P638">
        <v>0.11173192808690395</v>
      </c>
      <c r="Q638">
        <f t="shared" si="54"/>
        <v>-5.8410768299298841</v>
      </c>
      <c r="R638">
        <f t="shared" si="55"/>
        <v>-4.7820916936850186E-2</v>
      </c>
      <c r="S638">
        <f t="shared" si="56"/>
        <v>-0.80202517172509324</v>
      </c>
      <c r="T638">
        <f t="shared" si="57"/>
        <v>89157498.084929854</v>
      </c>
      <c r="U638">
        <f t="shared" si="58"/>
        <v>42618284.446161918</v>
      </c>
      <c r="V638" s="35">
        <f t="shared" si="59"/>
        <v>-1210596.3459127173</v>
      </c>
    </row>
    <row r="639" spans="1:22" ht="15.6" x14ac:dyDescent="0.25">
      <c r="A639" s="20">
        <v>1</v>
      </c>
      <c r="B639" s="21">
        <v>0.5</v>
      </c>
      <c r="C639" s="21">
        <v>1071.8336515394101</v>
      </c>
      <c r="D639" s="22">
        <v>0.280552962688565</v>
      </c>
      <c r="E639" s="22">
        <v>0.24699828280341402</v>
      </c>
      <c r="F639" s="20">
        <v>0.11955932894386</v>
      </c>
      <c r="G639" s="20">
        <v>3.2035784407638301</v>
      </c>
      <c r="H639" s="23">
        <v>32176439.2730841</v>
      </c>
      <c r="I639">
        <v>563.68773943810243</v>
      </c>
      <c r="J639">
        <v>137.52949375326708</v>
      </c>
      <c r="K639">
        <v>263.77562274598955</v>
      </c>
      <c r="L639">
        <v>0.89705029357960608</v>
      </c>
      <c r="M639">
        <v>81412292.252265826</v>
      </c>
      <c r="N639">
        <v>1071.8336515394101</v>
      </c>
      <c r="O639">
        <v>0.46292882643144095</v>
      </c>
      <c r="P639">
        <v>0.12733273428582023</v>
      </c>
      <c r="Q639">
        <f t="shared" si="54"/>
        <v>-5.8389632368632665</v>
      </c>
      <c r="R639">
        <f t="shared" si="55"/>
        <v>-2.4890972029451782E-2</v>
      </c>
      <c r="S639">
        <f t="shared" si="56"/>
        <v>-0.74900649366897709</v>
      </c>
      <c r="T639">
        <f t="shared" si="57"/>
        <v>90151260.107122019</v>
      </c>
      <c r="U639">
        <f t="shared" si="58"/>
        <v>35630326.403788105</v>
      </c>
      <c r="V639" s="35">
        <f t="shared" si="59"/>
        <v>-3453887.1307040043</v>
      </c>
    </row>
    <row r="640" spans="1:22" ht="15.6" x14ac:dyDescent="0.25">
      <c r="A640" s="20">
        <v>4</v>
      </c>
      <c r="B640" s="21">
        <v>1.29999995231628</v>
      </c>
      <c r="C640" s="21">
        <v>1061.7802131952701</v>
      </c>
      <c r="D640" s="22">
        <v>0.17411935314242502</v>
      </c>
      <c r="E640" s="22">
        <v>0.14246006949009199</v>
      </c>
      <c r="F640" s="20">
        <v>0.18172081965228901</v>
      </c>
      <c r="G640" s="20">
        <v>2.5794398677197701</v>
      </c>
      <c r="H640" s="23">
        <v>26062378.197198998</v>
      </c>
      <c r="I640">
        <v>563.93186192679923</v>
      </c>
      <c r="J640">
        <v>133.61765892773619</v>
      </c>
      <c r="K640">
        <v>158.28971131625852</v>
      </c>
      <c r="L640">
        <v>0.96133152257192589</v>
      </c>
      <c r="M640">
        <v>78659574.535525262</v>
      </c>
      <c r="N640">
        <v>1061.7802131952701</v>
      </c>
      <c r="O640">
        <v>1.9512181860543176</v>
      </c>
      <c r="P640">
        <v>0.20055170433911787</v>
      </c>
      <c r="Q640">
        <f t="shared" si="54"/>
        <v>-5.8111089187598912</v>
      </c>
      <c r="R640">
        <f t="shared" si="55"/>
        <v>-7.4351525820137154E-2</v>
      </c>
      <c r="S640">
        <f t="shared" si="56"/>
        <v>-0.66339806344379593</v>
      </c>
      <c r="T640">
        <f t="shared" si="57"/>
        <v>90322178.009834304</v>
      </c>
      <c r="U640">
        <f t="shared" si="58"/>
        <v>29926563.635605268</v>
      </c>
      <c r="V640" s="35">
        <f t="shared" si="59"/>
        <v>-3864185.43840627</v>
      </c>
    </row>
    <row r="641" spans="1:22" ht="15.6" x14ac:dyDescent="0.25">
      <c r="A641" s="20">
        <v>5</v>
      </c>
      <c r="B641" s="21">
        <v>1.29999995231628</v>
      </c>
      <c r="C641" s="21">
        <v>1068.26485707538</v>
      </c>
      <c r="D641" s="22">
        <v>0.14246006949009199</v>
      </c>
      <c r="E641" s="22">
        <v>0.11784822887664</v>
      </c>
      <c r="F641" s="20">
        <v>0.17264189545840899</v>
      </c>
      <c r="G641" s="20">
        <v>2.5818364207617899</v>
      </c>
      <c r="H641" s="23">
        <v>24927440.030455399</v>
      </c>
      <c r="I641">
        <v>564.83298637864436</v>
      </c>
      <c r="J641">
        <v>117.90495932729588</v>
      </c>
      <c r="K641">
        <v>130.15414918336597</v>
      </c>
      <c r="L641">
        <v>0.97983000368986894</v>
      </c>
      <c r="M641">
        <v>83573030.444244608</v>
      </c>
      <c r="N641">
        <v>1068.26485707538</v>
      </c>
      <c r="O641">
        <v>2.0895893783432236</v>
      </c>
      <c r="P641">
        <v>0.18951766130862643</v>
      </c>
      <c r="Q641">
        <f t="shared" si="54"/>
        <v>-5.8291337896553159</v>
      </c>
      <c r="R641">
        <f t="shared" si="55"/>
        <v>-7.6778973394762751E-2</v>
      </c>
      <c r="S641">
        <f t="shared" si="56"/>
        <v>-0.64283921613197759</v>
      </c>
      <c r="T641">
        <f t="shared" si="57"/>
        <v>88710033.634969741</v>
      </c>
      <c r="U641">
        <f t="shared" si="58"/>
        <v>26459660.871226374</v>
      </c>
      <c r="V641" s="35">
        <f t="shared" si="59"/>
        <v>-1532220.8407709748</v>
      </c>
    </row>
    <row r="642" spans="1:22" ht="15.6" x14ac:dyDescent="0.25">
      <c r="A642" s="20">
        <v>6</v>
      </c>
      <c r="B642" s="21">
        <v>1.29999995231628</v>
      </c>
      <c r="C642" s="21">
        <v>1078.6235714506199</v>
      </c>
      <c r="D642" s="22">
        <v>0.11784822887664</v>
      </c>
      <c r="E642" s="22">
        <v>9.9213469435134302E-2</v>
      </c>
      <c r="F642" s="20">
        <v>0.15799100689333301</v>
      </c>
      <c r="G642" s="20">
        <v>2.5835498539576802</v>
      </c>
      <c r="H642" s="23">
        <v>22406981.0304856</v>
      </c>
      <c r="I642">
        <v>565.73394360404438</v>
      </c>
      <c r="J642">
        <v>102.67578072240657</v>
      </c>
      <c r="K642">
        <v>108.53084915588715</v>
      </c>
      <c r="L642">
        <v>0.99427394592623541</v>
      </c>
      <c r="M642">
        <v>84955681.2921675</v>
      </c>
      <c r="N642">
        <v>1078.6235714506199</v>
      </c>
      <c r="O642">
        <v>2.1772802662817581</v>
      </c>
      <c r="P642">
        <v>0.17196458414759991</v>
      </c>
      <c r="Q642">
        <f t="shared" si="54"/>
        <v>-5.8574872229114359</v>
      </c>
      <c r="R642">
        <f t="shared" si="55"/>
        <v>-7.8140038081441265E-2</v>
      </c>
      <c r="S642">
        <f t="shared" si="56"/>
        <v>-0.63619700069363994</v>
      </c>
      <c r="T642">
        <f t="shared" si="57"/>
        <v>86369804.609206185</v>
      </c>
      <c r="U642">
        <f t="shared" si="58"/>
        <v>22779954.725213353</v>
      </c>
      <c r="V642" s="35">
        <f t="shared" si="59"/>
        <v>-372973.69472775236</v>
      </c>
    </row>
    <row r="643" spans="1:22" ht="15.6" x14ac:dyDescent="0.25">
      <c r="A643" s="20">
        <v>7</v>
      </c>
      <c r="B643" s="21">
        <v>1.29999995231628</v>
      </c>
      <c r="C643" s="21">
        <v>1084.3206745488801</v>
      </c>
      <c r="D643" s="22">
        <v>9.9213469435134302E-2</v>
      </c>
      <c r="E643" s="22">
        <v>9.373193130470589E-2</v>
      </c>
      <c r="F643" s="20">
        <v>5.5194307092540099E-2</v>
      </c>
      <c r="G643" s="20">
        <v>2.5847505474993202</v>
      </c>
      <c r="H643" s="23">
        <v>11702009.8967696</v>
      </c>
      <c r="I643">
        <v>570.17536726572655</v>
      </c>
      <c r="J643">
        <v>55.905617040670464</v>
      </c>
      <c r="K643">
        <v>96.472700369920091</v>
      </c>
      <c r="L643">
        <v>0.93173759850167048</v>
      </c>
      <c r="M643">
        <v>86914604.621804029</v>
      </c>
      <c r="N643">
        <v>1084.3206745488801</v>
      </c>
      <c r="O643">
        <v>1.3202391169490628</v>
      </c>
      <c r="P643">
        <v>5.6775988601198153E-2</v>
      </c>
      <c r="Q643">
        <f t="shared" ref="Q643:Q706" si="60">2.52125*10^(-6)*N643^2-0.00815*N643</f>
        <v>-5.8728504687763765</v>
      </c>
      <c r="R643">
        <f t="shared" ref="R643:R706" si="61">5.11549*10^(-6)*O643^4-4.43569*10^(-4)*O643^3+0.01157*O643^2-0.05903*O643</f>
        <v>-5.8772049993172579E-2</v>
      </c>
      <c r="S643">
        <f t="shared" ref="S643:S706" si="62">-66538.82632*P643^6+68596.56918*P643^5-25259.909*P643^4+3778.81796*P643^3-138.15946*P643^2-13.21417*P643</f>
        <v>-0.72825021043779214</v>
      </c>
      <c r="T643">
        <f t="shared" ref="T643:T706" si="63">1.9*10^10*EXP(0.917*Q643)*EXP(0.4442*R643)*EXP(-0.0196*S643)</f>
        <v>86052496.789079815</v>
      </c>
      <c r="U643">
        <f t="shared" ref="U643:U706" si="64">H643/M643*T643</f>
        <v>11585937.408900393</v>
      </c>
      <c r="V643" s="35">
        <f t="shared" ref="V643:V706" si="65">H643-U643</f>
        <v>116072.48786920682</v>
      </c>
    </row>
    <row r="644" spans="1:22" ht="15.6" x14ac:dyDescent="0.25">
      <c r="A644" s="20">
        <v>9</v>
      </c>
      <c r="B644" s="21">
        <v>1.29999995231628</v>
      </c>
      <c r="C644" s="21">
        <v>1088.55450406764</v>
      </c>
      <c r="D644" s="22">
        <v>8.9117062318213203E-2</v>
      </c>
      <c r="E644" s="22">
        <v>8.5462293784846391E-2</v>
      </c>
      <c r="F644" s="20">
        <v>4.0964905573008303E-2</v>
      </c>
      <c r="G644" s="20">
        <v>2.5853637072915099</v>
      </c>
      <c r="H644" s="23">
        <v>9862017.2219567709</v>
      </c>
      <c r="I644">
        <v>572.8586370890489</v>
      </c>
      <c r="J644">
        <v>45.756592103219994</v>
      </c>
      <c r="K644">
        <v>87.289678051529791</v>
      </c>
      <c r="L644">
        <v>0.92232799397864662</v>
      </c>
      <c r="M644">
        <v>90386807.47007975</v>
      </c>
      <c r="N644">
        <v>1088.55450406764</v>
      </c>
      <c r="O644">
        <v>1.1883728321134368</v>
      </c>
      <c r="P644">
        <v>4.1827609953891468E-2</v>
      </c>
      <c r="Q644">
        <f t="shared" si="60"/>
        <v>-5.8841617305344744</v>
      </c>
      <c r="R644">
        <f t="shared" si="61"/>
        <v>-5.45443672420916E-2</v>
      </c>
      <c r="S644">
        <f t="shared" si="62"/>
        <v>-0.58679450362500396</v>
      </c>
      <c r="T644">
        <f t="shared" si="63"/>
        <v>85088382.941955641</v>
      </c>
      <c r="U644">
        <f t="shared" si="64"/>
        <v>9283911.2415802069</v>
      </c>
      <c r="V644" s="35">
        <f t="shared" si="65"/>
        <v>578105.98037656397</v>
      </c>
    </row>
    <row r="645" spans="1:22" ht="15.6" x14ac:dyDescent="0.25">
      <c r="A645" s="29">
        <v>2</v>
      </c>
      <c r="B645" s="21">
        <v>1.2337634752348201</v>
      </c>
      <c r="C645" s="21">
        <v>1085.9824609079401</v>
      </c>
      <c r="D645" s="22">
        <v>0.26494388106080696</v>
      </c>
      <c r="E645" s="22">
        <v>0.24403916009551599</v>
      </c>
      <c r="F645" s="20">
        <v>7.8872679050813396E-2</v>
      </c>
      <c r="G645" s="20">
        <v>3.5050039785270202</v>
      </c>
      <c r="H645" s="23">
        <v>27554580.9906547</v>
      </c>
      <c r="I645">
        <v>564.63309951811061</v>
      </c>
      <c r="J645">
        <v>108.64390177636973</v>
      </c>
      <c r="K645">
        <v>254.4915205781615</v>
      </c>
      <c r="L645">
        <v>0.88587033701615026</v>
      </c>
      <c r="M645">
        <v>81682643.055744871</v>
      </c>
      <c r="N645">
        <v>1085.9824609079401</v>
      </c>
      <c r="O645">
        <v>0.93297752356412877</v>
      </c>
      <c r="P645">
        <v>8.2157010208435424E-2</v>
      </c>
      <c r="Q645">
        <f t="shared" si="60"/>
        <v>-5.8773009374108041</v>
      </c>
      <c r="R645">
        <f t="shared" si="61"/>
        <v>-4.5358940573468606E-2</v>
      </c>
      <c r="S645">
        <f t="shared" si="62"/>
        <v>-0.83720182569458834</v>
      </c>
      <c r="T645">
        <f t="shared" si="63"/>
        <v>86398473.94010444</v>
      </c>
      <c r="U645">
        <f t="shared" si="64"/>
        <v>29145405.420180518</v>
      </c>
      <c r="V645" s="35">
        <f t="shared" si="65"/>
        <v>-1590824.4295258187</v>
      </c>
    </row>
    <row r="646" spans="1:22" ht="15.6" x14ac:dyDescent="0.25">
      <c r="A646" s="20">
        <v>3</v>
      </c>
      <c r="B646" s="21">
        <v>2.1605258629670598</v>
      </c>
      <c r="C646" s="21">
        <v>1082.5664126719801</v>
      </c>
      <c r="D646" s="22">
        <v>0.244510677461722</v>
      </c>
      <c r="E646" s="22">
        <v>0.20931383599485698</v>
      </c>
      <c r="F646" s="20">
        <v>0.143889227698872</v>
      </c>
      <c r="G646" s="20">
        <v>2.6131381508964702</v>
      </c>
      <c r="H646" s="23">
        <v>26510076.7049063</v>
      </c>
      <c r="I646">
        <v>563.5510405334868</v>
      </c>
      <c r="J646">
        <v>140.83755405481864</v>
      </c>
      <c r="K646">
        <v>226.91225672828949</v>
      </c>
      <c r="L646">
        <v>0.91495143934153211</v>
      </c>
      <c r="M646">
        <v>78728521.412538543</v>
      </c>
      <c r="N646">
        <v>1082.5664126719801</v>
      </c>
      <c r="O646">
        <v>2.3832392381980445</v>
      </c>
      <c r="P646">
        <v>0.15535550431890358</v>
      </c>
      <c r="Q646">
        <f t="shared" si="60"/>
        <v>-5.8681372303587214</v>
      </c>
      <c r="R646">
        <f t="shared" si="61"/>
        <v>-8.0806283406098217E-2</v>
      </c>
      <c r="S646">
        <f t="shared" si="62"/>
        <v>-0.66049493018475314</v>
      </c>
      <c r="T646">
        <f t="shared" si="63"/>
        <v>85469874.382639766</v>
      </c>
      <c r="U646">
        <f t="shared" si="64"/>
        <v>28780077.222200006</v>
      </c>
      <c r="V646" s="35">
        <f t="shared" si="65"/>
        <v>-2270000.5172937065</v>
      </c>
    </row>
    <row r="647" spans="1:22" ht="15.6" x14ac:dyDescent="0.25">
      <c r="A647" s="20">
        <v>4</v>
      </c>
      <c r="B647" s="21">
        <v>2.3826679596810099</v>
      </c>
      <c r="C647" s="21">
        <v>1083.1716572870901</v>
      </c>
      <c r="D647" s="22">
        <v>0.20931383599485698</v>
      </c>
      <c r="E647" s="22">
        <v>0.18001250331674898</v>
      </c>
      <c r="F647" s="20">
        <v>0.13992071029551101</v>
      </c>
      <c r="G647" s="20">
        <v>2.6162278381587201</v>
      </c>
      <c r="H647" s="23">
        <v>24800857.147963099</v>
      </c>
      <c r="I647">
        <v>563.985790455602</v>
      </c>
      <c r="J647">
        <v>128.55168327122482</v>
      </c>
      <c r="K647">
        <v>194.66316965580299</v>
      </c>
      <c r="L647">
        <v>0.92630521280257272</v>
      </c>
      <c r="M647">
        <v>79608465.4715361</v>
      </c>
      <c r="N647">
        <v>1083.1716572870901</v>
      </c>
      <c r="O647">
        <v>2.7937495046208234</v>
      </c>
      <c r="P647">
        <v>0.15073069665369526</v>
      </c>
      <c r="Q647">
        <f t="shared" si="60"/>
        <v>-5.8697651161826911</v>
      </c>
      <c r="R647">
        <f t="shared" si="61"/>
        <v>-8.3971297221334507E-2</v>
      </c>
      <c r="S647">
        <f t="shared" si="62"/>
        <v>-0.6719330816364919</v>
      </c>
      <c r="T647">
        <f t="shared" si="63"/>
        <v>85241592.089485109</v>
      </c>
      <c r="U647">
        <f t="shared" si="64"/>
        <v>26555775.64464099</v>
      </c>
      <c r="V647" s="35">
        <f t="shared" si="65"/>
        <v>-1754918.4966778904</v>
      </c>
    </row>
    <row r="648" spans="1:22" ht="15.6" x14ac:dyDescent="0.25">
      <c r="A648" s="20">
        <v>1</v>
      </c>
      <c r="B648" s="21">
        <v>0.5</v>
      </c>
      <c r="C648" s="21">
        <v>1079.3327162015</v>
      </c>
      <c r="D648" s="22">
        <v>0.29071929786801504</v>
      </c>
      <c r="E648" s="22">
        <v>0.26668114071204796</v>
      </c>
      <c r="F648" s="20">
        <v>8.2656678329773206E-2</v>
      </c>
      <c r="G648" s="20">
        <v>3.5025748827136098</v>
      </c>
      <c r="H648" s="23">
        <v>30200779.938031498</v>
      </c>
      <c r="I648">
        <v>564.41916551079441</v>
      </c>
      <c r="J648">
        <v>116.48002662425978</v>
      </c>
      <c r="K648">
        <v>278.7002192900315</v>
      </c>
      <c r="L648">
        <v>0.88240476875014984</v>
      </c>
      <c r="M648">
        <v>83890237.147620723</v>
      </c>
      <c r="N648">
        <v>1079.3327162015</v>
      </c>
      <c r="O648">
        <v>0.37033593959393163</v>
      </c>
      <c r="P648">
        <v>8.6273480207642833E-2</v>
      </c>
      <c r="Q648">
        <f t="shared" si="60"/>
        <v>-5.8594084752493671</v>
      </c>
      <c r="R648">
        <f t="shared" si="61"/>
        <v>-2.0296553095224445E-2</v>
      </c>
      <c r="S648">
        <f t="shared" si="62"/>
        <v>-0.84080044577339574</v>
      </c>
      <c r="T648">
        <f t="shared" si="63"/>
        <v>88817228.533556029</v>
      </c>
      <c r="U648">
        <f t="shared" si="64"/>
        <v>31974514.137177568</v>
      </c>
      <c r="V648" s="35">
        <f t="shared" si="65"/>
        <v>-1773734.1991460696</v>
      </c>
    </row>
    <row r="649" spans="1:22" ht="15.6" x14ac:dyDescent="0.25">
      <c r="A649" s="15" t="s">
        <v>25</v>
      </c>
      <c r="B649" s="16">
        <v>1.8404402228810699</v>
      </c>
      <c r="C649" s="16">
        <v>1044.7062800319</v>
      </c>
      <c r="D649" s="17">
        <v>0.25</v>
      </c>
      <c r="E649" s="17">
        <v>0.23475126075713498</v>
      </c>
      <c r="F649" s="18">
        <v>6.0970568743962401E-2</v>
      </c>
      <c r="G649" s="18">
        <v>3.5</v>
      </c>
      <c r="H649" s="19">
        <v>32539128.227098402</v>
      </c>
      <c r="I649">
        <v>567.51129188683444</v>
      </c>
      <c r="J649">
        <v>93.025973294364377</v>
      </c>
      <c r="K649">
        <v>242.37563037856748</v>
      </c>
      <c r="L649">
        <v>0.880728492487586</v>
      </c>
      <c r="M649">
        <v>113472755.20002417</v>
      </c>
      <c r="N649">
        <v>1044.7062800319</v>
      </c>
      <c r="O649">
        <v>1.244590630540759</v>
      </c>
      <c r="P649">
        <v>6.2908457074393381E-2</v>
      </c>
      <c r="Q649">
        <f t="shared" si="60"/>
        <v>-5.7626356651695732</v>
      </c>
      <c r="R649">
        <f t="shared" si="61"/>
        <v>-5.6389060159187113E-2</v>
      </c>
      <c r="S649">
        <f t="shared" si="62"/>
        <v>-0.76942648105576072</v>
      </c>
      <c r="T649">
        <f t="shared" si="63"/>
        <v>95382020.057622567</v>
      </c>
      <c r="U649">
        <f t="shared" si="64"/>
        <v>27351479.883816119</v>
      </c>
      <c r="V649" s="35">
        <f t="shared" si="65"/>
        <v>5187648.3432822824</v>
      </c>
    </row>
    <row r="650" spans="1:22" ht="15.6" x14ac:dyDescent="0.25">
      <c r="A650" s="15" t="s">
        <v>25</v>
      </c>
      <c r="B650" s="16">
        <v>1.8404402228810699</v>
      </c>
      <c r="C650" s="16">
        <v>1048.13829709169</v>
      </c>
      <c r="D650" s="17">
        <v>0.25</v>
      </c>
      <c r="E650" s="17">
        <v>0.23474521745455801</v>
      </c>
      <c r="F650" s="18">
        <v>6.09947322888525E-2</v>
      </c>
      <c r="G650" s="18">
        <v>3.5</v>
      </c>
      <c r="H650" s="19">
        <v>31841805.4446969</v>
      </c>
      <c r="I650">
        <v>567.34741087468478</v>
      </c>
      <c r="J650">
        <v>93.030970007911051</v>
      </c>
      <c r="K650">
        <v>242.37260872727902</v>
      </c>
      <c r="L650">
        <v>0.88072712858797453</v>
      </c>
      <c r="M650">
        <v>111035209.66159557</v>
      </c>
      <c r="N650">
        <v>1048.13829709169</v>
      </c>
      <c r="O650">
        <v>1.2450328576379497</v>
      </c>
      <c r="P650">
        <v>6.2934189873584748E-2</v>
      </c>
      <c r="Q650">
        <f t="shared" si="60"/>
        <v>-5.7724972765627101</v>
      </c>
      <c r="R650">
        <f t="shared" si="61"/>
        <v>-5.6403320918389482E-2</v>
      </c>
      <c r="S650">
        <f t="shared" si="62"/>
        <v>-0.76957846563014121</v>
      </c>
      <c r="T650">
        <f t="shared" si="63"/>
        <v>94523042.269326121</v>
      </c>
      <c r="U650">
        <f t="shared" si="64"/>
        <v>27106575.753346428</v>
      </c>
      <c r="V650" s="35">
        <f t="shared" si="65"/>
        <v>4735229.6913504712</v>
      </c>
    </row>
    <row r="651" spans="1:22" ht="15.6" x14ac:dyDescent="0.25">
      <c r="A651" s="10">
        <v>2</v>
      </c>
      <c r="B651" s="11">
        <v>1.29999995231628</v>
      </c>
      <c r="C651" s="11">
        <v>1051.52645584738</v>
      </c>
      <c r="D651" s="12">
        <v>0.20426979172720602</v>
      </c>
      <c r="E651" s="12">
        <v>0.18735867356444602</v>
      </c>
      <c r="F651" s="10">
        <v>8.2747641027755503E-2</v>
      </c>
      <c r="G651" s="10">
        <v>3.9035395762398801</v>
      </c>
      <c r="H651" s="13">
        <v>29439241.804331701</v>
      </c>
      <c r="I651">
        <v>565.49422470796503</v>
      </c>
      <c r="J651">
        <v>97.791306640185326</v>
      </c>
      <c r="K651">
        <v>195.81423264582602</v>
      </c>
      <c r="L651">
        <v>0.90295095644797607</v>
      </c>
      <c r="M651">
        <v>85408997.151428491</v>
      </c>
      <c r="N651">
        <v>1051.52645584738</v>
      </c>
      <c r="O651">
        <v>1.1482046501910792</v>
      </c>
      <c r="P651">
        <v>8.6372643962378093E-2</v>
      </c>
      <c r="Q651">
        <f t="shared" si="60"/>
        <v>-5.7821746041826447</v>
      </c>
      <c r="R651">
        <f t="shared" si="61"/>
        <v>-5.318750134654554E-2</v>
      </c>
      <c r="S651">
        <f t="shared" si="62"/>
        <v>-0.84084545524330356</v>
      </c>
      <c r="T651">
        <f t="shared" si="63"/>
        <v>93953016.132615</v>
      </c>
      <c r="U651">
        <f t="shared" si="64"/>
        <v>32384241.150501199</v>
      </c>
      <c r="V651" s="35">
        <f t="shared" si="65"/>
        <v>-2944999.3461694978</v>
      </c>
    </row>
    <row r="652" spans="1:22" ht="15.6" x14ac:dyDescent="0.25">
      <c r="A652" s="10">
        <v>1</v>
      </c>
      <c r="B652" s="11">
        <v>1.2598105920502001</v>
      </c>
      <c r="C652" s="11">
        <v>1047.4134031666699</v>
      </c>
      <c r="D652" s="12">
        <v>0.224920347266056</v>
      </c>
      <c r="E652" s="12">
        <v>0.20418948281494401</v>
      </c>
      <c r="F652" s="10">
        <v>9.2128843915615197E-2</v>
      </c>
      <c r="G652" s="10">
        <v>3.8519014629365902</v>
      </c>
      <c r="H652" s="13">
        <v>34138377.018214799</v>
      </c>
      <c r="I652">
        <v>565.26697185275259</v>
      </c>
      <c r="J652">
        <v>108.25189592875476</v>
      </c>
      <c r="K652">
        <v>214.55491504049999</v>
      </c>
      <c r="L652">
        <v>0.90131089976617662</v>
      </c>
      <c r="M652">
        <v>90835909.125777751</v>
      </c>
      <c r="N652">
        <v>1047.4134031666699</v>
      </c>
      <c r="O652">
        <v>1.1248230945875086</v>
      </c>
      <c r="P652">
        <v>9.66528090348798E-2</v>
      </c>
      <c r="Q652">
        <f t="shared" si="60"/>
        <v>-5.7704193026863173</v>
      </c>
      <c r="R652">
        <f t="shared" si="61"/>
        <v>-5.2382710203080537E-2</v>
      </c>
      <c r="S652">
        <f t="shared" si="62"/>
        <v>-0.83596200616603089</v>
      </c>
      <c r="T652">
        <f t="shared" si="63"/>
        <v>94996135.614765614</v>
      </c>
      <c r="U652">
        <f t="shared" si="64"/>
        <v>35701892.831829607</v>
      </c>
      <c r="V652" s="35">
        <f t="shared" si="65"/>
        <v>-1563515.813614808</v>
      </c>
    </row>
    <row r="653" spans="1:22" ht="15.6" x14ac:dyDescent="0.25">
      <c r="A653" s="10">
        <v>2</v>
      </c>
      <c r="B653" s="11">
        <v>1.29999995231628</v>
      </c>
      <c r="C653" s="11">
        <v>1041.85238420001</v>
      </c>
      <c r="D653" s="12">
        <v>0.20418948281494401</v>
      </c>
      <c r="E653" s="12">
        <v>0.18730098766963202</v>
      </c>
      <c r="F653" s="10">
        <v>8.2669430225199E-2</v>
      </c>
      <c r="G653" s="10">
        <v>3.8535620937352899</v>
      </c>
      <c r="H653" s="13">
        <v>29669903.566746298</v>
      </c>
      <c r="I653">
        <v>565.61660041793755</v>
      </c>
      <c r="J653">
        <v>97.736447706401776</v>
      </c>
      <c r="K653">
        <v>195.745235242288</v>
      </c>
      <c r="L653">
        <v>0.90294916411807358</v>
      </c>
      <c r="M653">
        <v>87243669.303934887</v>
      </c>
      <c r="N653">
        <v>1041.85238420001</v>
      </c>
      <c r="O653">
        <v>1.1477150446951663</v>
      </c>
      <c r="P653">
        <v>8.6287381201694643E-2</v>
      </c>
      <c r="Q653">
        <f t="shared" si="60"/>
        <v>-5.7543900067746234</v>
      </c>
      <c r="R653">
        <f t="shared" si="61"/>
        <v>-5.3170762285052013E-2</v>
      </c>
      <c r="S653">
        <f t="shared" si="62"/>
        <v>-0.84080687017167843</v>
      </c>
      <c r="T653">
        <f t="shared" si="63"/>
        <v>96378195.086705044</v>
      </c>
      <c r="U653">
        <f t="shared" si="64"/>
        <v>32776381.105633173</v>
      </c>
      <c r="V653" s="35">
        <f t="shared" si="65"/>
        <v>-3106477.5388868749</v>
      </c>
    </row>
    <row r="654" spans="1:22" ht="15.6" x14ac:dyDescent="0.25">
      <c r="A654" s="10">
        <v>3</v>
      </c>
      <c r="B654" s="11">
        <v>1.29999995231628</v>
      </c>
      <c r="C654" s="11">
        <v>1046.4632888654801</v>
      </c>
      <c r="D654" s="12">
        <v>0.15871308701915798</v>
      </c>
      <c r="E654" s="12">
        <v>0.124182620940416</v>
      </c>
      <c r="F654" s="10">
        <v>0.217428341246062</v>
      </c>
      <c r="G654" s="10">
        <v>2.5189750324777398</v>
      </c>
      <c r="H654" s="13">
        <v>30185899.466762699</v>
      </c>
      <c r="I654">
        <v>564.27551590070198</v>
      </c>
      <c r="J654">
        <v>139.58759458087178</v>
      </c>
      <c r="K654">
        <v>141.447853979787</v>
      </c>
      <c r="L654">
        <v>0.98850203595279817</v>
      </c>
      <c r="M654">
        <v>86847209.147503123</v>
      </c>
      <c r="N654">
        <v>1046.4632888654801</v>
      </c>
      <c r="O654">
        <v>2.2833025281957764</v>
      </c>
      <c r="P654">
        <v>0.2451697840783684</v>
      </c>
      <c r="Q654">
        <f t="shared" si="60"/>
        <v>-5.7676917018282268</v>
      </c>
      <c r="R654">
        <f t="shared" si="61"/>
        <v>-7.9604669309840698E-2</v>
      </c>
      <c r="S654">
        <f t="shared" si="62"/>
        <v>-0.80845547869836443</v>
      </c>
      <c r="T654">
        <f t="shared" si="63"/>
        <v>94038690.706678018</v>
      </c>
      <c r="U654">
        <f t="shared" si="64"/>
        <v>32685477.075452875</v>
      </c>
      <c r="V654" s="35">
        <f t="shared" si="65"/>
        <v>-2499577.6086901762</v>
      </c>
    </row>
    <row r="655" spans="1:22" ht="15.6" x14ac:dyDescent="0.25">
      <c r="A655" s="10">
        <v>4</v>
      </c>
      <c r="B655" s="11">
        <v>1.29999995231628</v>
      </c>
      <c r="C655" s="11">
        <v>1055.42019034136</v>
      </c>
      <c r="D655" s="12">
        <v>0.124182620940416</v>
      </c>
      <c r="E655" s="12">
        <v>9.8749801053091502E-2</v>
      </c>
      <c r="F655" s="10">
        <v>0.20463697735757899</v>
      </c>
      <c r="G655" s="10">
        <v>2.52149127828782</v>
      </c>
      <c r="H655" s="13">
        <v>28027952.495147102</v>
      </c>
      <c r="I655">
        <v>565.38455843735733</v>
      </c>
      <c r="J655">
        <v>119.91381755999515</v>
      </c>
      <c r="K655">
        <v>111.46621099675374</v>
      </c>
      <c r="L655">
        <v>1.0150716730763807</v>
      </c>
      <c r="M655">
        <v>91320433.560857534</v>
      </c>
      <c r="N655">
        <v>1055.42019034136</v>
      </c>
      <c r="O655">
        <v>2.4821461139867234</v>
      </c>
      <c r="P655">
        <v>0.22895663629796847</v>
      </c>
      <c r="Q655">
        <f t="shared" si="60"/>
        <v>-5.7932244805452733</v>
      </c>
      <c r="R655">
        <f t="shared" si="61"/>
        <v>-8.1826902097887441E-2</v>
      </c>
      <c r="S655">
        <f t="shared" si="62"/>
        <v>-0.75389669548839455</v>
      </c>
      <c r="T655">
        <f t="shared" si="63"/>
        <v>91673767.974281535</v>
      </c>
      <c r="U655">
        <f t="shared" si="64"/>
        <v>28136397.448463585</v>
      </c>
      <c r="V655" s="35">
        <f t="shared" si="65"/>
        <v>-108444.95331648365</v>
      </c>
    </row>
    <row r="656" spans="1:22" ht="15.6" x14ac:dyDescent="0.25">
      <c r="A656" s="14">
        <v>1</v>
      </c>
      <c r="B656" s="11">
        <v>2.1398556333903498</v>
      </c>
      <c r="C656" s="11">
        <v>1047.07548105453</v>
      </c>
      <c r="D656" s="12">
        <v>0.22650459946093801</v>
      </c>
      <c r="E656" s="12">
        <v>0.20686842105841299</v>
      </c>
      <c r="F656" s="10">
        <v>8.6653926924858696E-2</v>
      </c>
      <c r="G656" s="10">
        <v>3.7018146614450198</v>
      </c>
      <c r="H656" s="13">
        <v>31529173.830398399</v>
      </c>
      <c r="I656">
        <v>565.34381799895414</v>
      </c>
      <c r="J656">
        <v>105.36219468572253</v>
      </c>
      <c r="K656">
        <v>216.68651025967552</v>
      </c>
      <c r="L656">
        <v>0.89839862404319193</v>
      </c>
      <c r="M656">
        <v>89979594.841395259</v>
      </c>
      <c r="N656">
        <v>1047.07548105453</v>
      </c>
      <c r="O656">
        <v>1.840863446119879</v>
      </c>
      <c r="P656">
        <v>9.0640419742994555E-2</v>
      </c>
      <c r="Q656">
        <f t="shared" si="60"/>
        <v>-5.769449712941185</v>
      </c>
      <c r="R656">
        <f t="shared" si="61"/>
        <v>-7.2166366498470275E-2</v>
      </c>
      <c r="S656">
        <f t="shared" si="62"/>
        <v>-0.84103308702333601</v>
      </c>
      <c r="T656">
        <f t="shared" si="63"/>
        <v>94258105.241564602</v>
      </c>
      <c r="U656">
        <f t="shared" si="64"/>
        <v>33028379.271141801</v>
      </c>
      <c r="V656" s="35">
        <f t="shared" si="65"/>
        <v>-1499205.4407434016</v>
      </c>
    </row>
    <row r="657" spans="1:22" ht="15.6" x14ac:dyDescent="0.25">
      <c r="A657" s="10">
        <v>2</v>
      </c>
      <c r="B657" s="11">
        <v>2.2249578835861499</v>
      </c>
      <c r="C657" s="11">
        <v>1039.5259173080001</v>
      </c>
      <c r="D657" s="12">
        <v>0.20686842105841299</v>
      </c>
      <c r="E657" s="12">
        <v>0.19067649044413401</v>
      </c>
      <c r="F657" s="10">
        <v>7.82338220076053E-2</v>
      </c>
      <c r="G657" s="10">
        <v>3.7034125736435102</v>
      </c>
      <c r="H657" s="13">
        <v>29438464.313293099</v>
      </c>
      <c r="I657">
        <v>566.04818585044723</v>
      </c>
      <c r="J657">
        <v>95.736163228055759</v>
      </c>
      <c r="K657">
        <v>198.7724557512735</v>
      </c>
      <c r="L657">
        <v>0.89988316243050692</v>
      </c>
      <c r="M657">
        <v>92267958.105818167</v>
      </c>
      <c r="N657">
        <v>1039.5259173080001</v>
      </c>
      <c r="O657">
        <v>1.8932582483898539</v>
      </c>
      <c r="P657">
        <v>8.1463690633358399E-2</v>
      </c>
      <c r="Q657">
        <f t="shared" si="60"/>
        <v>-5.7476378438515585</v>
      </c>
      <c r="R657">
        <f t="shared" si="61"/>
        <v>-7.3231660149668976E-2</v>
      </c>
      <c r="S657">
        <f t="shared" si="62"/>
        <v>-0.83625247866328301</v>
      </c>
      <c r="T657">
        <f t="shared" si="63"/>
        <v>96107888.644575447</v>
      </c>
      <c r="U657">
        <f t="shared" si="64"/>
        <v>30663609.644905269</v>
      </c>
      <c r="V657" s="35">
        <f t="shared" si="65"/>
        <v>-1225145.3316121697</v>
      </c>
    </row>
    <row r="658" spans="1:22" ht="15.6" x14ac:dyDescent="0.25">
      <c r="A658" s="10">
        <v>3</v>
      </c>
      <c r="B658" s="11">
        <v>2.3476287609080799</v>
      </c>
      <c r="C658" s="11">
        <v>1044.9223771664799</v>
      </c>
      <c r="D658" s="12">
        <v>0.19101022571558099</v>
      </c>
      <c r="E658" s="12">
        <v>0.156330743133728</v>
      </c>
      <c r="F658" s="10">
        <v>0.181463249556644</v>
      </c>
      <c r="G658" s="10">
        <v>3.1376150277883998</v>
      </c>
      <c r="H658" s="13">
        <v>36007748.191418603</v>
      </c>
      <c r="I658">
        <v>564.07694079855958</v>
      </c>
      <c r="J658">
        <v>139.86384966548206</v>
      </c>
      <c r="K658">
        <v>173.67048442465449</v>
      </c>
      <c r="L658">
        <v>0.95138267861190384</v>
      </c>
      <c r="M658">
        <v>86245330.051683992</v>
      </c>
      <c r="N658">
        <v>1044.9223771664799</v>
      </c>
      <c r="O658">
        <v>3.3609978734697417</v>
      </c>
      <c r="P658">
        <v>0.20023698343137764</v>
      </c>
      <c r="Q658">
        <f t="shared" si="60"/>
        <v>-5.7632583541947486</v>
      </c>
      <c r="R658">
        <f t="shared" si="61"/>
        <v>-8.38895892548783E-2</v>
      </c>
      <c r="S658">
        <f t="shared" si="62"/>
        <v>-0.66265778236532924</v>
      </c>
      <c r="T658">
        <f t="shared" si="63"/>
        <v>93973298.587604865</v>
      </c>
      <c r="U658">
        <f t="shared" si="64"/>
        <v>39234203.987992041</v>
      </c>
      <c r="V658" s="35">
        <f t="shared" si="65"/>
        <v>-3226455.7965734378</v>
      </c>
    </row>
    <row r="659" spans="1:22" ht="15.6" x14ac:dyDescent="0.25">
      <c r="A659" s="10">
        <v>4</v>
      </c>
      <c r="B659" s="11">
        <v>2.6589025848946699</v>
      </c>
      <c r="C659" s="11">
        <v>1040.71528022967</v>
      </c>
      <c r="D659" s="12">
        <v>0.156330743133728</v>
      </c>
      <c r="E659" s="12">
        <v>0.124786127571146</v>
      </c>
      <c r="F659" s="10">
        <v>0.20165227710780301</v>
      </c>
      <c r="G659" s="10">
        <v>3.1401257610769702</v>
      </c>
      <c r="H659" s="13">
        <v>37475498.053766601</v>
      </c>
      <c r="I659">
        <v>564.66107230990076</v>
      </c>
      <c r="J659">
        <v>133.46166659071486</v>
      </c>
      <c r="K659">
        <v>140.55843535243702</v>
      </c>
      <c r="L659">
        <v>0.98306861520708455</v>
      </c>
      <c r="M659">
        <v>90961999.121350899</v>
      </c>
      <c r="N659">
        <v>1040.71528022967</v>
      </c>
      <c r="O659">
        <v>4.4867879619050006</v>
      </c>
      <c r="P659">
        <v>0.22521103346805002</v>
      </c>
      <c r="Q659">
        <f t="shared" si="60"/>
        <v>-5.7510931713548086</v>
      </c>
      <c r="R659">
        <f t="shared" si="61"/>
        <v>-6.9928446515348353E-2</v>
      </c>
      <c r="S659">
        <f t="shared" si="62"/>
        <v>-0.7404813736817184</v>
      </c>
      <c r="T659">
        <f t="shared" si="63"/>
        <v>95764594.4594156</v>
      </c>
      <c r="U659">
        <f t="shared" si="64"/>
        <v>39454122.688044533</v>
      </c>
      <c r="V659" s="35">
        <f t="shared" si="65"/>
        <v>-1978624.6342779323</v>
      </c>
    </row>
    <row r="660" spans="1:22" ht="15.6" x14ac:dyDescent="0.25">
      <c r="A660" s="10">
        <v>5</v>
      </c>
      <c r="B660" s="11">
        <v>3.07113804428533</v>
      </c>
      <c r="C660" s="11">
        <v>1047.5188440319901</v>
      </c>
      <c r="D660" s="12">
        <v>0.124786127571146</v>
      </c>
      <c r="E660" s="12">
        <v>9.6509828341605999E-2</v>
      </c>
      <c r="F660" s="10">
        <v>0.226416654751596</v>
      </c>
      <c r="G660" s="10">
        <v>3.1422120031744201</v>
      </c>
      <c r="H660" s="13">
        <v>39947742.4411337</v>
      </c>
      <c r="I660">
        <v>565.53917258595015</v>
      </c>
      <c r="J660">
        <v>126.4569289128389</v>
      </c>
      <c r="K660">
        <v>110.647977956376</v>
      </c>
      <c r="L660">
        <v>1.0268826251622745</v>
      </c>
      <c r="M660">
        <v>97902396.25607425</v>
      </c>
      <c r="N660">
        <v>1047.5188440319901</v>
      </c>
      <c r="O660">
        <v>6.2347574783717477</v>
      </c>
      <c r="P660">
        <v>0.25672186396776514</v>
      </c>
      <c r="Q660">
        <f t="shared" si="60"/>
        <v>-5.7707217231226311</v>
      </c>
      <c r="R660">
        <f t="shared" si="61"/>
        <v>-1.8059445654880268E-2</v>
      </c>
      <c r="S660">
        <f t="shared" si="62"/>
        <v>-0.8374110769513341</v>
      </c>
      <c r="T660">
        <f t="shared" si="63"/>
        <v>96431574.991629869</v>
      </c>
      <c r="U660">
        <f t="shared" si="64"/>
        <v>39347593.810498714</v>
      </c>
      <c r="V660" s="35">
        <f t="shared" si="65"/>
        <v>600148.63063498586</v>
      </c>
    </row>
    <row r="661" spans="1:22" ht="15.6" x14ac:dyDescent="0.25">
      <c r="A661" s="10">
        <v>6</v>
      </c>
      <c r="B661" s="11">
        <v>3.5498561955726902</v>
      </c>
      <c r="C661" s="11">
        <v>1057.0062041234301</v>
      </c>
      <c r="D661" s="12">
        <v>9.6509828341605999E-2</v>
      </c>
      <c r="E661" s="12">
        <v>7.5793643754863402E-2</v>
      </c>
      <c r="F661" s="10">
        <v>0.21443143976502599</v>
      </c>
      <c r="G661" s="10">
        <v>3.1439001800714199</v>
      </c>
      <c r="H661" s="13">
        <v>36995373.802407503</v>
      </c>
      <c r="I661">
        <v>566.99809134569364</v>
      </c>
      <c r="J661">
        <v>108.37913600249878</v>
      </c>
      <c r="K661">
        <v>86.151736048234696</v>
      </c>
      <c r="L661">
        <v>1.0599701100838959</v>
      </c>
      <c r="M661">
        <v>102432876.31580923</v>
      </c>
      <c r="N661">
        <v>1057.0062041234301</v>
      </c>
      <c r="O661">
        <v>7.905110722706719</v>
      </c>
      <c r="P661">
        <v>0.24134754281020265</v>
      </c>
      <c r="Q661">
        <f t="shared" si="60"/>
        <v>-5.7977034547618453</v>
      </c>
      <c r="R661">
        <f t="shared" si="61"/>
        <v>5.7234538398864554E-2</v>
      </c>
      <c r="S661">
        <f t="shared" si="62"/>
        <v>-0.79659845159221243</v>
      </c>
      <c r="T661">
        <f t="shared" si="63"/>
        <v>97196733.189488128</v>
      </c>
      <c r="U661">
        <f t="shared" si="64"/>
        <v>35104251.740737364</v>
      </c>
      <c r="V661" s="35">
        <f t="shared" si="65"/>
        <v>1891122.0616701394</v>
      </c>
    </row>
    <row r="662" spans="1:22" ht="15.6" x14ac:dyDescent="0.25">
      <c r="A662" s="15" t="s">
        <v>22</v>
      </c>
      <c r="B662" s="16">
        <v>2.12820053218412</v>
      </c>
      <c r="C662" s="16">
        <v>1050.34584926046</v>
      </c>
      <c r="D662" s="17">
        <v>0.25</v>
      </c>
      <c r="E662" s="17">
        <v>0.226320991643717</v>
      </c>
      <c r="F662" s="18">
        <v>9.4678162160267906E-2</v>
      </c>
      <c r="G662" s="18">
        <v>4.05</v>
      </c>
      <c r="H662" s="19">
        <v>42308093.5327911</v>
      </c>
      <c r="I662">
        <v>565.43520125277189</v>
      </c>
      <c r="J662">
        <v>115.71060822327807</v>
      </c>
      <c r="K662">
        <v>238.16049582185849</v>
      </c>
      <c r="L662">
        <v>0.89578210367804734</v>
      </c>
      <c r="M662">
        <v>100784297.85024635</v>
      </c>
      <c r="N662">
        <v>1050.34584926046</v>
      </c>
      <c r="O662">
        <v>1.8294000325289099</v>
      </c>
      <c r="P662">
        <v>9.9464776578343336E-2</v>
      </c>
      <c r="Q662">
        <f t="shared" si="60"/>
        <v>-5.7788091027610591</v>
      </c>
      <c r="R662">
        <f t="shared" si="61"/>
        <v>-7.1926551434587455E-2</v>
      </c>
      <c r="S662">
        <f t="shared" si="62"/>
        <v>-0.8316938964118632</v>
      </c>
      <c r="T662">
        <f t="shared" si="63"/>
        <v>93445440.053804576</v>
      </c>
      <c r="U662">
        <f t="shared" si="64"/>
        <v>39227325.112525195</v>
      </c>
      <c r="V662" s="35">
        <f t="shared" si="65"/>
        <v>3080768.4202659056</v>
      </c>
    </row>
    <row r="663" spans="1:22" ht="15.6" x14ac:dyDescent="0.25">
      <c r="A663" s="10">
        <v>7</v>
      </c>
      <c r="B663" s="11">
        <v>4.7639885659621299</v>
      </c>
      <c r="C663" s="11">
        <v>1047.3190408435801</v>
      </c>
      <c r="D663" s="12">
        <v>7.6413588970369109E-2</v>
      </c>
      <c r="E663" s="12">
        <v>6.1131898453891206E-2</v>
      </c>
      <c r="F663" s="10">
        <v>0.199725182443029</v>
      </c>
      <c r="G663" s="10">
        <v>3.1499553272643999</v>
      </c>
      <c r="H663" s="13">
        <v>35344792.007767998</v>
      </c>
      <c r="I663">
        <v>569.04607831695034</v>
      </c>
      <c r="J663">
        <v>93.252271063256586</v>
      </c>
      <c r="K663">
        <v>68.772743712130165</v>
      </c>
      <c r="L663">
        <v>1.0890955525421906</v>
      </c>
      <c r="M663">
        <v>110483044.61278197</v>
      </c>
      <c r="N663">
        <v>1047.3190408435801</v>
      </c>
      <c r="O663">
        <v>11.38221151432958</v>
      </c>
      <c r="P663">
        <v>0.22280008835815068</v>
      </c>
      <c r="Q663">
        <f t="shared" si="60"/>
        <v>-5.7701486096584738</v>
      </c>
      <c r="R663">
        <f t="shared" si="61"/>
        <v>0.25882149879419514</v>
      </c>
      <c r="S663">
        <f t="shared" si="62"/>
        <v>-0.73189570585016783</v>
      </c>
      <c r="T663">
        <f t="shared" si="63"/>
        <v>108883842.48084651</v>
      </c>
      <c r="U663">
        <f t="shared" si="64"/>
        <v>34833188.920346394</v>
      </c>
      <c r="V663" s="35">
        <f t="shared" si="65"/>
        <v>511603.0874216035</v>
      </c>
    </row>
    <row r="664" spans="1:22" ht="15.6" x14ac:dyDescent="0.25">
      <c r="A664" s="15" t="s">
        <v>22</v>
      </c>
      <c r="B664" s="16">
        <v>2.12819147948036</v>
      </c>
      <c r="C664" s="16">
        <v>1048.4462440511199</v>
      </c>
      <c r="D664" s="17">
        <v>0.25</v>
      </c>
      <c r="E664" s="17">
        <v>0.226327754518823</v>
      </c>
      <c r="F664" s="18">
        <v>9.4651121476117595E-2</v>
      </c>
      <c r="G664" s="18">
        <v>4.05</v>
      </c>
      <c r="H664" s="19">
        <v>42393415.895287603</v>
      </c>
      <c r="I664">
        <v>565.44771827856368</v>
      </c>
      <c r="J664">
        <v>115.69536375266544</v>
      </c>
      <c r="K664">
        <v>238.16387725941152</v>
      </c>
      <c r="L664">
        <v>0.8957726284211015</v>
      </c>
      <c r="M664">
        <v>101001923.53629416</v>
      </c>
      <c r="N664">
        <v>1048.4462440511199</v>
      </c>
      <c r="O664">
        <v>1.8290838805918632</v>
      </c>
      <c r="P664">
        <v>9.9434908437319197E-2</v>
      </c>
      <c r="Q664">
        <f t="shared" si="60"/>
        <v>-5.7733792324127471</v>
      </c>
      <c r="R664">
        <f t="shared" si="61"/>
        <v>-7.1919903135723467E-2</v>
      </c>
      <c r="S664">
        <f t="shared" si="62"/>
        <v>-0.83174501271021839</v>
      </c>
      <c r="T664">
        <f t="shared" si="63"/>
        <v>93912254.476142198</v>
      </c>
      <c r="U664">
        <f t="shared" si="64"/>
        <v>39417677.627105288</v>
      </c>
      <c r="V664" s="35">
        <f t="shared" si="65"/>
        <v>2975738.2681823149</v>
      </c>
    </row>
    <row r="665" spans="1:22" ht="15.6" x14ac:dyDescent="0.25">
      <c r="A665" s="10">
        <v>6</v>
      </c>
      <c r="B665" s="11">
        <v>4.3601472354083297</v>
      </c>
      <c r="C665" s="11">
        <v>1036.5624303690599</v>
      </c>
      <c r="D665" s="12">
        <v>9.7038065933389012E-2</v>
      </c>
      <c r="E665" s="12">
        <v>7.6157747097088807E-2</v>
      </c>
      <c r="F665" s="10">
        <v>0.21495506046639401</v>
      </c>
      <c r="G665" s="10">
        <v>3.1494357462720699</v>
      </c>
      <c r="H665" s="13">
        <v>39437104.815035596</v>
      </c>
      <c r="I665">
        <v>567.38832267071689</v>
      </c>
      <c r="J665">
        <v>108.84506916419387</v>
      </c>
      <c r="K665">
        <v>86.597906515238904</v>
      </c>
      <c r="L665">
        <v>1.0595520647407768</v>
      </c>
      <c r="M665">
        <v>108577843.18014641</v>
      </c>
      <c r="N665">
        <v>1036.5624303690599</v>
      </c>
      <c r="O665">
        <v>9.6946793702971039</v>
      </c>
      <c r="P665">
        <v>0.24201431502481138</v>
      </c>
      <c r="Q665">
        <f t="shared" si="60"/>
        <v>-5.7389973168451878</v>
      </c>
      <c r="R665">
        <f t="shared" si="61"/>
        <v>0.15617059078081108</v>
      </c>
      <c r="S665">
        <f t="shared" si="62"/>
        <v>-0.79872918019322103</v>
      </c>
      <c r="T665">
        <f t="shared" si="63"/>
        <v>107185372.30614322</v>
      </c>
      <c r="U665">
        <f t="shared" si="64"/>
        <v>38931338.461592421</v>
      </c>
      <c r="V665" s="35">
        <f t="shared" si="65"/>
        <v>505766.35344317555</v>
      </c>
    </row>
    <row r="666" spans="1:22" ht="15.6" x14ac:dyDescent="0.25">
      <c r="A666" s="10">
        <v>7</v>
      </c>
      <c r="B666" s="11">
        <v>4.7706614104230098</v>
      </c>
      <c r="C666" s="11">
        <v>1045.4957047451501</v>
      </c>
      <c r="D666" s="12">
        <v>7.6157747097088807E-2</v>
      </c>
      <c r="E666" s="12">
        <v>6.09200374586268E-2</v>
      </c>
      <c r="F666" s="10">
        <v>0.199818513115289</v>
      </c>
      <c r="G666" s="10">
        <v>3.15055839295843</v>
      </c>
      <c r="H666" s="13">
        <v>35650053.595723398</v>
      </c>
      <c r="I666">
        <v>569.14879018972363</v>
      </c>
      <c r="J666">
        <v>93.126387270166035</v>
      </c>
      <c r="K666">
        <v>68.538892277857812</v>
      </c>
      <c r="L666">
        <v>1.0897967119388841</v>
      </c>
      <c r="M666">
        <v>111494746.70153837</v>
      </c>
      <c r="N666">
        <v>1045.4957047451501</v>
      </c>
      <c r="O666">
        <v>11.419536584186494</v>
      </c>
      <c r="P666">
        <v>0.22291671843684341</v>
      </c>
      <c r="Q666">
        <f t="shared" si="60"/>
        <v>-5.7649092701129652</v>
      </c>
      <c r="R666">
        <f t="shared" si="61"/>
        <v>0.26114099875746322</v>
      </c>
      <c r="S666">
        <f t="shared" si="62"/>
        <v>-0.73230915788741591</v>
      </c>
      <c r="T666">
        <f t="shared" si="63"/>
        <v>109521902.11798106</v>
      </c>
      <c r="U666">
        <f t="shared" si="64"/>
        <v>35019243.470398627</v>
      </c>
      <c r="V666" s="35">
        <f t="shared" si="65"/>
        <v>630810.12532477081</v>
      </c>
    </row>
    <row r="667" spans="1:22" ht="15.6" x14ac:dyDescent="0.25">
      <c r="A667" s="10">
        <v>6</v>
      </c>
      <c r="B667" s="11">
        <v>4.5822591777966704</v>
      </c>
      <c r="C667" s="11">
        <v>1042.9884323203701</v>
      </c>
      <c r="D667" s="12">
        <v>9.2628930163295195E-2</v>
      </c>
      <c r="E667" s="12">
        <v>6.7260359311554496E-2</v>
      </c>
      <c r="F667" s="10">
        <v>0.273577736819208</v>
      </c>
      <c r="G667" s="10">
        <v>3.1497191980464301</v>
      </c>
      <c r="H667" s="13">
        <v>46801304.353050597</v>
      </c>
      <c r="I667">
        <v>567.21607146382507</v>
      </c>
      <c r="J667">
        <v>119.95607986749175</v>
      </c>
      <c r="K667">
        <v>79.944644737424852</v>
      </c>
      <c r="L667">
        <v>1.1097501036451145</v>
      </c>
      <c r="M667">
        <v>111619137.04143082</v>
      </c>
      <c r="N667">
        <v>1042.9884323203701</v>
      </c>
      <c r="O667">
        <v>12.209461235365463</v>
      </c>
      <c r="P667">
        <v>0.3196238035127425</v>
      </c>
      <c r="Q667">
        <f t="shared" si="60"/>
        <v>-5.7576772700392329</v>
      </c>
      <c r="R667">
        <f t="shared" si="61"/>
        <v>0.310374237887169</v>
      </c>
      <c r="S667">
        <f t="shared" si="62"/>
        <v>-0.69668069692177692</v>
      </c>
      <c r="T667">
        <f t="shared" si="63"/>
        <v>112609646.17349611</v>
      </c>
      <c r="U667">
        <f t="shared" si="64"/>
        <v>47216619.50942076</v>
      </c>
      <c r="V667" s="35">
        <f t="shared" si="65"/>
        <v>-415315.15637016296</v>
      </c>
    </row>
    <row r="668" spans="1:22" ht="15.6" x14ac:dyDescent="0.25">
      <c r="A668" s="10">
        <v>5</v>
      </c>
      <c r="B668" s="11">
        <v>3.88387623659745</v>
      </c>
      <c r="C668" s="11">
        <v>1032.4624709329701</v>
      </c>
      <c r="D668" s="12">
        <v>0.12134794239796499</v>
      </c>
      <c r="E668" s="12">
        <v>9.202764176506921E-2</v>
      </c>
      <c r="F668" s="10">
        <v>0.241422786207592</v>
      </c>
      <c r="G668" s="10">
        <v>3.1478332004557799</v>
      </c>
      <c r="H668" s="13">
        <v>43298633.523211002</v>
      </c>
      <c r="I668">
        <v>565.77969296199876</v>
      </c>
      <c r="J668">
        <v>128.79763464300606</v>
      </c>
      <c r="K668">
        <v>106.6877920815171</v>
      </c>
      <c r="L668">
        <v>1.0399510585608853</v>
      </c>
      <c r="M668">
        <v>102693200.76934764</v>
      </c>
      <c r="N668">
        <v>1032.4624709329701</v>
      </c>
      <c r="O668">
        <v>8.3321135169797103</v>
      </c>
      <c r="P668">
        <v>0.27631068736221265</v>
      </c>
      <c r="Q668">
        <f t="shared" si="60"/>
        <v>-5.7269702048711135</v>
      </c>
      <c r="R668">
        <f t="shared" si="61"/>
        <v>7.9465208346413019E-2</v>
      </c>
      <c r="S668">
        <f t="shared" si="62"/>
        <v>-0.85133431916044788</v>
      </c>
      <c r="T668">
        <f t="shared" si="63"/>
        <v>104851721.77033629</v>
      </c>
      <c r="U668">
        <f t="shared" si="64"/>
        <v>44208732.81969586</v>
      </c>
      <c r="V668" s="35">
        <f t="shared" si="65"/>
        <v>-910099.2964848578</v>
      </c>
    </row>
    <row r="669" spans="1:22" ht="15.6" x14ac:dyDescent="0.25">
      <c r="A669" s="14">
        <v>6</v>
      </c>
      <c r="B669" s="11">
        <v>4.5912429517998996</v>
      </c>
      <c r="C669" s="11">
        <v>1045.3598302856999</v>
      </c>
      <c r="D669" s="12">
        <v>9.202764176506921E-2</v>
      </c>
      <c r="E669" s="12">
        <v>6.6930934759493493E-2</v>
      </c>
      <c r="F669" s="10">
        <v>0.27241234579273998</v>
      </c>
      <c r="G669" s="10">
        <v>3.14955556134686</v>
      </c>
      <c r="H669" s="13">
        <v>46913311.526565097</v>
      </c>
      <c r="I669">
        <v>567.31207745797326</v>
      </c>
      <c r="J669">
        <v>119.32168700067575</v>
      </c>
      <c r="K669">
        <v>79.479288262281344</v>
      </c>
      <c r="L669">
        <v>1.1102198149204832</v>
      </c>
      <c r="M669">
        <v>112439383.78031974</v>
      </c>
      <c r="N669">
        <v>1045.3598302856999</v>
      </c>
      <c r="O669">
        <v>12.236759256917114</v>
      </c>
      <c r="P669">
        <v>0.31802080031161933</v>
      </c>
      <c r="Q669">
        <f t="shared" si="60"/>
        <v>-5.7645181649271162</v>
      </c>
      <c r="R669">
        <f t="shared" si="61"/>
        <v>0.31207672219369642</v>
      </c>
      <c r="S669">
        <f t="shared" si="62"/>
        <v>-0.7050415887470951</v>
      </c>
      <c r="T669">
        <f t="shared" si="63"/>
        <v>112008459.09178978</v>
      </c>
      <c r="U669">
        <f t="shared" si="64"/>
        <v>46733515.947135463</v>
      </c>
      <c r="V669" s="35">
        <f t="shared" si="65"/>
        <v>179795.57942963392</v>
      </c>
    </row>
    <row r="670" spans="1:22" ht="15.6" x14ac:dyDescent="0.25">
      <c r="A670" s="10">
        <v>1</v>
      </c>
      <c r="B670" s="11">
        <v>2.07729747232157</v>
      </c>
      <c r="C670" s="11">
        <v>1035.0305805148701</v>
      </c>
      <c r="D670" s="12">
        <v>0.22427978058022899</v>
      </c>
      <c r="E670" s="12">
        <v>0.201295698080182</v>
      </c>
      <c r="F670" s="10">
        <v>0.102433839807722</v>
      </c>
      <c r="G670" s="10">
        <v>4.0519071138174496</v>
      </c>
      <c r="H670" s="13">
        <v>37571573.672710598</v>
      </c>
      <c r="I670">
        <v>564.97030958802429</v>
      </c>
      <c r="J670">
        <v>113.95316672057973</v>
      </c>
      <c r="K670">
        <v>212.78773933020551</v>
      </c>
      <c r="L670">
        <v>0.90594998737353261</v>
      </c>
      <c r="M670">
        <v>89819220.739165217</v>
      </c>
      <c r="N670">
        <v>1035.0305805148701</v>
      </c>
      <c r="O670">
        <v>1.9700225505401814</v>
      </c>
      <c r="P670">
        <v>0.10806844524492609</v>
      </c>
      <c r="Q670">
        <f t="shared" si="60"/>
        <v>-5.7345135982635469</v>
      </c>
      <c r="R670">
        <f t="shared" si="61"/>
        <v>-7.4701707193100014E-2</v>
      </c>
      <c r="S670">
        <f t="shared" si="62"/>
        <v>-0.81247865406582953</v>
      </c>
      <c r="T670">
        <f t="shared" si="63"/>
        <v>97162746.52771993</v>
      </c>
      <c r="U670">
        <f t="shared" si="64"/>
        <v>40643386.341664486</v>
      </c>
      <c r="V670" s="35">
        <f t="shared" si="65"/>
        <v>-3071812.6689538881</v>
      </c>
    </row>
    <row r="671" spans="1:22" ht="15.6" x14ac:dyDescent="0.25">
      <c r="A671" s="10">
        <v>3</v>
      </c>
      <c r="B671" s="11">
        <v>3.3782530025185702</v>
      </c>
      <c r="C671" s="11">
        <v>1037.62275889236</v>
      </c>
      <c r="D671" s="12">
        <v>0.162988305740463</v>
      </c>
      <c r="E671" s="12">
        <v>0.12794208884229</v>
      </c>
      <c r="F671" s="10">
        <v>0.21489104776123699</v>
      </c>
      <c r="G671" s="10">
        <v>2.97466827263644</v>
      </c>
      <c r="H671" s="13">
        <v>38105841.737135902</v>
      </c>
      <c r="I671">
        <v>564.50321395428148</v>
      </c>
      <c r="J671">
        <v>140.65454872117542</v>
      </c>
      <c r="K671">
        <v>145.46519729137648</v>
      </c>
      <c r="L671">
        <v>0.98399383807024654</v>
      </c>
      <c r="M671">
        <v>92556485.940585047</v>
      </c>
      <c r="N671">
        <v>1037.62275889236</v>
      </c>
      <c r="O671">
        <v>5.8107621949689836</v>
      </c>
      <c r="P671">
        <v>0.24193277816969433</v>
      </c>
      <c r="Q671">
        <f t="shared" si="60"/>
        <v>-5.7420939645116089</v>
      </c>
      <c r="R671">
        <f t="shared" si="61"/>
        <v>-3.3545006615724682E-2</v>
      </c>
      <c r="S671">
        <f t="shared" si="62"/>
        <v>-0.79846993711523639</v>
      </c>
      <c r="T671">
        <f t="shared" si="63"/>
        <v>98242942.049254507</v>
      </c>
      <c r="U671">
        <f t="shared" si="64"/>
        <v>40446976.389344141</v>
      </c>
      <c r="V671" s="35">
        <f t="shared" si="65"/>
        <v>-2341134.6522082388</v>
      </c>
    </row>
    <row r="672" spans="1:22" ht="15.6" x14ac:dyDescent="0.25">
      <c r="A672" s="10">
        <v>4</v>
      </c>
      <c r="B672" s="11">
        <v>3.8977793698497498</v>
      </c>
      <c r="C672" s="11">
        <v>1038.0744906700299</v>
      </c>
      <c r="D672" s="12">
        <v>0.12794208884229</v>
      </c>
      <c r="E672" s="12">
        <v>9.6356847780633206E-2</v>
      </c>
      <c r="F672" s="10">
        <v>0.24667858316932401</v>
      </c>
      <c r="G672" s="10">
        <v>2.97707505246888</v>
      </c>
      <c r="H672" s="13">
        <v>41304782.7035252</v>
      </c>
      <c r="I672">
        <v>565.41174183239457</v>
      </c>
      <c r="J672">
        <v>133.63632053026393</v>
      </c>
      <c r="K672">
        <v>112.1494683114616</v>
      </c>
      <c r="L672">
        <v>1.0345293303483585</v>
      </c>
      <c r="M672">
        <v>100355976.42814051</v>
      </c>
      <c r="N672">
        <v>1038.0744906700299</v>
      </c>
      <c r="O672">
        <v>8.2619591644109054</v>
      </c>
      <c r="P672">
        <v>0.28326329387538618</v>
      </c>
      <c r="Q672">
        <f t="shared" si="60"/>
        <v>-5.7434115072373171</v>
      </c>
      <c r="R672">
        <f t="shared" si="61"/>
        <v>7.5743976799335089E-2</v>
      </c>
      <c r="S672">
        <f t="shared" si="62"/>
        <v>-0.84291996490833343</v>
      </c>
      <c r="T672">
        <f t="shared" si="63"/>
        <v>103095177.17682199</v>
      </c>
      <c r="U672">
        <f t="shared" si="64"/>
        <v>42432190.315234676</v>
      </c>
      <c r="V672" s="35">
        <f t="shared" si="65"/>
        <v>-1127407.6117094755</v>
      </c>
    </row>
    <row r="673" spans="1:22" ht="15.6" x14ac:dyDescent="0.25">
      <c r="A673" s="10">
        <v>5</v>
      </c>
      <c r="B673" s="11">
        <v>4.66104281675082</v>
      </c>
      <c r="C673" s="11">
        <v>1051.2652245148199</v>
      </c>
      <c r="D673" s="12">
        <v>9.6356847780633206E-2</v>
      </c>
      <c r="E673" s="12">
        <v>6.8184715676297497E-2</v>
      </c>
      <c r="F673" s="10">
        <v>0.292069798594353</v>
      </c>
      <c r="G673" s="10">
        <v>2.9790160510148298</v>
      </c>
      <c r="H673" s="13">
        <v>45990048.483587697</v>
      </c>
      <c r="I673">
        <v>566.75121619726178</v>
      </c>
      <c r="J673">
        <v>126.35897329830671</v>
      </c>
      <c r="K673">
        <v>82.270781728465352</v>
      </c>
      <c r="L673">
        <v>1.1151505249590399</v>
      </c>
      <c r="M673">
        <v>109559853.42351709</v>
      </c>
      <c r="N673">
        <v>1051.2652245148199</v>
      </c>
      <c r="O673">
        <v>12.741238014157737</v>
      </c>
      <c r="P673">
        <v>0.34540977573353993</v>
      </c>
      <c r="Q673">
        <f t="shared" si="60"/>
        <v>-5.7814305294494677</v>
      </c>
      <c r="R673">
        <f t="shared" si="61"/>
        <v>0.34348338227260278</v>
      </c>
      <c r="S673">
        <f t="shared" si="62"/>
        <v>-0.61423627701639472</v>
      </c>
      <c r="T673">
        <f t="shared" si="63"/>
        <v>111635244.61800873</v>
      </c>
      <c r="U673">
        <f t="shared" si="64"/>
        <v>46861237.506524026</v>
      </c>
      <c r="V673" s="35">
        <f t="shared" si="65"/>
        <v>-871189.02293632925</v>
      </c>
    </row>
    <row r="674" spans="1:22" ht="15.6" x14ac:dyDescent="0.25">
      <c r="A674" s="10">
        <v>2</v>
      </c>
      <c r="B674" s="11">
        <v>2.0764182574897498</v>
      </c>
      <c r="C674" s="11">
        <v>1047.2350912766899</v>
      </c>
      <c r="D674" s="12">
        <v>0.20875631033853198</v>
      </c>
      <c r="E674" s="12">
        <v>0.18843881919206201</v>
      </c>
      <c r="F674" s="10">
        <v>9.7279757137994499E-2</v>
      </c>
      <c r="G674" s="10">
        <v>3.6974112303067801</v>
      </c>
      <c r="H674" s="13">
        <v>33395093.181490101</v>
      </c>
      <c r="I674">
        <v>565.47678298140545</v>
      </c>
      <c r="J674">
        <v>107.18707726101606</v>
      </c>
      <c r="K674">
        <v>198.59756476529699</v>
      </c>
      <c r="L674">
        <v>0.90861258782328258</v>
      </c>
      <c r="M674">
        <v>92739281.21448417</v>
      </c>
      <c r="N674">
        <v>1047.2350912766899</v>
      </c>
      <c r="O674">
        <v>1.9825711409796936</v>
      </c>
      <c r="P674">
        <v>0.1023425821349484</v>
      </c>
      <c r="Q674">
        <f t="shared" si="60"/>
        <v>-5.7699077495032522</v>
      </c>
      <c r="R674">
        <f t="shared" si="61"/>
        <v>-7.4931822873896367E-2</v>
      </c>
      <c r="S674">
        <f t="shared" si="62"/>
        <v>-0.82622445076043927</v>
      </c>
      <c r="T674">
        <f t="shared" si="63"/>
        <v>94075545.532056302</v>
      </c>
      <c r="U674">
        <f t="shared" si="64"/>
        <v>33876277.322838098</v>
      </c>
      <c r="V674" s="35">
        <f t="shared" si="65"/>
        <v>-481184.14134799689</v>
      </c>
    </row>
    <row r="675" spans="1:22" ht="15.6" x14ac:dyDescent="0.25">
      <c r="A675" s="10">
        <v>3</v>
      </c>
      <c r="B675" s="11">
        <v>2.37253272006885</v>
      </c>
      <c r="C675" s="11">
        <v>1046.6967216983601</v>
      </c>
      <c r="D675" s="12">
        <v>0.18881246802523299</v>
      </c>
      <c r="E675" s="12">
        <v>0.14903410906220299</v>
      </c>
      <c r="F675" s="10">
        <v>0.210565027172885</v>
      </c>
      <c r="G675" s="10">
        <v>2.9646056837808001</v>
      </c>
      <c r="H675" s="13">
        <v>38027647.585310303</v>
      </c>
      <c r="I675">
        <v>563.9727969507677</v>
      </c>
      <c r="J675">
        <v>149.77954587490132</v>
      </c>
      <c r="K675">
        <v>168.923288543718</v>
      </c>
      <c r="L675">
        <v>0.96427437333127974</v>
      </c>
      <c r="M675">
        <v>88813582.576312467</v>
      </c>
      <c r="N675">
        <v>1046.6967216983601</v>
      </c>
      <c r="O675">
        <v>3.7452139806778479</v>
      </c>
      <c r="P675">
        <v>0.23643781368544448</v>
      </c>
      <c r="Q675">
        <f t="shared" si="60"/>
        <v>-5.7683622657280988</v>
      </c>
      <c r="R675">
        <f t="shared" si="61"/>
        <v>-8.1087331562466447E-2</v>
      </c>
      <c r="S675">
        <f t="shared" si="62"/>
        <v>-0.78025122784705525</v>
      </c>
      <c r="T675">
        <f t="shared" si="63"/>
        <v>93867103.73396486</v>
      </c>
      <c r="U675">
        <f t="shared" si="64"/>
        <v>40191432.85411185</v>
      </c>
      <c r="V675" s="35">
        <f t="shared" si="65"/>
        <v>-2163785.2688015476</v>
      </c>
    </row>
    <row r="676" spans="1:22" ht="15.6" x14ac:dyDescent="0.25">
      <c r="A676" s="10">
        <v>4</v>
      </c>
      <c r="B676" s="11">
        <v>2.8767373305809998</v>
      </c>
      <c r="C676" s="11">
        <v>1041.78717389078</v>
      </c>
      <c r="D676" s="12">
        <v>0.14903410906220299</v>
      </c>
      <c r="E676" s="12">
        <v>0.113599477546294</v>
      </c>
      <c r="F676" s="10">
        <v>0.23760246223169099</v>
      </c>
      <c r="G676" s="10">
        <v>2.96752146144593</v>
      </c>
      <c r="H676" s="13">
        <v>41785284.420326799</v>
      </c>
      <c r="I676">
        <v>564.89567163682318</v>
      </c>
      <c r="J676">
        <v>141.48098801387681</v>
      </c>
      <c r="K676">
        <v>131.31679330424851</v>
      </c>
      <c r="L676">
        <v>1.0068520307557614</v>
      </c>
      <c r="M676">
        <v>98847515.921121344</v>
      </c>
      <c r="N676">
        <v>1041.78717389078</v>
      </c>
      <c r="O676">
        <v>5.5160901869690013</v>
      </c>
      <c r="P676">
        <v>0.27128715622722738</v>
      </c>
      <c r="Q676">
        <f t="shared" si="60"/>
        <v>-5.7542011170432392</v>
      </c>
      <c r="R676">
        <f t="shared" si="61"/>
        <v>-4.3283881163490301E-2</v>
      </c>
      <c r="S676">
        <f t="shared" si="62"/>
        <v>-0.85283057250847483</v>
      </c>
      <c r="T676">
        <f t="shared" si="63"/>
        <v>96841983.396323532</v>
      </c>
      <c r="U676">
        <f t="shared" si="64"/>
        <v>40937496.32791014</v>
      </c>
      <c r="V676" s="35">
        <f t="shared" si="65"/>
        <v>847788.092416659</v>
      </c>
    </row>
    <row r="677" spans="1:22" ht="15.6" x14ac:dyDescent="0.25">
      <c r="A677" s="10">
        <v>5</v>
      </c>
      <c r="B677" s="11">
        <v>3.4174549760876398</v>
      </c>
      <c r="C677" s="11">
        <v>1049.8923459729799</v>
      </c>
      <c r="D677" s="12">
        <v>0.113599477546294</v>
      </c>
      <c r="E677" s="12">
        <v>8.2152525210629698E-2</v>
      </c>
      <c r="F677" s="10">
        <v>0.27657956759616897</v>
      </c>
      <c r="G677" s="10">
        <v>2.9698533384197701</v>
      </c>
      <c r="H677" s="13">
        <v>45380144.698693603</v>
      </c>
      <c r="I677">
        <v>565.98636259883847</v>
      </c>
      <c r="J677">
        <v>133.41119206154215</v>
      </c>
      <c r="K677">
        <v>97.876001378461851</v>
      </c>
      <c r="L677">
        <v>1.072635149658675</v>
      </c>
      <c r="M677">
        <v>106779180.70605451</v>
      </c>
      <c r="N677">
        <v>1049.8923459729799</v>
      </c>
      <c r="O677">
        <v>8.2935420854168154</v>
      </c>
      <c r="P677">
        <v>0.32376471490334296</v>
      </c>
      <c r="Q677">
        <f t="shared" si="60"/>
        <v>-5.7775144531628477</v>
      </c>
      <c r="R677">
        <f t="shared" si="61"/>
        <v>7.7416025428796775E-2</v>
      </c>
      <c r="S677">
        <f t="shared" si="62"/>
        <v>-0.6755820229811631</v>
      </c>
      <c r="T677">
        <f t="shared" si="63"/>
        <v>99667845.333786115</v>
      </c>
      <c r="U677">
        <f t="shared" si="64"/>
        <v>42357894.23694063</v>
      </c>
      <c r="V677" s="35">
        <f t="shared" si="65"/>
        <v>3022250.4617529735</v>
      </c>
    </row>
    <row r="678" spans="1:22" ht="15.6" x14ac:dyDescent="0.25">
      <c r="A678" s="10">
        <v>1</v>
      </c>
      <c r="B678" s="11">
        <v>2.07735743899612</v>
      </c>
      <c r="C678" s="11">
        <v>1033.7115126809999</v>
      </c>
      <c r="D678" s="12">
        <v>0.223269252136574</v>
      </c>
      <c r="E678" s="12">
        <v>0.201278898649003</v>
      </c>
      <c r="F678" s="10">
        <v>9.84484358398868E-2</v>
      </c>
      <c r="G678" s="10">
        <v>3.8520235220763501</v>
      </c>
      <c r="H678" s="13">
        <v>35490966.218912303</v>
      </c>
      <c r="I678">
        <v>565.1618738859496</v>
      </c>
      <c r="J678">
        <v>111.48143067098688</v>
      </c>
      <c r="K678">
        <v>212.27407539278849</v>
      </c>
      <c r="L678">
        <v>0.90456496075019421</v>
      </c>
      <c r="M678">
        <v>91366417.839562505</v>
      </c>
      <c r="N678">
        <v>1033.7115126809999</v>
      </c>
      <c r="O678">
        <v>1.9312028167593891</v>
      </c>
      <c r="P678">
        <v>0.10363803979358341</v>
      </c>
      <c r="Q678">
        <f t="shared" si="60"/>
        <v>-5.7306432105337493</v>
      </c>
      <c r="R678">
        <f t="shared" si="61"/>
        <v>-7.3971729188223381E-2</v>
      </c>
      <c r="S678">
        <f t="shared" si="62"/>
        <v>-0.82342882558420327</v>
      </c>
      <c r="T678">
        <f t="shared" si="63"/>
        <v>97560763.275104359</v>
      </c>
      <c r="U678">
        <f t="shared" si="64"/>
        <v>37897138.090366535</v>
      </c>
      <c r="V678" s="35">
        <f t="shared" si="65"/>
        <v>-2406171.8714542314</v>
      </c>
    </row>
    <row r="679" spans="1:22" ht="15.6" x14ac:dyDescent="0.25">
      <c r="A679" s="10">
        <v>2</v>
      </c>
      <c r="B679" s="11">
        <v>2.8257941668148301</v>
      </c>
      <c r="C679" s="11">
        <v>1036.81665503872</v>
      </c>
      <c r="D679" s="12">
        <v>0.20174993210953301</v>
      </c>
      <c r="E679" s="12">
        <v>0.16396659930083601</v>
      </c>
      <c r="F679" s="10">
        <v>0.18718526389295001</v>
      </c>
      <c r="G679" s="10">
        <v>2.97163886901662</v>
      </c>
      <c r="H679" s="13">
        <v>35785547.982906699</v>
      </c>
      <c r="I679">
        <v>563.92664903616992</v>
      </c>
      <c r="J679">
        <v>145.96927163011699</v>
      </c>
      <c r="K679">
        <v>182.85826570518452</v>
      </c>
      <c r="L679">
        <v>0.94791599179849872</v>
      </c>
      <c r="M679">
        <v>87032277.927883208</v>
      </c>
      <c r="N679">
        <v>1036.81665503872</v>
      </c>
      <c r="O679">
        <v>4.0121574242208187</v>
      </c>
      <c r="P679">
        <v>0.20725207226930198</v>
      </c>
      <c r="Q679">
        <f t="shared" si="60"/>
        <v>-5.7397402866578453</v>
      </c>
      <c r="R679">
        <f t="shared" si="61"/>
        <v>-7.7913143410688779E-2</v>
      </c>
      <c r="S679">
        <f t="shared" si="62"/>
        <v>-0.68100749775996094</v>
      </c>
      <c r="T679">
        <f t="shared" si="63"/>
        <v>96311828.786663696</v>
      </c>
      <c r="U679">
        <f t="shared" si="64"/>
        <v>39601072.756277286</v>
      </c>
      <c r="V679" s="35">
        <f t="shared" si="65"/>
        <v>-3815524.7733705863</v>
      </c>
    </row>
    <row r="680" spans="1:22" ht="15.6" x14ac:dyDescent="0.25">
      <c r="A680" s="10">
        <v>3</v>
      </c>
      <c r="B680" s="11">
        <v>3.3116136080555698</v>
      </c>
      <c r="C680" s="11">
        <v>1038.05210894893</v>
      </c>
      <c r="D680" s="12">
        <v>0.16396659930083601</v>
      </c>
      <c r="E680" s="12">
        <v>0.12939461059556298</v>
      </c>
      <c r="F680" s="10">
        <v>0.210719237508428</v>
      </c>
      <c r="G680" s="10">
        <v>2.9745011055037698</v>
      </c>
      <c r="H680" s="13">
        <v>38017821.378341101</v>
      </c>
      <c r="I680">
        <v>564.55469642996593</v>
      </c>
      <c r="J680">
        <v>139.70604349306305</v>
      </c>
      <c r="K680">
        <v>146.68060494819952</v>
      </c>
      <c r="L680">
        <v>0.98135591411577838</v>
      </c>
      <c r="M680">
        <v>93224777.095724523</v>
      </c>
      <c r="N680">
        <v>1038.05210894893</v>
      </c>
      <c r="O680">
        <v>5.6091892970626827</v>
      </c>
      <c r="P680">
        <v>0.23663317543751114</v>
      </c>
      <c r="Q680">
        <f t="shared" si="60"/>
        <v>-5.7433462518564937</v>
      </c>
      <c r="R680">
        <f t="shared" si="61"/>
        <v>-4.0301473517208641E-2</v>
      </c>
      <c r="S680">
        <f t="shared" si="62"/>
        <v>-0.78092062440714738</v>
      </c>
      <c r="T680">
        <f t="shared" si="63"/>
        <v>97802474.161752671</v>
      </c>
      <c r="U680">
        <f t="shared" si="64"/>
        <v>39884643.42718026</v>
      </c>
      <c r="V680" s="35">
        <f t="shared" si="65"/>
        <v>-1866822.0488391593</v>
      </c>
    </row>
    <row r="681" spans="1:22" ht="15.6" x14ac:dyDescent="0.25">
      <c r="A681" s="10">
        <v>4</v>
      </c>
      <c r="B681" s="11">
        <v>3.8038080058696102</v>
      </c>
      <c r="C681" s="11">
        <v>1038.35774075827</v>
      </c>
      <c r="D681" s="12">
        <v>0.12939461059556298</v>
      </c>
      <c r="E681" s="12">
        <v>9.7927213796840898E-2</v>
      </c>
      <c r="F681" s="10">
        <v>0.24300159407406499</v>
      </c>
      <c r="G681" s="10">
        <v>2.9768837696683801</v>
      </c>
      <c r="H681" s="13">
        <v>41476182.065125696</v>
      </c>
      <c r="I681">
        <v>565.45489989672501</v>
      </c>
      <c r="J681">
        <v>133.39188021327206</v>
      </c>
      <c r="K681">
        <v>113.66091219620195</v>
      </c>
      <c r="L681">
        <v>1.0307205861739552</v>
      </c>
      <c r="M681">
        <v>101336651.50250265</v>
      </c>
      <c r="N681">
        <v>1038.35774075827</v>
      </c>
      <c r="O681">
        <v>7.9386977965097012</v>
      </c>
      <c r="P681">
        <v>0.27839413132506263</v>
      </c>
      <c r="Q681">
        <f t="shared" si="60"/>
        <v>-5.7442371232452594</v>
      </c>
      <c r="R681">
        <f t="shared" si="61"/>
        <v>5.8945627725448535E-2</v>
      </c>
      <c r="S681">
        <f t="shared" si="62"/>
        <v>-0.84959507001794199</v>
      </c>
      <c r="T681">
        <f t="shared" si="63"/>
        <v>102264697.69595821</v>
      </c>
      <c r="U681">
        <f t="shared" si="64"/>
        <v>41856023.043822914</v>
      </c>
      <c r="V681" s="35">
        <f t="shared" si="65"/>
        <v>-379840.978697218</v>
      </c>
    </row>
    <row r="682" spans="1:22" ht="15.6" x14ac:dyDescent="0.25">
      <c r="A682" s="14">
        <v>5</v>
      </c>
      <c r="B682" s="11">
        <v>4.4519852714978096</v>
      </c>
      <c r="C682" s="11">
        <v>1052.81771646169</v>
      </c>
      <c r="D682" s="12">
        <v>9.7927213796840898E-2</v>
      </c>
      <c r="E682" s="12">
        <v>7.2625854239060997E-2</v>
      </c>
      <c r="F682" s="10">
        <v>0.25810546457248501</v>
      </c>
      <c r="G682" s="10">
        <v>2.9788286347470101</v>
      </c>
      <c r="H682" s="13">
        <v>42302052.623749398</v>
      </c>
      <c r="I682">
        <v>566.91485011099041</v>
      </c>
      <c r="J682">
        <v>119.76525565164158</v>
      </c>
      <c r="K682">
        <v>85.276534017950951</v>
      </c>
      <c r="L682">
        <v>1.0878425881283331</v>
      </c>
      <c r="M682">
        <v>108998122.75328492</v>
      </c>
      <c r="N682">
        <v>1052.81771646169</v>
      </c>
      <c r="O682">
        <v>11.097810458115928</v>
      </c>
      <c r="P682">
        <v>0.2985481814594026</v>
      </c>
      <c r="Q682">
        <f t="shared" si="60"/>
        <v>-5.7858474946117209</v>
      </c>
      <c r="R682">
        <f t="shared" si="61"/>
        <v>0.24118930021676932</v>
      </c>
      <c r="S682">
        <f t="shared" si="62"/>
        <v>-0.79878496810185196</v>
      </c>
      <c r="T682">
        <f t="shared" si="63"/>
        <v>106629965.88806896</v>
      </c>
      <c r="U682">
        <f t="shared" si="64"/>
        <v>41382973.525842279</v>
      </c>
      <c r="V682" s="35">
        <f t="shared" si="65"/>
        <v>919079.0979071185</v>
      </c>
    </row>
    <row r="683" spans="1:22" ht="15.6" x14ac:dyDescent="0.25">
      <c r="A683" s="15" t="s">
        <v>22</v>
      </c>
      <c r="B683" s="16">
        <v>2.1296620731868701</v>
      </c>
      <c r="C683" s="16">
        <v>1052.5340095566901</v>
      </c>
      <c r="D683" s="17">
        <v>0.25</v>
      </c>
      <c r="E683" s="17">
        <v>0.223695819943102</v>
      </c>
      <c r="F683" s="18">
        <v>0.105174650367445</v>
      </c>
      <c r="G683" s="18">
        <v>3.85</v>
      </c>
      <c r="H683" s="19">
        <v>43451542.590884097</v>
      </c>
      <c r="I683">
        <v>565.28603955683332</v>
      </c>
      <c r="J683">
        <v>121.94009089775892</v>
      </c>
      <c r="K683">
        <v>236.84790997155099</v>
      </c>
      <c r="L683">
        <v>0.89985273539066823</v>
      </c>
      <c r="M683">
        <v>102855261.81841646</v>
      </c>
      <c r="N683">
        <v>1052.5340095566901</v>
      </c>
      <c r="O683">
        <v>1.9408084641110432</v>
      </c>
      <c r="P683">
        <v>0.1111267198249411</v>
      </c>
      <c r="Q683">
        <f t="shared" si="60"/>
        <v>-5.7850412330762548</v>
      </c>
      <c r="R683">
        <f t="shared" si="61"/>
        <v>-7.4154908938384778E-2</v>
      </c>
      <c r="S683">
        <f t="shared" si="62"/>
        <v>-0.80382820971894198</v>
      </c>
      <c r="T683">
        <f t="shared" si="63"/>
        <v>92770330.08668682</v>
      </c>
      <c r="U683">
        <f t="shared" si="64"/>
        <v>39191130.11494261</v>
      </c>
      <c r="V683" s="35">
        <f t="shared" si="65"/>
        <v>4260412.4759414867</v>
      </c>
    </row>
    <row r="684" spans="1:22" ht="15.6" x14ac:dyDescent="0.25">
      <c r="A684" s="10">
        <v>4</v>
      </c>
      <c r="B684" s="11">
        <v>3.8068890538548499</v>
      </c>
      <c r="C684" s="11">
        <v>1032.95958121282</v>
      </c>
      <c r="D684" s="12">
        <v>0.12935008028817099</v>
      </c>
      <c r="E684" s="12">
        <v>9.7725577696795393E-2</v>
      </c>
      <c r="F684" s="10">
        <v>0.244298825624332</v>
      </c>
      <c r="G684" s="10">
        <v>2.9778090086739799</v>
      </c>
      <c r="H684" s="13">
        <v>42541187.4909124</v>
      </c>
      <c r="I684">
        <v>565.56544344103577</v>
      </c>
      <c r="J684">
        <v>133.7375258919258</v>
      </c>
      <c r="K684">
        <v>113.53782899248318</v>
      </c>
      <c r="L684">
        <v>1.0315288394325792</v>
      </c>
      <c r="M684">
        <v>103556677.96447384</v>
      </c>
      <c r="N684">
        <v>1032.95958121282</v>
      </c>
      <c r="O684">
        <v>7.9734154027637478</v>
      </c>
      <c r="P684">
        <v>0.28010925293302613</v>
      </c>
      <c r="Q684">
        <f t="shared" si="60"/>
        <v>-5.7284329790371604</v>
      </c>
      <c r="R684">
        <f t="shared" si="61"/>
        <v>6.0721283650441382E-2</v>
      </c>
      <c r="S684">
        <f t="shared" si="62"/>
        <v>-0.84766233465339669</v>
      </c>
      <c r="T684">
        <f t="shared" si="63"/>
        <v>103835487.14650208</v>
      </c>
      <c r="U684">
        <f t="shared" si="64"/>
        <v>42655722.583385341</v>
      </c>
      <c r="V684" s="35">
        <f t="shared" si="65"/>
        <v>-114535.09247294068</v>
      </c>
    </row>
    <row r="685" spans="1:22" ht="15.6" x14ac:dyDescent="0.25">
      <c r="A685" s="10">
        <v>5</v>
      </c>
      <c r="B685" s="11">
        <v>4.4533157709555802</v>
      </c>
      <c r="C685" s="11">
        <v>1044.9046264394301</v>
      </c>
      <c r="D685" s="12">
        <v>9.7725577696795393E-2</v>
      </c>
      <c r="E685" s="12">
        <v>7.2557105105859096E-2</v>
      </c>
      <c r="F685" s="10">
        <v>0.25727905915306198</v>
      </c>
      <c r="G685" s="10">
        <v>2.97976244299862</v>
      </c>
      <c r="H685" s="13">
        <v>43241171.190594301</v>
      </c>
      <c r="I685">
        <v>567.10345533458076</v>
      </c>
      <c r="J685">
        <v>119.47019616546071</v>
      </c>
      <c r="K685">
        <v>85.141341401327239</v>
      </c>
      <c r="L685">
        <v>1.0877077228870529</v>
      </c>
      <c r="M685">
        <v>111671928.82929578</v>
      </c>
      <c r="N685">
        <v>1044.9046264394301</v>
      </c>
      <c r="O685">
        <v>11.087045348092136</v>
      </c>
      <c r="P685">
        <v>0.29743488913827981</v>
      </c>
      <c r="Q685">
        <f t="shared" si="60"/>
        <v>-5.7632072139300083</v>
      </c>
      <c r="R685">
        <f t="shared" si="61"/>
        <v>0.24052355177750573</v>
      </c>
      <c r="S685">
        <f t="shared" si="62"/>
        <v>-0.80310461268978495</v>
      </c>
      <c r="T685">
        <f t="shared" si="63"/>
        <v>108843890.13824396</v>
      </c>
      <c r="U685">
        <f t="shared" si="64"/>
        <v>42146109.016461641</v>
      </c>
      <c r="V685" s="35">
        <f t="shared" si="65"/>
        <v>1095062.17413266</v>
      </c>
    </row>
    <row r="686" spans="1:22" ht="15.6" x14ac:dyDescent="0.25">
      <c r="A686" s="15" t="s">
        <v>22</v>
      </c>
      <c r="B686" s="16">
        <v>2.1290498651789198</v>
      </c>
      <c r="C686" s="16">
        <v>1034.1694652753499</v>
      </c>
      <c r="D686" s="17">
        <v>0.25</v>
      </c>
      <c r="E686" s="17">
        <v>0.224789136962774</v>
      </c>
      <c r="F686" s="18">
        <v>0.100803130896545</v>
      </c>
      <c r="G686" s="18">
        <v>3.85</v>
      </c>
      <c r="H686" s="19">
        <v>43925091.327560402</v>
      </c>
      <c r="I686">
        <v>565.57538597709424</v>
      </c>
      <c r="J686">
        <v>119.40956240224128</v>
      </c>
      <c r="K686">
        <v>237.39456848138701</v>
      </c>
      <c r="L686">
        <v>0.89821079870544795</v>
      </c>
      <c r="M686">
        <v>106373773.28542669</v>
      </c>
      <c r="N686">
        <v>1034.1694652753499</v>
      </c>
      <c r="O686">
        <v>1.8944758741671182</v>
      </c>
      <c r="P686">
        <v>0.10625328171770569</v>
      </c>
      <c r="Q686">
        <f t="shared" si="60"/>
        <v>-5.7319879219625509</v>
      </c>
      <c r="R686">
        <f t="shared" si="61"/>
        <v>-7.3255817616708047E-2</v>
      </c>
      <c r="S686">
        <f t="shared" si="62"/>
        <v>-0.81720997852555932</v>
      </c>
      <c r="T686">
        <f t="shared" si="63"/>
        <v>97459646.970045313</v>
      </c>
      <c r="U686">
        <f t="shared" si="64"/>
        <v>40244166.975484416</v>
      </c>
      <c r="V686" s="35">
        <f t="shared" si="65"/>
        <v>3680924.3520759866</v>
      </c>
    </row>
    <row r="687" spans="1:22" ht="15.6" x14ac:dyDescent="0.25">
      <c r="A687" s="10">
        <v>7</v>
      </c>
      <c r="B687" s="11">
        <v>4.9939047458255299</v>
      </c>
      <c r="C687" s="11">
        <v>1048.74447536616</v>
      </c>
      <c r="D687" s="12">
        <v>6.7231671345821295E-2</v>
      </c>
      <c r="E687" s="12">
        <v>5.5008740631184598E-2</v>
      </c>
      <c r="F687" s="10">
        <v>0.18153315475949899</v>
      </c>
      <c r="G687" s="10">
        <v>2.9714222174065501</v>
      </c>
      <c r="H687" s="13">
        <v>30950842.5498312</v>
      </c>
      <c r="I687">
        <v>570.49889198320272</v>
      </c>
      <c r="J687">
        <v>83.505499396672619</v>
      </c>
      <c r="K687">
        <v>61.120205988502946</v>
      </c>
      <c r="L687">
        <v>1.0962717913552595</v>
      </c>
      <c r="M687">
        <v>113782322.13191606</v>
      </c>
      <c r="N687">
        <v>1048.74447536616</v>
      </c>
      <c r="O687">
        <v>11.979940721970859</v>
      </c>
      <c r="P687">
        <v>0.20032238972258154</v>
      </c>
      <c r="Q687">
        <f t="shared" si="60"/>
        <v>-5.7742329069961134</v>
      </c>
      <c r="R687">
        <f t="shared" si="61"/>
        <v>0.29605615148555475</v>
      </c>
      <c r="S687">
        <f t="shared" si="62"/>
        <v>-0.66285785008838749</v>
      </c>
      <c r="T687">
        <f t="shared" si="63"/>
        <v>110136756.96998522</v>
      </c>
      <c r="U687">
        <f t="shared" si="64"/>
        <v>29959183.114358824</v>
      </c>
      <c r="V687" s="35">
        <f t="shared" si="65"/>
        <v>991659.43547237664</v>
      </c>
    </row>
    <row r="688" spans="1:22" ht="15.6" x14ac:dyDescent="0.25">
      <c r="A688" s="10">
        <v>6</v>
      </c>
      <c r="B688" s="11">
        <v>4.3745027288030798</v>
      </c>
      <c r="C688" s="11">
        <v>1037.4443521778401</v>
      </c>
      <c r="D688" s="12">
        <v>9.5083435201259503E-2</v>
      </c>
      <c r="E688" s="12">
        <v>6.90023894537065E-2</v>
      </c>
      <c r="F688" s="10">
        <v>0.27400824200562002</v>
      </c>
      <c r="G688" s="10">
        <v>3.1489141535112899</v>
      </c>
      <c r="H688" s="13">
        <v>47130539.517194502</v>
      </c>
      <c r="I688">
        <v>567.07012833804652</v>
      </c>
      <c r="J688">
        <v>121.61324746611835</v>
      </c>
      <c r="K688">
        <v>82.042912327483009</v>
      </c>
      <c r="L688">
        <v>1.1048373451547315</v>
      </c>
      <c r="M688">
        <v>111394143.60973696</v>
      </c>
      <c r="N688">
        <v>1037.4443521778401</v>
      </c>
      <c r="O688">
        <v>11.518387127963337</v>
      </c>
      <c r="P688">
        <v>0.32021661684660352</v>
      </c>
      <c r="Q688">
        <f t="shared" si="60"/>
        <v>-5.7415733314280031</v>
      </c>
      <c r="R688">
        <f t="shared" si="61"/>
        <v>0.26728878416802604</v>
      </c>
      <c r="S688">
        <f t="shared" si="62"/>
        <v>-0.69360705560420932</v>
      </c>
      <c r="T688">
        <f t="shared" si="63"/>
        <v>112111721.7179794</v>
      </c>
      <c r="U688">
        <f t="shared" si="64"/>
        <v>47434144.736385196</v>
      </c>
      <c r="V688" s="35">
        <f t="shared" si="65"/>
        <v>-303605.21919069439</v>
      </c>
    </row>
    <row r="689" spans="1:22" ht="15.6" x14ac:dyDescent="0.25">
      <c r="A689" s="15" t="s">
        <v>22</v>
      </c>
      <c r="B689" s="16">
        <v>2.1283287553556298</v>
      </c>
      <c r="C689" s="16">
        <v>1056.3348496784999</v>
      </c>
      <c r="D689" s="17">
        <v>0.25</v>
      </c>
      <c r="E689" s="17">
        <v>0.226076941898772</v>
      </c>
      <c r="F689" s="18">
        <v>9.5653970816585401E-2</v>
      </c>
      <c r="G689" s="18">
        <v>4.05</v>
      </c>
      <c r="H689" s="19">
        <v>42827236.580736503</v>
      </c>
      <c r="I689">
        <v>565.44576682733054</v>
      </c>
      <c r="J689">
        <v>116.3064569699535</v>
      </c>
      <c r="K689">
        <v>238.03847094938601</v>
      </c>
      <c r="L689">
        <v>0.89617319142509033</v>
      </c>
      <c r="M689">
        <v>101454018.84331696</v>
      </c>
      <c r="N689">
        <v>1056.3348496784999</v>
      </c>
      <c r="O689">
        <v>1.8398722111936385</v>
      </c>
      <c r="P689">
        <v>0.10054321618449868</v>
      </c>
      <c r="Q689">
        <f t="shared" si="60"/>
        <v>-5.795809067830314</v>
      </c>
      <c r="R689">
        <f t="shared" si="61"/>
        <v>-7.214572562971637E-2</v>
      </c>
      <c r="S689">
        <f t="shared" si="62"/>
        <v>-0.82976878232273088</v>
      </c>
      <c r="T689">
        <f t="shared" si="63"/>
        <v>91987590.286168098</v>
      </c>
      <c r="U689">
        <f t="shared" si="64"/>
        <v>38831130.955608174</v>
      </c>
      <c r="V689" s="35">
        <f t="shared" si="65"/>
        <v>3996105.6251283288</v>
      </c>
    </row>
    <row r="690" spans="1:22" ht="15.6" x14ac:dyDescent="0.25">
      <c r="A690" s="10">
        <v>6</v>
      </c>
      <c r="B690" s="11">
        <v>4.3567732046804801</v>
      </c>
      <c r="C690" s="11">
        <v>1034.8805188583101</v>
      </c>
      <c r="D690" s="12">
        <v>9.6920635659778195E-2</v>
      </c>
      <c r="E690" s="12">
        <v>7.6064405396023299E-2</v>
      </c>
      <c r="F690" s="10">
        <v>0.214966951328698</v>
      </c>
      <c r="G690" s="10">
        <v>3.1591934488333999</v>
      </c>
      <c r="H690" s="13">
        <v>39034128.114946097</v>
      </c>
      <c r="I690">
        <v>567.29866041790524</v>
      </c>
      <c r="J690">
        <v>108.77367094106701</v>
      </c>
      <c r="K690">
        <v>86.492520527900737</v>
      </c>
      <c r="L690">
        <v>1.0597330869181203</v>
      </c>
      <c r="M690">
        <v>107188448.17652492</v>
      </c>
      <c r="N690">
        <v>1034.8805188583101</v>
      </c>
      <c r="O690">
        <v>9.6941425722381975</v>
      </c>
      <c r="P690">
        <v>0.24202946186769889</v>
      </c>
      <c r="Q690">
        <f t="shared" si="60"/>
        <v>-5.7340737320374746</v>
      </c>
      <c r="R690">
        <f t="shared" si="61"/>
        <v>0.15613898437555351</v>
      </c>
      <c r="S690">
        <f t="shared" si="62"/>
        <v>-0.79877729796020258</v>
      </c>
      <c r="T690">
        <f t="shared" si="63"/>
        <v>107668990.48459236</v>
      </c>
      <c r="U690">
        <f t="shared" si="64"/>
        <v>39209124.118124209</v>
      </c>
      <c r="V690" s="35">
        <f t="shared" si="65"/>
        <v>-174996.00317811221</v>
      </c>
    </row>
    <row r="691" spans="1:22" ht="15.6" x14ac:dyDescent="0.25">
      <c r="A691" s="14">
        <v>7</v>
      </c>
      <c r="B691" s="11">
        <v>4.76374211527511</v>
      </c>
      <c r="C691" s="11">
        <v>1054.0505762786599</v>
      </c>
      <c r="D691" s="12">
        <v>7.6064405396023299E-2</v>
      </c>
      <c r="E691" s="12">
        <v>6.0938220467056298E-2</v>
      </c>
      <c r="F691" s="10">
        <v>0.198599133680846</v>
      </c>
      <c r="G691" s="10">
        <v>3.1603127293436102</v>
      </c>
      <c r="H691" s="13">
        <v>34811075.792514697</v>
      </c>
      <c r="I691">
        <v>568.97157488573112</v>
      </c>
      <c r="J691">
        <v>92.770519353117578</v>
      </c>
      <c r="K691">
        <v>68.5013129315398</v>
      </c>
      <c r="L691">
        <v>1.0889423637205877</v>
      </c>
      <c r="M691">
        <v>109036650.70706251</v>
      </c>
      <c r="N691">
        <v>1054.0505762786599</v>
      </c>
      <c r="O691">
        <v>11.368524485411051</v>
      </c>
      <c r="P691">
        <v>0.22139399977349722</v>
      </c>
      <c r="Q691">
        <f t="shared" si="60"/>
        <v>-5.7893464226688813</v>
      </c>
      <c r="R691">
        <f t="shared" si="61"/>
        <v>0.25797121859619188</v>
      </c>
      <c r="S691">
        <f t="shared" si="62"/>
        <v>-0.7269311186608185</v>
      </c>
      <c r="T691">
        <f t="shared" si="63"/>
        <v>106932976.86771964</v>
      </c>
      <c r="U691">
        <f t="shared" si="64"/>
        <v>34139456.213325329</v>
      </c>
      <c r="V691" s="35">
        <f t="shared" si="65"/>
        <v>671619.57918936759</v>
      </c>
    </row>
    <row r="692" spans="1:22" ht="15.6" x14ac:dyDescent="0.25">
      <c r="A692" s="10">
        <v>5</v>
      </c>
      <c r="B692" s="11">
        <v>3.8184794792801502</v>
      </c>
      <c r="C692" s="11">
        <v>1033.21491649681</v>
      </c>
      <c r="D692" s="12">
        <v>0.124099483164494</v>
      </c>
      <c r="E692" s="12">
        <v>9.6109036820133692E-2</v>
      </c>
      <c r="F692" s="10">
        <v>0.225366850418281</v>
      </c>
      <c r="G692" s="10">
        <v>3.1583530411921799</v>
      </c>
      <c r="H692" s="13">
        <v>42183141.515365899</v>
      </c>
      <c r="I692">
        <v>565.87867065324735</v>
      </c>
      <c r="J692">
        <v>125.85386989813884</v>
      </c>
      <c r="K692">
        <v>110.10425999231386</v>
      </c>
      <c r="L692">
        <v>1.0271955386007154</v>
      </c>
      <c r="M692">
        <v>103313850.34011455</v>
      </c>
      <c r="N692">
        <v>1033.21491649681</v>
      </c>
      <c r="O692">
        <v>7.747944112903979</v>
      </c>
      <c r="P692">
        <v>0.25536571707524092</v>
      </c>
      <c r="Q692">
        <f t="shared" si="60"/>
        <v>-5.7291838326672053</v>
      </c>
      <c r="R692">
        <f t="shared" si="61"/>
        <v>4.9317752266297366E-2</v>
      </c>
      <c r="S692">
        <f t="shared" si="62"/>
        <v>-0.83466348438211924</v>
      </c>
      <c r="T692">
        <f t="shared" si="63"/>
        <v>103213435.49135327</v>
      </c>
      <c r="U692">
        <f t="shared" si="64"/>
        <v>42142142.038900778</v>
      </c>
      <c r="V692" s="35">
        <f t="shared" si="65"/>
        <v>40999.476465120912</v>
      </c>
    </row>
    <row r="693" spans="1:22" ht="15.6" x14ac:dyDescent="0.25">
      <c r="A693" s="10">
        <v>6</v>
      </c>
      <c r="B693" s="11">
        <v>4.3672192095604903</v>
      </c>
      <c r="C693" s="11">
        <v>1043.6760691567399</v>
      </c>
      <c r="D693" s="12">
        <v>9.6109036820133692E-2</v>
      </c>
      <c r="E693" s="12">
        <v>7.5600016943789899E-2</v>
      </c>
      <c r="F693" s="10">
        <v>0.21317144994067599</v>
      </c>
      <c r="G693" s="10">
        <v>3.1600174460376298</v>
      </c>
      <c r="H693" s="13">
        <v>38978469.653411202</v>
      </c>
      <c r="I693">
        <v>567.40970820358973</v>
      </c>
      <c r="J693">
        <v>107.8750062970003</v>
      </c>
      <c r="K693">
        <v>85.854526881961789</v>
      </c>
      <c r="L693">
        <v>1.0598905381131063</v>
      </c>
      <c r="M693">
        <v>107883109.26626752</v>
      </c>
      <c r="N693">
        <v>1043.6760691567399</v>
      </c>
      <c r="O693">
        <v>9.7058493754213266</v>
      </c>
      <c r="P693">
        <v>0.23974490682749178</v>
      </c>
      <c r="Q693">
        <f t="shared" si="60"/>
        <v>-5.7596638508829958</v>
      </c>
      <c r="R693">
        <f t="shared" si="61"/>
        <v>0.15682847804166489</v>
      </c>
      <c r="S693">
        <f t="shared" si="62"/>
        <v>-0.79138196393893256</v>
      </c>
      <c r="T693">
        <f t="shared" si="63"/>
        <v>105188797.11473218</v>
      </c>
      <c r="U693">
        <f t="shared" si="64"/>
        <v>38005007.123922586</v>
      </c>
      <c r="V693" s="35">
        <f t="shared" si="65"/>
        <v>973462.52948861569</v>
      </c>
    </row>
    <row r="694" spans="1:22" ht="15.6" x14ac:dyDescent="0.25">
      <c r="A694" s="15" t="s">
        <v>22</v>
      </c>
      <c r="B694" s="16">
        <v>2.1268914418748199</v>
      </c>
      <c r="C694" s="16">
        <v>1044.3114858358399</v>
      </c>
      <c r="D694" s="17">
        <v>0.25</v>
      </c>
      <c r="E694" s="17">
        <v>0.22873103689650401</v>
      </c>
      <c r="F694" s="18">
        <v>8.5041835679712102E-2</v>
      </c>
      <c r="G694" s="18">
        <v>3.45</v>
      </c>
      <c r="H694" s="19">
        <v>36913878.464969903</v>
      </c>
      <c r="I694">
        <v>566.19776311335488</v>
      </c>
      <c r="J694">
        <v>109.73804870207921</v>
      </c>
      <c r="K694">
        <v>239.365518448252</v>
      </c>
      <c r="L694">
        <v>0.89188354860402475</v>
      </c>
      <c r="M694">
        <v>109321402.89287035</v>
      </c>
      <c r="N694">
        <v>1044.3114858358399</v>
      </c>
      <c r="O694">
        <v>1.722571145641669</v>
      </c>
      <c r="P694">
        <v>8.8876936806230974E-2</v>
      </c>
      <c r="Q694">
        <f t="shared" si="60"/>
        <v>-5.761497448252161</v>
      </c>
      <c r="R694">
        <f t="shared" si="61"/>
        <v>-6.9574451764875145E-2</v>
      </c>
      <c r="S694">
        <f t="shared" si="62"/>
        <v>-0.84136197631284215</v>
      </c>
      <c r="T694">
        <f t="shared" si="63"/>
        <v>95057961.001718163</v>
      </c>
      <c r="U694">
        <f t="shared" si="64"/>
        <v>32097630.717233669</v>
      </c>
      <c r="V694" s="35">
        <f t="shared" si="65"/>
        <v>4816247.7477362342</v>
      </c>
    </row>
    <row r="695" spans="1:22" ht="15.6" x14ac:dyDescent="0.25">
      <c r="A695" s="10">
        <v>7</v>
      </c>
      <c r="B695" s="11">
        <v>4.00675459193838</v>
      </c>
      <c r="C695" s="11">
        <v>1040.3925204136301</v>
      </c>
      <c r="D695" s="12">
        <v>7.6097165942487804E-2</v>
      </c>
      <c r="E695" s="12">
        <v>6.1016293112000498E-2</v>
      </c>
      <c r="F695" s="10">
        <v>0.19791907801229899</v>
      </c>
      <c r="G695" s="10">
        <v>3.05053858142095</v>
      </c>
      <c r="H695" s="13">
        <v>34706096.324358903</v>
      </c>
      <c r="I695">
        <v>569.29423128901237</v>
      </c>
      <c r="J695">
        <v>92.657724476697695</v>
      </c>
      <c r="K695">
        <v>68.556729527244144</v>
      </c>
      <c r="L695">
        <v>1.0883993007597386</v>
      </c>
      <c r="M695">
        <v>112813055.27157167</v>
      </c>
      <c r="N695">
        <v>1040.3925204136301</v>
      </c>
      <c r="O695">
        <v>9.5369577182885141</v>
      </c>
      <c r="P695">
        <v>0.22054577597166766</v>
      </c>
      <c r="Q695">
        <f t="shared" si="60"/>
        <v>-5.7501561973632001</v>
      </c>
      <c r="R695">
        <f t="shared" si="61"/>
        <v>0.14692350757079276</v>
      </c>
      <c r="S695">
        <f t="shared" si="62"/>
        <v>-0.72395676507729334</v>
      </c>
      <c r="T695">
        <f t="shared" si="63"/>
        <v>105504541.54663406</v>
      </c>
      <c r="U695">
        <f t="shared" si="64"/>
        <v>32457686.504103798</v>
      </c>
      <c r="V695" s="35">
        <f t="shared" si="65"/>
        <v>2248409.8202551045</v>
      </c>
    </row>
    <row r="696" spans="1:22" ht="15.6" x14ac:dyDescent="0.25">
      <c r="A696" s="10">
        <v>1</v>
      </c>
      <c r="B696" s="11">
        <v>2.2639687436099099</v>
      </c>
      <c r="C696" s="11">
        <v>1034.0016322900501</v>
      </c>
      <c r="D696" s="12">
        <v>0.221416949595787</v>
      </c>
      <c r="E696" s="12">
        <v>0.19790404754627702</v>
      </c>
      <c r="F696" s="10">
        <v>0.106144934247312</v>
      </c>
      <c r="G696" s="10">
        <v>3.4522640643340998</v>
      </c>
      <c r="H696" s="13">
        <v>34569285.130550899</v>
      </c>
      <c r="I696">
        <v>565.24675595727501</v>
      </c>
      <c r="J696">
        <v>115.28482817190942</v>
      </c>
      <c r="K696">
        <v>209.66049857103204</v>
      </c>
      <c r="L696">
        <v>0.90843851156960331</v>
      </c>
      <c r="M696">
        <v>95613385.81371291</v>
      </c>
      <c r="N696">
        <v>1034.0016322900501</v>
      </c>
      <c r="O696">
        <v>2.2036172507716971</v>
      </c>
      <c r="P696">
        <v>0.1122116357961712</v>
      </c>
      <c r="Q696">
        <f t="shared" si="60"/>
        <v>-5.7314952274866453</v>
      </c>
      <c r="R696">
        <f t="shared" si="61"/>
        <v>-7.8522262814905042E-2</v>
      </c>
      <c r="S696">
        <f t="shared" si="62"/>
        <v>-0.80057635754516254</v>
      </c>
      <c r="T696">
        <f t="shared" si="63"/>
        <v>97244151.513241202</v>
      </c>
      <c r="U696">
        <f t="shared" si="64"/>
        <v>35158892.997361012</v>
      </c>
      <c r="V696" s="35">
        <f t="shared" si="65"/>
        <v>-589607.86681011319</v>
      </c>
    </row>
    <row r="697" spans="1:22" ht="15.6" x14ac:dyDescent="0.25">
      <c r="A697" s="10">
        <v>2</v>
      </c>
      <c r="B697" s="11">
        <v>2.1811724988708399</v>
      </c>
      <c r="C697" s="11">
        <v>1036.4531585034599</v>
      </c>
      <c r="D697" s="12">
        <v>0.198300986288276</v>
      </c>
      <c r="E697" s="12">
        <v>0.16129897560634299</v>
      </c>
      <c r="F697" s="10">
        <v>0.186501142832875</v>
      </c>
      <c r="G697" s="10">
        <v>3.0226279229373998</v>
      </c>
      <c r="H697" s="13">
        <v>37896094.374834701</v>
      </c>
      <c r="I697">
        <v>564.17441043017334</v>
      </c>
      <c r="J697">
        <v>144.48386609310583</v>
      </c>
      <c r="K697">
        <v>179.79998094730948</v>
      </c>
      <c r="L697">
        <v>0.94948697429257622</v>
      </c>
      <c r="M697">
        <v>91390572.546247825</v>
      </c>
      <c r="N697">
        <v>1036.4531585034599</v>
      </c>
      <c r="O697">
        <v>3.1160397292746813</v>
      </c>
      <c r="P697">
        <v>0.20641075715854276</v>
      </c>
      <c r="Q697">
        <f t="shared" si="60"/>
        <v>-5.7386778704410499</v>
      </c>
      <c r="R697">
        <f t="shared" si="61"/>
        <v>-8.453681948582302E-2</v>
      </c>
      <c r="S697">
        <f t="shared" si="62"/>
        <v>-0.67861501535778146</v>
      </c>
      <c r="T697">
        <f t="shared" si="63"/>
        <v>96117966.042663217</v>
      </c>
      <c r="U697">
        <f t="shared" si="64"/>
        <v>39856359.477632694</v>
      </c>
      <c r="V697" s="35">
        <f t="shared" si="65"/>
        <v>-1960265.1027979925</v>
      </c>
    </row>
    <row r="698" spans="1:22" ht="15.6" x14ac:dyDescent="0.25">
      <c r="A698" s="10">
        <v>5</v>
      </c>
      <c r="B698" s="11">
        <v>3.4948076270544899</v>
      </c>
      <c r="C698" s="11">
        <v>1042.2018369787399</v>
      </c>
      <c r="D698" s="12">
        <v>9.7343409572005296E-2</v>
      </c>
      <c r="E698" s="12">
        <v>7.6217538546044197E-2</v>
      </c>
      <c r="F698" s="10">
        <v>0.21680143499443399</v>
      </c>
      <c r="G698" s="10">
        <v>3.0295295507678999</v>
      </c>
      <c r="H698" s="13">
        <v>36969798.229385898</v>
      </c>
      <c r="I698">
        <v>567.11652486324749</v>
      </c>
      <c r="J698">
        <v>109.45698041217942</v>
      </c>
      <c r="K698">
        <v>86.780474059024755</v>
      </c>
      <c r="L698">
        <v>1.0602393128893171</v>
      </c>
      <c r="M698">
        <v>105153690.80407776</v>
      </c>
      <c r="N698">
        <v>1042.2018369787399</v>
      </c>
      <c r="O698">
        <v>7.8023595356917541</v>
      </c>
      <c r="P698">
        <v>0.24436901998717026</v>
      </c>
      <c r="Q698">
        <f t="shared" si="60"/>
        <v>-5.7554018746557887</v>
      </c>
      <c r="R698">
        <f t="shared" si="61"/>
        <v>5.2041752938793595E-2</v>
      </c>
      <c r="S698">
        <f t="shared" si="62"/>
        <v>-0.80604671053255483</v>
      </c>
      <c r="T698">
        <f t="shared" si="63"/>
        <v>100827002.45597066</v>
      </c>
      <c r="U698">
        <f t="shared" si="64"/>
        <v>35448626.751639232</v>
      </c>
      <c r="V698" s="35">
        <f t="shared" si="65"/>
        <v>1521171.4777466655</v>
      </c>
    </row>
    <row r="699" spans="1:22" ht="15.6" x14ac:dyDescent="0.25">
      <c r="A699" s="10">
        <v>6</v>
      </c>
      <c r="B699" s="11">
        <v>3.8431929326071299</v>
      </c>
      <c r="C699" s="11">
        <v>1056.70807290726</v>
      </c>
      <c r="D699" s="12">
        <v>7.6217538546044197E-2</v>
      </c>
      <c r="E699" s="12">
        <v>6.7698780037102196E-2</v>
      </c>
      <c r="F699" s="10">
        <v>0.111622553232668</v>
      </c>
      <c r="G699" s="10">
        <v>3.0306855531532699</v>
      </c>
      <c r="H699" s="13">
        <v>20521779.418303501</v>
      </c>
      <c r="I699">
        <v>569.79283725926905</v>
      </c>
      <c r="J699">
        <v>69.670134065728647</v>
      </c>
      <c r="K699">
        <v>71.95815929157321</v>
      </c>
      <c r="L699">
        <v>1.0130457966839499</v>
      </c>
      <c r="M699">
        <v>95939712.18989408</v>
      </c>
      <c r="N699">
        <v>1056.70807290726</v>
      </c>
      <c r="O699">
        <v>6.5289788774053346</v>
      </c>
      <c r="P699">
        <v>0.11835857363334711</v>
      </c>
      <c r="Q699">
        <f t="shared" si="60"/>
        <v>-5.796862486859597</v>
      </c>
      <c r="R699">
        <f t="shared" si="61"/>
        <v>-6.3609617868611856E-3</v>
      </c>
      <c r="S699">
        <f t="shared" si="62"/>
        <v>-0.78070716867461365</v>
      </c>
      <c r="T699">
        <f t="shared" si="63"/>
        <v>94532877.020972371</v>
      </c>
      <c r="U699">
        <f t="shared" si="64"/>
        <v>20220853.343422446</v>
      </c>
      <c r="V699" s="35">
        <f t="shared" si="65"/>
        <v>300926.07488105446</v>
      </c>
    </row>
    <row r="700" spans="1:22" ht="15.6" x14ac:dyDescent="0.25">
      <c r="A700" s="10">
        <v>1</v>
      </c>
      <c r="B700" s="11">
        <v>2.2567861017927302</v>
      </c>
      <c r="C700" s="11">
        <v>1032.7990186597101</v>
      </c>
      <c r="D700" s="12">
        <v>0.22453845036417</v>
      </c>
      <c r="E700" s="12">
        <v>0.194868797408706</v>
      </c>
      <c r="F700" s="10">
        <v>0.13207735767125101</v>
      </c>
      <c r="G700" s="10">
        <v>3.95190869679623</v>
      </c>
      <c r="H700" s="13">
        <v>42596841.263161801</v>
      </c>
      <c r="I700">
        <v>564.47578003431113</v>
      </c>
      <c r="J700">
        <v>129.41329334880109</v>
      </c>
      <c r="K700">
        <v>209.70362388643798</v>
      </c>
      <c r="L700">
        <v>0.91761808549749913</v>
      </c>
      <c r="M700">
        <v>90767346.465945572</v>
      </c>
      <c r="N700">
        <v>1032.7990186597101</v>
      </c>
      <c r="O700">
        <v>2.4702239922884588</v>
      </c>
      <c r="P700">
        <v>0.14165269003443784</v>
      </c>
      <c r="Q700">
        <f t="shared" si="60"/>
        <v>-5.7279606511904166</v>
      </c>
      <c r="R700">
        <f t="shared" si="61"/>
        <v>-8.1712692419751903E-2</v>
      </c>
      <c r="S700">
        <f t="shared" si="62"/>
        <v>-0.69895652152772025</v>
      </c>
      <c r="T700">
        <f t="shared" si="63"/>
        <v>97227842.007451788</v>
      </c>
      <c r="U700">
        <f t="shared" si="64"/>
        <v>45628732.287608065</v>
      </c>
      <c r="V700" s="35">
        <f t="shared" si="65"/>
        <v>-3031891.0244462639</v>
      </c>
    </row>
    <row r="701" spans="1:22" ht="15.6" x14ac:dyDescent="0.25">
      <c r="A701" s="10">
        <v>3</v>
      </c>
      <c r="B701" s="11">
        <v>2.3258703251938</v>
      </c>
      <c r="C701" s="11">
        <v>1033.4683257220499</v>
      </c>
      <c r="D701" s="12">
        <v>0.17043043944937802</v>
      </c>
      <c r="E701" s="12">
        <v>0.15363058572864902</v>
      </c>
      <c r="F701" s="10">
        <v>9.8515278415828203E-2</v>
      </c>
      <c r="G701" s="10">
        <v>3.51573523001663</v>
      </c>
      <c r="H701" s="13">
        <v>29762427.739008602</v>
      </c>
      <c r="I701">
        <v>566.20808136986227</v>
      </c>
      <c r="J701">
        <v>97.530574398535734</v>
      </c>
      <c r="K701">
        <v>162.03051258901351</v>
      </c>
      <c r="L701">
        <v>0.92399133182379134</v>
      </c>
      <c r="M701">
        <v>93938476.841906518</v>
      </c>
      <c r="N701">
        <v>1033.4683257220499</v>
      </c>
      <c r="O701">
        <v>2.4732868969988471</v>
      </c>
      <c r="P701">
        <v>0.10371218425368156</v>
      </c>
      <c r="Q701">
        <f t="shared" si="60"/>
        <v>-5.7299286973771091</v>
      </c>
      <c r="R701">
        <f t="shared" si="61"/>
        <v>-8.174226363264267E-2</v>
      </c>
      <c r="S701">
        <f t="shared" si="62"/>
        <v>-0.8232629019163229</v>
      </c>
      <c r="T701">
        <f t="shared" si="63"/>
        <v>97288002.952399909</v>
      </c>
      <c r="U701">
        <f t="shared" si="64"/>
        <v>30823654.535257973</v>
      </c>
      <c r="V701" s="35">
        <f t="shared" si="65"/>
        <v>-1061226.796249371</v>
      </c>
    </row>
    <row r="702" spans="1:22" ht="15.6" x14ac:dyDescent="0.25">
      <c r="A702" s="10">
        <v>1</v>
      </c>
      <c r="B702" s="11">
        <v>2.2577124365855101</v>
      </c>
      <c r="C702" s="11">
        <v>1039.7269849386701</v>
      </c>
      <c r="D702" s="12">
        <v>0.221267111061697</v>
      </c>
      <c r="E702" s="12">
        <v>0.19391680751602999</v>
      </c>
      <c r="F702" s="10">
        <v>0.12355179328353</v>
      </c>
      <c r="G702" s="10">
        <v>3.9521473365579798</v>
      </c>
      <c r="H702" s="13">
        <v>39358592.643986203</v>
      </c>
      <c r="I702">
        <v>564.48595581078143</v>
      </c>
      <c r="J702">
        <v>124.25321822267158</v>
      </c>
      <c r="K702">
        <v>207.59195928886348</v>
      </c>
      <c r="L702">
        <v>0.91547208309899353</v>
      </c>
      <c r="M702">
        <v>87549502.560194403</v>
      </c>
      <c r="N702">
        <v>1039.7269849386701</v>
      </c>
      <c r="O702">
        <v>2.3962506085360302</v>
      </c>
      <c r="P702">
        <v>0.13187766739192522</v>
      </c>
      <c r="Q702">
        <f t="shared" si="60"/>
        <v>-5.748222484907811</v>
      </c>
      <c r="R702">
        <f t="shared" si="61"/>
        <v>-8.0950079510572953E-2</v>
      </c>
      <c r="S702">
        <f t="shared" si="62"/>
        <v>-0.7326377435605258</v>
      </c>
      <c r="T702">
        <f t="shared" si="63"/>
        <v>95533398.985519335</v>
      </c>
      <c r="U702">
        <f t="shared" si="64"/>
        <v>42947818.372597173</v>
      </c>
      <c r="V702" s="35">
        <f t="shared" si="65"/>
        <v>-3589225.7286109701</v>
      </c>
    </row>
    <row r="703" spans="1:22" ht="15.6" x14ac:dyDescent="0.25">
      <c r="A703" s="10">
        <v>2</v>
      </c>
      <c r="B703" s="11">
        <v>2.3460378840545202</v>
      </c>
      <c r="C703" s="11">
        <v>1038.0733548852099</v>
      </c>
      <c r="D703" s="12">
        <v>0.19391680751602999</v>
      </c>
      <c r="E703" s="12">
        <v>0.171270251982237</v>
      </c>
      <c r="F703" s="10">
        <v>0.11672470969775101</v>
      </c>
      <c r="G703" s="10">
        <v>3.95426165708415</v>
      </c>
      <c r="H703" s="13">
        <v>37631487.684228003</v>
      </c>
      <c r="I703">
        <v>565.17719514493933</v>
      </c>
      <c r="J703">
        <v>113.13406532200295</v>
      </c>
      <c r="K703">
        <v>182.59352974913352</v>
      </c>
      <c r="L703">
        <v>0.9229107739565211</v>
      </c>
      <c r="M703">
        <v>91145005.377938122</v>
      </c>
      <c r="N703">
        <v>1038.0733548852099</v>
      </c>
      <c r="O703">
        <v>2.5738169458679128</v>
      </c>
      <c r="P703">
        <v>0.12411835992070945</v>
      </c>
      <c r="Q703">
        <f t="shared" si="60"/>
        <v>-5.7434081958427665</v>
      </c>
      <c r="R703">
        <f t="shared" si="61"/>
        <v>-8.2625070238344756E-2</v>
      </c>
      <c r="S703">
        <f t="shared" si="62"/>
        <v>-0.76056025216627399</v>
      </c>
      <c r="T703">
        <f t="shared" si="63"/>
        <v>95937205.42645283</v>
      </c>
      <c r="U703">
        <f t="shared" si="64"/>
        <v>39610066.942172609</v>
      </c>
      <c r="V703" s="35">
        <f t="shared" si="65"/>
        <v>-1978579.2579446062</v>
      </c>
    </row>
    <row r="704" spans="1:22" ht="15.6" x14ac:dyDescent="0.25">
      <c r="A704" s="10">
        <v>3</v>
      </c>
      <c r="B704" s="11">
        <v>2.32774191420889</v>
      </c>
      <c r="C704" s="11">
        <v>1042.4132646621799</v>
      </c>
      <c r="D704" s="12">
        <v>0.17143923059104302</v>
      </c>
      <c r="E704" s="12">
        <v>0.15410268879681799</v>
      </c>
      <c r="F704" s="10">
        <v>0.10106458875028999</v>
      </c>
      <c r="G704" s="10">
        <v>3.4951532323582599</v>
      </c>
      <c r="H704" s="13">
        <v>30114473.9068157</v>
      </c>
      <c r="I704">
        <v>566.12290183777509</v>
      </c>
      <c r="J704">
        <v>99.068730426802901</v>
      </c>
      <c r="K704">
        <v>162.77095969393051</v>
      </c>
      <c r="L704">
        <v>0.92491060725454377</v>
      </c>
      <c r="M704">
        <v>94031356.720209539</v>
      </c>
      <c r="N704">
        <v>1042.4132646621799</v>
      </c>
      <c r="O704">
        <v>2.5033847516869852</v>
      </c>
      <c r="P704">
        <v>0.10654409219749561</v>
      </c>
      <c r="Q704">
        <f t="shared" si="60"/>
        <v>-5.7560137810828023</v>
      </c>
      <c r="R704">
        <f t="shared" si="61"/>
        <v>-8.2024407720713899E-2</v>
      </c>
      <c r="S704">
        <f t="shared" si="62"/>
        <v>-0.81647379938269471</v>
      </c>
      <c r="T704">
        <f t="shared" si="63"/>
        <v>94963942.360723704</v>
      </c>
      <c r="U704">
        <f t="shared" si="64"/>
        <v>30413143.700772833</v>
      </c>
      <c r="V704" s="35">
        <f t="shared" si="65"/>
        <v>-298669.79395713285</v>
      </c>
    </row>
    <row r="705" spans="1:22" ht="15.6" x14ac:dyDescent="0.25">
      <c r="A705" s="14">
        <v>4</v>
      </c>
      <c r="B705" s="11">
        <v>2.3951088261039701</v>
      </c>
      <c r="C705" s="11">
        <v>1035.49660962288</v>
      </c>
      <c r="D705" s="12">
        <v>0.15410268879681799</v>
      </c>
      <c r="E705" s="12">
        <v>0.14000551985259901</v>
      </c>
      <c r="F705" s="10">
        <v>9.1419734987849902E-2</v>
      </c>
      <c r="G705" s="10">
        <v>3.4963195776806</v>
      </c>
      <c r="H705" s="13">
        <v>25952831.0172254</v>
      </c>
      <c r="I705">
        <v>566.48712729883016</v>
      </c>
      <c r="J705">
        <v>89.363665649171352</v>
      </c>
      <c r="K705">
        <v>147.0541043247085</v>
      </c>
      <c r="L705">
        <v>0.92763024499369018</v>
      </c>
      <c r="M705">
        <v>89544257.937834963</v>
      </c>
      <c r="N705">
        <v>1035.49660962288</v>
      </c>
      <c r="O705">
        <v>2.5695452636426195</v>
      </c>
      <c r="P705">
        <v>9.5872046108272782E-2</v>
      </c>
      <c r="Q705">
        <f t="shared" si="60"/>
        <v>-5.7358789159687884</v>
      </c>
      <c r="R705">
        <f t="shared" si="61"/>
        <v>-8.259100795349425E-2</v>
      </c>
      <c r="S705">
        <f t="shared" si="62"/>
        <v>-0.83694405564717655</v>
      </c>
      <c r="T705">
        <f t="shared" si="63"/>
        <v>96748078.375716239</v>
      </c>
      <c r="U705">
        <f t="shared" si="64"/>
        <v>28040731.892260425</v>
      </c>
      <c r="V705" s="35">
        <f t="shared" si="65"/>
        <v>-2087900.8750350252</v>
      </c>
    </row>
    <row r="706" spans="1:22" ht="15.6" x14ac:dyDescent="0.25">
      <c r="A706" s="10">
        <v>1</v>
      </c>
      <c r="B706" s="11">
        <v>2.2567554910036698</v>
      </c>
      <c r="C706" s="11">
        <v>1040.3803105587299</v>
      </c>
      <c r="D706" s="12">
        <v>0.22458947510809799</v>
      </c>
      <c r="E706" s="12">
        <v>0.194898981441118</v>
      </c>
      <c r="F706" s="10">
        <v>0.132140117612077</v>
      </c>
      <c r="G706" s="10">
        <v>3.9519049530811698</v>
      </c>
      <c r="H706" s="13">
        <v>41811586.995968297</v>
      </c>
      <c r="I706">
        <v>564.39019135423484</v>
      </c>
      <c r="J706">
        <v>129.44892198125302</v>
      </c>
      <c r="K706">
        <v>209.74422827460799</v>
      </c>
      <c r="L706">
        <v>0.91761192737110964</v>
      </c>
      <c r="M706">
        <v>89070250.339068532</v>
      </c>
      <c r="N706">
        <v>1040.3803105587299</v>
      </c>
      <c r="O706">
        <v>2.4707712835864912</v>
      </c>
      <c r="P706">
        <v>0.14172500317270215</v>
      </c>
      <c r="Q706">
        <f t="shared" si="60"/>
        <v>-5.7501207417577351</v>
      </c>
      <c r="R706">
        <f t="shared" si="61"/>
        <v>-8.1717987974463835E-2</v>
      </c>
      <c r="S706">
        <f t="shared" si="62"/>
        <v>-0.69872151860337928</v>
      </c>
      <c r="T706">
        <f t="shared" si="63"/>
        <v>95271370.349185795</v>
      </c>
      <c r="U706">
        <f t="shared" si="64"/>
        <v>44722532.769539692</v>
      </c>
      <c r="V706" s="35">
        <f t="shared" si="65"/>
        <v>-2910945.7735713944</v>
      </c>
    </row>
    <row r="707" spans="1:22" ht="15.6" x14ac:dyDescent="0.25">
      <c r="A707" s="10">
        <v>2</v>
      </c>
      <c r="B707" s="11">
        <v>2.3488076302095902</v>
      </c>
      <c r="C707" s="11">
        <v>1033.59258334676</v>
      </c>
      <c r="D707" s="12">
        <v>0.194898981441118</v>
      </c>
      <c r="E707" s="12">
        <v>0.170287441438321</v>
      </c>
      <c r="F707" s="10">
        <v>0.12621368491726601</v>
      </c>
      <c r="G707" s="10">
        <v>3.9541776135648701</v>
      </c>
      <c r="H707" s="13">
        <v>39610515.928235903</v>
      </c>
      <c r="I707">
        <v>565.0144839378404</v>
      </c>
      <c r="J707">
        <v>117.9231808152912</v>
      </c>
      <c r="K707">
        <v>182.59321143971951</v>
      </c>
      <c r="L707">
        <v>0.92671334085735124</v>
      </c>
      <c r="M707">
        <v>91666305.042329326</v>
      </c>
      <c r="N707">
        <v>1033.59258334676</v>
      </c>
      <c r="O707">
        <v>2.6873407780933678</v>
      </c>
      <c r="P707">
        <v>0.13491942397135853</v>
      </c>
      <c r="Q707">
        <f t="shared" ref="Q707:Q770" si="66">2.52125*10^(-6)*N707^2-0.00815*N707</f>
        <v>-5.7302938188000949</v>
      </c>
      <c r="R707">
        <f t="shared" ref="R707:R770" si="67">5.11549*10^(-6)*O707^4-4.43569*10^(-4)*O707^3+0.01157*O707^2-0.05903*O707</f>
        <v>-8.3419237763384682E-2</v>
      </c>
      <c r="S707">
        <f t="shared" ref="S707:S770" si="68">-66538.82632*P707^6+68596.56918*P707^5-25259.909*P707^4+3778.81796*P707^3-138.15946*P707^2-13.21417*P707</f>
        <v>-0.72183373924278094</v>
      </c>
      <c r="T707">
        <f t="shared" ref="T707:T770" si="69">1.9*10^10*EXP(0.917*Q707)*EXP(0.4442*R707)*EXP(-0.0196*S707)</f>
        <v>96990005.991858304</v>
      </c>
      <c r="U707">
        <f t="shared" ref="U707:U770" si="70">H707/M707*T707</f>
        <v>41910974.544530138</v>
      </c>
      <c r="V707" s="35">
        <f t="shared" ref="V707:V770" si="71">H707-U707</f>
        <v>-2300458.616294235</v>
      </c>
    </row>
    <row r="708" spans="1:22" ht="15.6" x14ac:dyDescent="0.25">
      <c r="A708" s="10">
        <v>3</v>
      </c>
      <c r="B708" s="11">
        <v>2.3258124964451099</v>
      </c>
      <c r="C708" s="11">
        <v>1041.7052206092301</v>
      </c>
      <c r="D708" s="12">
        <v>0.170455663964515</v>
      </c>
      <c r="E708" s="12">
        <v>0.1536741560938</v>
      </c>
      <c r="F708" s="10">
        <v>9.8393143215733295E-2</v>
      </c>
      <c r="G708" s="10">
        <v>3.5153077569156501</v>
      </c>
      <c r="H708" s="13">
        <v>29553210.3199335</v>
      </c>
      <c r="I708">
        <v>566.1719306696674</v>
      </c>
      <c r="J708">
        <v>97.474195101631551</v>
      </c>
      <c r="K708">
        <v>162.06491002915752</v>
      </c>
      <c r="L708">
        <v>0.92390830870857954</v>
      </c>
      <c r="M708">
        <v>93351818.325252667</v>
      </c>
      <c r="N708">
        <v>1041.7052206092301</v>
      </c>
      <c r="O708">
        <v>2.4714234254243053</v>
      </c>
      <c r="P708">
        <v>0.10357671115653351</v>
      </c>
      <c r="Q708">
        <f t="shared" si="66"/>
        <v>-5.7539636988127167</v>
      </c>
      <c r="R708">
        <f t="shared" si="67"/>
        <v>-8.1724291431308993E-2</v>
      </c>
      <c r="S708">
        <f t="shared" si="68"/>
        <v>-0.82356559349079417</v>
      </c>
      <c r="T708">
        <f t="shared" si="69"/>
        <v>95168547.301155776</v>
      </c>
      <c r="U708">
        <f t="shared" si="70"/>
        <v>30128348.270992115</v>
      </c>
      <c r="V708" s="35">
        <f t="shared" si="71"/>
        <v>-575137.951058615</v>
      </c>
    </row>
    <row r="709" spans="1:22" ht="15.6" x14ac:dyDescent="0.25">
      <c r="A709" s="10">
        <v>4</v>
      </c>
      <c r="B709" s="11">
        <v>2.3909551493728398</v>
      </c>
      <c r="C709" s="11">
        <v>1039.7013286454001</v>
      </c>
      <c r="D709" s="12">
        <v>0.1536741560938</v>
      </c>
      <c r="E709" s="12">
        <v>0.14001345880249899</v>
      </c>
      <c r="F709" s="10">
        <v>8.8836106393379702E-2</v>
      </c>
      <c r="G709" s="10">
        <v>3.5164318018889502</v>
      </c>
      <c r="H709" s="13">
        <v>25261010.3107046</v>
      </c>
      <c r="I709">
        <v>566.47867742729522</v>
      </c>
      <c r="J709">
        <v>87.968708836215342</v>
      </c>
      <c r="K709">
        <v>146.84380744814951</v>
      </c>
      <c r="L709">
        <v>0.92624236580916786</v>
      </c>
      <c r="M709">
        <v>88164887.544595033</v>
      </c>
      <c r="N709">
        <v>1039.7013286454001</v>
      </c>
      <c r="O709">
        <v>2.5285868180928142</v>
      </c>
      <c r="P709">
        <v>9.3032492736739636E-2</v>
      </c>
      <c r="Q709">
        <f t="shared" si="66"/>
        <v>-5.7481478958707592</v>
      </c>
      <c r="R709">
        <f t="shared" si="67"/>
        <v>-8.2248904739816664E-2</v>
      </c>
      <c r="S709">
        <f t="shared" si="68"/>
        <v>-0.83972020113142509</v>
      </c>
      <c r="T709">
        <f t="shared" si="69"/>
        <v>95685444.336318731</v>
      </c>
      <c r="U709">
        <f t="shared" si="70"/>
        <v>27415800.816867031</v>
      </c>
      <c r="V709" s="35">
        <f t="shared" si="71"/>
        <v>-2154790.5061624311</v>
      </c>
    </row>
    <row r="710" spans="1:22" ht="15.6" x14ac:dyDescent="0.25">
      <c r="A710" s="10">
        <v>1</v>
      </c>
      <c r="B710" s="11">
        <v>2.2567997406748899</v>
      </c>
      <c r="C710" s="11">
        <v>1051.07235474558</v>
      </c>
      <c r="D710" s="12">
        <v>0.22453332055842501</v>
      </c>
      <c r="E710" s="12">
        <v>0.19484608218223498</v>
      </c>
      <c r="F710" s="10">
        <v>0.132158658841837</v>
      </c>
      <c r="G710" s="10">
        <v>3.95190907315463</v>
      </c>
      <c r="H710" s="13">
        <v>41817025.933004603</v>
      </c>
      <c r="I710">
        <v>564.39123932092014</v>
      </c>
      <c r="J710">
        <v>129.44194551671987</v>
      </c>
      <c r="K710">
        <v>209.68970137033</v>
      </c>
      <c r="L710">
        <v>0.91763878252760223</v>
      </c>
      <c r="M710">
        <v>89083937.937292218</v>
      </c>
      <c r="N710">
        <v>1051.07235474558</v>
      </c>
      <c r="O710">
        <v>2.4713253854486257</v>
      </c>
      <c r="P710">
        <v>0.14174636771345273</v>
      </c>
      <c r="Q710">
        <f t="shared" si="66"/>
        <v>-5.7808809506335823</v>
      </c>
      <c r="R710">
        <f t="shared" si="67"/>
        <v>-8.1723344258949407E-2</v>
      </c>
      <c r="S710">
        <f t="shared" si="68"/>
        <v>-0.69865213951962102</v>
      </c>
      <c r="T710">
        <f t="shared" si="69"/>
        <v>92621240.91067183</v>
      </c>
      <c r="U710">
        <f t="shared" si="70"/>
        <v>43477476.667398863</v>
      </c>
      <c r="V710" s="35">
        <f t="shared" si="71"/>
        <v>-1660450.7343942598</v>
      </c>
    </row>
    <row r="711" spans="1:22" ht="15.6" x14ac:dyDescent="0.25">
      <c r="A711" s="10">
        <v>2</v>
      </c>
      <c r="B711" s="11">
        <v>2.34880729965088</v>
      </c>
      <c r="C711" s="11">
        <v>1041.9158163127699</v>
      </c>
      <c r="D711" s="12">
        <v>0.19484608218223498</v>
      </c>
      <c r="E711" s="12">
        <v>0.17028967434001002</v>
      </c>
      <c r="F711" s="10">
        <v>0.12596512618945499</v>
      </c>
      <c r="G711" s="10">
        <v>3.9541816150094702</v>
      </c>
      <c r="H711" s="13">
        <v>38294845.848972604</v>
      </c>
      <c r="I711">
        <v>564.85880627032736</v>
      </c>
      <c r="J711">
        <v>117.77479874763742</v>
      </c>
      <c r="K711">
        <v>182.5678782611225</v>
      </c>
      <c r="L711">
        <v>0.92660406917070093</v>
      </c>
      <c r="M711">
        <v>88743619.784525022</v>
      </c>
      <c r="N711">
        <v>1041.9158163127699</v>
      </c>
      <c r="O711">
        <v>2.6850538534661057</v>
      </c>
      <c r="P711">
        <v>0.13463500273757781</v>
      </c>
      <c r="Q711">
        <f t="shared" si="66"/>
        <v>-5.7545737251663027</v>
      </c>
      <c r="R711">
        <f t="shared" si="67"/>
        <v>-8.3405340783213641E-2</v>
      </c>
      <c r="S711">
        <f t="shared" si="68"/>
        <v>-0.72283503656653836</v>
      </c>
      <c r="T711">
        <f t="shared" si="69"/>
        <v>94856864.555302978</v>
      </c>
      <c r="U711">
        <f t="shared" si="70"/>
        <v>40932846.943613581</v>
      </c>
      <c r="V711" s="35">
        <f t="shared" si="71"/>
        <v>-2638001.0946409777</v>
      </c>
    </row>
    <row r="712" spans="1:22" ht="15.6" x14ac:dyDescent="0.25">
      <c r="A712" s="10">
        <v>3</v>
      </c>
      <c r="B712" s="11">
        <v>2.3258446081417401</v>
      </c>
      <c r="C712" s="11">
        <v>1048.5362620522501</v>
      </c>
      <c r="D712" s="12">
        <v>0.17044920341683401</v>
      </c>
      <c r="E712" s="12">
        <v>0.15365954965724798</v>
      </c>
      <c r="F712" s="10">
        <v>9.8444633121803196E-2</v>
      </c>
      <c r="G712" s="10">
        <v>3.5153700767446798</v>
      </c>
      <c r="H712" s="13">
        <v>28543407.697335999</v>
      </c>
      <c r="I712">
        <v>565.95804442133021</v>
      </c>
      <c r="J712">
        <v>97.479431719140308</v>
      </c>
      <c r="K712">
        <v>162.05437653704101</v>
      </c>
      <c r="L712">
        <v>0.92391059473962645</v>
      </c>
      <c r="M712">
        <v>90155418.37873669</v>
      </c>
      <c r="N712">
        <v>1048.5362620522501</v>
      </c>
      <c r="O712">
        <v>2.4726874323912682</v>
      </c>
      <c r="P712">
        <v>0.10363382183177731</v>
      </c>
      <c r="Q712">
        <f t="shared" si="66"/>
        <v>-5.7736369524067559</v>
      </c>
      <c r="R712">
        <f t="shared" si="67"/>
        <v>-8.1736488528463172E-2</v>
      </c>
      <c r="S712">
        <f t="shared" si="68"/>
        <v>-0.82343824580113867</v>
      </c>
      <c r="T712">
        <f t="shared" si="69"/>
        <v>93466325.300162509</v>
      </c>
      <c r="U712">
        <f t="shared" si="70"/>
        <v>29591648.255759031</v>
      </c>
      <c r="V712" s="35">
        <f t="shared" si="71"/>
        <v>-1048240.5584230311</v>
      </c>
    </row>
    <row r="713" spans="1:22" ht="15.6" x14ac:dyDescent="0.25">
      <c r="A713" s="10">
        <v>1</v>
      </c>
      <c r="B713" s="11">
        <v>2.25870172968231</v>
      </c>
      <c r="C713" s="11">
        <v>1055.8497540567801</v>
      </c>
      <c r="D713" s="12">
        <v>0.22117783852311801</v>
      </c>
      <c r="E713" s="12">
        <v>0.19334404185144602</v>
      </c>
      <c r="F713" s="10">
        <v>0.12578664387470501</v>
      </c>
      <c r="G713" s="10">
        <v>3.9521538439043198</v>
      </c>
      <c r="H713" s="13">
        <v>39097046.250579298</v>
      </c>
      <c r="I713">
        <v>564.37873198617558</v>
      </c>
      <c r="J713">
        <v>125.33476322201783</v>
      </c>
      <c r="K713">
        <v>207.26094018728202</v>
      </c>
      <c r="L713">
        <v>0.91636460170472711</v>
      </c>
      <c r="M713">
        <v>86133135.445655927</v>
      </c>
      <c r="N713">
        <v>1055.8497540567801</v>
      </c>
      <c r="O713">
        <v>2.4226249333668335</v>
      </c>
      <c r="P713">
        <v>0.13443081855787845</v>
      </c>
      <c r="Q713">
        <f t="shared" si="66"/>
        <v>-5.7944388402665865</v>
      </c>
      <c r="R713">
        <f t="shared" si="67"/>
        <v>-8.1232673434161073E-2</v>
      </c>
      <c r="S713">
        <f t="shared" si="68"/>
        <v>-0.72355516289403954</v>
      </c>
      <c r="T713">
        <f t="shared" si="69"/>
        <v>91541458.614730865</v>
      </c>
      <c r="U713">
        <f t="shared" si="70"/>
        <v>41551960.49450361</v>
      </c>
      <c r="V713" s="35">
        <f t="shared" si="71"/>
        <v>-2454914.2439243123</v>
      </c>
    </row>
    <row r="714" spans="1:22" ht="15.6" x14ac:dyDescent="0.25">
      <c r="A714" s="10">
        <v>2</v>
      </c>
      <c r="B714" s="11">
        <v>2.3487972352402098</v>
      </c>
      <c r="C714" s="11">
        <v>1050.0981430499501</v>
      </c>
      <c r="D714" s="12">
        <v>0.19334404185144602</v>
      </c>
      <c r="E714" s="12">
        <v>0.17029212374970501</v>
      </c>
      <c r="F714" s="10">
        <v>0.119165821191038</v>
      </c>
      <c r="G714" s="10">
        <v>3.9543014730692501</v>
      </c>
      <c r="H714" s="13">
        <v>37405879.5544241</v>
      </c>
      <c r="I714">
        <v>565.05561198169767</v>
      </c>
      <c r="J714">
        <v>114.12981946157296</v>
      </c>
      <c r="K714">
        <v>181.81808280057552</v>
      </c>
      <c r="L714">
        <v>0.92423458329370456</v>
      </c>
      <c r="M714">
        <v>89678585.446687222</v>
      </c>
      <c r="N714">
        <v>1050.0981430499501</v>
      </c>
      <c r="O714">
        <v>2.6113177882922596</v>
      </c>
      <c r="P714">
        <v>0.12688589004751208</v>
      </c>
      <c r="Q714">
        <f t="shared" si="66"/>
        <v>-5.7781020859264238</v>
      </c>
      <c r="R714">
        <f t="shared" si="67"/>
        <v>-8.2911043635030379E-2</v>
      </c>
      <c r="S714">
        <f t="shared" si="68"/>
        <v>-0.75061815225776551</v>
      </c>
      <c r="T714">
        <f t="shared" si="69"/>
        <v>92903161.416249007</v>
      </c>
      <c r="U714">
        <f t="shared" si="70"/>
        <v>38750884.047199294</v>
      </c>
      <c r="V714" s="35">
        <f t="shared" si="71"/>
        <v>-1345004.4927751943</v>
      </c>
    </row>
    <row r="715" spans="1:22" ht="15.6" x14ac:dyDescent="0.25">
      <c r="A715" s="10">
        <v>4</v>
      </c>
      <c r="B715" s="11">
        <v>2.3909552533315201</v>
      </c>
      <c r="C715" s="11">
        <v>1050.7321056985199</v>
      </c>
      <c r="D715" s="12">
        <v>0.15367552011716198</v>
      </c>
      <c r="E715" s="12">
        <v>0.13999594100008</v>
      </c>
      <c r="F715" s="10">
        <v>8.8958106639206905E-2</v>
      </c>
      <c r="G715" s="10">
        <v>3.5163659586585601</v>
      </c>
      <c r="H715" s="13">
        <v>24841179.5015058</v>
      </c>
      <c r="I715">
        <v>566.36232893049635</v>
      </c>
      <c r="J715">
        <v>88.020442441171213</v>
      </c>
      <c r="K715">
        <v>146.83573055862098</v>
      </c>
      <c r="L715">
        <v>0.92630222117993644</v>
      </c>
      <c r="M715">
        <v>86644678.237871483</v>
      </c>
      <c r="N715">
        <v>1050.7321056985199</v>
      </c>
      <c r="O715">
        <v>2.5307380800946926</v>
      </c>
      <c r="P715">
        <v>9.3166396653500433E-2</v>
      </c>
      <c r="Q715">
        <f t="shared" si="66"/>
        <v>-5.7799109599724758</v>
      </c>
      <c r="R715">
        <f t="shared" si="67"/>
        <v>-8.2267573019468007E-2</v>
      </c>
      <c r="S715">
        <f t="shared" si="68"/>
        <v>-0.8396182913823147</v>
      </c>
      <c r="T715">
        <f t="shared" si="69"/>
        <v>92937680.876001835</v>
      </c>
      <c r="U715">
        <f t="shared" si="70"/>
        <v>26645394.270566106</v>
      </c>
      <c r="V715" s="35">
        <f t="shared" si="71"/>
        <v>-1804214.7690603063</v>
      </c>
    </row>
    <row r="716" spans="1:22" ht="15.6" x14ac:dyDescent="0.25">
      <c r="A716" s="15" t="s">
        <v>22</v>
      </c>
      <c r="B716" s="16">
        <v>2.1281608265986298</v>
      </c>
      <c r="C716" s="16">
        <v>1052.7241514781001</v>
      </c>
      <c r="D716" s="17">
        <v>0.25</v>
      </c>
      <c r="E716" s="17">
        <v>0.226384759379924</v>
      </c>
      <c r="F716" s="18">
        <v>9.4423193203022796E-2</v>
      </c>
      <c r="G716" s="18">
        <v>3.7</v>
      </c>
      <c r="H716" s="19">
        <v>41315362.3903841</v>
      </c>
      <c r="I716">
        <v>565.82543251026073</v>
      </c>
      <c r="J716">
        <v>115.59456621177478</v>
      </c>
      <c r="K716">
        <v>238.192379689962</v>
      </c>
      <c r="L716">
        <v>0.89572223149099872</v>
      </c>
      <c r="M716">
        <v>107844765.25337756</v>
      </c>
      <c r="N716">
        <v>1052.7241514781001</v>
      </c>
      <c r="O716">
        <v>1.8260180479173733</v>
      </c>
      <c r="P716">
        <v>9.9183182730244707E-2</v>
      </c>
      <c r="Q716">
        <f t="shared" si="66"/>
        <v>-5.7855816388273134</v>
      </c>
      <c r="R716">
        <f t="shared" si="67"/>
        <v>-7.185533652032898E-2</v>
      </c>
      <c r="S716">
        <f t="shared" si="68"/>
        <v>-0.83217102589277037</v>
      </c>
      <c r="T716">
        <f t="shared" si="69"/>
        <v>92870709.639207587</v>
      </c>
      <c r="U716">
        <f t="shared" si="70"/>
        <v>35578797.127344385</v>
      </c>
      <c r="V716" s="35">
        <f t="shared" si="71"/>
        <v>5736565.2630397156</v>
      </c>
    </row>
    <row r="717" spans="1:22" ht="15.6" x14ac:dyDescent="0.25">
      <c r="A717" s="10">
        <v>7</v>
      </c>
      <c r="B717" s="11">
        <v>4.0787705742254596</v>
      </c>
      <c r="C717" s="11">
        <v>1043.3409994900801</v>
      </c>
      <c r="D717" s="12">
        <v>7.5872308870617397E-2</v>
      </c>
      <c r="E717" s="12">
        <v>6.0905045364016204E-2</v>
      </c>
      <c r="F717" s="10">
        <v>0.19700945948728199</v>
      </c>
      <c r="G717" s="10">
        <v>3.1450495252391999</v>
      </c>
      <c r="H717" s="13">
        <v>35315362.675489597</v>
      </c>
      <c r="I717">
        <v>569.24281977995236</v>
      </c>
      <c r="J717">
        <v>92.303885524322538</v>
      </c>
      <c r="K717">
        <v>68.388677117316803</v>
      </c>
      <c r="L717">
        <v>1.0881435026181643</v>
      </c>
      <c r="M717">
        <v>111796968.09669612</v>
      </c>
      <c r="N717">
        <v>1043.3409994900801</v>
      </c>
      <c r="O717">
        <v>9.6955032011885667</v>
      </c>
      <c r="P717">
        <v>0.21941234528817691</v>
      </c>
      <c r="Q717">
        <f t="shared" si="66"/>
        <v>-5.758696133425893</v>
      </c>
      <c r="R717">
        <f t="shared" si="67"/>
        <v>0.15621909927963551</v>
      </c>
      <c r="S717">
        <f t="shared" si="68"/>
        <v>-0.72001091377919391</v>
      </c>
      <c r="T717">
        <f t="shared" si="69"/>
        <v>105106554.63179845</v>
      </c>
      <c r="U717">
        <f t="shared" si="70"/>
        <v>33201938.83238966</v>
      </c>
      <c r="V717" s="35">
        <f t="shared" si="71"/>
        <v>2113423.8430999368</v>
      </c>
    </row>
    <row r="718" spans="1:22" ht="15.6" x14ac:dyDescent="0.25">
      <c r="A718" s="14">
        <v>1</v>
      </c>
      <c r="B718" s="11">
        <v>2.1399276930130799</v>
      </c>
      <c r="C718" s="11">
        <v>1043.9476592390899</v>
      </c>
      <c r="D718" s="12">
        <v>0.22627415130995202</v>
      </c>
      <c r="E718" s="12">
        <v>0.20675686070201299</v>
      </c>
      <c r="F718" s="10">
        <v>8.6216957611984099E-2</v>
      </c>
      <c r="G718" s="10">
        <v>3.7018321114163801</v>
      </c>
      <c r="H718" s="13">
        <v>32245781.9500589</v>
      </c>
      <c r="I718">
        <v>565.49853980876503</v>
      </c>
      <c r="J718">
        <v>105.05712417448349</v>
      </c>
      <c r="K718">
        <v>216.51550600598253</v>
      </c>
      <c r="L718">
        <v>0.89827680677722055</v>
      </c>
      <c r="M718">
        <v>92303995.355599836</v>
      </c>
      <c r="N718">
        <v>1043.9476592390899</v>
      </c>
      <c r="O718">
        <v>1.8365283813679705</v>
      </c>
      <c r="P718">
        <v>9.0162107271798714E-2</v>
      </c>
      <c r="Q718">
        <f t="shared" si="66"/>
        <v>-5.7604478170229907</v>
      </c>
      <c r="R718">
        <f t="shared" si="67"/>
        <v>-7.2075962021166062E-2</v>
      </c>
      <c r="S718">
        <f t="shared" si="68"/>
        <v>-0.84117718972421729</v>
      </c>
      <c r="T718">
        <f t="shared" si="69"/>
        <v>95043486.598079383</v>
      </c>
      <c r="U718">
        <f t="shared" si="70"/>
        <v>33202804.849433672</v>
      </c>
      <c r="V718" s="35">
        <f t="shared" si="71"/>
        <v>-957022.89937477186</v>
      </c>
    </row>
    <row r="719" spans="1:22" ht="15.6" x14ac:dyDescent="0.25">
      <c r="A719" s="10">
        <v>2</v>
      </c>
      <c r="B719" s="11">
        <v>2.2249569762158301</v>
      </c>
      <c r="C719" s="11">
        <v>1037.3716446134799</v>
      </c>
      <c r="D719" s="12">
        <v>0.20675686070201299</v>
      </c>
      <c r="E719" s="12">
        <v>0.19066935265065199</v>
      </c>
      <c r="F719" s="10">
        <v>7.7771208538912395E-2</v>
      </c>
      <c r="G719" s="10">
        <v>3.7034217980240798</v>
      </c>
      <c r="H719" s="13">
        <v>29891158.569772098</v>
      </c>
      <c r="I719">
        <v>566.18103923798253</v>
      </c>
      <c r="J719">
        <v>95.438158130115767</v>
      </c>
      <c r="K719">
        <v>198.7131066763325</v>
      </c>
      <c r="L719">
        <v>0.89968675252857599</v>
      </c>
      <c r="M719">
        <v>93999641.007654816</v>
      </c>
      <c r="N719">
        <v>1037.3716446134799</v>
      </c>
      <c r="O719">
        <v>1.8874717948890085</v>
      </c>
      <c r="P719">
        <v>8.0961939287978665E-2</v>
      </c>
      <c r="Q719">
        <f t="shared" si="66"/>
        <v>-5.7413611074873998</v>
      </c>
      <c r="R719">
        <f t="shared" si="67"/>
        <v>-7.3116486652829826E-2</v>
      </c>
      <c r="S719">
        <f t="shared" si="68"/>
        <v>-0.83550168853132833</v>
      </c>
      <c r="T719">
        <f t="shared" si="69"/>
        <v>96666181.20732972</v>
      </c>
      <c r="U719">
        <f t="shared" si="70"/>
        <v>30739097.722376559</v>
      </c>
      <c r="V719" s="35">
        <f t="shared" si="71"/>
        <v>-847939.15260446072</v>
      </c>
    </row>
    <row r="720" spans="1:22" ht="15.6" x14ac:dyDescent="0.25">
      <c r="A720" s="10">
        <v>3</v>
      </c>
      <c r="B720" s="11">
        <v>2.3554764278086102</v>
      </c>
      <c r="C720" s="11">
        <v>1041.04603880127</v>
      </c>
      <c r="D720" s="12">
        <v>0.19092985169714502</v>
      </c>
      <c r="E720" s="12">
        <v>0.154602835965164</v>
      </c>
      <c r="F720" s="10">
        <v>0.19016407859423501</v>
      </c>
      <c r="G720" s="10">
        <v>3.1389176672946499</v>
      </c>
      <c r="H720" s="13">
        <v>37621544.413109399</v>
      </c>
      <c r="I720">
        <v>564.06478595514989</v>
      </c>
      <c r="J720">
        <v>143.14604553828667</v>
      </c>
      <c r="K720">
        <v>172.76634383115453</v>
      </c>
      <c r="L720">
        <v>0.95490667318629696</v>
      </c>
      <c r="M720">
        <v>87683204.268459409</v>
      </c>
      <c r="N720">
        <v>1041.04603880127</v>
      </c>
      <c r="O720">
        <v>3.470760288210728</v>
      </c>
      <c r="P720">
        <v>0.21092361800067161</v>
      </c>
      <c r="Q720">
        <f t="shared" si="66"/>
        <v>-5.7520528208041064</v>
      </c>
      <c r="R720">
        <f t="shared" si="67"/>
        <v>-8.3307751980366537E-2</v>
      </c>
      <c r="S720">
        <f t="shared" si="68"/>
        <v>-0.6919818687417183</v>
      </c>
      <c r="T720">
        <f t="shared" si="69"/>
        <v>95023037.54434745</v>
      </c>
      <c r="U720">
        <f t="shared" si="70"/>
        <v>40770789.081771322</v>
      </c>
      <c r="V720" s="35">
        <f t="shared" si="71"/>
        <v>-3149244.6686619222</v>
      </c>
    </row>
    <row r="721" spans="1:22" ht="15.6" x14ac:dyDescent="0.25">
      <c r="A721" s="10">
        <v>4</v>
      </c>
      <c r="B721" s="11">
        <v>2.6800045259978602</v>
      </c>
      <c r="C721" s="11">
        <v>1038.63615495053</v>
      </c>
      <c r="D721" s="12">
        <v>0.154602835965164</v>
      </c>
      <c r="E721" s="12">
        <v>0.121939078144814</v>
      </c>
      <c r="F721" s="10">
        <v>0.21113871388696001</v>
      </c>
      <c r="G721" s="10">
        <v>3.14154115692833</v>
      </c>
      <c r="H721" s="13">
        <v>39671235.650398403</v>
      </c>
      <c r="I721">
        <v>564.7629665877688</v>
      </c>
      <c r="J721">
        <v>135.82076706647368</v>
      </c>
      <c r="K721">
        <v>138.270957054989</v>
      </c>
      <c r="L721">
        <v>0.98900795898431393</v>
      </c>
      <c r="M721">
        <v>94008475.207093135</v>
      </c>
      <c r="N721">
        <v>1038.63615495053</v>
      </c>
      <c r="O721">
        <v>4.6797165593590293</v>
      </c>
      <c r="P721">
        <v>0.2371647833352688</v>
      </c>
      <c r="Q721">
        <f t="shared" si="66"/>
        <v>-5.7450482493453938</v>
      </c>
      <c r="R721">
        <f t="shared" si="67"/>
        <v>-6.5869206886850579E-2</v>
      </c>
      <c r="S721">
        <f t="shared" si="68"/>
        <v>-0.78273525288138446</v>
      </c>
      <c r="T721">
        <f t="shared" si="69"/>
        <v>96550628.917323008</v>
      </c>
      <c r="U721">
        <f t="shared" si="70"/>
        <v>40744015.29793442</v>
      </c>
      <c r="V721" s="35">
        <f t="shared" si="71"/>
        <v>-1072779.647536017</v>
      </c>
    </row>
    <row r="722" spans="1:22" ht="15.6" x14ac:dyDescent="0.25">
      <c r="A722" s="10">
        <v>5</v>
      </c>
      <c r="B722" s="11">
        <v>3.0815775358886701</v>
      </c>
      <c r="C722" s="11">
        <v>1044.15311761882</v>
      </c>
      <c r="D722" s="12">
        <v>0.121939078144814</v>
      </c>
      <c r="E722" s="12">
        <v>9.5635969194125189E-2</v>
      </c>
      <c r="F722" s="10">
        <v>0.21553021663665001</v>
      </c>
      <c r="G722" s="10">
        <v>3.1436856298865399</v>
      </c>
      <c r="H722" s="13">
        <v>38815716.634961799</v>
      </c>
      <c r="I722">
        <v>565.7832520814236</v>
      </c>
      <c r="J722">
        <v>121.99122313499737</v>
      </c>
      <c r="K722">
        <v>108.78752366946959</v>
      </c>
      <c r="L722">
        <v>1.0240792975467541</v>
      </c>
      <c r="M722">
        <v>98833989.529866114</v>
      </c>
      <c r="N722">
        <v>1044.15311761882</v>
      </c>
      <c r="O722">
        <v>6.1319525704273055</v>
      </c>
      <c r="P722">
        <v>0.24274722461477702</v>
      </c>
      <c r="Q722">
        <f t="shared" si="66"/>
        <v>-5.7610406416836755</v>
      </c>
      <c r="R722">
        <f t="shared" si="67"/>
        <v>-2.1967203445476535E-2</v>
      </c>
      <c r="S722">
        <f t="shared" si="68"/>
        <v>-0.80104245168467703</v>
      </c>
      <c r="T722">
        <f t="shared" si="69"/>
        <v>97053521.075932398</v>
      </c>
      <c r="U722">
        <f t="shared" si="70"/>
        <v>38116461.658873886</v>
      </c>
      <c r="V722" s="35">
        <f t="shared" si="71"/>
        <v>699254.97608791292</v>
      </c>
    </row>
    <row r="723" spans="1:22" ht="15.6" x14ac:dyDescent="0.25">
      <c r="A723" s="10">
        <v>6</v>
      </c>
      <c r="B723" s="11">
        <v>3.5586757747136799</v>
      </c>
      <c r="C723" s="11">
        <v>1053.29059980785</v>
      </c>
      <c r="D723" s="12">
        <v>9.5635969194125189E-2</v>
      </c>
      <c r="E723" s="12">
        <v>7.5354370028782591E-2</v>
      </c>
      <c r="F723" s="10">
        <v>0.21184931156039499</v>
      </c>
      <c r="G723" s="10">
        <v>3.1452445441589401</v>
      </c>
      <c r="H723" s="13">
        <v>36865212.456747502</v>
      </c>
      <c r="I723">
        <v>567.11984986690231</v>
      </c>
      <c r="J723">
        <v>107.24783202335507</v>
      </c>
      <c r="K723">
        <v>85.495169611453903</v>
      </c>
      <c r="L723">
        <v>1.0596871633163549</v>
      </c>
      <c r="M723">
        <v>103132638.36467841</v>
      </c>
      <c r="N723">
        <v>1053.29059980785</v>
      </c>
      <c r="O723">
        <v>7.8994569326967934</v>
      </c>
      <c r="P723">
        <v>0.23806597842191918</v>
      </c>
      <c r="Q723">
        <f t="shared" si="66"/>
        <v>-5.7871904712125986</v>
      </c>
      <c r="R723">
        <f t="shared" si="67"/>
        <v>5.6947163640893972E-2</v>
      </c>
      <c r="S723">
        <f t="shared" si="68"/>
        <v>-0.78578705092004419</v>
      </c>
      <c r="T723">
        <f t="shared" si="69"/>
        <v>98104962.58883062</v>
      </c>
      <c r="U723">
        <f t="shared" si="70"/>
        <v>35068047.770774044</v>
      </c>
      <c r="V723" s="35">
        <f t="shared" si="71"/>
        <v>1797164.685973458</v>
      </c>
    </row>
    <row r="724" spans="1:22" ht="15.6" x14ac:dyDescent="0.25">
      <c r="A724" s="10">
        <v>6</v>
      </c>
      <c r="B724" s="11">
        <v>3.8743900304173899</v>
      </c>
      <c r="C724" s="11">
        <v>1036.4999101200301</v>
      </c>
      <c r="D724" s="12">
        <v>9.4463535860071807E-2</v>
      </c>
      <c r="E724" s="12">
        <v>6.8691788940718493E-2</v>
      </c>
      <c r="F724" s="10">
        <v>0.27253366411222701</v>
      </c>
      <c r="G724" s="10">
        <v>3.1438801241639198</v>
      </c>
      <c r="H724" s="13">
        <v>47494606.457035497</v>
      </c>
      <c r="I724">
        <v>567.22179515039704</v>
      </c>
      <c r="J724">
        <v>120.9061477004263</v>
      </c>
      <c r="K724">
        <v>81.577662400395155</v>
      </c>
      <c r="L724">
        <v>1.1051076349254834</v>
      </c>
      <c r="M724">
        <v>113064261.93015622</v>
      </c>
      <c r="N724">
        <v>1036.4999101200301</v>
      </c>
      <c r="O724">
        <v>10.196195257090592</v>
      </c>
      <c r="P724">
        <v>0.31818755470093263</v>
      </c>
      <c r="Q724">
        <f t="shared" si="66"/>
        <v>-5.7388145519279945</v>
      </c>
      <c r="R724">
        <f t="shared" si="67"/>
        <v>0.18606025952616501</v>
      </c>
      <c r="S724">
        <f t="shared" si="68"/>
        <v>-0.7041693615034248</v>
      </c>
      <c r="T724">
        <f t="shared" si="69"/>
        <v>108435009.29041035</v>
      </c>
      <c r="U724">
        <f t="shared" si="70"/>
        <v>45550008.503963992</v>
      </c>
      <c r="V724" s="35">
        <f t="shared" si="71"/>
        <v>1944597.9530715048</v>
      </c>
    </row>
    <row r="725" spans="1:22" ht="15.6" x14ac:dyDescent="0.25">
      <c r="A725" s="10">
        <v>7</v>
      </c>
      <c r="B725" s="11">
        <v>4.1652370378119699</v>
      </c>
      <c r="C725" s="11">
        <v>1055.0157154467199</v>
      </c>
      <c r="D725" s="12">
        <v>6.8691788940718493E-2</v>
      </c>
      <c r="E725" s="12">
        <v>5.8008074539184697E-2</v>
      </c>
      <c r="F725" s="10">
        <v>0.15530508169718499</v>
      </c>
      <c r="G725" s="10">
        <v>3.1452317955533098</v>
      </c>
      <c r="H725" s="13">
        <v>28368059.483475801</v>
      </c>
      <c r="I725">
        <v>570.40076800960719</v>
      </c>
      <c r="J725">
        <v>78.064069198512698</v>
      </c>
      <c r="K725">
        <v>63.3499317399516</v>
      </c>
      <c r="L725">
        <v>1.0684899427816239</v>
      </c>
      <c r="M725">
        <v>108132276.71366894</v>
      </c>
      <c r="N725">
        <v>1055.0157154467199</v>
      </c>
      <c r="O725">
        <v>9.005522205352678</v>
      </c>
      <c r="P725">
        <v>0.16877976024545516</v>
      </c>
      <c r="Q725">
        <f t="shared" si="66"/>
        <v>-5.7920801953952896</v>
      </c>
      <c r="R725">
        <f t="shared" si="67"/>
        <v>0.11641222101097748</v>
      </c>
      <c r="S725">
        <f t="shared" si="68"/>
        <v>-0.63862975767382579</v>
      </c>
      <c r="T725">
        <f t="shared" si="69"/>
        <v>99991398.850568965</v>
      </c>
      <c r="U725">
        <f t="shared" si="70"/>
        <v>26232333.551433731</v>
      </c>
      <c r="V725" s="35">
        <f t="shared" si="71"/>
        <v>2135725.9320420697</v>
      </c>
    </row>
    <row r="726" spans="1:22" ht="15.6" x14ac:dyDescent="0.25">
      <c r="A726" s="10">
        <v>2</v>
      </c>
      <c r="B726" s="11">
        <v>2.2249576781267999</v>
      </c>
      <c r="C726" s="11">
        <v>1055.5083469343299</v>
      </c>
      <c r="D726" s="12">
        <v>0.20677103159913501</v>
      </c>
      <c r="E726" s="12">
        <v>0.190681422036349</v>
      </c>
      <c r="F726" s="10">
        <v>7.7776039682364503E-2</v>
      </c>
      <c r="G726" s="10">
        <v>3.7034207689183698</v>
      </c>
      <c r="H726" s="13">
        <v>29283255.679076102</v>
      </c>
      <c r="I726">
        <v>566.05454489717329</v>
      </c>
      <c r="J726">
        <v>95.433728936032068</v>
      </c>
      <c r="K726">
        <v>198.726226817742</v>
      </c>
      <c r="L726">
        <v>0.89967160760667142</v>
      </c>
      <c r="M726">
        <v>92093799.954402477</v>
      </c>
      <c r="N726">
        <v>1055.5083469343299</v>
      </c>
      <c r="O726">
        <v>1.8876821229790977</v>
      </c>
      <c r="P726">
        <v>8.0967177853669761E-2</v>
      </c>
      <c r="Q726">
        <f t="shared" si="66"/>
        <v>-5.7934737716476628</v>
      </c>
      <c r="R726">
        <f t="shared" si="67"/>
        <v>-7.3120683769602415E-2</v>
      </c>
      <c r="S726">
        <f t="shared" si="68"/>
        <v>-0.83550980565780864</v>
      </c>
      <c r="T726">
        <f t="shared" si="69"/>
        <v>92155244.395800635</v>
      </c>
      <c r="U726">
        <f t="shared" si="70"/>
        <v>29302793.29494613</v>
      </c>
      <c r="V726" s="35">
        <f t="shared" si="71"/>
        <v>-19537.615870028734</v>
      </c>
    </row>
    <row r="727" spans="1:22" ht="15.6" x14ac:dyDescent="0.25">
      <c r="A727" s="10">
        <v>4</v>
      </c>
      <c r="B727" s="11">
        <v>2.67304870719743</v>
      </c>
      <c r="C727" s="11">
        <v>1052.5281785186601</v>
      </c>
      <c r="D727" s="12">
        <v>0.15539997243786899</v>
      </c>
      <c r="E727" s="12">
        <v>0.12286712381722099</v>
      </c>
      <c r="F727" s="10">
        <v>0.20921449766588701</v>
      </c>
      <c r="G727" s="10">
        <v>3.1410701489228399</v>
      </c>
      <c r="H727" s="13">
        <v>38238674.315676302</v>
      </c>
      <c r="I727">
        <v>564.61013674339472</v>
      </c>
      <c r="J727">
        <v>135.52998232257033</v>
      </c>
      <c r="K727">
        <v>139.133548127545</v>
      </c>
      <c r="L727">
        <v>0.98739979629385277</v>
      </c>
      <c r="M727">
        <v>90969703.02931951</v>
      </c>
      <c r="N727">
        <v>1052.5281785186601</v>
      </c>
      <c r="O727">
        <v>4.6295347953246031</v>
      </c>
      <c r="P727">
        <v>0.23472852076455833</v>
      </c>
      <c r="Q727">
        <f t="shared" si="66"/>
        <v>-5.7850246576978215</v>
      </c>
      <c r="R727">
        <f t="shared" si="67"/>
        <v>-6.6968730427043238E-2</v>
      </c>
      <c r="S727">
        <f t="shared" si="68"/>
        <v>-0.77434145377789498</v>
      </c>
      <c r="T727">
        <f t="shared" si="69"/>
        <v>93014577.620595381</v>
      </c>
      <c r="U727">
        <f t="shared" si="70"/>
        <v>39098227.451592311</v>
      </c>
      <c r="V727" s="35">
        <f t="shared" si="71"/>
        <v>-859553.13591600955</v>
      </c>
    </row>
    <row r="728" spans="1:22" ht="15.6" x14ac:dyDescent="0.25">
      <c r="A728" s="15" t="s">
        <v>22</v>
      </c>
      <c r="B728" s="16">
        <v>2.1281656456100699</v>
      </c>
      <c r="C728" s="16">
        <v>1055.3713762797499</v>
      </c>
      <c r="D728" s="17">
        <v>0.25</v>
      </c>
      <c r="E728" s="17">
        <v>0.22638044900150001</v>
      </c>
      <c r="F728" s="18">
        <v>9.4440427822870904E-2</v>
      </c>
      <c r="G728" s="18">
        <v>3.7</v>
      </c>
      <c r="H728" s="19">
        <v>39503590.823912203</v>
      </c>
      <c r="I728">
        <v>565.56895771667348</v>
      </c>
      <c r="J728">
        <v>115.57891174413027</v>
      </c>
      <c r="K728">
        <v>238.19022450074999</v>
      </c>
      <c r="L728">
        <v>0.8957013011746533</v>
      </c>
      <c r="M728">
        <v>103131905.99277791</v>
      </c>
      <c r="N728">
        <v>1055.3713762797499</v>
      </c>
      <c r="O728">
        <v>1.8266199413865287</v>
      </c>
      <c r="P728">
        <v>9.9202214560258878E-2</v>
      </c>
      <c r="Q728">
        <f t="shared" si="66"/>
        <v>-5.793086426238677</v>
      </c>
      <c r="R728">
        <f t="shared" si="67"/>
        <v>-7.1868026136589089E-2</v>
      </c>
      <c r="S728">
        <f t="shared" si="68"/>
        <v>-0.83213911715922695</v>
      </c>
      <c r="T728">
        <f t="shared" si="69"/>
        <v>92233200.208391309</v>
      </c>
      <c r="U728">
        <f t="shared" si="70"/>
        <v>35328956.314134374</v>
      </c>
      <c r="V728" s="35">
        <f t="shared" si="71"/>
        <v>4174634.5097778291</v>
      </c>
    </row>
    <row r="729" spans="1:22" ht="15.6" x14ac:dyDescent="0.25">
      <c r="A729" s="10">
        <v>6</v>
      </c>
      <c r="B729" s="11">
        <v>3.5473912039381501</v>
      </c>
      <c r="C729" s="11">
        <v>1037.0800144825801</v>
      </c>
      <c r="D729" s="12">
        <v>9.6735907882589206E-2</v>
      </c>
      <c r="E729" s="12">
        <v>7.5920321924436387E-2</v>
      </c>
      <c r="F729" s="10">
        <v>0.21495730678118999</v>
      </c>
      <c r="G729" s="10">
        <v>3.1438734792762499</v>
      </c>
      <c r="H729" s="13">
        <v>37502772.551859297</v>
      </c>
      <c r="I729">
        <v>567.06025493236575</v>
      </c>
      <c r="J729">
        <v>108.64479499726026</v>
      </c>
      <c r="K729">
        <v>86.328114903512798</v>
      </c>
      <c r="L729">
        <v>1.0599706312835557</v>
      </c>
      <c r="M729">
        <v>103584687.13587233</v>
      </c>
      <c r="N729">
        <v>1037.0800144825801</v>
      </c>
      <c r="O729">
        <v>7.902169660586897</v>
      </c>
      <c r="P729">
        <v>0.242017176412608</v>
      </c>
      <c r="Q729">
        <f t="shared" si="66"/>
        <v>-5.7405096091107222</v>
      </c>
      <c r="R729">
        <f t="shared" si="67"/>
        <v>5.7085024350594871E-2</v>
      </c>
      <c r="S729">
        <f t="shared" si="68"/>
        <v>-0.79873827109930762</v>
      </c>
      <c r="T729">
        <f t="shared" si="69"/>
        <v>102427925.41154155</v>
      </c>
      <c r="U729">
        <f t="shared" si="70"/>
        <v>37083967.677859247</v>
      </c>
      <c r="V729" s="35">
        <f t="shared" si="71"/>
        <v>418804.87400005013</v>
      </c>
    </row>
    <row r="730" spans="1:22" ht="15.6" x14ac:dyDescent="0.25">
      <c r="A730" s="10">
        <v>7</v>
      </c>
      <c r="B730" s="11">
        <v>4.0806711917722502</v>
      </c>
      <c r="C730" s="11">
        <v>1053.02780036847</v>
      </c>
      <c r="D730" s="12">
        <v>7.5920321924436387E-2</v>
      </c>
      <c r="E730" s="12">
        <v>6.0829435969422495E-2</v>
      </c>
      <c r="F730" s="10">
        <v>0.19851120822684901</v>
      </c>
      <c r="G730" s="10">
        <v>3.14499199658884</v>
      </c>
      <c r="H730" s="13">
        <v>33699256.040856697</v>
      </c>
      <c r="I730">
        <v>568.74775758461487</v>
      </c>
      <c r="J730">
        <v>92.643982788302608</v>
      </c>
      <c r="K730">
        <v>68.374878946929442</v>
      </c>
      <c r="L730">
        <v>1.0891336621702488</v>
      </c>
      <c r="M730">
        <v>106194584.58971393</v>
      </c>
      <c r="N730">
        <v>1053.02780036847</v>
      </c>
      <c r="O730">
        <v>9.7468654161964778</v>
      </c>
      <c r="P730">
        <v>0.22128429109374953</v>
      </c>
      <c r="Q730">
        <f t="shared" si="66"/>
        <v>-5.7864442667284717</v>
      </c>
      <c r="R730">
        <f t="shared" si="67"/>
        <v>0.15924752019110666</v>
      </c>
      <c r="S730">
        <f t="shared" si="68"/>
        <v>-0.72654547499084643</v>
      </c>
      <c r="T730">
        <f t="shared" si="69"/>
        <v>102616927.58507803</v>
      </c>
      <c r="U730">
        <f t="shared" si="70"/>
        <v>32563940.338164382</v>
      </c>
      <c r="V730" s="35">
        <f t="shared" si="71"/>
        <v>1135315.702692315</v>
      </c>
    </row>
    <row r="731" spans="1:22" ht="15.6" x14ac:dyDescent="0.25">
      <c r="A731" s="28" t="s">
        <v>22</v>
      </c>
      <c r="B731" s="16">
        <v>2.1257756182269398</v>
      </c>
      <c r="C731" s="16">
        <v>1041.95965082256</v>
      </c>
      <c r="D731" s="17">
        <v>0.25</v>
      </c>
      <c r="E731" s="17">
        <v>0.23079034565933901</v>
      </c>
      <c r="F731" s="18">
        <v>7.6807894204961993E-2</v>
      </c>
      <c r="G731" s="18">
        <v>4.05</v>
      </c>
      <c r="H731" s="19">
        <v>41347560.047694199</v>
      </c>
      <c r="I731">
        <v>566.54765851103548</v>
      </c>
      <c r="J731">
        <v>104.32250326515287</v>
      </c>
      <c r="K731">
        <v>240.39517282966949</v>
      </c>
      <c r="L731">
        <v>0.88830630516282028</v>
      </c>
      <c r="M731">
        <v>110167658.49779317</v>
      </c>
      <c r="N731">
        <v>1041.95965082256</v>
      </c>
      <c r="O731">
        <v>1.628484656923501</v>
      </c>
      <c r="P731">
        <v>7.9917934180114752E-2</v>
      </c>
      <c r="Q731">
        <f t="shared" si="66"/>
        <v>-5.754700671176912</v>
      </c>
      <c r="R731">
        <f t="shared" si="67"/>
        <v>-6.7325901509729058E-2</v>
      </c>
      <c r="S731">
        <f t="shared" si="68"/>
        <v>-0.83376570569804354</v>
      </c>
      <c r="T731">
        <f t="shared" si="69"/>
        <v>95733604.886531115</v>
      </c>
      <c r="U731">
        <f t="shared" si="70"/>
        <v>35930245.142746389</v>
      </c>
      <c r="V731" s="35">
        <f t="shared" si="71"/>
        <v>5417314.9049478099</v>
      </c>
    </row>
    <row r="732" spans="1:22" ht="15.6" x14ac:dyDescent="0.25">
      <c r="A732" s="10">
        <v>7</v>
      </c>
      <c r="B732" s="11">
        <v>4.3475735552511097</v>
      </c>
      <c r="C732" s="11">
        <v>1040.73387257851</v>
      </c>
      <c r="D732" s="12">
        <v>7.8003548243140902E-2</v>
      </c>
      <c r="E732" s="12">
        <v>6.0994474488695306E-2</v>
      </c>
      <c r="F732" s="10">
        <v>0.21777594151670801</v>
      </c>
      <c r="G732" s="10">
        <v>2.9711682067865</v>
      </c>
      <c r="H732" s="13">
        <v>37033068.958381601</v>
      </c>
      <c r="I732">
        <v>569.02801990896478</v>
      </c>
      <c r="J732">
        <v>98.380077042954795</v>
      </c>
      <c r="K732">
        <v>69.499011365918108</v>
      </c>
      <c r="L732">
        <v>1.1002296388630866</v>
      </c>
      <c r="M732">
        <v>115152127.48855221</v>
      </c>
      <c r="N732">
        <v>1040.73387257851</v>
      </c>
      <c r="O732">
        <v>10.854079634231107</v>
      </c>
      <c r="P732">
        <v>0.2456140596761788</v>
      </c>
      <c r="Q732">
        <f t="shared" si="66"/>
        <v>-5.7511471290716401</v>
      </c>
      <c r="R732">
        <f t="shared" si="67"/>
        <v>0.22615242263217705</v>
      </c>
      <c r="S732">
        <f t="shared" si="68"/>
        <v>-0.80977319293150574</v>
      </c>
      <c r="T732">
        <f t="shared" si="69"/>
        <v>109368268.92255659</v>
      </c>
      <c r="U732">
        <f t="shared" si="70"/>
        <v>35172972.772652544</v>
      </c>
      <c r="V732" s="35">
        <f t="shared" si="71"/>
        <v>1860096.1857290566</v>
      </c>
    </row>
    <row r="733" spans="1:22" ht="15.6" x14ac:dyDescent="0.25">
      <c r="A733" s="15" t="s">
        <v>22</v>
      </c>
      <c r="B733" s="16">
        <v>2.1257875532867199</v>
      </c>
      <c r="C733" s="16">
        <v>1040.94418254119</v>
      </c>
      <c r="D733" s="17">
        <v>0.25</v>
      </c>
      <c r="E733" s="17">
        <v>0.23077490811519899</v>
      </c>
      <c r="F733" s="18">
        <v>7.6869619691327495E-2</v>
      </c>
      <c r="G733" s="18">
        <v>4.05</v>
      </c>
      <c r="H733" s="19">
        <v>41390250.759396702</v>
      </c>
      <c r="I733">
        <v>566.54915573787844</v>
      </c>
      <c r="J733">
        <v>104.3645513396055</v>
      </c>
      <c r="K733">
        <v>240.38745405759948</v>
      </c>
      <c r="L733">
        <v>0.88833435440875474</v>
      </c>
      <c r="M733">
        <v>110233492.19386406</v>
      </c>
      <c r="N733">
        <v>1040.94418254119</v>
      </c>
      <c r="O733">
        <v>1.6291996130375552</v>
      </c>
      <c r="P733">
        <v>7.9984797349309772E-2</v>
      </c>
      <c r="Q733">
        <f t="shared" si="66"/>
        <v>-5.7517573579825481</v>
      </c>
      <c r="R733">
        <f t="shared" si="67"/>
        <v>-6.7343618623032606E-2</v>
      </c>
      <c r="S733">
        <f t="shared" si="68"/>
        <v>-0.83388398125344532</v>
      </c>
      <c r="T733">
        <f t="shared" si="69"/>
        <v>95991807.714461863</v>
      </c>
      <c r="U733">
        <f t="shared" si="70"/>
        <v>36042811.609034039</v>
      </c>
      <c r="V733" s="35">
        <f t="shared" si="71"/>
        <v>5347439.150362663</v>
      </c>
    </row>
    <row r="734" spans="1:22" ht="15.6" x14ac:dyDescent="0.25">
      <c r="A734" s="10">
        <v>7</v>
      </c>
      <c r="B734" s="11">
        <v>4.3577729889188301</v>
      </c>
      <c r="C734" s="11">
        <v>1038.9975939912099</v>
      </c>
      <c r="D734" s="12">
        <v>7.6965233854526707E-2</v>
      </c>
      <c r="E734" s="12">
        <v>6.0665497655188999E-2</v>
      </c>
      <c r="F734" s="10">
        <v>0.211505699575325</v>
      </c>
      <c r="G734" s="10">
        <v>2.9704334633530398</v>
      </c>
      <c r="H734" s="13">
        <v>35903005.631460503</v>
      </c>
      <c r="I734">
        <v>569.13568487274529</v>
      </c>
      <c r="J734">
        <v>96.315946369514251</v>
      </c>
      <c r="K734">
        <v>68.815365754857865</v>
      </c>
      <c r="L734">
        <v>1.0975808311538418</v>
      </c>
      <c r="M734">
        <v>114334229.27874675</v>
      </c>
      <c r="N734">
        <v>1038.9975939912099</v>
      </c>
      <c r="O734">
        <v>10.751470285529482</v>
      </c>
      <c r="P734">
        <v>0.23763010098224557</v>
      </c>
      <c r="Q734">
        <f t="shared" si="66"/>
        <v>-5.7461006752227615</v>
      </c>
      <c r="R734">
        <f t="shared" si="67"/>
        <v>0.21984725862258003</v>
      </c>
      <c r="S734">
        <f t="shared" si="68"/>
        <v>-0.78431496428435521</v>
      </c>
      <c r="T734">
        <f t="shared" si="69"/>
        <v>109513591.46800661</v>
      </c>
      <c r="U734">
        <f t="shared" si="70"/>
        <v>34389238.603353135</v>
      </c>
      <c r="V734" s="35">
        <f t="shared" si="71"/>
        <v>1513767.0281073675</v>
      </c>
    </row>
    <row r="735" spans="1:22" ht="15.6" x14ac:dyDescent="0.25">
      <c r="A735" s="15" t="s">
        <v>22</v>
      </c>
      <c r="B735" s="16">
        <v>2.1259378733766598</v>
      </c>
      <c r="C735" s="16">
        <v>1049.65350450698</v>
      </c>
      <c r="D735" s="17">
        <v>0.25</v>
      </c>
      <c r="E735" s="17">
        <v>0.23049028531135302</v>
      </c>
      <c r="F735" s="18">
        <v>7.8007655692311106E-2</v>
      </c>
      <c r="G735" s="18">
        <v>4.05</v>
      </c>
      <c r="H735" s="19">
        <v>40361186.694758601</v>
      </c>
      <c r="I735">
        <v>566.29315883457753</v>
      </c>
      <c r="J735">
        <v>105.11050356170527</v>
      </c>
      <c r="K735">
        <v>240.24514265567652</v>
      </c>
      <c r="L735">
        <v>0.88882154196271435</v>
      </c>
      <c r="M735">
        <v>106671454.05127014</v>
      </c>
      <c r="N735">
        <v>1049.65350450698</v>
      </c>
      <c r="O735">
        <v>1.6427015299633805</v>
      </c>
      <c r="P735">
        <v>8.1218358813932703E-2</v>
      </c>
      <c r="Q735">
        <f t="shared" si="66"/>
        <v>-5.7768321977325439</v>
      </c>
      <c r="R735">
        <f t="shared" si="67"/>
        <v>-6.76763861868446E-2</v>
      </c>
      <c r="S735">
        <f t="shared" si="68"/>
        <v>-0.83589210408126691</v>
      </c>
      <c r="T735">
        <f t="shared" si="69"/>
        <v>93799616.481798261</v>
      </c>
      <c r="U735">
        <f t="shared" si="70"/>
        <v>35490880.539595842</v>
      </c>
      <c r="V735" s="35">
        <f t="shared" si="71"/>
        <v>4870306.1551627591</v>
      </c>
    </row>
    <row r="736" spans="1:22" ht="15.6" x14ac:dyDescent="0.25">
      <c r="A736" s="10">
        <v>7</v>
      </c>
      <c r="B736" s="11">
        <v>4.35277184080919</v>
      </c>
      <c r="C736" s="11">
        <v>1048.8730558654599</v>
      </c>
      <c r="D736" s="12">
        <v>7.6894343528181003E-2</v>
      </c>
      <c r="E736" s="12">
        <v>6.06342471263525E-2</v>
      </c>
      <c r="F736" s="10">
        <v>0.211185596976706</v>
      </c>
      <c r="G736" s="10">
        <v>2.9814217061540802</v>
      </c>
      <c r="H736" s="13">
        <v>35521116.919744201</v>
      </c>
      <c r="I736">
        <v>569.0271528465131</v>
      </c>
      <c r="J736">
        <v>96.189585509774929</v>
      </c>
      <c r="K736">
        <v>68.764295327266751</v>
      </c>
      <c r="L736">
        <v>1.0974501738339737</v>
      </c>
      <c r="M736">
        <v>112862674.95067923</v>
      </c>
      <c r="N736">
        <v>1048.8730558654599</v>
      </c>
      <c r="O736">
        <v>10.734872011842297</v>
      </c>
      <c r="P736">
        <v>0.23722421644954281</v>
      </c>
      <c r="Q736">
        <f t="shared" si="66"/>
        <v>-5.7746008248965648</v>
      </c>
      <c r="R736">
        <f t="shared" si="67"/>
        <v>0.21882889035404551</v>
      </c>
      <c r="S736">
        <f t="shared" si="68"/>
        <v>-0.7829374813132346</v>
      </c>
      <c r="T736">
        <f t="shared" si="69"/>
        <v>106637439.98577768</v>
      </c>
      <c r="U736">
        <f t="shared" si="70"/>
        <v>33561857.145529389</v>
      </c>
      <c r="V736" s="35">
        <f t="shared" si="71"/>
        <v>1959259.7742148116</v>
      </c>
    </row>
    <row r="737" spans="1:22" ht="15.6" x14ac:dyDescent="0.25">
      <c r="A737" s="10">
        <v>6</v>
      </c>
      <c r="B737" s="11">
        <v>3.9494693533825198</v>
      </c>
      <c r="C737" s="11">
        <v>1034.4404061313001</v>
      </c>
      <c r="D737" s="12">
        <v>9.8370963787128202E-2</v>
      </c>
      <c r="E737" s="12">
        <v>7.6148398616646101E-2</v>
      </c>
      <c r="F737" s="10">
        <v>0.225676324429222</v>
      </c>
      <c r="G737" s="10">
        <v>2.9691810875165499</v>
      </c>
      <c r="H737" s="13">
        <v>38066222.626803897</v>
      </c>
      <c r="I737">
        <v>567.10754498210952</v>
      </c>
      <c r="J737">
        <v>112.26123274326288</v>
      </c>
      <c r="K737">
        <v>87.259681201887147</v>
      </c>
      <c r="L737">
        <v>1.0646203966199854</v>
      </c>
      <c r="M737">
        <v>107270056.23685539</v>
      </c>
      <c r="N737">
        <v>1034.4404061313001</v>
      </c>
      <c r="O737">
        <v>8.9980950522046665</v>
      </c>
      <c r="P737">
        <v>0.25576530731563191</v>
      </c>
      <c r="Q737">
        <f t="shared" si="66"/>
        <v>-5.7327830026083344</v>
      </c>
      <c r="R737">
        <f t="shared" si="67"/>
        <v>0.11599357453012316</v>
      </c>
      <c r="S737">
        <f t="shared" si="68"/>
        <v>-0.83549338301564502</v>
      </c>
      <c r="T737">
        <f t="shared" si="69"/>
        <v>105967480.66561535</v>
      </c>
      <c r="U737">
        <f t="shared" si="70"/>
        <v>37603986.160985544</v>
      </c>
      <c r="V737" s="35">
        <f t="shared" si="71"/>
        <v>462236.465818353</v>
      </c>
    </row>
    <row r="738" spans="1:22" ht="15.6" x14ac:dyDescent="0.25">
      <c r="A738" s="10">
        <v>7</v>
      </c>
      <c r="B738" s="11">
        <v>4.3703001515424003</v>
      </c>
      <c r="C738" s="11">
        <v>1050.810137792</v>
      </c>
      <c r="D738" s="12">
        <v>7.6148398616646101E-2</v>
      </c>
      <c r="E738" s="12">
        <v>6.0268387853356302E-2</v>
      </c>
      <c r="F738" s="10">
        <v>0.20826681020711901</v>
      </c>
      <c r="G738" s="10">
        <v>2.9704101503714102</v>
      </c>
      <c r="H738" s="13">
        <v>34349525.3901041</v>
      </c>
      <c r="I738">
        <v>568.97148294492365</v>
      </c>
      <c r="J738">
        <v>95.054054480439433</v>
      </c>
      <c r="K738">
        <v>68.208393235001211</v>
      </c>
      <c r="L738">
        <v>1.09678953080138</v>
      </c>
      <c r="M738">
        <v>110920132.05728988</v>
      </c>
      <c r="N738">
        <v>1050.810137792</v>
      </c>
      <c r="O738">
        <v>10.737046490543863</v>
      </c>
      <c r="P738">
        <v>0.2335308254997015</v>
      </c>
      <c r="Q738">
        <f t="shared" si="66"/>
        <v>-5.7801334674428571</v>
      </c>
      <c r="R738">
        <f t="shared" si="67"/>
        <v>0.21896227738023355</v>
      </c>
      <c r="S738">
        <f t="shared" si="68"/>
        <v>-0.77015082769996157</v>
      </c>
      <c r="T738">
        <f t="shared" si="69"/>
        <v>106077490.37855989</v>
      </c>
      <c r="U738">
        <f t="shared" si="70"/>
        <v>32849865.768234938</v>
      </c>
      <c r="V738" s="35">
        <f t="shared" si="71"/>
        <v>1499659.6218691617</v>
      </c>
    </row>
    <row r="739" spans="1:22" ht="15.6" x14ac:dyDescent="0.25">
      <c r="A739" s="10">
        <v>1</v>
      </c>
      <c r="B739" s="11">
        <v>2.1400526481502</v>
      </c>
      <c r="C739" s="11">
        <v>1044.1184648798201</v>
      </c>
      <c r="D739" s="12">
        <v>0.22626315871928598</v>
      </c>
      <c r="E739" s="12">
        <v>0.20659551931443099</v>
      </c>
      <c r="F739" s="10">
        <v>8.6885337331968099E-2</v>
      </c>
      <c r="G739" s="10">
        <v>3.5518657635438902</v>
      </c>
      <c r="H739" s="13">
        <v>31965617.536056802</v>
      </c>
      <c r="I739">
        <v>565.63748014781413</v>
      </c>
      <c r="J739">
        <v>105.4739493591571</v>
      </c>
      <c r="K739">
        <v>216.42933901685848</v>
      </c>
      <c r="L739">
        <v>0.89860251862692264</v>
      </c>
      <c r="M739">
        <v>94954098.592253819</v>
      </c>
      <c r="N739">
        <v>1044.1184648798201</v>
      </c>
      <c r="O739">
        <v>1.8442236755665389</v>
      </c>
      <c r="P739">
        <v>9.0893817370240437E-2</v>
      </c>
      <c r="Q739">
        <f t="shared" si="66"/>
        <v>-5.7609406704281145</v>
      </c>
      <c r="R739">
        <f t="shared" si="67"/>
        <v>-7.2236202993778087E-2</v>
      </c>
      <c r="S739">
        <f t="shared" si="68"/>
        <v>-0.84094045956119734</v>
      </c>
      <c r="T739">
        <f t="shared" si="69"/>
        <v>94993339.156807303</v>
      </c>
      <c r="U739">
        <f t="shared" si="70"/>
        <v>31978827.591199357</v>
      </c>
      <c r="V739" s="35">
        <f t="shared" si="71"/>
        <v>-13210.055142555386</v>
      </c>
    </row>
    <row r="740" spans="1:22" ht="15.6" x14ac:dyDescent="0.25">
      <c r="A740" s="10">
        <v>2</v>
      </c>
      <c r="B740" s="11">
        <v>2.2794068570865398</v>
      </c>
      <c r="C740" s="11">
        <v>1037.5063967266401</v>
      </c>
      <c r="D740" s="12">
        <v>0.20659551931443099</v>
      </c>
      <c r="E740" s="12">
        <v>0.190353345153568</v>
      </c>
      <c r="F740" s="10">
        <v>7.8580194746045495E-2</v>
      </c>
      <c r="G740" s="10">
        <v>3.5534866519749699</v>
      </c>
      <c r="H740" s="13">
        <v>31811028.023405999</v>
      </c>
      <c r="I740">
        <v>566.79030935770572</v>
      </c>
      <c r="J740">
        <v>95.947417460175899</v>
      </c>
      <c r="K740">
        <v>198.47443223399949</v>
      </c>
      <c r="L740">
        <v>0.90022519333145712</v>
      </c>
      <c r="M740">
        <v>103642663.03264724</v>
      </c>
      <c r="N740">
        <v>1037.5063967266401</v>
      </c>
      <c r="O740">
        <v>1.9442481652238919</v>
      </c>
      <c r="P740">
        <v>8.1839531970766294E-2</v>
      </c>
      <c r="Q740">
        <f t="shared" si="66"/>
        <v>-5.7417544103313407</v>
      </c>
      <c r="R740">
        <f t="shared" si="67"/>
        <v>-7.4220095477461015E-2</v>
      </c>
      <c r="S740">
        <f t="shared" si="68"/>
        <v>-0.83677973112953719</v>
      </c>
      <c r="T740">
        <f t="shared" si="69"/>
        <v>96586384.124691948</v>
      </c>
      <c r="U740">
        <f t="shared" si="70"/>
        <v>29645245.328192662</v>
      </c>
      <c r="V740" s="35">
        <f t="shared" si="71"/>
        <v>2165782.6952133365</v>
      </c>
    </row>
    <row r="741" spans="1:22" ht="15.6" x14ac:dyDescent="0.25">
      <c r="A741" s="10">
        <v>3</v>
      </c>
      <c r="B741" s="11">
        <v>2.3146007109897799</v>
      </c>
      <c r="C741" s="11">
        <v>1040.2913421502101</v>
      </c>
      <c r="D741" s="12">
        <v>0.190625233043691</v>
      </c>
      <c r="E741" s="12">
        <v>0.15714697140819001</v>
      </c>
      <c r="F741" s="10">
        <v>0.17553137097403301</v>
      </c>
      <c r="G741" s="10">
        <v>3.1438509069709299</v>
      </c>
      <c r="H741" s="13">
        <v>40183532.659405299</v>
      </c>
      <c r="I741">
        <v>564.70363898222854</v>
      </c>
      <c r="J741">
        <v>137.49653149213088</v>
      </c>
      <c r="K741">
        <v>173.8861022259405</v>
      </c>
      <c r="L741">
        <v>0.94931335608839107</v>
      </c>
      <c r="M741">
        <v>97923028.917602688</v>
      </c>
      <c r="N741">
        <v>1040.2913421502101</v>
      </c>
      <c r="O741">
        <v>3.2492121578455975</v>
      </c>
      <c r="P741">
        <v>0.19301618618910221</v>
      </c>
      <c r="Q741">
        <f t="shared" si="66"/>
        <v>-5.7498623680157532</v>
      </c>
      <c r="R741">
        <f t="shared" si="67"/>
        <v>-8.4297768699221287E-2</v>
      </c>
      <c r="S741">
        <f t="shared" si="68"/>
        <v>-0.64809728878879369</v>
      </c>
      <c r="T741">
        <f t="shared" si="69"/>
        <v>95090408.234688357</v>
      </c>
      <c r="U741">
        <f t="shared" si="70"/>
        <v>39021143.107307471</v>
      </c>
      <c r="V741" s="35">
        <f t="shared" si="71"/>
        <v>1162389.5520978272</v>
      </c>
    </row>
    <row r="742" spans="1:22" ht="15.6" x14ac:dyDescent="0.25">
      <c r="A742" s="10">
        <v>4</v>
      </c>
      <c r="B742" s="11">
        <v>2.6161622266007201</v>
      </c>
      <c r="C742" s="11">
        <v>1033.2557109776899</v>
      </c>
      <c r="D742" s="12">
        <v>0.15714697140819001</v>
      </c>
      <c r="E742" s="12">
        <v>0.125395595547351</v>
      </c>
      <c r="F742" s="10">
        <v>0.20192042858756901</v>
      </c>
      <c r="G742" s="10">
        <v>3.1462741359689601</v>
      </c>
      <c r="H742" s="13">
        <v>41250181.349235304</v>
      </c>
      <c r="I742">
        <v>565.08718417307443</v>
      </c>
      <c r="J742">
        <v>133.94885433934269</v>
      </c>
      <c r="K742">
        <v>141.27128347777051</v>
      </c>
      <c r="L742">
        <v>0.98264646299554648</v>
      </c>
      <c r="M742">
        <v>99607720.91935578</v>
      </c>
      <c r="N742">
        <v>1033.2557109776899</v>
      </c>
      <c r="O742">
        <v>4.4051699723498832</v>
      </c>
      <c r="P742">
        <v>0.22554697295398157</v>
      </c>
      <c r="Q742">
        <f t="shared" si="66"/>
        <v>-5.7293037648074474</v>
      </c>
      <c r="R742">
        <f t="shared" si="67"/>
        <v>-7.1507255836526479E-2</v>
      </c>
      <c r="S742">
        <f t="shared" si="68"/>
        <v>-0.74168270770673761</v>
      </c>
      <c r="T742">
        <f t="shared" si="69"/>
        <v>97631107.190133423</v>
      </c>
      <c r="U742">
        <f t="shared" si="70"/>
        <v>40431613.531045556</v>
      </c>
      <c r="V742" s="35">
        <f t="shared" si="71"/>
        <v>818567.81818974763</v>
      </c>
    </row>
    <row r="743" spans="1:22" ht="15.6" x14ac:dyDescent="0.25">
      <c r="A743" s="10">
        <v>5</v>
      </c>
      <c r="B743" s="11">
        <v>3.0184260045125</v>
      </c>
      <c r="C743" s="11">
        <v>1036.97369595951</v>
      </c>
      <c r="D743" s="12">
        <v>0.125395595547351</v>
      </c>
      <c r="E743" s="12">
        <v>9.6750018382315506E-2</v>
      </c>
      <c r="F743" s="10">
        <v>0.22825962170303599</v>
      </c>
      <c r="G743" s="10">
        <v>3.1483768543581698</v>
      </c>
      <c r="H743" s="13">
        <v>43435395.173391499</v>
      </c>
      <c r="I743">
        <v>565.93348975546962</v>
      </c>
      <c r="J743">
        <v>127.32435529413894</v>
      </c>
      <c r="K743">
        <v>111.07280696483325</v>
      </c>
      <c r="L743">
        <v>1.0273095862263202</v>
      </c>
      <c r="M743">
        <v>105473714.16375841</v>
      </c>
      <c r="N743">
        <v>1036.97369595951</v>
      </c>
      <c r="O743">
        <v>6.1425448073740379</v>
      </c>
      <c r="P743">
        <v>0.25910708306085339</v>
      </c>
      <c r="Q743">
        <f t="shared" si="66"/>
        <v>-5.7401990748103113</v>
      </c>
      <c r="R743">
        <f t="shared" si="67"/>
        <v>-2.1569000664122595E-2</v>
      </c>
      <c r="S743">
        <f t="shared" si="68"/>
        <v>-0.8417533662050114</v>
      </c>
      <c r="T743">
        <f t="shared" si="69"/>
        <v>99022700.55946444</v>
      </c>
      <c r="U743">
        <f t="shared" si="70"/>
        <v>40778787.056449756</v>
      </c>
      <c r="V743" s="35">
        <f t="shared" si="71"/>
        <v>2656608.1169417426</v>
      </c>
    </row>
    <row r="744" spans="1:22" ht="15.6" x14ac:dyDescent="0.25">
      <c r="A744" s="10">
        <v>6</v>
      </c>
      <c r="B744" s="11">
        <v>3.4848474075385099</v>
      </c>
      <c r="C744" s="11">
        <v>1044.29933280765</v>
      </c>
      <c r="D744" s="12">
        <v>9.6750018382315506E-2</v>
      </c>
      <c r="E744" s="12">
        <v>7.5947949650671503E-2</v>
      </c>
      <c r="F744" s="10">
        <v>0.21478642006579499</v>
      </c>
      <c r="G744" s="10">
        <v>3.1500884910464899</v>
      </c>
      <c r="H744" s="13">
        <v>38991850.886531301</v>
      </c>
      <c r="I744">
        <v>567.33086594421604</v>
      </c>
      <c r="J744">
        <v>108.63542546957089</v>
      </c>
      <c r="K744">
        <v>86.348984016493503</v>
      </c>
      <c r="L744">
        <v>1.0599058470169471</v>
      </c>
      <c r="M744">
        <v>107500959.22135653</v>
      </c>
      <c r="N744">
        <v>1044.29933280765</v>
      </c>
      <c r="O744">
        <v>7.7565346040977419</v>
      </c>
      <c r="P744">
        <v>0.24179952185648063</v>
      </c>
      <c r="Q744">
        <f t="shared" si="66"/>
        <v>-5.7614623978254116</v>
      </c>
      <c r="R744">
        <f t="shared" si="67"/>
        <v>4.9746572493859165E-2</v>
      </c>
      <c r="S744">
        <f t="shared" si="68"/>
        <v>-0.79804545707450592</v>
      </c>
      <c r="T744">
        <f t="shared" si="69"/>
        <v>100150330.06402558</v>
      </c>
      <c r="U744">
        <f t="shared" si="70"/>
        <v>36325692.01594238</v>
      </c>
      <c r="V744" s="35">
        <f t="shared" si="71"/>
        <v>2666158.870588921</v>
      </c>
    </row>
    <row r="745" spans="1:22" ht="15.6" x14ac:dyDescent="0.25">
      <c r="A745" s="10">
        <v>7</v>
      </c>
      <c r="B745" s="11">
        <v>4.0003512714419296</v>
      </c>
      <c r="C745" s="11">
        <v>1056.6765477281001</v>
      </c>
      <c r="D745" s="12">
        <v>7.5947949650671503E-2</v>
      </c>
      <c r="E745" s="12">
        <v>6.1016600437272597E-2</v>
      </c>
      <c r="F745" s="10">
        <v>0.19634124630560701</v>
      </c>
      <c r="G745" s="10">
        <v>3.1512054475586999</v>
      </c>
      <c r="H745" s="13">
        <v>34631280.209034398</v>
      </c>
      <c r="I745">
        <v>569.06783236369461</v>
      </c>
      <c r="J745">
        <v>92.178905022430556</v>
      </c>
      <c r="K745">
        <v>68.482275043972052</v>
      </c>
      <c r="L745">
        <v>1.0873571229995203</v>
      </c>
      <c r="M745">
        <v>109644809.94168584</v>
      </c>
      <c r="N745">
        <v>1056.6765477281001</v>
      </c>
      <c r="O745">
        <v>9.4858896762454048</v>
      </c>
      <c r="P745">
        <v>0.21858053560499002</v>
      </c>
      <c r="Q745">
        <f t="shared" si="66"/>
        <v>-5.7967735344990547</v>
      </c>
      <c r="R745">
        <f t="shared" si="67"/>
        <v>0.14394696544727592</v>
      </c>
      <c r="S745">
        <f t="shared" si="68"/>
        <v>-0.71713859096798327</v>
      </c>
      <c r="T745">
        <f t="shared" si="69"/>
        <v>100942402.85841069</v>
      </c>
      <c r="U745">
        <f t="shared" si="70"/>
        <v>31882627.551838193</v>
      </c>
      <c r="V745" s="35">
        <f t="shared" si="71"/>
        <v>2748652.6571962051</v>
      </c>
    </row>
    <row r="746" spans="1:22" ht="15.6" x14ac:dyDescent="0.25">
      <c r="A746" s="28" t="s">
        <v>23</v>
      </c>
      <c r="B746" s="16">
        <v>2.1268872519760298</v>
      </c>
      <c r="C746" s="16">
        <v>1040.2096982011001</v>
      </c>
      <c r="D746" s="17">
        <v>0.25</v>
      </c>
      <c r="E746" s="17">
        <v>0.228712699076702</v>
      </c>
      <c r="F746" s="18">
        <v>8.5115157630139895E-2</v>
      </c>
      <c r="G746" s="18">
        <v>4</v>
      </c>
      <c r="H746" s="19">
        <v>41680087.767177902</v>
      </c>
      <c r="I746">
        <v>566.03057526106591</v>
      </c>
      <c r="J746">
        <v>109.76913585962944</v>
      </c>
      <c r="K746">
        <v>239.356349538351</v>
      </c>
      <c r="L746">
        <v>0.89189766464233111</v>
      </c>
      <c r="M746">
        <v>106432278.93815731</v>
      </c>
      <c r="N746">
        <v>1040.2096982011001</v>
      </c>
      <c r="O746">
        <v>1.7236327085820309</v>
      </c>
      <c r="P746">
        <v>8.89570769605489E-2</v>
      </c>
      <c r="Q746">
        <f t="shared" si="66"/>
        <v>-5.7496252301649839</v>
      </c>
      <c r="R746">
        <f t="shared" si="67"/>
        <v>-6.9598871654550809E-2</v>
      </c>
      <c r="S746">
        <f t="shared" si="68"/>
        <v>-0.84135919572723528</v>
      </c>
      <c r="T746">
        <f t="shared" si="69"/>
        <v>96097446.42228432</v>
      </c>
      <c r="U746">
        <f t="shared" si="70"/>
        <v>37632850.118804686</v>
      </c>
      <c r="V746" s="35">
        <f t="shared" si="71"/>
        <v>4047237.6483732164</v>
      </c>
    </row>
    <row r="747" spans="1:22" ht="15.6" x14ac:dyDescent="0.25">
      <c r="A747" s="10">
        <v>7</v>
      </c>
      <c r="B747" s="11">
        <v>4.8137145334856797</v>
      </c>
      <c r="C747" s="11">
        <v>1041.59592886521</v>
      </c>
      <c r="D747" s="12">
        <v>7.7316166999125802E-2</v>
      </c>
      <c r="E747" s="12">
        <v>6.0795182838842499E-2</v>
      </c>
      <c r="F747" s="10">
        <v>0.21340483261680801</v>
      </c>
      <c r="G747" s="10">
        <v>3.0512813049593102</v>
      </c>
      <c r="H747" s="13">
        <v>36767529.583001599</v>
      </c>
      <c r="I747">
        <v>568.98580511618786</v>
      </c>
      <c r="J747">
        <v>96.954656792495442</v>
      </c>
      <c r="K747">
        <v>69.055674918984153</v>
      </c>
      <c r="L747">
        <v>1.098264307079579</v>
      </c>
      <c r="M747">
        <v>113163575.13554782</v>
      </c>
      <c r="N747">
        <v>1041.59592886521</v>
      </c>
      <c r="O747">
        <v>11.917855182456282</v>
      </c>
      <c r="P747">
        <v>0.24004156268091034</v>
      </c>
      <c r="Q747">
        <f t="shared" si="66"/>
        <v>-5.7536470285006551</v>
      </c>
      <c r="R747">
        <f t="shared" si="67"/>
        <v>0.29218309807864795</v>
      </c>
      <c r="S747">
        <f t="shared" si="68"/>
        <v>-0.79235720338363169</v>
      </c>
      <c r="T747">
        <f t="shared" si="69"/>
        <v>112327405.06238812</v>
      </c>
      <c r="U747">
        <f t="shared" si="70"/>
        <v>36495852.871970735</v>
      </c>
      <c r="V747" s="35">
        <f t="shared" si="71"/>
        <v>271676.71103086323</v>
      </c>
    </row>
    <row r="748" spans="1:22" ht="15.6" x14ac:dyDescent="0.25">
      <c r="A748" s="15" t="s">
        <v>23</v>
      </c>
      <c r="B748" s="16">
        <v>2.1283411565612398</v>
      </c>
      <c r="C748" s="16">
        <v>1054.1910315457901</v>
      </c>
      <c r="D748" s="17">
        <v>0.25</v>
      </c>
      <c r="E748" s="17">
        <v>0.22604528519453199</v>
      </c>
      <c r="F748" s="18">
        <v>9.5780547003070801E-2</v>
      </c>
      <c r="G748" s="18">
        <v>4</v>
      </c>
      <c r="H748" s="19">
        <v>43814111.159104802</v>
      </c>
      <c r="I748">
        <v>565.63344057593372</v>
      </c>
      <c r="J748">
        <v>116.40269650412799</v>
      </c>
      <c r="K748">
        <v>238.02264259726599</v>
      </c>
      <c r="L748">
        <v>0.89624416001096563</v>
      </c>
      <c r="M748">
        <v>104994037.0121928</v>
      </c>
      <c r="N748">
        <v>1054.1910315457901</v>
      </c>
      <c r="O748">
        <v>1.8409210795640736</v>
      </c>
      <c r="P748">
        <v>0.10068319031088693</v>
      </c>
      <c r="Q748">
        <f t="shared" si="66"/>
        <v>-5.7897445565856751</v>
      </c>
      <c r="R748">
        <f t="shared" si="67"/>
        <v>-7.2167566064364363E-2</v>
      </c>
      <c r="S748">
        <f t="shared" si="68"/>
        <v>-0.82950774519776127</v>
      </c>
      <c r="T748">
        <f t="shared" si="69"/>
        <v>92499202.117053956</v>
      </c>
      <c r="U748">
        <f t="shared" si="70"/>
        <v>38600004.714691199</v>
      </c>
      <c r="V748" s="35">
        <f t="shared" si="71"/>
        <v>5214106.4444136024</v>
      </c>
    </row>
    <row r="749" spans="1:22" ht="15.6" x14ac:dyDescent="0.25">
      <c r="A749" s="10">
        <v>7</v>
      </c>
      <c r="B749" s="11">
        <v>4.7415299894012897</v>
      </c>
      <c r="C749" s="11">
        <v>1050.6787773323899</v>
      </c>
      <c r="D749" s="12">
        <v>7.7380217971414991E-2</v>
      </c>
      <c r="E749" s="12">
        <v>6.0869760216439903E-2</v>
      </c>
      <c r="F749" s="10">
        <v>0.21309255687776099</v>
      </c>
      <c r="G749" s="10">
        <v>3.16051338500134</v>
      </c>
      <c r="H749" s="13">
        <v>38574131.0517698</v>
      </c>
      <c r="I749">
        <v>569.10730982388543</v>
      </c>
      <c r="J749">
        <v>96.934112658520689</v>
      </c>
      <c r="K749">
        <v>69.124989093927454</v>
      </c>
      <c r="L749">
        <v>1.0978951803326185</v>
      </c>
      <c r="M749">
        <v>114683516.21523587</v>
      </c>
      <c r="N749">
        <v>1050.6787773323899</v>
      </c>
      <c r="O749">
        <v>11.722212526210871</v>
      </c>
      <c r="P749">
        <v>0.23964464469544033</v>
      </c>
      <c r="Q749">
        <f t="shared" si="66"/>
        <v>-5.7797588771881081</v>
      </c>
      <c r="R749">
        <f t="shared" si="67"/>
        <v>0.27998331069126381</v>
      </c>
      <c r="S749">
        <f t="shared" si="68"/>
        <v>-0.79105141106509747</v>
      </c>
      <c r="T749">
        <f t="shared" si="69"/>
        <v>109074219.3555648</v>
      </c>
      <c r="U749">
        <f t="shared" si="70"/>
        <v>36687427.894123793</v>
      </c>
      <c r="V749" s="35">
        <f t="shared" si="71"/>
        <v>1886703.1576460078</v>
      </c>
    </row>
    <row r="750" spans="1:22" ht="15.6" x14ac:dyDescent="0.25">
      <c r="A750" s="15" t="s">
        <v>23</v>
      </c>
      <c r="B750" s="16">
        <v>2.12834211344755</v>
      </c>
      <c r="C750" s="16">
        <v>1048.3850547141701</v>
      </c>
      <c r="D750" s="17">
        <v>0.25</v>
      </c>
      <c r="E750" s="17">
        <v>0.226049192800892</v>
      </c>
      <c r="F750" s="18">
        <v>9.5764922827301105E-2</v>
      </c>
      <c r="G750" s="18">
        <v>4</v>
      </c>
      <c r="H750" s="19">
        <v>44003584.336576797</v>
      </c>
      <c r="I750">
        <v>565.65872534607945</v>
      </c>
      <c r="J750">
        <v>116.39580349504502</v>
      </c>
      <c r="K750">
        <v>238.024596400446</v>
      </c>
      <c r="L750">
        <v>0.89624070384136967</v>
      </c>
      <c r="M750">
        <v>105454732.8011715</v>
      </c>
      <c r="N750">
        <v>1048.3850547141701</v>
      </c>
      <c r="O750">
        <v>1.8407149735713653</v>
      </c>
      <c r="P750">
        <v>0.10066591127455014</v>
      </c>
      <c r="Q750">
        <f t="shared" si="66"/>
        <v>-5.7732040250627552</v>
      </c>
      <c r="R750">
        <f t="shared" si="67"/>
        <v>-7.2163275951367553E-2</v>
      </c>
      <c r="S750">
        <f t="shared" si="68"/>
        <v>-0.82954010562361935</v>
      </c>
      <c r="T750">
        <f t="shared" si="69"/>
        <v>93913131.879551426</v>
      </c>
      <c r="U750">
        <f t="shared" si="70"/>
        <v>39187567.112473801</v>
      </c>
      <c r="V750" s="35">
        <f t="shared" si="71"/>
        <v>4816017.2241029963</v>
      </c>
    </row>
    <row r="751" spans="1:22" ht="15.6" x14ac:dyDescent="0.25">
      <c r="A751" s="10">
        <v>7</v>
      </c>
      <c r="B751" s="11">
        <v>4.7617279728863302</v>
      </c>
      <c r="C751" s="11">
        <v>1045.21320559629</v>
      </c>
      <c r="D751" s="12">
        <v>7.5910187279864011E-2</v>
      </c>
      <c r="E751" s="12">
        <v>6.0250642944438396E-2</v>
      </c>
      <c r="F751" s="10">
        <v>0.20601902055271001</v>
      </c>
      <c r="G751" s="10">
        <v>3.1603555443208098</v>
      </c>
      <c r="H751" s="13">
        <v>36469559.085375302</v>
      </c>
      <c r="I751">
        <v>569.07875206128767</v>
      </c>
      <c r="J751">
        <v>94.400815400357715</v>
      </c>
      <c r="K751">
        <v>68.080415112151215</v>
      </c>
      <c r="L751">
        <v>1.0955204658073858</v>
      </c>
      <c r="M751">
        <v>111583075.61278358</v>
      </c>
      <c r="N751">
        <v>1045.21320559629</v>
      </c>
      <c r="O751">
        <v>11.636663440477811</v>
      </c>
      <c r="P751">
        <v>0.23069577337799352</v>
      </c>
      <c r="Q751">
        <f t="shared" si="66"/>
        <v>-5.7640960115180819</v>
      </c>
      <c r="R751">
        <f t="shared" si="67"/>
        <v>0.27465268661682396</v>
      </c>
      <c r="S751">
        <f t="shared" si="68"/>
        <v>-0.7601104642976404</v>
      </c>
      <c r="T751">
        <f t="shared" si="69"/>
        <v>110323516.02027597</v>
      </c>
      <c r="U751">
        <f t="shared" si="70"/>
        <v>36057887.487973616</v>
      </c>
      <c r="V751" s="35">
        <f t="shared" si="71"/>
        <v>411671.59740168601</v>
      </c>
    </row>
    <row r="752" spans="1:22" ht="15.6" x14ac:dyDescent="0.25">
      <c r="A752" s="15" t="s">
        <v>23</v>
      </c>
      <c r="B752" s="16">
        <v>2.12826548361735</v>
      </c>
      <c r="C752" s="16">
        <v>1056.3764153797699</v>
      </c>
      <c r="D752" s="17">
        <v>0.25</v>
      </c>
      <c r="E752" s="17">
        <v>0.226185795494425</v>
      </c>
      <c r="F752" s="18">
        <v>9.5218730530088003E-2</v>
      </c>
      <c r="G752" s="18">
        <v>4.05</v>
      </c>
      <c r="H752" s="19">
        <v>44883686.317679599</v>
      </c>
      <c r="I752">
        <v>565.73334563861874</v>
      </c>
      <c r="J752">
        <v>116.07105405165069</v>
      </c>
      <c r="K752">
        <v>238.09289774721248</v>
      </c>
      <c r="L752">
        <v>0.89603091348965025</v>
      </c>
      <c r="M752">
        <v>106558125.897228</v>
      </c>
      <c r="N752">
        <v>1056.3764153797699</v>
      </c>
      <c r="O752">
        <v>1.8347263327613785</v>
      </c>
      <c r="P752">
        <v>0.10006205568770177</v>
      </c>
      <c r="Q752">
        <f t="shared" si="66"/>
        <v>-5.7959264213854684</v>
      </c>
      <c r="R752">
        <f t="shared" si="67"/>
        <v>-7.2038279605761549E-2</v>
      </c>
      <c r="S752">
        <f t="shared" si="68"/>
        <v>-0.83064666363081918</v>
      </c>
      <c r="T752">
        <f t="shared" si="69"/>
        <v>91983664.412023187</v>
      </c>
      <c r="U752">
        <f t="shared" si="70"/>
        <v>38744731.150788359</v>
      </c>
      <c r="V752" s="35">
        <f t="shared" si="71"/>
        <v>6138955.1668912396</v>
      </c>
    </row>
    <row r="753" spans="1:22" ht="15.6" x14ac:dyDescent="0.25">
      <c r="A753" s="10">
        <v>1</v>
      </c>
      <c r="B753" s="11">
        <v>2.0743030981292399</v>
      </c>
      <c r="C753" s="11">
        <v>1033.45642994285</v>
      </c>
      <c r="D753" s="12">
        <v>0.22605013398632598</v>
      </c>
      <c r="E753" s="12">
        <v>0.20615465230664798</v>
      </c>
      <c r="F753" s="10">
        <v>8.7974662358064198E-2</v>
      </c>
      <c r="G753" s="10">
        <v>4.0517787694480498</v>
      </c>
      <c r="H753" s="13">
        <v>36564708.739764497</v>
      </c>
      <c r="I753">
        <v>565.58820904063225</v>
      </c>
      <c r="J753">
        <v>106.07850796089561</v>
      </c>
      <c r="K753">
        <v>216.102393146487</v>
      </c>
      <c r="L753">
        <v>0.89915426549937161</v>
      </c>
      <c r="M753">
        <v>94613864.682127237</v>
      </c>
      <c r="N753">
        <v>1033.45642994285</v>
      </c>
      <c r="O753">
        <v>1.8007172641158309</v>
      </c>
      <c r="P753">
        <v>9.2087506791609652E-2</v>
      </c>
      <c r="Q753">
        <f t="shared" si="66"/>
        <v>-5.7298937384661333</v>
      </c>
      <c r="R753">
        <f t="shared" si="67"/>
        <v>-7.1315860768314143E-2</v>
      </c>
      <c r="S753">
        <f t="shared" si="68"/>
        <v>-0.84035484768381208</v>
      </c>
      <c r="T753">
        <f t="shared" si="69"/>
        <v>97775511.266310439</v>
      </c>
      <c r="U753">
        <f t="shared" si="70"/>
        <v>37786566.517978348</v>
      </c>
      <c r="V753" s="35">
        <f t="shared" si="71"/>
        <v>-1221857.7782138512</v>
      </c>
    </row>
    <row r="754" spans="1:22" ht="15.6" x14ac:dyDescent="0.25">
      <c r="A754" s="10">
        <v>4</v>
      </c>
      <c r="B754" s="11">
        <v>3.3696598699031299</v>
      </c>
      <c r="C754" s="11">
        <v>1031.9096713075201</v>
      </c>
      <c r="D754" s="12">
        <v>0.15316209826545699</v>
      </c>
      <c r="E754" s="12">
        <v>0.121589353255078</v>
      </c>
      <c r="F754" s="10">
        <v>0.206004911636363</v>
      </c>
      <c r="G754" s="10">
        <v>3.1560921616501298</v>
      </c>
      <c r="H754" s="13">
        <v>39748631.1637538</v>
      </c>
      <c r="I754">
        <v>564.91440411953545</v>
      </c>
      <c r="J754">
        <v>133.55110794731837</v>
      </c>
      <c r="K754">
        <v>137.3757257602675</v>
      </c>
      <c r="L754">
        <v>0.98776637456959082</v>
      </c>
      <c r="M754">
        <v>95470845.226731077</v>
      </c>
      <c r="N754">
        <v>1031.9096713075201</v>
      </c>
      <c r="O754">
        <v>5.8202917509611796</v>
      </c>
      <c r="P754">
        <v>0.23067800369413813</v>
      </c>
      <c r="Q754">
        <f t="shared" si="66"/>
        <v>-5.7253420984543695</v>
      </c>
      <c r="R754">
        <f t="shared" si="67"/>
        <v>-3.3215657266460474E-2</v>
      </c>
      <c r="S754">
        <f t="shared" si="68"/>
        <v>-0.76004712914583195</v>
      </c>
      <c r="T754">
        <f t="shared" si="69"/>
        <v>99703230.897810385</v>
      </c>
      <c r="U754">
        <f t="shared" si="70"/>
        <v>41510755.88971553</v>
      </c>
      <c r="V754" s="35">
        <f t="shared" si="71"/>
        <v>-1762124.7259617299</v>
      </c>
    </row>
    <row r="755" spans="1:22" ht="15.6" x14ac:dyDescent="0.25">
      <c r="A755" s="10">
        <v>5</v>
      </c>
      <c r="B755" s="11">
        <v>3.8478739460746301</v>
      </c>
      <c r="C755" s="11">
        <v>1036.0196107409199</v>
      </c>
      <c r="D755" s="12">
        <v>0.121589353255078</v>
      </c>
      <c r="E755" s="12">
        <v>9.4112651899115413E-2</v>
      </c>
      <c r="F755" s="10">
        <v>0.225793798890258</v>
      </c>
      <c r="G755" s="10">
        <v>3.1581554697418102</v>
      </c>
      <c r="H755" s="13">
        <v>41572028.589354597</v>
      </c>
      <c r="I755">
        <v>565.90219869887028</v>
      </c>
      <c r="J755">
        <v>124.69613350193124</v>
      </c>
      <c r="K755">
        <v>107.85100257709671</v>
      </c>
      <c r="L755">
        <v>1.0305224671418367</v>
      </c>
      <c r="M755">
        <v>102437096.37183274</v>
      </c>
      <c r="N755">
        <v>1036.0196107409199</v>
      </c>
      <c r="O755">
        <v>7.8970890992631837</v>
      </c>
      <c r="P755">
        <v>0.25591703117066422</v>
      </c>
      <c r="Q755">
        <f t="shared" si="66"/>
        <v>-5.7374098394699837</v>
      </c>
      <c r="R755">
        <f t="shared" si="67"/>
        <v>5.6826866220851424E-2</v>
      </c>
      <c r="S755">
        <f t="shared" si="68"/>
        <v>-0.83580408460580813</v>
      </c>
      <c r="T755">
        <f t="shared" si="69"/>
        <v>102782354.49312849</v>
      </c>
      <c r="U755">
        <f t="shared" si="70"/>
        <v>41712144.631272793</v>
      </c>
      <c r="V755" s="35">
        <f t="shared" si="71"/>
        <v>-140116.04191819578</v>
      </c>
    </row>
    <row r="756" spans="1:22" ht="15.6" x14ac:dyDescent="0.25">
      <c r="A756" s="10">
        <v>6</v>
      </c>
      <c r="B756" s="11">
        <v>4.5518339768453098</v>
      </c>
      <c r="C756" s="11">
        <v>1046.3653649017001</v>
      </c>
      <c r="D756" s="12">
        <v>9.4112651899115413E-2</v>
      </c>
      <c r="E756" s="12">
        <v>6.8163195213900199E-2</v>
      </c>
      <c r="F756" s="10">
        <v>0.27543494596673002</v>
      </c>
      <c r="G756" s="10">
        <v>3.15977495608151</v>
      </c>
      <c r="H756" s="13">
        <v>47246563.981286399</v>
      </c>
      <c r="I756">
        <v>567.09898920478031</v>
      </c>
      <c r="J756">
        <v>121.3091532267816</v>
      </c>
      <c r="K756">
        <v>81.137923556507815</v>
      </c>
      <c r="L756">
        <v>1.1079118427347334</v>
      </c>
      <c r="M756">
        <v>111253914.65252872</v>
      </c>
      <c r="N756">
        <v>1046.3653649017001</v>
      </c>
      <c r="O756">
        <v>12.089168939768689</v>
      </c>
      <c r="P756">
        <v>0.32218372962610525</v>
      </c>
      <c r="Q756">
        <f t="shared" si="66"/>
        <v>-5.7674103216507842</v>
      </c>
      <c r="R756">
        <f t="shared" si="67"/>
        <v>0.30287053231268013</v>
      </c>
      <c r="S756">
        <f t="shared" si="68"/>
        <v>-0.68351904987626178</v>
      </c>
      <c r="T756">
        <f t="shared" si="69"/>
        <v>111208971.44514409</v>
      </c>
      <c r="U756">
        <f t="shared" si="70"/>
        <v>47227477.802342907</v>
      </c>
      <c r="V756" s="35">
        <f t="shared" si="71"/>
        <v>19086.178943492472</v>
      </c>
    </row>
    <row r="757" spans="1:22" ht="15.6" x14ac:dyDescent="0.25">
      <c r="A757" s="10">
        <v>1</v>
      </c>
      <c r="B757" s="11">
        <v>2.0742809855913502</v>
      </c>
      <c r="C757" s="11">
        <v>1041.22130923387</v>
      </c>
      <c r="D757" s="12">
        <v>0.22610786223960899</v>
      </c>
      <c r="E757" s="12">
        <v>0.20620559358457999</v>
      </c>
      <c r="F757" s="10">
        <v>8.7982214490615995E-2</v>
      </c>
      <c r="G757" s="10">
        <v>4.0517745665570004</v>
      </c>
      <c r="H757" s="13">
        <v>35095226.725323997</v>
      </c>
      <c r="I757">
        <v>565.3618035991783</v>
      </c>
      <c r="J757">
        <v>106.07536237280829</v>
      </c>
      <c r="K757">
        <v>216.15672791209451</v>
      </c>
      <c r="L757">
        <v>0.89911702153906314</v>
      </c>
      <c r="M757">
        <v>90818021.163791731</v>
      </c>
      <c r="N757">
        <v>1041.22130923387</v>
      </c>
      <c r="O757">
        <v>1.8009133928248602</v>
      </c>
      <c r="P757">
        <v>9.2095787442934021E-2</v>
      </c>
      <c r="Q757">
        <f t="shared" si="66"/>
        <v>-5.7525611196847457</v>
      </c>
      <c r="R757">
        <f t="shared" si="67"/>
        <v>-7.1320088329374393E-2</v>
      </c>
      <c r="S757">
        <f t="shared" si="68"/>
        <v>-0.84034993594726304</v>
      </c>
      <c r="T757">
        <f t="shared" si="69"/>
        <v>95763938.273858085</v>
      </c>
      <c r="U757">
        <f t="shared" si="70"/>
        <v>37006500.282247096</v>
      </c>
      <c r="V757" s="35">
        <f t="shared" si="71"/>
        <v>-1911273.5569230989</v>
      </c>
    </row>
    <row r="758" spans="1:22" ht="15.6" x14ac:dyDescent="0.25">
      <c r="A758" s="10">
        <v>2</v>
      </c>
      <c r="B758" s="11">
        <v>1.93641706283099</v>
      </c>
      <c r="C758" s="11">
        <v>1036.27034087472</v>
      </c>
      <c r="D758" s="12">
        <v>0.20620559358457999</v>
      </c>
      <c r="E758" s="12">
        <v>0.18980366923197201</v>
      </c>
      <c r="F758" s="10">
        <v>7.9503052087066303E-2</v>
      </c>
      <c r="G758" s="10">
        <v>4.0533508675333501</v>
      </c>
      <c r="H758" s="13">
        <v>32900304.969253801</v>
      </c>
      <c r="I758">
        <v>566.09679549930547</v>
      </c>
      <c r="J758">
        <v>96.359103441415428</v>
      </c>
      <c r="K758">
        <v>198.004631408276</v>
      </c>
      <c r="L758">
        <v>0.90074901053474132</v>
      </c>
      <c r="M758">
        <v>93516701.588982925</v>
      </c>
      <c r="N758">
        <v>1036.27034087472</v>
      </c>
      <c r="O758">
        <v>1.6647713646301034</v>
      </c>
      <c r="P758">
        <v>8.2841593998440974E-2</v>
      </c>
      <c r="Q758">
        <f t="shared" si="66"/>
        <v>-5.7381432850256928</v>
      </c>
      <c r="R758">
        <f t="shared" si="67"/>
        <v>-6.8212888889429502E-2</v>
      </c>
      <c r="S758">
        <f t="shared" si="68"/>
        <v>-0.83804002829731805</v>
      </c>
      <c r="T758">
        <f t="shared" si="69"/>
        <v>97168082.197821587</v>
      </c>
      <c r="U758">
        <f t="shared" si="70"/>
        <v>34184904.763177291</v>
      </c>
      <c r="V758" s="35">
        <f t="shared" si="71"/>
        <v>-1284599.7939234897</v>
      </c>
    </row>
    <row r="759" spans="1:22" ht="15.6" x14ac:dyDescent="0.25">
      <c r="A759" s="10">
        <v>3</v>
      </c>
      <c r="B759" s="11">
        <v>3.0026860149377499</v>
      </c>
      <c r="C759" s="11">
        <v>1038.9124044228599</v>
      </c>
      <c r="D759" s="12">
        <v>0.19010518319717801</v>
      </c>
      <c r="E759" s="12">
        <v>0.15378259221672899</v>
      </c>
      <c r="F759" s="10">
        <v>0.19096530583393601</v>
      </c>
      <c r="G759" s="10">
        <v>3.1528731518885702</v>
      </c>
      <c r="H759" s="13">
        <v>36954680.461957999</v>
      </c>
      <c r="I759">
        <v>563.97554652826295</v>
      </c>
      <c r="J759">
        <v>143.12600427428023</v>
      </c>
      <c r="K759">
        <v>171.94388770695352</v>
      </c>
      <c r="L759">
        <v>0.95567560972227628</v>
      </c>
      <c r="M759">
        <v>85690742.064359099</v>
      </c>
      <c r="N759">
        <v>1038.9124044228599</v>
      </c>
      <c r="O759">
        <v>4.4458003196323901</v>
      </c>
      <c r="P759">
        <v>0.21191347759465737</v>
      </c>
      <c r="Q759">
        <f t="shared" si="66"/>
        <v>-5.7458526824757339</v>
      </c>
      <c r="R759">
        <f t="shared" si="67"/>
        <v>-7.0731732746402126E-2</v>
      </c>
      <c r="S759">
        <f t="shared" si="68"/>
        <v>-0.69507702384390768</v>
      </c>
      <c r="T759">
        <f t="shared" si="69"/>
        <v>96106007.045422792</v>
      </c>
      <c r="U759">
        <f t="shared" si="70"/>
        <v>41446330.085119754</v>
      </c>
      <c r="V759" s="35">
        <f t="shared" si="71"/>
        <v>-4491649.6231617555</v>
      </c>
    </row>
    <row r="760" spans="1:22" ht="15.6" x14ac:dyDescent="0.25">
      <c r="A760" s="14">
        <v>4</v>
      </c>
      <c r="B760" s="11">
        <v>3.3628590104683398</v>
      </c>
      <c r="C760" s="11">
        <v>1040.60208711891</v>
      </c>
      <c r="D760" s="12">
        <v>0.15378259221672899</v>
      </c>
      <c r="E760" s="12">
        <v>0.122318064068692</v>
      </c>
      <c r="F760" s="10">
        <v>0.20447100412580901</v>
      </c>
      <c r="G760" s="10">
        <v>3.1554860048060198</v>
      </c>
      <c r="H760" s="13">
        <v>39510239.572166502</v>
      </c>
      <c r="I760">
        <v>564.90267256795187</v>
      </c>
      <c r="J760">
        <v>133.3206512207154</v>
      </c>
      <c r="K760">
        <v>138.0503281427105</v>
      </c>
      <c r="L760">
        <v>0.98651489633117095</v>
      </c>
      <c r="M760">
        <v>95201179.886944085</v>
      </c>
      <c r="N760">
        <v>1040.60208711891</v>
      </c>
      <c r="O760">
        <v>5.7699029020330697</v>
      </c>
      <c r="P760">
        <v>0.22874798199530011</v>
      </c>
      <c r="Q760">
        <f t="shared" si="66"/>
        <v>-5.750764630774567</v>
      </c>
      <c r="R760">
        <f t="shared" si="67"/>
        <v>-3.4947081978732475E-2</v>
      </c>
      <c r="S760">
        <f t="shared" si="68"/>
        <v>-0.75314964286935604</v>
      </c>
      <c r="T760">
        <f t="shared" si="69"/>
        <v>97317743.467152268</v>
      </c>
      <c r="U760">
        <f t="shared" si="70"/>
        <v>40388652.363090493</v>
      </c>
      <c r="V760" s="35">
        <f t="shared" si="71"/>
        <v>-878412.79092399031</v>
      </c>
    </row>
    <row r="761" spans="1:22" ht="15.6" x14ac:dyDescent="0.25">
      <c r="A761" s="10">
        <v>5</v>
      </c>
      <c r="B761" s="11">
        <v>3.8406490779144802</v>
      </c>
      <c r="C761" s="11">
        <v>1043.5073535419101</v>
      </c>
      <c r="D761" s="12">
        <v>0.122318064068692</v>
      </c>
      <c r="E761" s="12">
        <v>9.4573183577529404E-2</v>
      </c>
      <c r="F761" s="10">
        <v>0.226640412117563</v>
      </c>
      <c r="G761" s="10">
        <v>3.1575466977651501</v>
      </c>
      <c r="H761" s="13">
        <v>41656777.4874264</v>
      </c>
      <c r="I761">
        <v>565.85819383790943</v>
      </c>
      <c r="J761">
        <v>125.29831588244878</v>
      </c>
      <c r="K761">
        <v>108.44562382311071</v>
      </c>
      <c r="L761">
        <v>1.0301004063566015</v>
      </c>
      <c r="M761">
        <v>102214167.56253183</v>
      </c>
      <c r="N761">
        <v>1043.5073535419101</v>
      </c>
      <c r="O761">
        <v>7.8779163438045137</v>
      </c>
      <c r="P761">
        <v>0.25701115371819538</v>
      </c>
      <c r="Q761">
        <f t="shared" si="66"/>
        <v>-5.7591766526924237</v>
      </c>
      <c r="R761">
        <f t="shared" si="67"/>
        <v>5.5854028059971916E-2</v>
      </c>
      <c r="S761">
        <f t="shared" si="68"/>
        <v>-0.83797156471069556</v>
      </c>
      <c r="T761">
        <f t="shared" si="69"/>
        <v>100711890.33458525</v>
      </c>
      <c r="U761">
        <f t="shared" si="70"/>
        <v>41044533.317157991</v>
      </c>
      <c r="V761" s="35">
        <f t="shared" si="71"/>
        <v>612244.17026840895</v>
      </c>
    </row>
    <row r="762" spans="1:22" ht="15.6" x14ac:dyDescent="0.25">
      <c r="A762" s="10">
        <v>1</v>
      </c>
      <c r="B762" s="11">
        <v>2.14061617963696</v>
      </c>
      <c r="C762" s="11">
        <v>1043.1672621386799</v>
      </c>
      <c r="D762" s="12">
        <v>0.225820691200147</v>
      </c>
      <c r="E762" s="12">
        <v>0.20575135225347299</v>
      </c>
      <c r="F762" s="10">
        <v>8.88335585380014E-2</v>
      </c>
      <c r="G762" s="10">
        <v>3.5518995254691701</v>
      </c>
      <c r="H762" s="13">
        <v>31276632.296347801</v>
      </c>
      <c r="I762">
        <v>565.40551345005656</v>
      </c>
      <c r="J762">
        <v>106.52377618047267</v>
      </c>
      <c r="K762">
        <v>215.78602172680999</v>
      </c>
      <c r="L762">
        <v>0.89958864088596957</v>
      </c>
      <c r="M762">
        <v>91890115.164118528</v>
      </c>
      <c r="N762">
        <v>1043.1672621386799</v>
      </c>
      <c r="O762">
        <v>1.8694500007760997</v>
      </c>
      <c r="P762">
        <v>9.3029696476007756E-2</v>
      </c>
      <c r="Q762">
        <f t="shared" si="66"/>
        <v>-5.7581941382785109</v>
      </c>
      <c r="R762">
        <f t="shared" si="67"/>
        <v>-7.2753845416594465E-2</v>
      </c>
      <c r="S762">
        <f t="shared" si="68"/>
        <v>-0.83972229784256025</v>
      </c>
      <c r="T762">
        <f t="shared" si="69"/>
        <v>95208719.810495317</v>
      </c>
      <c r="U762">
        <f t="shared" si="70"/>
        <v>32406185.535848022</v>
      </c>
      <c r="V762" s="35">
        <f t="shared" si="71"/>
        <v>-1129553.2395002209</v>
      </c>
    </row>
    <row r="763" spans="1:22" ht="15.6" x14ac:dyDescent="0.25">
      <c r="A763" s="10">
        <v>2</v>
      </c>
      <c r="B763" s="11">
        <v>2.2815411679407598</v>
      </c>
      <c r="C763" s="11">
        <v>1036.22486323156</v>
      </c>
      <c r="D763" s="12">
        <v>0.20575135225347299</v>
      </c>
      <c r="E763" s="12">
        <v>0.18915274711437399</v>
      </c>
      <c r="F763" s="10">
        <v>8.0633937826458696E-2</v>
      </c>
      <c r="G763" s="10">
        <v>3.5535505705409101</v>
      </c>
      <c r="H763" s="13">
        <v>31345036.7872766</v>
      </c>
      <c r="I763">
        <v>566.54704608157692</v>
      </c>
      <c r="J763">
        <v>96.973659880562508</v>
      </c>
      <c r="K763">
        <v>197.45204968392349</v>
      </c>
      <c r="L763">
        <v>0.90152290889880238</v>
      </c>
      <c r="M763">
        <v>100896413.70194501</v>
      </c>
      <c r="N763">
        <v>1036.22486323156</v>
      </c>
      <c r="O763">
        <v>1.9779725839570097</v>
      </c>
      <c r="P763">
        <v>8.4070909306820277E-2</v>
      </c>
      <c r="Q763">
        <f t="shared" si="66"/>
        <v>-5.7380102755864906</v>
      </c>
      <c r="R763">
        <f t="shared" si="67"/>
        <v>-7.4847825868276499E-2</v>
      </c>
      <c r="S763">
        <f t="shared" si="68"/>
        <v>-0.83930172321343977</v>
      </c>
      <c r="T763">
        <f t="shared" si="69"/>
        <v>96896339.774668634</v>
      </c>
      <c r="U763">
        <f t="shared" si="70"/>
        <v>30102351.742269028</v>
      </c>
      <c r="V763" s="35">
        <f t="shared" si="71"/>
        <v>1242685.0450075716</v>
      </c>
    </row>
    <row r="764" spans="1:22" ht="15.6" x14ac:dyDescent="0.25">
      <c r="A764" s="10">
        <v>3</v>
      </c>
      <c r="B764" s="11">
        <v>2.1848448175252702</v>
      </c>
      <c r="C764" s="11">
        <v>1039.31500576804</v>
      </c>
      <c r="D764" s="12">
        <v>0.18949017118575401</v>
      </c>
      <c r="E764" s="12">
        <v>0.157552589253388</v>
      </c>
      <c r="F764" s="10">
        <v>0.16845589479991899</v>
      </c>
      <c r="G764" s="10">
        <v>3.1626020827659</v>
      </c>
      <c r="H764" s="13">
        <v>39243399.466731198</v>
      </c>
      <c r="I764">
        <v>564.78663976932205</v>
      </c>
      <c r="J764">
        <v>134.30532223980705</v>
      </c>
      <c r="K764">
        <v>173.521380219571</v>
      </c>
      <c r="L764">
        <v>0.94704567657020755</v>
      </c>
      <c r="M764">
        <v>97556883.828853637</v>
      </c>
      <c r="N764">
        <v>1039.31500576804</v>
      </c>
      <c r="O764">
        <v>3.0009263069125174</v>
      </c>
      <c r="P764">
        <v>0.18447093882132806</v>
      </c>
      <c r="Q764">
        <f t="shared" si="66"/>
        <v>-5.7470243607471616</v>
      </c>
      <c r="R764">
        <f t="shared" si="67"/>
        <v>-8.4522959270651107E-2</v>
      </c>
      <c r="S764">
        <f t="shared" si="68"/>
        <v>-0.63748629118101396</v>
      </c>
      <c r="T764">
        <f t="shared" si="69"/>
        <v>95308838.673122063</v>
      </c>
      <c r="U764">
        <f t="shared" si="70"/>
        <v>38339096.965429574</v>
      </c>
      <c r="V764" s="35">
        <f t="shared" si="71"/>
        <v>904302.50130162388</v>
      </c>
    </row>
    <row r="765" spans="1:22" ht="15.6" x14ac:dyDescent="0.25">
      <c r="A765" s="10">
        <v>5</v>
      </c>
      <c r="B765" s="11">
        <v>2.9967983667721199</v>
      </c>
      <c r="C765" s="11">
        <v>1034.41481711539</v>
      </c>
      <c r="D765" s="12">
        <v>0.12646746776496001</v>
      </c>
      <c r="E765" s="12">
        <v>9.80061463749589E-2</v>
      </c>
      <c r="F765" s="10">
        <v>0.22487074990592901</v>
      </c>
      <c r="G765" s="10">
        <v>3.1669639182642801</v>
      </c>
      <c r="H765" s="13">
        <v>43690351.226182498</v>
      </c>
      <c r="I765">
        <v>565.97170119632403</v>
      </c>
      <c r="J765">
        <v>126.91848756345253</v>
      </c>
      <c r="K765">
        <v>112.23680706995945</v>
      </c>
      <c r="L765">
        <v>1.0241259743063311</v>
      </c>
      <c r="M765">
        <v>106136350.7661957</v>
      </c>
      <c r="N765">
        <v>1034.41481711539</v>
      </c>
      <c r="O765">
        <v>6.0145763215586499</v>
      </c>
      <c r="P765">
        <v>0.25472548921914989</v>
      </c>
      <c r="Q765">
        <f t="shared" si="66"/>
        <v>-5.7327079270260715</v>
      </c>
      <c r="R765">
        <f t="shared" si="67"/>
        <v>-2.6310758189119154E-2</v>
      </c>
      <c r="S765">
        <f t="shared" si="68"/>
        <v>-0.83329915043280245</v>
      </c>
      <c r="T765">
        <f t="shared" si="69"/>
        <v>99478994.728974044</v>
      </c>
      <c r="U765">
        <f t="shared" si="70"/>
        <v>40949893.113535576</v>
      </c>
      <c r="V765" s="35">
        <f t="shared" si="71"/>
        <v>2740458.1126469225</v>
      </c>
    </row>
    <row r="766" spans="1:22" ht="15.6" x14ac:dyDescent="0.25">
      <c r="A766" s="10">
        <v>6</v>
      </c>
      <c r="B766" s="11">
        <v>3.4660537003190202</v>
      </c>
      <c r="C766" s="11">
        <v>1043.7042384075901</v>
      </c>
      <c r="D766" s="12">
        <v>9.80061463749589E-2</v>
      </c>
      <c r="E766" s="12">
        <v>7.65208688291696E-2</v>
      </c>
      <c r="F766" s="10">
        <v>0.21900032097554001</v>
      </c>
      <c r="G766" s="10">
        <v>3.1686677860958499</v>
      </c>
      <c r="H766" s="13">
        <v>40653322.114345603</v>
      </c>
      <c r="I766">
        <v>567.35680207414862</v>
      </c>
      <c r="J766">
        <v>110.40751043318805</v>
      </c>
      <c r="K766">
        <v>87.263507602064252</v>
      </c>
      <c r="L766">
        <v>1.0607111163706144</v>
      </c>
      <c r="M766">
        <v>109552828.52002355</v>
      </c>
      <c r="N766">
        <v>1043.7042384075901</v>
      </c>
      <c r="O766">
        <v>7.7598074839095839</v>
      </c>
      <c r="P766">
        <v>0.24718054012274032</v>
      </c>
      <c r="Q766">
        <f t="shared" si="66"/>
        <v>-5.7597451809299516</v>
      </c>
      <c r="R766">
        <f t="shared" si="67"/>
        <v>4.9910068368758942E-2</v>
      </c>
      <c r="S766">
        <f t="shared" si="68"/>
        <v>-0.81430728987862233</v>
      </c>
      <c r="T766">
        <f t="shared" si="69"/>
        <v>100347423.77205391</v>
      </c>
      <c r="U766">
        <f t="shared" si="70"/>
        <v>37237341.993451357</v>
      </c>
      <c r="V766" s="35">
        <f t="shared" si="71"/>
        <v>3415980.1208942458</v>
      </c>
    </row>
    <row r="767" spans="1:22" ht="15.6" x14ac:dyDescent="0.25">
      <c r="A767" s="10">
        <v>7</v>
      </c>
      <c r="B767" s="11">
        <v>3.9894970116011601</v>
      </c>
      <c r="C767" s="11">
        <v>1055.4404110125299</v>
      </c>
      <c r="D767" s="12">
        <v>7.65208688291696E-2</v>
      </c>
      <c r="E767" s="12">
        <v>6.1025242022099101E-2</v>
      </c>
      <c r="F767" s="10">
        <v>0.20223768072401799</v>
      </c>
      <c r="G767" s="10">
        <v>3.1698238321085199</v>
      </c>
      <c r="H767" s="13">
        <v>36660763.765907198</v>
      </c>
      <c r="I767">
        <v>569.19534316837166</v>
      </c>
      <c r="J767">
        <v>93.915060656209505</v>
      </c>
      <c r="K767">
        <v>68.773055425634354</v>
      </c>
      <c r="L767">
        <v>1.0909788159064302</v>
      </c>
      <c r="M767">
        <v>112879433.48669164</v>
      </c>
      <c r="N767">
        <v>1055.4404110125299</v>
      </c>
      <c r="O767">
        <v>9.5980898713477387</v>
      </c>
      <c r="P767">
        <v>0.22594457141593385</v>
      </c>
      <c r="Q767">
        <f t="shared" si="66"/>
        <v>-5.7932816644559093</v>
      </c>
      <c r="R767">
        <f t="shared" si="67"/>
        <v>0.15049808715008972</v>
      </c>
      <c r="S767">
        <f t="shared" si="68"/>
        <v>-0.7431055592232636</v>
      </c>
      <c r="T767">
        <f t="shared" si="69"/>
        <v>101612960.51322867</v>
      </c>
      <c r="U767">
        <f t="shared" si="70"/>
        <v>33001660.496188886</v>
      </c>
      <c r="V767" s="35">
        <f t="shared" si="71"/>
        <v>3659103.2697183117</v>
      </c>
    </row>
    <row r="768" spans="1:22" ht="15.6" x14ac:dyDescent="0.25">
      <c r="A768" s="15" t="s">
        <v>20</v>
      </c>
      <c r="B768" s="16">
        <v>1.84008798281682</v>
      </c>
      <c r="C768" s="16">
        <v>1035.69662834722</v>
      </c>
      <c r="D768" s="17">
        <v>0.25</v>
      </c>
      <c r="E768" s="17">
        <v>0.22791212430631599</v>
      </c>
      <c r="F768" s="18">
        <v>8.8316176304214303E-2</v>
      </c>
      <c r="G768" s="18">
        <v>2</v>
      </c>
      <c r="H768" s="19">
        <v>20648502.2477074</v>
      </c>
      <c r="I768">
        <v>565.75857885157552</v>
      </c>
      <c r="J768">
        <v>111.78732111607704</v>
      </c>
      <c r="K768">
        <v>238.956062153158</v>
      </c>
      <c r="L768">
        <v>0.89321758888890679</v>
      </c>
      <c r="M768">
        <v>103397191.95327494</v>
      </c>
      <c r="N768">
        <v>1035.69662834722</v>
      </c>
      <c r="O768">
        <v>1.5219818770459079</v>
      </c>
      <c r="P768">
        <v>9.2462033560879883E-2</v>
      </c>
      <c r="Q768">
        <f t="shared" si="66"/>
        <v>-5.7364645716034843</v>
      </c>
      <c r="R768">
        <f t="shared" si="67"/>
        <v>-6.4577890001568161E-2</v>
      </c>
      <c r="S768">
        <f t="shared" si="68"/>
        <v>-0.84012114940891203</v>
      </c>
      <c r="T768">
        <f t="shared" si="69"/>
        <v>97479014.776655659</v>
      </c>
      <c r="U768">
        <f t="shared" si="70"/>
        <v>19466637.514001898</v>
      </c>
      <c r="V768" s="35">
        <f t="shared" si="71"/>
        <v>1181864.733705502</v>
      </c>
    </row>
    <row r="769" spans="1:22" ht="15.6" x14ac:dyDescent="0.25">
      <c r="A769" s="10">
        <v>4</v>
      </c>
      <c r="B769" s="11">
        <v>2.8337309842952898</v>
      </c>
      <c r="C769" s="11">
        <v>1034.0166654484799</v>
      </c>
      <c r="D769" s="12">
        <v>0.15966666392680501</v>
      </c>
      <c r="E769" s="12">
        <v>0.12851290399877702</v>
      </c>
      <c r="F769" s="10">
        <v>0.19499537113887999</v>
      </c>
      <c r="G769" s="10">
        <v>3.1264876623899598</v>
      </c>
      <c r="H769" s="13">
        <v>35982998.607120201</v>
      </c>
      <c r="I769">
        <v>564.55135668170885</v>
      </c>
      <c r="J769">
        <v>132.6193705048567</v>
      </c>
      <c r="K769">
        <v>144.08978396279102</v>
      </c>
      <c r="L769">
        <v>0.97734709659971286</v>
      </c>
      <c r="M769">
        <v>88794250.035625622</v>
      </c>
      <c r="N769">
        <v>1034.0166654484799</v>
      </c>
      <c r="O769">
        <v>4.6347437541728382</v>
      </c>
      <c r="P769">
        <v>0.21690725144206832</v>
      </c>
      <c r="Q769">
        <f t="shared" si="66"/>
        <v>-5.7315393649730915</v>
      </c>
      <c r="R769">
        <f t="shared" si="67"/>
        <v>-6.6856014679162024E-2</v>
      </c>
      <c r="S769">
        <f t="shared" si="68"/>
        <v>-0.71142951324430515</v>
      </c>
      <c r="T769">
        <f t="shared" si="69"/>
        <v>97574797.448236957</v>
      </c>
      <c r="U769">
        <f t="shared" si="70"/>
        <v>39541229.294253461</v>
      </c>
      <c r="V769" s="35">
        <f t="shared" si="71"/>
        <v>-3558230.6871332601</v>
      </c>
    </row>
    <row r="770" spans="1:22" ht="15.6" x14ac:dyDescent="0.25">
      <c r="A770" s="10">
        <v>5</v>
      </c>
      <c r="B770" s="11">
        <v>3.1472206668551399</v>
      </c>
      <c r="C770" s="11">
        <v>1036.8625460948899</v>
      </c>
      <c r="D770" s="12">
        <v>0.12851290399877702</v>
      </c>
      <c r="E770" s="12">
        <v>0.104334456138687</v>
      </c>
      <c r="F770" s="10">
        <v>0.18799395012743</v>
      </c>
      <c r="G770" s="10">
        <v>3.1285738223750901</v>
      </c>
      <c r="H770" s="13">
        <v>35054067.402419299</v>
      </c>
      <c r="I770">
        <v>565.70918742164827</v>
      </c>
      <c r="J770">
        <v>116.95285414237745</v>
      </c>
      <c r="K770">
        <v>116.42368006873201</v>
      </c>
      <c r="L770">
        <v>1.0010650256607705</v>
      </c>
      <c r="M770">
        <v>95701533.472258076</v>
      </c>
      <c r="N770">
        <v>1036.8625460948899</v>
      </c>
      <c r="O770">
        <v>5.6039743852191792</v>
      </c>
      <c r="P770">
        <v>0.20824748826623182</v>
      </c>
      <c r="Q770">
        <f t="shared" si="66"/>
        <v>-5.7398743682231519</v>
      </c>
      <c r="R770">
        <f t="shared" si="67"/>
        <v>-4.0470871115713125E-2</v>
      </c>
      <c r="S770">
        <f t="shared" si="68"/>
        <v>-0.68389935060158447</v>
      </c>
      <c r="T770">
        <f t="shared" si="69"/>
        <v>97920578.713426411</v>
      </c>
      <c r="U770">
        <f t="shared" si="70"/>
        <v>35866871.112356521</v>
      </c>
      <c r="V770" s="35">
        <f t="shared" si="71"/>
        <v>-812803.7099372223</v>
      </c>
    </row>
    <row r="771" spans="1:22" ht="15.6" x14ac:dyDescent="0.25">
      <c r="A771" s="10">
        <v>6</v>
      </c>
      <c r="B771" s="11">
        <v>3.5081903438538502</v>
      </c>
      <c r="C771" s="11">
        <v>1040.24217786709</v>
      </c>
      <c r="D771" s="12">
        <v>0.104334456138687</v>
      </c>
      <c r="E771" s="12">
        <v>8.5992609812808193E-2</v>
      </c>
      <c r="F771" s="10">
        <v>0.175630218263608</v>
      </c>
      <c r="G771" s="10">
        <v>3.13005200390353</v>
      </c>
      <c r="H771" s="13">
        <v>32003492.762901299</v>
      </c>
      <c r="I771">
        <v>566.86773426736568</v>
      </c>
      <c r="J771">
        <v>101.96764618755856</v>
      </c>
      <c r="K771">
        <v>95.163532975747586</v>
      </c>
      <c r="L771">
        <v>1.0217127983553598</v>
      </c>
      <c r="M771">
        <v>98141930.740009218</v>
      </c>
      <c r="N771">
        <v>1040.24217786709</v>
      </c>
      <c r="O771">
        <v>6.6448346658271227</v>
      </c>
      <c r="P771">
        <v>0.19313608549402889</v>
      </c>
      <c r="Q771">
        <f t="shared" ref="Q771:Q834" si="72">2.52125*10^(-6)*N771^2-0.00815*N771</f>
        <v>-5.7497195725745769</v>
      </c>
      <c r="R771">
        <f t="shared" ref="R771:R834" si="73">5.11549*10^(-6)*O771^4-4.43569*10^(-4)*O771^3+0.01157*O771^2-0.05903*O771</f>
        <v>-1.5527219749489896E-3</v>
      </c>
      <c r="S771">
        <f t="shared" ref="S771:S834" si="74">-66538.82632*P771^6+68596.56918*P771^5-25259.909*P771^4+3778.81796*P771^3-138.15946*P771^2-13.21417*P771</f>
        <v>-0.64829912772225562</v>
      </c>
      <c r="T771">
        <f t="shared" ref="T771:T834" si="75">1.9*10^10*EXP(0.917*Q771)*EXP(0.4442*R771)*EXP(-0.0196*S771)</f>
        <v>98663823.947675988</v>
      </c>
      <c r="U771">
        <f t="shared" ref="U771:U834" si="76">H771/M771*T771</f>
        <v>32173678.995927606</v>
      </c>
      <c r="V771" s="35">
        <f t="shared" ref="V771:V834" si="77">H771-U771</f>
        <v>-170186.23302630708</v>
      </c>
    </row>
    <row r="772" spans="1:22" ht="15.6" x14ac:dyDescent="0.25">
      <c r="A772" s="14">
        <v>7</v>
      </c>
      <c r="B772" s="11">
        <v>3.90939064650938</v>
      </c>
      <c r="C772" s="11">
        <v>1049.9225341629401</v>
      </c>
      <c r="D772" s="12">
        <v>8.5992609812808193E-2</v>
      </c>
      <c r="E772" s="12">
        <v>7.2030674531148309E-2</v>
      </c>
      <c r="F772" s="10">
        <v>0.162173446850054</v>
      </c>
      <c r="G772" s="10">
        <v>3.13108123611006</v>
      </c>
      <c r="H772" s="13">
        <v>28865866.143452499</v>
      </c>
      <c r="I772">
        <v>568.13495856232453</v>
      </c>
      <c r="J772">
        <v>89.063255738243114</v>
      </c>
      <c r="K772">
        <v>79.011642171978252</v>
      </c>
      <c r="L772">
        <v>1.0396804200475276</v>
      </c>
      <c r="M772">
        <v>99561590.491336644</v>
      </c>
      <c r="N772">
        <v>1049.9225341629401</v>
      </c>
      <c r="O772">
        <v>7.7668832680896127</v>
      </c>
      <c r="P772">
        <v>0.17694417707081575</v>
      </c>
      <c r="Q772">
        <f t="shared" si="72"/>
        <v>-5.7776006658555934</v>
      </c>
      <c r="R772">
        <f t="shared" si="73"/>
        <v>5.0263763701773434E-2</v>
      </c>
      <c r="S772">
        <f t="shared" si="74"/>
        <v>-0.63463384673975032</v>
      </c>
      <c r="T772">
        <f t="shared" si="75"/>
        <v>98386188.633516923</v>
      </c>
      <c r="U772">
        <f t="shared" si="76"/>
        <v>28525082.187258653</v>
      </c>
      <c r="V772" s="35">
        <f t="shared" si="77"/>
        <v>340783.95619384572</v>
      </c>
    </row>
    <row r="773" spans="1:22" ht="15.6" x14ac:dyDescent="0.25">
      <c r="A773" s="10">
        <v>2</v>
      </c>
      <c r="B773" s="11">
        <v>1.8356499782845299</v>
      </c>
      <c r="C773" s="11">
        <v>1051.61185031995</v>
      </c>
      <c r="D773" s="12">
        <v>0.18770147636397702</v>
      </c>
      <c r="E773" s="12">
        <v>0.15942108307422001</v>
      </c>
      <c r="F773" s="10">
        <v>0.15058663987788301</v>
      </c>
      <c r="G773" s="10">
        <v>3.8547840070724599</v>
      </c>
      <c r="H773" s="13">
        <v>39790145.259677701</v>
      </c>
      <c r="I773">
        <v>564.4967706648315</v>
      </c>
      <c r="J773">
        <v>126.34947837327704</v>
      </c>
      <c r="K773">
        <v>173.56127971909851</v>
      </c>
      <c r="L773">
        <v>0.94044448163881766</v>
      </c>
      <c r="M773">
        <v>86869807.749966756</v>
      </c>
      <c r="N773">
        <v>1051.61185031995</v>
      </c>
      <c r="O773">
        <v>2.3711629933932263</v>
      </c>
      <c r="P773">
        <v>0.16320933233318971</v>
      </c>
      <c r="Q773">
        <f t="shared" si="72"/>
        <v>-5.7824177617448864</v>
      </c>
      <c r="R773">
        <f t="shared" si="73"/>
        <v>-8.0670224727986295E-2</v>
      </c>
      <c r="S773">
        <f t="shared" si="74"/>
        <v>-0.64550034184543303</v>
      </c>
      <c r="T773">
        <f t="shared" si="75"/>
        <v>92437733.223203078</v>
      </c>
      <c r="U773">
        <f t="shared" si="76"/>
        <v>42340496.976960257</v>
      </c>
      <c r="V773" s="35">
        <f t="shared" si="77"/>
        <v>-2550351.717282556</v>
      </c>
    </row>
    <row r="774" spans="1:22" ht="15.6" x14ac:dyDescent="0.25">
      <c r="A774" s="15" t="s">
        <v>20</v>
      </c>
      <c r="B774" s="16">
        <v>1.64492948670719</v>
      </c>
      <c r="C774" s="16">
        <v>1041.5756015951499</v>
      </c>
      <c r="D774" s="17">
        <v>0.25</v>
      </c>
      <c r="E774" s="17">
        <v>0.21914244116126599</v>
      </c>
      <c r="F774" s="18">
        <v>0.123380883001735</v>
      </c>
      <c r="G774" s="18">
        <v>2.75</v>
      </c>
      <c r="H774" s="19">
        <v>35877015.4814668</v>
      </c>
      <c r="I774">
        <v>565.20874091813164</v>
      </c>
      <c r="J774">
        <v>132.064234291681</v>
      </c>
      <c r="K774">
        <v>234.57122058063302</v>
      </c>
      <c r="L774">
        <v>0.90646922911100303</v>
      </c>
      <c r="M774">
        <v>108979630.31396081</v>
      </c>
      <c r="N774">
        <v>1041.5756015951499</v>
      </c>
      <c r="O774">
        <v>1.6401770661542368</v>
      </c>
      <c r="P774">
        <v>0.13168268311491038</v>
      </c>
      <c r="Q774">
        <f t="shared" si="72"/>
        <v>-5.7535881240606619</v>
      </c>
      <c r="R774">
        <f t="shared" si="73"/>
        <v>-6.7614430908808129E-2</v>
      </c>
      <c r="S774">
        <f t="shared" si="74"/>
        <v>-0.73333628286145958</v>
      </c>
      <c r="T774">
        <f t="shared" si="75"/>
        <v>95630614.99448061</v>
      </c>
      <c r="U774">
        <f t="shared" si="76"/>
        <v>31482406.801848479</v>
      </c>
      <c r="V774" s="35">
        <f t="shared" si="77"/>
        <v>4394608.6796183214</v>
      </c>
    </row>
    <row r="775" spans="1:22" ht="15.6" x14ac:dyDescent="0.25">
      <c r="A775" s="15" t="s">
        <v>20</v>
      </c>
      <c r="B775" s="16">
        <v>1.6452723082366301</v>
      </c>
      <c r="C775" s="16">
        <v>1041.8034658377401</v>
      </c>
      <c r="D775" s="17">
        <v>0.25</v>
      </c>
      <c r="E775" s="17">
        <v>0.21860782274929202</v>
      </c>
      <c r="F775" s="18">
        <v>0.125518501602191</v>
      </c>
      <c r="G775" s="18">
        <v>2.75</v>
      </c>
      <c r="H775" s="19">
        <v>35642290.405161403</v>
      </c>
      <c r="I775">
        <v>565.08653667886392</v>
      </c>
      <c r="J775">
        <v>133.18895119870714</v>
      </c>
      <c r="K775">
        <v>234.30391137464602</v>
      </c>
      <c r="L775">
        <v>0.90720039157321131</v>
      </c>
      <c r="M775">
        <v>107265850.97543822</v>
      </c>
      <c r="N775">
        <v>1041.8034658377401</v>
      </c>
      <c r="O775">
        <v>1.6568246384643757</v>
      </c>
      <c r="P775">
        <v>0.13412414152509369</v>
      </c>
      <c r="Q775">
        <f t="shared" si="72"/>
        <v>-5.7542483106933435</v>
      </c>
      <c r="R775">
        <f t="shared" si="73"/>
        <v>-6.8020770195080099E-2</v>
      </c>
      <c r="S775">
        <f t="shared" si="74"/>
        <v>-0.72463872984043465</v>
      </c>
      <c r="T775">
        <f t="shared" si="75"/>
        <v>95539201.505352482</v>
      </c>
      <c r="U775">
        <f t="shared" si="76"/>
        <v>31745760.036069065</v>
      </c>
      <c r="V775" s="35">
        <f t="shared" si="77"/>
        <v>3896530.3690923378</v>
      </c>
    </row>
    <row r="776" spans="1:22" ht="15.6" x14ac:dyDescent="0.25">
      <c r="A776" s="10">
        <v>2</v>
      </c>
      <c r="B776" s="11">
        <v>1.82745235344414</v>
      </c>
      <c r="C776" s="11">
        <v>1050.6287203664999</v>
      </c>
      <c r="D776" s="12">
        <v>0.18677760268979599</v>
      </c>
      <c r="E776" s="12">
        <v>0.16283152115824898</v>
      </c>
      <c r="F776" s="10">
        <v>0.128137782093105</v>
      </c>
      <c r="G776" s="10">
        <v>2.7555222929523802</v>
      </c>
      <c r="H776" s="13">
        <v>28420066.738654099</v>
      </c>
      <c r="I776">
        <v>565.30636861320329</v>
      </c>
      <c r="J776">
        <v>116.34806570422447</v>
      </c>
      <c r="K776">
        <v>174.80456192402249</v>
      </c>
      <c r="L776">
        <v>0.93117324811646607</v>
      </c>
      <c r="M776">
        <v>95198807.10400264</v>
      </c>
      <c r="N776">
        <v>1050.6287203664999</v>
      </c>
      <c r="O776">
        <v>2.153773212593177</v>
      </c>
      <c r="P776">
        <v>0.13712387454508226</v>
      </c>
      <c r="Q776">
        <f t="shared" si="72"/>
        <v>-5.7796161107933486</v>
      </c>
      <c r="R776">
        <f t="shared" si="73"/>
        <v>-7.778855289004466E-2</v>
      </c>
      <c r="S776">
        <f t="shared" si="74"/>
        <v>-0.71415392116584675</v>
      </c>
      <c r="T776">
        <f t="shared" si="75"/>
        <v>92919174.717026561</v>
      </c>
      <c r="U776">
        <f t="shared" si="76"/>
        <v>27739519.29747998</v>
      </c>
      <c r="V776" s="35">
        <f t="shared" si="77"/>
        <v>680547.44117411971</v>
      </c>
    </row>
    <row r="777" spans="1:22" ht="15.6" x14ac:dyDescent="0.25">
      <c r="A777" s="10">
        <v>3</v>
      </c>
      <c r="B777" s="11">
        <v>2.01092798234153</v>
      </c>
      <c r="C777" s="11">
        <v>1056.7769001571601</v>
      </c>
      <c r="D777" s="12">
        <v>0.16303870161320499</v>
      </c>
      <c r="E777" s="12">
        <v>0.13037186663011099</v>
      </c>
      <c r="F777" s="10">
        <v>0.20023964062522501</v>
      </c>
      <c r="G777" s="10">
        <v>3.05892234937185</v>
      </c>
      <c r="H777" s="13">
        <v>39392276.177776799</v>
      </c>
      <c r="I777">
        <v>564.85675585771139</v>
      </c>
      <c r="J777">
        <v>135.83844239643531</v>
      </c>
      <c r="K777">
        <v>146.705284121658</v>
      </c>
      <c r="L777">
        <v>0.97733355312629766</v>
      </c>
      <c r="M777">
        <v>97001203.258758262</v>
      </c>
      <c r="N777">
        <v>1056.7769001571601</v>
      </c>
      <c r="O777">
        <v>3.3078123451472381</v>
      </c>
      <c r="P777">
        <v>0.22344314697003811</v>
      </c>
      <c r="Q777">
        <f t="shared" si="72"/>
        <v>-5.7970566744114151</v>
      </c>
      <c r="R777">
        <f t="shared" si="73"/>
        <v>-8.4107187602111125E-2</v>
      </c>
      <c r="S777">
        <f t="shared" si="74"/>
        <v>-0.73417808279514185</v>
      </c>
      <c r="T777">
        <f t="shared" si="75"/>
        <v>91224432.863302067</v>
      </c>
      <c r="U777">
        <f t="shared" si="76"/>
        <v>37046324.507194109</v>
      </c>
      <c r="V777" s="35">
        <f t="shared" si="77"/>
        <v>2345951.6705826893</v>
      </c>
    </row>
    <row r="778" spans="1:22" ht="15.6" x14ac:dyDescent="0.25">
      <c r="A778" s="10">
        <v>4</v>
      </c>
      <c r="B778" s="11">
        <v>2.45154641484873</v>
      </c>
      <c r="C778" s="11">
        <v>1054.34222399224</v>
      </c>
      <c r="D778" s="12">
        <v>0.13037186663011099</v>
      </c>
      <c r="E778" s="12">
        <v>0.10040598908234701</v>
      </c>
      <c r="F778" s="10">
        <v>0.22967309598411401</v>
      </c>
      <c r="G778" s="10">
        <v>3.06114720034532</v>
      </c>
      <c r="H778" s="13">
        <v>43088704.471289396</v>
      </c>
      <c r="I778">
        <v>565.78712589190047</v>
      </c>
      <c r="J778">
        <v>130.20870835922619</v>
      </c>
      <c r="K778">
        <v>115.388927856229</v>
      </c>
      <c r="L778">
        <v>1.0222687314554211</v>
      </c>
      <c r="M778">
        <v>105748475.4070331</v>
      </c>
      <c r="N778">
        <v>1054.34222399224</v>
      </c>
      <c r="O778">
        <v>4.9129376502113775</v>
      </c>
      <c r="P778">
        <v>0.26094030356056208</v>
      </c>
      <c r="Q778">
        <f t="shared" si="72"/>
        <v>-5.7901730148920247</v>
      </c>
      <c r="R778">
        <f t="shared" si="73"/>
        <v>-6.036578066737458E-2</v>
      </c>
      <c r="S778">
        <f t="shared" si="74"/>
        <v>-0.8446436567133393</v>
      </c>
      <c r="T778">
        <f t="shared" si="75"/>
        <v>92976441.084673479</v>
      </c>
      <c r="U778">
        <f t="shared" si="76"/>
        <v>37884559.349621594</v>
      </c>
      <c r="V778" s="35">
        <f t="shared" si="77"/>
        <v>5204145.1216678023</v>
      </c>
    </row>
    <row r="779" spans="1:22" ht="15.6" x14ac:dyDescent="0.25">
      <c r="A779" s="10">
        <v>5</v>
      </c>
      <c r="B779" s="11">
        <v>2.8558662059181699</v>
      </c>
      <c r="C779" s="11">
        <v>1055.9167970175199</v>
      </c>
      <c r="D779" s="12">
        <v>0.10040598908234701</v>
      </c>
      <c r="E779" s="12">
        <v>7.6058930121905802E-2</v>
      </c>
      <c r="F779" s="10">
        <v>0.24224485707506499</v>
      </c>
      <c r="G779" s="10">
        <v>3.0629893309764</v>
      </c>
      <c r="H779" s="13">
        <v>42863389.331029899</v>
      </c>
      <c r="I779">
        <v>567.08117333438759</v>
      </c>
      <c r="J779">
        <v>117.50216492698554</v>
      </c>
      <c r="K779">
        <v>88.232459602126397</v>
      </c>
      <c r="L779">
        <v>1.0724406883117776</v>
      </c>
      <c r="M779">
        <v>111050846.61360759</v>
      </c>
      <c r="N779">
        <v>1055.9167970175199</v>
      </c>
      <c r="O779">
        <v>6.7420284387864386</v>
      </c>
      <c r="P779">
        <v>0.27739497596737561</v>
      </c>
      <c r="Q779">
        <f t="shared" si="72"/>
        <v>-5.794628284136186</v>
      </c>
      <c r="R779">
        <f t="shared" si="73"/>
        <v>2.5656727404979596E-3</v>
      </c>
      <c r="S779">
        <f t="shared" si="74"/>
        <v>-0.85051213886847021</v>
      </c>
      <c r="T779">
        <f t="shared" si="75"/>
        <v>95233315.313305452</v>
      </c>
      <c r="U779">
        <f t="shared" si="76"/>
        <v>36758140.942067824</v>
      </c>
      <c r="V779" s="35">
        <f t="shared" si="77"/>
        <v>6105248.3889620751</v>
      </c>
    </row>
    <row r="780" spans="1:22" ht="15.6" x14ac:dyDescent="0.25">
      <c r="A780" s="10">
        <v>1</v>
      </c>
      <c r="B780" s="11">
        <v>1.6686636696303601</v>
      </c>
      <c r="C780" s="11">
        <v>1047.19565381282</v>
      </c>
      <c r="D780" s="12">
        <v>0.21579522590381101</v>
      </c>
      <c r="E780" s="12">
        <v>0.18677296801297</v>
      </c>
      <c r="F780" s="10">
        <v>0.13442751116586299</v>
      </c>
      <c r="G780" s="10">
        <v>2.7529703697504799</v>
      </c>
      <c r="H780" s="13">
        <v>31159732.136809401</v>
      </c>
      <c r="I780">
        <v>564.80475989046943</v>
      </c>
      <c r="J780">
        <v>128.03089236397494</v>
      </c>
      <c r="K780">
        <v>201.28409695839051</v>
      </c>
      <c r="L780">
        <v>0.92174484849083282</v>
      </c>
      <c r="M780">
        <v>95910617.465367809</v>
      </c>
      <c r="N780">
        <v>1047.19565381282</v>
      </c>
      <c r="O780">
        <v>1.8815397971882797</v>
      </c>
      <c r="P780">
        <v>0.14436415416517737</v>
      </c>
      <c r="Q780">
        <f t="shared" si="72"/>
        <v>-5.7697945869943386</v>
      </c>
      <c r="R780">
        <f t="shared" si="73"/>
        <v>-7.2997778961943677E-2</v>
      </c>
      <c r="S780">
        <f t="shared" si="74"/>
        <v>-0.69033843208845314</v>
      </c>
      <c r="T780">
        <f t="shared" si="75"/>
        <v>93915706.606291637</v>
      </c>
      <c r="U780">
        <f t="shared" si="76"/>
        <v>30511619.449722685</v>
      </c>
      <c r="V780" s="35">
        <f t="shared" si="77"/>
        <v>648112.68708671629</v>
      </c>
    </row>
    <row r="781" spans="1:22" ht="15.6" x14ac:dyDescent="0.25">
      <c r="A781" s="10">
        <v>2</v>
      </c>
      <c r="B781" s="11">
        <v>1.82745208666072</v>
      </c>
      <c r="C781" s="11">
        <v>1038.6166986363301</v>
      </c>
      <c r="D781" s="12">
        <v>0.18677296801297</v>
      </c>
      <c r="E781" s="12">
        <v>0.16284055470676001</v>
      </c>
      <c r="F781" s="10">
        <v>0.128067818265448</v>
      </c>
      <c r="G781" s="10">
        <v>2.7555225461742401</v>
      </c>
      <c r="H781" s="13">
        <v>29244659.0117843</v>
      </c>
      <c r="I781">
        <v>565.46344790708349</v>
      </c>
      <c r="J781">
        <v>116.33101454413119</v>
      </c>
      <c r="K781">
        <v>174.80676135986499</v>
      </c>
      <c r="L781">
        <v>0.93116727091438556</v>
      </c>
      <c r="M781">
        <v>97975925.500506863</v>
      </c>
      <c r="N781">
        <v>1038.6166986363301</v>
      </c>
      <c r="O781">
        <v>2.1528280401689535</v>
      </c>
      <c r="P781">
        <v>0.13704363133784539</v>
      </c>
      <c r="Q781">
        <f t="shared" si="72"/>
        <v>-5.7449915784284329</v>
      </c>
      <c r="R781">
        <f t="shared" si="73"/>
        <v>-7.7774216116917302E-2</v>
      </c>
      <c r="S781">
        <f t="shared" si="74"/>
        <v>-0.71443070181309665</v>
      </c>
      <c r="T781">
        <f t="shared" si="75"/>
        <v>95917890.259621993</v>
      </c>
      <c r="U781">
        <f t="shared" si="76"/>
        <v>28630359.748506587</v>
      </c>
      <c r="V781" s="35">
        <f t="shared" si="77"/>
        <v>614299.26327771321</v>
      </c>
    </row>
    <row r="782" spans="1:22" ht="15.6" x14ac:dyDescent="0.25">
      <c r="A782" s="10">
        <v>3</v>
      </c>
      <c r="B782" s="11">
        <v>2.0155483089386901</v>
      </c>
      <c r="C782" s="11">
        <v>1041.5104124473801</v>
      </c>
      <c r="D782" s="12">
        <v>0.163038067819921</v>
      </c>
      <c r="E782" s="12">
        <v>0.128982241312882</v>
      </c>
      <c r="F782" s="10">
        <v>0.20875462706001499</v>
      </c>
      <c r="G782" s="10">
        <v>3.0589320616874498</v>
      </c>
      <c r="H782" s="13">
        <v>41373627.518143401</v>
      </c>
      <c r="I782">
        <v>564.89297562023728</v>
      </c>
      <c r="J782">
        <v>138.70074683565267</v>
      </c>
      <c r="K782">
        <v>146.0101545664015</v>
      </c>
      <c r="L782">
        <v>0.98123799749227381</v>
      </c>
      <c r="M782">
        <v>99380370.54460381</v>
      </c>
      <c r="N782">
        <v>1041.5104124473801</v>
      </c>
      <c r="O782">
        <v>3.4025404310783087</v>
      </c>
      <c r="P782">
        <v>0.2341471533260186</v>
      </c>
      <c r="Q782">
        <f t="shared" si="72"/>
        <v>-5.7533992046465965</v>
      </c>
      <c r="R782">
        <f t="shared" si="73"/>
        <v>-8.3690313842161745E-2</v>
      </c>
      <c r="S782">
        <f t="shared" si="74"/>
        <v>-0.77231188377028115</v>
      </c>
      <c r="T782">
        <f t="shared" si="75"/>
        <v>95039183.361523628</v>
      </c>
      <c r="U782">
        <f t="shared" si="76"/>
        <v>39566322.307717718</v>
      </c>
      <c r="V782" s="35">
        <f t="shared" si="77"/>
        <v>1807305.2104256824</v>
      </c>
    </row>
    <row r="783" spans="1:22" ht="15.6" x14ac:dyDescent="0.25">
      <c r="A783" s="10">
        <v>4</v>
      </c>
      <c r="B783" s="11">
        <v>2.4703388253938501</v>
      </c>
      <c r="C783" s="11">
        <v>1042.76925206294</v>
      </c>
      <c r="D783" s="12">
        <v>0.128982241312882</v>
      </c>
      <c r="E783" s="12">
        <v>9.7983275402046099E-2</v>
      </c>
      <c r="F783" s="10">
        <v>0.240148959264641</v>
      </c>
      <c r="G783" s="10">
        <v>3.0612465623898202</v>
      </c>
      <c r="H783" s="13">
        <v>45047122.323902398</v>
      </c>
      <c r="I783">
        <v>565.84833502827098</v>
      </c>
      <c r="J783">
        <v>132.44135777107022</v>
      </c>
      <c r="K783">
        <v>113.48275835746405</v>
      </c>
      <c r="L783">
        <v>1.0297237293517398</v>
      </c>
      <c r="M783">
        <v>107900733.515167</v>
      </c>
      <c r="N783">
        <v>1042.76925206294</v>
      </c>
      <c r="O783">
        <v>5.1225405564318889</v>
      </c>
      <c r="P783">
        <v>0.27463286394450315</v>
      </c>
      <c r="Q783">
        <f t="shared" si="72"/>
        <v>-5.7570435577909329</v>
      </c>
      <c r="R783">
        <f t="shared" si="73"/>
        <v>-5.48830602855509E-2</v>
      </c>
      <c r="S783">
        <f t="shared" si="74"/>
        <v>-0.85225418884267423</v>
      </c>
      <c r="T783">
        <f t="shared" si="75"/>
        <v>96092420.546003267</v>
      </c>
      <c r="U783">
        <f t="shared" si="76"/>
        <v>40117308.582774572</v>
      </c>
      <c r="V783" s="35">
        <f t="shared" si="77"/>
        <v>4929813.7411278263</v>
      </c>
    </row>
    <row r="784" spans="1:22" ht="15.6" x14ac:dyDescent="0.25">
      <c r="A784" s="10">
        <v>5</v>
      </c>
      <c r="B784" s="11">
        <v>3.03526695010753</v>
      </c>
      <c r="C784" s="11">
        <v>1040.2476362923601</v>
      </c>
      <c r="D784" s="12">
        <v>9.7983275402046099E-2</v>
      </c>
      <c r="E784" s="12">
        <v>7.4820021037076995E-2</v>
      </c>
      <c r="F784" s="10">
        <v>0.236159062490748</v>
      </c>
      <c r="G784" s="10">
        <v>3.0631383240682601</v>
      </c>
      <c r="H784" s="13">
        <v>42150893.271826997</v>
      </c>
      <c r="I784">
        <v>567.318992552498</v>
      </c>
      <c r="J784">
        <v>114.63400076142996</v>
      </c>
      <c r="K784">
        <v>86.401648219561551</v>
      </c>
      <c r="L784">
        <v>1.0725985112388563</v>
      </c>
      <c r="M784">
        <v>111915318.30791339</v>
      </c>
      <c r="N784">
        <v>1040.2476362923601</v>
      </c>
      <c r="O784">
        <v>7.1330310814030815</v>
      </c>
      <c r="P784">
        <v>0.26939570846903477</v>
      </c>
      <c r="Q784">
        <f t="shared" si="72"/>
        <v>-5.7497354269258771</v>
      </c>
      <c r="R784">
        <f t="shared" si="73"/>
        <v>1.9878921095284996E-2</v>
      </c>
      <c r="S784">
        <f t="shared" si="74"/>
        <v>-0.85243178656406204</v>
      </c>
      <c r="T784">
        <f t="shared" si="75"/>
        <v>100005456.69253583</v>
      </c>
      <c r="U784">
        <f t="shared" si="76"/>
        <v>37665257.941274472</v>
      </c>
      <c r="V784" s="35">
        <f t="shared" si="77"/>
        <v>4485635.3305525258</v>
      </c>
    </row>
    <row r="785" spans="1:22" ht="15.6" x14ac:dyDescent="0.25">
      <c r="A785" s="10">
        <v>1</v>
      </c>
      <c r="B785" s="11">
        <v>2.1322103181870098</v>
      </c>
      <c r="C785" s="11">
        <v>1053.28645986886</v>
      </c>
      <c r="D785" s="12">
        <v>0.23325244171135601</v>
      </c>
      <c r="E785" s="12">
        <v>0.20476937067724899</v>
      </c>
      <c r="F785" s="10">
        <v>0.12206030854109901</v>
      </c>
      <c r="G785" s="10">
        <v>3.6954866080498898</v>
      </c>
      <c r="H785" s="13">
        <v>39350086.285387203</v>
      </c>
      <c r="I785">
        <v>564.60572444493346</v>
      </c>
      <c r="J785">
        <v>126.81366233820589</v>
      </c>
      <c r="K785">
        <v>219.01090619430249</v>
      </c>
      <c r="L785">
        <v>0.91095641411666028</v>
      </c>
      <c r="M785">
        <v>92174419.910231009</v>
      </c>
      <c r="N785">
        <v>1053.28645986886</v>
      </c>
      <c r="O785">
        <v>2.1887668861231342</v>
      </c>
      <c r="P785">
        <v>0.13017737624957926</v>
      </c>
      <c r="Q785">
        <f t="shared" si="72"/>
        <v>-5.7871787187844781</v>
      </c>
      <c r="R785">
        <f t="shared" si="73"/>
        <v>-7.8308243320376253E-2</v>
      </c>
      <c r="S785">
        <f t="shared" si="74"/>
        <v>-0.73874526826690246</v>
      </c>
      <c r="T785">
        <f t="shared" si="75"/>
        <v>92300195.40756999</v>
      </c>
      <c r="U785">
        <f t="shared" si="76"/>
        <v>39403780.972890489</v>
      </c>
      <c r="V785" s="35">
        <f t="shared" si="77"/>
        <v>-53694.687503285706</v>
      </c>
    </row>
    <row r="786" spans="1:22" ht="15.6" x14ac:dyDescent="0.25">
      <c r="A786" s="10">
        <v>2</v>
      </c>
      <c r="B786" s="11">
        <v>2.2157137056612002</v>
      </c>
      <c r="C786" s="11">
        <v>1033.9341327745301</v>
      </c>
      <c r="D786" s="12">
        <v>0.20476937067724899</v>
      </c>
      <c r="E786" s="12">
        <v>0.18112292242784098</v>
      </c>
      <c r="F786" s="10">
        <v>0.115422076864094</v>
      </c>
      <c r="G786" s="10">
        <v>3.69760951091334</v>
      </c>
      <c r="H786" s="13">
        <v>37497251.969997503</v>
      </c>
      <c r="I786">
        <v>565.28351793247532</v>
      </c>
      <c r="J786">
        <v>115.61551562413058</v>
      </c>
      <c r="K786">
        <v>192.946146552545</v>
      </c>
      <c r="L786">
        <v>0.9181234857562689</v>
      </c>
      <c r="M786">
        <v>95534707.583261162</v>
      </c>
      <c r="N786">
        <v>1033.9341327745301</v>
      </c>
      <c r="O786">
        <v>2.3504239585547002</v>
      </c>
      <c r="P786">
        <v>0.12264467074843459</v>
      </c>
      <c r="Q786">
        <f t="shared" si="72"/>
        <v>-5.7312970342648999</v>
      </c>
      <c r="R786">
        <f t="shared" si="73"/>
        <v>-8.0430719088892183E-2</v>
      </c>
      <c r="S786">
        <f t="shared" si="74"/>
        <v>-0.7658050579022524</v>
      </c>
      <c r="T786">
        <f t="shared" si="75"/>
        <v>97113202.239217401</v>
      </c>
      <c r="U786">
        <f t="shared" si="76"/>
        <v>38116809.127233796</v>
      </c>
      <c r="V786" s="35">
        <f t="shared" si="77"/>
        <v>-619557.15723629296</v>
      </c>
    </row>
    <row r="787" spans="1:22" ht="15.6" x14ac:dyDescent="0.25">
      <c r="A787" s="10">
        <v>3</v>
      </c>
      <c r="B787" s="11">
        <v>2.3627300188281701</v>
      </c>
      <c r="C787" s="11">
        <v>1036.5605244706401</v>
      </c>
      <c r="D787" s="12">
        <v>0.181495901551295</v>
      </c>
      <c r="E787" s="12">
        <v>0.145229558885657</v>
      </c>
      <c r="F787" s="10">
        <v>0.19970903724054501</v>
      </c>
      <c r="G787" s="10">
        <v>3.0835422355259299</v>
      </c>
      <c r="H787" s="13">
        <v>39397850.348762803</v>
      </c>
      <c r="I787">
        <v>564.3403981726716</v>
      </c>
      <c r="J787">
        <v>143.06139332535767</v>
      </c>
      <c r="K787">
        <v>163.362730218476</v>
      </c>
      <c r="L787">
        <v>0.96444985594066479</v>
      </c>
      <c r="M787">
        <v>92602033.096691057</v>
      </c>
      <c r="N787">
        <v>1036.5605244706401</v>
      </c>
      <c r="O787">
        <v>3.6793210113407286</v>
      </c>
      <c r="P787">
        <v>0.22277991398895794</v>
      </c>
      <c r="Q787">
        <f t="shared" si="72"/>
        <v>-5.7389917456396642</v>
      </c>
      <c r="R787">
        <f t="shared" si="73"/>
        <v>-8.1718579224680621E-2</v>
      </c>
      <c r="S787">
        <f t="shared" si="74"/>
        <v>-0.73182421145063614</v>
      </c>
      <c r="T787">
        <f t="shared" si="75"/>
        <v>96311062.640038058</v>
      </c>
      <c r="U787">
        <f t="shared" si="76"/>
        <v>40975869.599542588</v>
      </c>
      <c r="V787" s="35">
        <f t="shared" si="77"/>
        <v>-1578019.2507797852</v>
      </c>
    </row>
    <row r="788" spans="1:22" ht="15.6" x14ac:dyDescent="0.25">
      <c r="A788" s="10">
        <v>4</v>
      </c>
      <c r="B788" s="11">
        <v>2.69688563937919</v>
      </c>
      <c r="C788" s="11">
        <v>1033.9261332343699</v>
      </c>
      <c r="D788" s="12">
        <v>0.145229558885657</v>
      </c>
      <c r="E788" s="12">
        <v>0.113620968401991</v>
      </c>
      <c r="F788" s="10">
        <v>0.217495950073964</v>
      </c>
      <c r="G788" s="10">
        <v>3.0861190434147101</v>
      </c>
      <c r="H788" s="13">
        <v>41891378.269716002</v>
      </c>
      <c r="I788">
        <v>565.29075380392271</v>
      </c>
      <c r="J788">
        <v>133.67140285487787</v>
      </c>
      <c r="K788">
        <v>129.425263643824</v>
      </c>
      <c r="L788">
        <v>1.000470476811121</v>
      </c>
      <c r="M788">
        <v>101500736.03137924</v>
      </c>
      <c r="N788">
        <v>1033.9261332343699</v>
      </c>
      <c r="O788">
        <v>4.9481628700322853</v>
      </c>
      <c r="P788">
        <v>0.24525618095689511</v>
      </c>
      <c r="Q788">
        <f t="shared" si="72"/>
        <v>-5.7312735443567444</v>
      </c>
      <c r="R788">
        <f t="shared" si="73"/>
        <v>-5.9479318861193814E-2</v>
      </c>
      <c r="S788">
        <f t="shared" si="74"/>
        <v>-0.80871279327617973</v>
      </c>
      <c r="T788">
        <f t="shared" si="75"/>
        <v>98105798.736042678</v>
      </c>
      <c r="U788">
        <f t="shared" si="76"/>
        <v>40490219.9333179</v>
      </c>
      <c r="V788" s="35">
        <f t="shared" si="77"/>
        <v>1401158.3363981023</v>
      </c>
    </row>
    <row r="789" spans="1:22" ht="15.6" x14ac:dyDescent="0.25">
      <c r="A789" s="10">
        <v>5</v>
      </c>
      <c r="B789" s="11">
        <v>3.0908554417138898</v>
      </c>
      <c r="C789" s="11">
        <v>1039.2747823633099</v>
      </c>
      <c r="D789" s="12">
        <v>0.113620968401991</v>
      </c>
      <c r="E789" s="12">
        <v>9.0046893632556704E-2</v>
      </c>
      <c r="F789" s="10">
        <v>0.20729752041947599</v>
      </c>
      <c r="G789" s="10">
        <v>3.0881522765056899</v>
      </c>
      <c r="H789" s="13">
        <v>38396546.040255599</v>
      </c>
      <c r="I789">
        <v>566.49784732973535</v>
      </c>
      <c r="J789">
        <v>115.56237540685444</v>
      </c>
      <c r="K789">
        <v>101.83393101727385</v>
      </c>
      <c r="L789">
        <v>1.0297199066357223</v>
      </c>
      <c r="M789">
        <v>104485946.9504206</v>
      </c>
      <c r="N789">
        <v>1039.2747823633099</v>
      </c>
      <c r="O789">
        <v>6.2133398886357964</v>
      </c>
      <c r="P789">
        <v>0.23230731112509226</v>
      </c>
      <c r="Q789">
        <f t="shared" si="72"/>
        <v>-5.746907336563515</v>
      </c>
      <c r="R789">
        <f t="shared" si="73"/>
        <v>-1.8881412212062798E-2</v>
      </c>
      <c r="S789">
        <f t="shared" si="74"/>
        <v>-0.76583549908992232</v>
      </c>
      <c r="T789">
        <f t="shared" si="75"/>
        <v>98386488.535341874</v>
      </c>
      <c r="U789">
        <f t="shared" si="76"/>
        <v>36155114.128207907</v>
      </c>
      <c r="V789" s="35">
        <f t="shared" si="77"/>
        <v>2241431.9120476916</v>
      </c>
    </row>
    <row r="790" spans="1:22" ht="15.6" x14ac:dyDescent="0.25">
      <c r="A790" s="10">
        <v>6</v>
      </c>
      <c r="B790" s="11">
        <v>3.5322289369954398</v>
      </c>
      <c r="C790" s="11">
        <v>1045.0729317054299</v>
      </c>
      <c r="D790" s="12">
        <v>9.0046893632556704E-2</v>
      </c>
      <c r="E790" s="12">
        <v>7.2785068336876299E-2</v>
      </c>
      <c r="F790" s="10">
        <v>0.19148552545848599</v>
      </c>
      <c r="G790" s="10">
        <v>3.0895216434021999</v>
      </c>
      <c r="H790" s="13">
        <v>34712314.128693998</v>
      </c>
      <c r="I790">
        <v>568.01892804055001</v>
      </c>
      <c r="J790">
        <v>99.020419613712178</v>
      </c>
      <c r="K790">
        <v>81.415980984716498</v>
      </c>
      <c r="L790">
        <v>1.0549435023824387</v>
      </c>
      <c r="M790">
        <v>107556921.01015642</v>
      </c>
      <c r="N790">
        <v>1045.0729317054299</v>
      </c>
      <c r="O790">
        <v>7.5822635312527895</v>
      </c>
      <c r="P790">
        <v>0.21255669716726733</v>
      </c>
      <c r="Q790">
        <f t="shared" si="72"/>
        <v>-5.7636920414984019</v>
      </c>
      <c r="R790">
        <f t="shared" si="73"/>
        <v>4.1138176934298498E-2</v>
      </c>
      <c r="S790">
        <f t="shared" si="74"/>
        <v>-0.69711658802666943</v>
      </c>
      <c r="T790">
        <f t="shared" si="75"/>
        <v>99367561.705828667</v>
      </c>
      <c r="U790">
        <f t="shared" si="76"/>
        <v>32069326.490011737</v>
      </c>
      <c r="V790" s="35">
        <f t="shared" si="77"/>
        <v>2642987.6386822611</v>
      </c>
    </row>
    <row r="791" spans="1:22" ht="15.6" x14ac:dyDescent="0.25">
      <c r="A791" s="10">
        <v>7</v>
      </c>
      <c r="B791" s="11">
        <v>3.8620109851752402</v>
      </c>
      <c r="C791" s="11">
        <v>1055.3232278150999</v>
      </c>
      <c r="D791" s="12">
        <v>7.2785068336876299E-2</v>
      </c>
      <c r="E791" s="12">
        <v>6.56306071130381E-2</v>
      </c>
      <c r="F791" s="10">
        <v>9.8160863220572603E-2</v>
      </c>
      <c r="G791" s="10">
        <v>3.0904335730418202</v>
      </c>
      <c r="H791" s="13">
        <v>19543871.4155664</v>
      </c>
      <c r="I791">
        <v>570.88992671466178</v>
      </c>
      <c r="J791">
        <v>63.909387759232047</v>
      </c>
      <c r="K791">
        <v>69.207837724957201</v>
      </c>
      <c r="L791">
        <v>1.005559962716855</v>
      </c>
      <c r="M791">
        <v>98405314.393120274</v>
      </c>
      <c r="N791">
        <v>1055.3232278150999</v>
      </c>
      <c r="O791">
        <v>6.2435202829195253</v>
      </c>
      <c r="P791">
        <v>0.10331911542339346</v>
      </c>
      <c r="Q791">
        <f t="shared" si="72"/>
        <v>-5.7929502425805817</v>
      </c>
      <c r="R791">
        <f t="shared" si="73"/>
        <v>-1.7721963519943762E-2</v>
      </c>
      <c r="S791">
        <f t="shared" si="74"/>
        <v>-0.82413532082781438</v>
      </c>
      <c r="T791">
        <f t="shared" si="75"/>
        <v>94475433.883035973</v>
      </c>
      <c r="U791">
        <f t="shared" si="76"/>
        <v>18763374.144242223</v>
      </c>
      <c r="V791" s="35">
        <f t="shared" si="77"/>
        <v>780497.27132417634</v>
      </c>
    </row>
    <row r="792" spans="1:22" ht="15.6" x14ac:dyDescent="0.25">
      <c r="A792" s="10">
        <v>1</v>
      </c>
      <c r="B792" s="11">
        <v>2.1397483940366402</v>
      </c>
      <c r="C792" s="11">
        <v>1031.9267616657201</v>
      </c>
      <c r="D792" s="12">
        <v>0.22652457219931402</v>
      </c>
      <c r="E792" s="12">
        <v>0.20704761176698</v>
      </c>
      <c r="F792" s="10">
        <v>8.59437272989277E-2</v>
      </c>
      <c r="G792" s="10">
        <v>3.4518683677031299</v>
      </c>
      <c r="H792" s="13">
        <v>30723159.3721755</v>
      </c>
      <c r="I792">
        <v>565.62990638537599</v>
      </c>
      <c r="J792">
        <v>104.96071315503131</v>
      </c>
      <c r="K792">
        <v>216.78609198314703</v>
      </c>
      <c r="L792">
        <v>0.89809718692170981</v>
      </c>
      <c r="M792">
        <v>94419465.729941368</v>
      </c>
      <c r="N792">
        <v>1031.9267616657201</v>
      </c>
      <c r="O792">
        <v>1.8319665312772857</v>
      </c>
      <c r="P792">
        <v>8.9863141916544556E-2</v>
      </c>
      <c r="Q792">
        <f t="shared" si="72"/>
        <v>-5.7253924560902263</v>
      </c>
      <c r="R792">
        <f t="shared" si="73"/>
        <v>-7.1980453506588354E-2</v>
      </c>
      <c r="S792">
        <f t="shared" si="74"/>
        <v>-0.8412466738293285</v>
      </c>
      <c r="T792">
        <f t="shared" si="75"/>
        <v>98152667.022095576</v>
      </c>
      <c r="U792">
        <f t="shared" si="76"/>
        <v>31937906.113015126</v>
      </c>
      <c r="V792" s="35">
        <f t="shared" si="77"/>
        <v>-1214746.7408396266</v>
      </c>
    </row>
    <row r="793" spans="1:22" ht="15.6" x14ac:dyDescent="0.25">
      <c r="A793" s="15" t="s">
        <v>20</v>
      </c>
      <c r="B793" s="16">
        <v>2.1286379231108898</v>
      </c>
      <c r="C793" s="16">
        <v>1047.23082760687</v>
      </c>
      <c r="D793" s="17">
        <v>0.25</v>
      </c>
      <c r="E793" s="17">
        <v>0.22552793894089998</v>
      </c>
      <c r="F793" s="18">
        <v>9.7849104594562197E-2</v>
      </c>
      <c r="G793" s="18">
        <v>4.0999999999999996</v>
      </c>
      <c r="H793" s="19">
        <v>44321558.183639199</v>
      </c>
      <c r="I793">
        <v>565.44216022312673</v>
      </c>
      <c r="J793">
        <v>117.63305262709871</v>
      </c>
      <c r="K793">
        <v>237.76396947044998</v>
      </c>
      <c r="L793">
        <v>0.89704217504847772</v>
      </c>
      <c r="M793">
        <v>102444567.67023824</v>
      </c>
      <c r="N793">
        <v>1047.23082760687</v>
      </c>
      <c r="O793">
        <v>1.8633645588178289</v>
      </c>
      <c r="P793">
        <v>0.10297348310442063</v>
      </c>
      <c r="Q793">
        <f t="shared" si="72"/>
        <v>-5.7698955156368985</v>
      </c>
      <c r="R793">
        <f t="shared" si="73"/>
        <v>-7.2630044462133975E-2</v>
      </c>
      <c r="S793">
        <f t="shared" si="74"/>
        <v>-0.82488763793876974</v>
      </c>
      <c r="T793">
        <f t="shared" si="75"/>
        <v>94170371.288660318</v>
      </c>
      <c r="U793">
        <f t="shared" si="76"/>
        <v>40741814.672695555</v>
      </c>
      <c r="V793" s="35">
        <f t="shared" si="77"/>
        <v>3579743.5109436437</v>
      </c>
    </row>
    <row r="794" spans="1:22" ht="15.6" x14ac:dyDescent="0.25">
      <c r="A794" s="10">
        <v>7</v>
      </c>
      <c r="B794" s="11">
        <v>3.8961346970895501</v>
      </c>
      <c r="C794" s="11">
        <v>1033.24686037728</v>
      </c>
      <c r="D794" s="12">
        <v>8.6113651514754599E-2</v>
      </c>
      <c r="E794" s="12">
        <v>6.7426664333140804E-2</v>
      </c>
      <c r="F794" s="10">
        <v>0.21675206714119599</v>
      </c>
      <c r="G794" s="10">
        <v>3.5025226492018202</v>
      </c>
      <c r="H794" s="13">
        <v>43780300.361476697</v>
      </c>
      <c r="I794">
        <v>568.24079678207079</v>
      </c>
      <c r="J794">
        <v>103.04711779344713</v>
      </c>
      <c r="K794">
        <v>76.770157923947707</v>
      </c>
      <c r="L794">
        <v>1.0813657036538049</v>
      </c>
      <c r="M794">
        <v>112173260.5683971</v>
      </c>
      <c r="N794">
        <v>1033.24686037728</v>
      </c>
      <c r="O794">
        <v>9.2370272769525528</v>
      </c>
      <c r="P794">
        <v>0.24430598833773742</v>
      </c>
      <c r="Q794">
        <f t="shared" si="72"/>
        <v>-5.7292777455433761</v>
      </c>
      <c r="R794">
        <f t="shared" si="73"/>
        <v>0.12957307501741255</v>
      </c>
      <c r="S794">
        <f t="shared" si="74"/>
        <v>-0.80585530944343553</v>
      </c>
      <c r="T794">
        <f t="shared" si="75"/>
        <v>106889724.35106306</v>
      </c>
      <c r="U794">
        <f t="shared" si="76"/>
        <v>41718179.661824025</v>
      </c>
      <c r="V794" s="35">
        <f t="shared" si="77"/>
        <v>2062120.6996526718</v>
      </c>
    </row>
    <row r="795" spans="1:22" ht="15.6" x14ac:dyDescent="0.25">
      <c r="A795" s="15" t="s">
        <v>20</v>
      </c>
      <c r="B795" s="16">
        <v>2.12893349413077</v>
      </c>
      <c r="C795" s="16">
        <v>1052.0867022090799</v>
      </c>
      <c r="D795" s="17">
        <v>0.25</v>
      </c>
      <c r="E795" s="17">
        <v>0.22500312987370902</v>
      </c>
      <c r="F795" s="18">
        <v>9.9947501504562206E-2</v>
      </c>
      <c r="G795" s="18">
        <v>4.0999999999999996</v>
      </c>
      <c r="H795" s="19">
        <v>43822416.283016503</v>
      </c>
      <c r="I795">
        <v>565.26790018382576</v>
      </c>
      <c r="J795">
        <v>118.86937489301569</v>
      </c>
      <c r="K795">
        <v>237.50156493685452</v>
      </c>
      <c r="L795">
        <v>0.89784395754230795</v>
      </c>
      <c r="M795">
        <v>100147847.71042168</v>
      </c>
      <c r="N795">
        <v>1052.0867022090799</v>
      </c>
      <c r="O795">
        <v>1.8859470771025293</v>
      </c>
      <c r="P795">
        <v>0.10530218569745389</v>
      </c>
      <c r="Q795">
        <f t="shared" si="72"/>
        <v>-5.7837692139755461</v>
      </c>
      <c r="R795">
        <f t="shared" si="73"/>
        <v>-7.3086036512260172E-2</v>
      </c>
      <c r="S795">
        <f t="shared" si="74"/>
        <v>-0.81955683170363258</v>
      </c>
      <c r="T795">
        <f t="shared" si="75"/>
        <v>92951363.702523202</v>
      </c>
      <c r="U795">
        <f t="shared" si="76"/>
        <v>40673398.853504837</v>
      </c>
      <c r="V795" s="35">
        <f t="shared" si="77"/>
        <v>3149017.4295116663</v>
      </c>
    </row>
    <row r="796" spans="1:22" ht="15.6" x14ac:dyDescent="0.25">
      <c r="A796" s="10">
        <v>7</v>
      </c>
      <c r="B796" s="11">
        <v>3.90259228003401</v>
      </c>
      <c r="C796" s="11">
        <v>1041.95951881971</v>
      </c>
      <c r="D796" s="12">
        <v>8.5442126673671195E-2</v>
      </c>
      <c r="E796" s="12">
        <v>6.7173412191193507E-2</v>
      </c>
      <c r="F796" s="10">
        <v>0.21356395021799901</v>
      </c>
      <c r="G796" s="10">
        <v>3.5013478735696602</v>
      </c>
      <c r="H796" s="13">
        <v>42673066.840970002</v>
      </c>
      <c r="I796">
        <v>568.21904415442702</v>
      </c>
      <c r="J796">
        <v>101.88538404090947</v>
      </c>
      <c r="K796">
        <v>76.307769432432352</v>
      </c>
      <c r="L796">
        <v>1.0802970953010924</v>
      </c>
      <c r="M796">
        <v>110729540.8162453</v>
      </c>
      <c r="N796">
        <v>1041.95951881971</v>
      </c>
      <c r="O796">
        <v>9.2022411252701168</v>
      </c>
      <c r="P796">
        <v>0.24024386966629938</v>
      </c>
      <c r="Q796">
        <f t="shared" si="72"/>
        <v>-5.7547002889073777</v>
      </c>
      <c r="R796">
        <f t="shared" si="73"/>
        <v>0.12758206613648426</v>
      </c>
      <c r="S796">
        <f t="shared" si="74"/>
        <v>-0.79301983578140778</v>
      </c>
      <c r="T796">
        <f t="shared" si="75"/>
        <v>104308122.55077906</v>
      </c>
      <c r="U796">
        <f t="shared" si="76"/>
        <v>40198373.919495657</v>
      </c>
      <c r="V796" s="35">
        <f t="shared" si="77"/>
        <v>2474692.921474345</v>
      </c>
    </row>
    <row r="797" spans="1:22" ht="15.6" x14ac:dyDescent="0.25">
      <c r="A797" s="10">
        <v>1</v>
      </c>
      <c r="B797" s="11">
        <v>2.3033346250359901</v>
      </c>
      <c r="C797" s="11">
        <v>1032.6230523670599</v>
      </c>
      <c r="D797" s="12">
        <v>0.224810304664362</v>
      </c>
      <c r="E797" s="12">
        <v>0.195560151649456</v>
      </c>
      <c r="F797" s="10">
        <v>0.13005252497681899</v>
      </c>
      <c r="G797" s="10">
        <v>4.1018587988647504</v>
      </c>
      <c r="H797" s="13">
        <v>43547662.317186497</v>
      </c>
      <c r="I797">
        <v>564.47163869704696</v>
      </c>
      <c r="J797">
        <v>128.49467617167394</v>
      </c>
      <c r="K797">
        <v>210.18522815690898</v>
      </c>
      <c r="L797">
        <v>0.91675610311110833</v>
      </c>
      <c r="M797">
        <v>90124983.089255437</v>
      </c>
      <c r="N797">
        <v>1032.6230523670599</v>
      </c>
      <c r="O797">
        <v>2.4974280325030658</v>
      </c>
      <c r="P797">
        <v>0.13932244269263655</v>
      </c>
      <c r="Q797">
        <f t="shared" si="72"/>
        <v>-5.7274428607659305</v>
      </c>
      <c r="R797">
        <f t="shared" si="73"/>
        <v>-8.1969782530392055E-2</v>
      </c>
      <c r="S797">
        <f t="shared" si="74"/>
        <v>-0.70666529020847357</v>
      </c>
      <c r="T797">
        <f t="shared" si="75"/>
        <v>97277606.834083825</v>
      </c>
      <c r="U797">
        <f t="shared" si="76"/>
        <v>47003752.214182116</v>
      </c>
      <c r="V797" s="35">
        <f t="shared" si="77"/>
        <v>-3456089.8969956189</v>
      </c>
    </row>
    <row r="798" spans="1:22" ht="15.6" x14ac:dyDescent="0.25">
      <c r="A798" s="14">
        <v>3</v>
      </c>
      <c r="B798" s="11">
        <v>2.5575685647788302</v>
      </c>
      <c r="C798" s="11">
        <v>1034.97604871878</v>
      </c>
      <c r="D798" s="12">
        <v>0.171198329434508</v>
      </c>
      <c r="E798" s="12">
        <v>0.13945047886697298</v>
      </c>
      <c r="F798" s="10">
        <v>0.185336603528717</v>
      </c>
      <c r="G798" s="10">
        <v>3.5003238711444902</v>
      </c>
      <c r="H798" s="13">
        <v>40842994.499036901</v>
      </c>
      <c r="I798">
        <v>564.52799278825319</v>
      </c>
      <c r="J798">
        <v>133.87512971508914</v>
      </c>
      <c r="K798">
        <v>155.32440415074049</v>
      </c>
      <c r="L798">
        <v>0.96490272077327011</v>
      </c>
      <c r="M798">
        <v>90328731.307814091</v>
      </c>
      <c r="N798">
        <v>1034.97604871878</v>
      </c>
      <c r="O798">
        <v>3.9159706091413296</v>
      </c>
      <c r="P798">
        <v>0.20498026151827045</v>
      </c>
      <c r="Q798">
        <f t="shared" si="72"/>
        <v>-5.7343537657990016</v>
      </c>
      <c r="R798">
        <f t="shared" si="73"/>
        <v>-7.91695087371517E-2</v>
      </c>
      <c r="S798">
        <f t="shared" si="74"/>
        <v>-0.6746605187043353</v>
      </c>
      <c r="T798">
        <f t="shared" si="75"/>
        <v>96722698.427946433</v>
      </c>
      <c r="U798">
        <f t="shared" si="76"/>
        <v>43734087.511565432</v>
      </c>
      <c r="V798" s="35">
        <f t="shared" si="77"/>
        <v>-2891093.0125285313</v>
      </c>
    </row>
    <row r="799" spans="1:22" ht="15.6" x14ac:dyDescent="0.25">
      <c r="A799" s="10">
        <v>4</v>
      </c>
      <c r="B799" s="11">
        <v>2.91982010690176</v>
      </c>
      <c r="C799" s="11">
        <v>1035.0655291103401</v>
      </c>
      <c r="D799" s="12">
        <v>0.13945047886697298</v>
      </c>
      <c r="E799" s="12">
        <v>0.109871378322748</v>
      </c>
      <c r="F799" s="10">
        <v>0.211959864160849</v>
      </c>
      <c r="G799" s="10">
        <v>3.5024153376213101</v>
      </c>
      <c r="H799" s="13">
        <v>43982067.899768896</v>
      </c>
      <c r="I799">
        <v>565.23038602452777</v>
      </c>
      <c r="J799">
        <v>129.30199696397037</v>
      </c>
      <c r="K799">
        <v>124.66092859486049</v>
      </c>
      <c r="L799">
        <v>1.0030959621914435</v>
      </c>
      <c r="M799">
        <v>96818931.208306462</v>
      </c>
      <c r="N799">
        <v>1035.0655291103401</v>
      </c>
      <c r="O799">
        <v>5.3790307496100773</v>
      </c>
      <c r="P799">
        <v>0.23820625661531106</v>
      </c>
      <c r="Q799">
        <f t="shared" si="72"/>
        <v>-5.7346160245651099</v>
      </c>
      <c r="R799">
        <f t="shared" si="73"/>
        <v>-4.7511198481272277E-2</v>
      </c>
      <c r="S799">
        <f t="shared" si="74"/>
        <v>-0.78625917754033203</v>
      </c>
      <c r="T799">
        <f t="shared" si="75"/>
        <v>98283638.53877975</v>
      </c>
      <c r="U799">
        <f t="shared" si="76"/>
        <v>44647442.496019743</v>
      </c>
      <c r="V799" s="35">
        <f t="shared" si="77"/>
        <v>-665374.59625084698</v>
      </c>
    </row>
    <row r="800" spans="1:22" ht="15.6" x14ac:dyDescent="0.25">
      <c r="A800" s="10">
        <v>5</v>
      </c>
      <c r="B800" s="11">
        <v>3.38346870163558</v>
      </c>
      <c r="C800" s="11">
        <v>1044.92757527758</v>
      </c>
      <c r="D800" s="12">
        <v>0.109871378322748</v>
      </c>
      <c r="E800" s="12">
        <v>8.4873324779431894E-2</v>
      </c>
      <c r="F800" s="10">
        <v>0.22731417869430401</v>
      </c>
      <c r="G800" s="10">
        <v>3.5041891059876402</v>
      </c>
      <c r="H800" s="13">
        <v>45093726.405118302</v>
      </c>
      <c r="I800">
        <v>566.34210027371842</v>
      </c>
      <c r="J800">
        <v>118.98508371420559</v>
      </c>
      <c r="K800">
        <v>97.372351551089949</v>
      </c>
      <c r="L800">
        <v>1.0473340745155235</v>
      </c>
      <c r="M800">
        <v>103264450.07285394</v>
      </c>
      <c r="N800">
        <v>1044.92757527758</v>
      </c>
      <c r="O800">
        <v>7.3331731910573739</v>
      </c>
      <c r="P800">
        <v>0.25788275375709602</v>
      </c>
      <c r="Q800">
        <f t="shared" si="72"/>
        <v>-5.7632733297750898</v>
      </c>
      <c r="R800">
        <f t="shared" si="73"/>
        <v>2.9178447208364544E-2</v>
      </c>
      <c r="S800">
        <f t="shared" si="74"/>
        <v>-0.83960443699107978</v>
      </c>
      <c r="T800">
        <f t="shared" si="75"/>
        <v>99155559.79323031</v>
      </c>
      <c r="U800">
        <f t="shared" si="76"/>
        <v>43299447.987257384</v>
      </c>
      <c r="V800" s="35">
        <f t="shared" si="77"/>
        <v>1794278.4178609177</v>
      </c>
    </row>
    <row r="801" spans="1:22" ht="15.6" x14ac:dyDescent="0.25">
      <c r="A801" s="10">
        <v>6</v>
      </c>
      <c r="B801" s="11">
        <v>3.9072192207327201</v>
      </c>
      <c r="C801" s="11">
        <v>1055.5328946316499</v>
      </c>
      <c r="D801" s="12">
        <v>8.4873324779431894E-2</v>
      </c>
      <c r="E801" s="12">
        <v>6.6978275432671194E-2</v>
      </c>
      <c r="F801" s="10">
        <v>0.21059608286731701</v>
      </c>
      <c r="G801" s="10">
        <v>3.5055383290828699</v>
      </c>
      <c r="H801" s="13">
        <v>41117576.598586202</v>
      </c>
      <c r="I801">
        <v>568.07514998782506</v>
      </c>
      <c r="J801">
        <v>100.82525894685625</v>
      </c>
      <c r="K801">
        <v>75.92580010605154</v>
      </c>
      <c r="L801">
        <v>1.0791391450296297</v>
      </c>
      <c r="M801">
        <v>107801796.29444915</v>
      </c>
      <c r="N801">
        <v>1055.5328946316499</v>
      </c>
      <c r="O801">
        <v>9.1640536257056322</v>
      </c>
      <c r="P801">
        <v>0.236477153601168</v>
      </c>
      <c r="Q801">
        <f t="shared" si="72"/>
        <v>-5.7935431811767213</v>
      </c>
      <c r="R801">
        <f t="shared" si="73"/>
        <v>0.12540174179402408</v>
      </c>
      <c r="S801">
        <f t="shared" si="74"/>
        <v>-0.78038613077317098</v>
      </c>
      <c r="T801">
        <f t="shared" si="75"/>
        <v>100535830.15108019</v>
      </c>
      <c r="U801">
        <f t="shared" si="76"/>
        <v>38346204.230664991</v>
      </c>
      <c r="V801" s="35">
        <f t="shared" si="77"/>
        <v>2771372.3679212108</v>
      </c>
    </row>
    <row r="802" spans="1:22" ht="15.6" x14ac:dyDescent="0.25">
      <c r="A802" s="15" t="s">
        <v>20</v>
      </c>
      <c r="B802" s="16">
        <v>2.12681826539088</v>
      </c>
      <c r="C802" s="16">
        <v>1056.5077739097901</v>
      </c>
      <c r="D802" s="17">
        <v>0.25</v>
      </c>
      <c r="E802" s="17">
        <v>0.22886075671314798</v>
      </c>
      <c r="F802" s="18">
        <v>8.4523163881855295E-2</v>
      </c>
      <c r="G802" s="18">
        <v>3.7</v>
      </c>
      <c r="H802" s="19">
        <v>38279668.775838502</v>
      </c>
      <c r="I802">
        <v>566.02958911241603</v>
      </c>
      <c r="J802">
        <v>109.38664082877875</v>
      </c>
      <c r="K802">
        <v>239.43037835657398</v>
      </c>
      <c r="L802">
        <v>0.89164505874718991</v>
      </c>
      <c r="M802">
        <v>106074295.07749003</v>
      </c>
      <c r="N802">
        <v>1056.5077739097901</v>
      </c>
      <c r="O802">
        <v>1.7170266979771165</v>
      </c>
      <c r="P802">
        <v>8.8310217079374254E-2</v>
      </c>
      <c r="Q802">
        <f t="shared" si="72"/>
        <v>-5.7962972321631865</v>
      </c>
      <c r="R802">
        <f t="shared" si="73"/>
        <v>-6.9446565663217982E-2</v>
      </c>
      <c r="S802">
        <f t="shared" si="74"/>
        <v>-0.8413479653799536</v>
      </c>
      <c r="T802">
        <f t="shared" si="75"/>
        <v>92077623.215229258</v>
      </c>
      <c r="U802">
        <f t="shared" si="76"/>
        <v>33228605.627504271</v>
      </c>
      <c r="V802" s="35">
        <f t="shared" si="77"/>
        <v>5051063.1483342312</v>
      </c>
    </row>
    <row r="803" spans="1:22" ht="15.6" x14ac:dyDescent="0.25">
      <c r="A803" s="10">
        <v>6</v>
      </c>
      <c r="B803" s="11">
        <v>4.0929305079058604</v>
      </c>
      <c r="C803" s="11">
        <v>1032.9251730691501</v>
      </c>
      <c r="D803" s="12">
        <v>9.7232052370416197E-2</v>
      </c>
      <c r="E803" s="12">
        <v>7.5583671651916109E-2</v>
      </c>
      <c r="F803" s="10">
        <v>0.22241779754230301</v>
      </c>
      <c r="G803" s="10">
        <v>3.0445217851300899</v>
      </c>
      <c r="H803" s="13">
        <v>39775696.174417101</v>
      </c>
      <c r="I803">
        <v>567.43505172859136</v>
      </c>
      <c r="J803">
        <v>110.83343373207535</v>
      </c>
      <c r="K803">
        <v>86.407862011166159</v>
      </c>
      <c r="L803">
        <v>1.064420559016332</v>
      </c>
      <c r="M803">
        <v>110742586.08867696</v>
      </c>
      <c r="N803">
        <v>1032.9251730691501</v>
      </c>
      <c r="O803">
        <v>9.2899928208749394</v>
      </c>
      <c r="P803">
        <v>0.25156591388372057</v>
      </c>
      <c r="Q803">
        <f t="shared" si="72"/>
        <v>-5.7283317713340898</v>
      </c>
      <c r="R803">
        <f t="shared" si="73"/>
        <v>0.13261338926365618</v>
      </c>
      <c r="S803">
        <f t="shared" si="74"/>
        <v>-0.82596915562115836</v>
      </c>
      <c r="T803">
        <f t="shared" si="75"/>
        <v>107169306.40565656</v>
      </c>
      <c r="U803">
        <f t="shared" si="76"/>
        <v>38492272.226702653</v>
      </c>
      <c r="V803" s="35">
        <f t="shared" si="77"/>
        <v>1283423.947714448</v>
      </c>
    </row>
    <row r="804" spans="1:22" ht="15.6" x14ac:dyDescent="0.25">
      <c r="A804" s="10">
        <v>7</v>
      </c>
      <c r="B804" s="11">
        <v>4.6898721869047399</v>
      </c>
      <c r="C804" s="11">
        <v>1049.25834173354</v>
      </c>
      <c r="D804" s="12">
        <v>7.5583671651916109E-2</v>
      </c>
      <c r="E804" s="12">
        <v>6.00383083361914E-2</v>
      </c>
      <c r="F804" s="10">
        <v>0.20539916968115501</v>
      </c>
      <c r="G804" s="10">
        <v>3.0457018302234999</v>
      </c>
      <c r="H804" s="13">
        <v>35538362.057811603</v>
      </c>
      <c r="I804">
        <v>569.24740449166643</v>
      </c>
      <c r="J804">
        <v>94.069961833500585</v>
      </c>
      <c r="K804">
        <v>67.810989994053756</v>
      </c>
      <c r="L804">
        <v>1.0958349416289812</v>
      </c>
      <c r="M804">
        <v>113191525.04797071</v>
      </c>
      <c r="N804">
        <v>1049.25834173354</v>
      </c>
      <c r="O804">
        <v>11.46246660395394</v>
      </c>
      <c r="P804">
        <v>0.22991539065020233</v>
      </c>
      <c r="Q804">
        <f t="shared" si="72"/>
        <v>-5.7757027756962351</v>
      </c>
      <c r="R804">
        <f t="shared" si="73"/>
        <v>0.26381010143024353</v>
      </c>
      <c r="S804">
        <f t="shared" si="74"/>
        <v>-0.75732564142559822</v>
      </c>
      <c r="T804">
        <f t="shared" si="75"/>
        <v>108625136.74558167</v>
      </c>
      <c r="U804">
        <f t="shared" si="76"/>
        <v>34104668.495346725</v>
      </c>
      <c r="V804" s="35">
        <f t="shared" si="77"/>
        <v>1433693.562464878</v>
      </c>
    </row>
    <row r="805" spans="1:22" ht="15.6" x14ac:dyDescent="0.25">
      <c r="A805" s="15" t="s">
        <v>20</v>
      </c>
      <c r="B805" s="16">
        <v>2.1268209547630201</v>
      </c>
      <c r="C805" s="16">
        <v>1046.39750069314</v>
      </c>
      <c r="D805" s="17">
        <v>0.25</v>
      </c>
      <c r="E805" s="17">
        <v>0.22883593159274401</v>
      </c>
      <c r="F805" s="18">
        <v>8.4622424659160297E-2</v>
      </c>
      <c r="G805" s="18">
        <v>3.7</v>
      </c>
      <c r="H805" s="19">
        <v>38946102.784893498</v>
      </c>
      <c r="I805">
        <v>566.12736614740436</v>
      </c>
      <c r="J805">
        <v>109.46030469701482</v>
      </c>
      <c r="K805">
        <v>239.41796579637202</v>
      </c>
      <c r="L805">
        <v>0.8916974425149905</v>
      </c>
      <c r="M805">
        <v>107842043.28583395</v>
      </c>
      <c r="N805">
        <v>1046.39750069314</v>
      </c>
      <c r="O805">
        <v>1.7179801778990527</v>
      </c>
      <c r="P805">
        <v>8.8418648177751968E-2</v>
      </c>
      <c r="Q805">
        <f t="shared" si="72"/>
        <v>-5.7675026677560064</v>
      </c>
      <c r="R805">
        <f t="shared" si="73"/>
        <v>-6.9468599294334507E-2</v>
      </c>
      <c r="S805">
        <f t="shared" si="74"/>
        <v>-0.8413552299101823</v>
      </c>
      <c r="T805">
        <f t="shared" si="75"/>
        <v>94540368.437366411</v>
      </c>
      <c r="U805">
        <f t="shared" si="76"/>
        <v>34142332.566199027</v>
      </c>
      <c r="V805" s="35">
        <f t="shared" si="77"/>
        <v>4803770.2186944708</v>
      </c>
    </row>
    <row r="806" spans="1:22" ht="15.6" x14ac:dyDescent="0.25">
      <c r="A806" s="10">
        <v>7</v>
      </c>
      <c r="B806" s="11">
        <v>4.6898889316587402</v>
      </c>
      <c r="C806" s="11">
        <v>1045.3453147371699</v>
      </c>
      <c r="D806" s="12">
        <v>7.609676729155071E-2</v>
      </c>
      <c r="E806" s="12">
        <v>6.0033410056558302E-2</v>
      </c>
      <c r="F806" s="10">
        <v>0.210814156636454</v>
      </c>
      <c r="G806" s="10">
        <v>3.0454141804647001</v>
      </c>
      <c r="H806" s="13">
        <v>36475749.981106497</v>
      </c>
      <c r="I806">
        <v>569.18612296640231</v>
      </c>
      <c r="J806">
        <v>95.619245062956011</v>
      </c>
      <c r="K806">
        <v>68.065088674054508</v>
      </c>
      <c r="L806">
        <v>1.0990992406874702</v>
      </c>
      <c r="M806">
        <v>113966089.39432161</v>
      </c>
      <c r="N806">
        <v>1045.3453147371699</v>
      </c>
      <c r="O806">
        <v>11.612174420581074</v>
      </c>
      <c r="P806">
        <v>0.2367534429525644</v>
      </c>
      <c r="Q806">
        <f t="shared" si="72"/>
        <v>-5.764476377425888</v>
      </c>
      <c r="R806">
        <f t="shared" si="73"/>
        <v>0.27312737470049031</v>
      </c>
      <c r="S806">
        <f t="shared" si="74"/>
        <v>-0.78133204720090665</v>
      </c>
      <c r="T806">
        <f t="shared" si="75"/>
        <v>110256195.5283051</v>
      </c>
      <c r="U806">
        <f t="shared" si="76"/>
        <v>35288369.051986001</v>
      </c>
      <c r="V806" s="35">
        <f t="shared" si="77"/>
        <v>1187380.9291204959</v>
      </c>
    </row>
    <row r="807" spans="1:22" ht="15.6" x14ac:dyDescent="0.25">
      <c r="A807" s="10">
        <v>6</v>
      </c>
      <c r="B807" s="11">
        <v>4.0936976560569702</v>
      </c>
      <c r="C807" s="11">
        <v>1038.4096194434201</v>
      </c>
      <c r="D807" s="12">
        <v>9.7107066828937799E-2</v>
      </c>
      <c r="E807" s="12">
        <v>7.5554910599681904E-2</v>
      </c>
      <c r="F807" s="10">
        <v>0.221713882872145</v>
      </c>
      <c r="G807" s="10">
        <v>3.0452008430600901</v>
      </c>
      <c r="H807" s="13">
        <v>39312180.7500128</v>
      </c>
      <c r="I807">
        <v>567.37957202561336</v>
      </c>
      <c r="J807">
        <v>110.58143233646581</v>
      </c>
      <c r="K807">
        <v>86.330988714309854</v>
      </c>
      <c r="L807">
        <v>1.0641306021280679</v>
      </c>
      <c r="M807">
        <v>109706927.1688918</v>
      </c>
      <c r="N807">
        <v>1038.4096194434201</v>
      </c>
      <c r="O807">
        <v>9.2794114054720112</v>
      </c>
      <c r="P807">
        <v>0.25066106260636661</v>
      </c>
      <c r="Q807">
        <f t="shared" si="72"/>
        <v>-5.7443882951550576</v>
      </c>
      <c r="R807">
        <f t="shared" si="73"/>
        <v>0.1320051577185628</v>
      </c>
      <c r="S807">
        <f t="shared" si="74"/>
        <v>-0.82369701021500275</v>
      </c>
      <c r="T807">
        <f t="shared" si="75"/>
        <v>105569694.26429494</v>
      </c>
      <c r="U807">
        <f t="shared" si="76"/>
        <v>37829652.235655397</v>
      </c>
      <c r="V807" s="35">
        <f t="shared" si="77"/>
        <v>1482528.5143574029</v>
      </c>
    </row>
    <row r="808" spans="1:22" ht="15.6" x14ac:dyDescent="0.25">
      <c r="A808" s="10">
        <v>7</v>
      </c>
      <c r="B808" s="11">
        <v>4.6898712498513699</v>
      </c>
      <c r="C808" s="11">
        <v>1055.7931180672499</v>
      </c>
      <c r="D808" s="12">
        <v>7.5554910599681904E-2</v>
      </c>
      <c r="E808" s="12">
        <v>6.0023106269998301E-2</v>
      </c>
      <c r="F808" s="10">
        <v>0.205298032957413</v>
      </c>
      <c r="G808" s="10">
        <v>3.0463750654526498</v>
      </c>
      <c r="H808" s="13">
        <v>35330208.788036503</v>
      </c>
      <c r="I808">
        <v>569.199233216469</v>
      </c>
      <c r="J808">
        <v>94.024949427926529</v>
      </c>
      <c r="K808">
        <v>67.789008434840113</v>
      </c>
      <c r="L808">
        <v>1.0958038499401366</v>
      </c>
      <c r="M808">
        <v>112560730.12828222</v>
      </c>
      <c r="N808">
        <v>1055.7931180672499</v>
      </c>
      <c r="O808">
        <v>11.46160352811545</v>
      </c>
      <c r="P808">
        <v>0.22978811883762329</v>
      </c>
      <c r="Q808">
        <f t="shared" si="72"/>
        <v>-5.794278785804309</v>
      </c>
      <c r="R808">
        <f t="shared" si="73"/>
        <v>0.26375642810142685</v>
      </c>
      <c r="S808">
        <f t="shared" si="74"/>
        <v>-0.75687088015680715</v>
      </c>
      <c r="T808">
        <f t="shared" si="75"/>
        <v>106786966.88630982</v>
      </c>
      <c r="U808">
        <f t="shared" si="76"/>
        <v>33517958.098128077</v>
      </c>
      <c r="V808" s="35">
        <f t="shared" si="77"/>
        <v>1812250.6899084263</v>
      </c>
    </row>
    <row r="809" spans="1:22" ht="15.6" x14ac:dyDescent="0.25">
      <c r="A809" s="15" t="s">
        <v>20</v>
      </c>
      <c r="B809" s="16">
        <v>2.1268285587895801</v>
      </c>
      <c r="C809" s="16">
        <v>1042.7413579817</v>
      </c>
      <c r="D809" s="17">
        <v>0.25</v>
      </c>
      <c r="E809" s="17">
        <v>0.228841063980283</v>
      </c>
      <c r="F809" s="18">
        <v>8.4601903317541E-2</v>
      </c>
      <c r="G809" s="18">
        <v>3.7</v>
      </c>
      <c r="H809" s="19">
        <v>38622886.452801898</v>
      </c>
      <c r="I809">
        <v>566.07798866398718</v>
      </c>
      <c r="J809">
        <v>109.44225849420043</v>
      </c>
      <c r="K809">
        <v>239.42053199014151</v>
      </c>
      <c r="L809">
        <v>0.89168363911974335</v>
      </c>
      <c r="M809">
        <v>106966345.49159679</v>
      </c>
      <c r="N809">
        <v>1042.7413579817</v>
      </c>
      <c r="O809">
        <v>1.7178339428168614</v>
      </c>
      <c r="P809">
        <v>8.8396229984268701E-2</v>
      </c>
      <c r="Q809">
        <f t="shared" si="72"/>
        <v>-5.7569628907195867</v>
      </c>
      <c r="R809">
        <f t="shared" si="73"/>
        <v>-6.9465221106098485E-2</v>
      </c>
      <c r="S809">
        <f t="shared" si="74"/>
        <v>-0.84135390649291786</v>
      </c>
      <c r="T809">
        <f t="shared" si="75"/>
        <v>95458669.405019984</v>
      </c>
      <c r="U809">
        <f t="shared" si="76"/>
        <v>34467750.883900963</v>
      </c>
      <c r="V809" s="35">
        <f t="shared" si="77"/>
        <v>4155135.5689009354</v>
      </c>
    </row>
    <row r="810" spans="1:22" ht="15.6" x14ac:dyDescent="0.25">
      <c r="A810" s="14">
        <v>1</v>
      </c>
      <c r="B810" s="11">
        <v>2.1379853317500102</v>
      </c>
      <c r="C810" s="11">
        <v>1046.2131168025001</v>
      </c>
      <c r="D810" s="12">
        <v>0.22803652256248799</v>
      </c>
      <c r="E810" s="12">
        <v>0.20976037111190801</v>
      </c>
      <c r="F810" s="10">
        <v>8.0110590120764394E-2</v>
      </c>
      <c r="G810" s="10">
        <v>3.8016794804951202</v>
      </c>
      <c r="H810" s="13">
        <v>31963306.0991778</v>
      </c>
      <c r="I810">
        <v>565.66763866837493</v>
      </c>
      <c r="J810">
        <v>101.67707428420219</v>
      </c>
      <c r="K810">
        <v>218.89844683719801</v>
      </c>
      <c r="L810">
        <v>0.89496524825206103</v>
      </c>
      <c r="M810">
        <v>92394683.518399805</v>
      </c>
      <c r="N810">
        <v>1046.2131168025001</v>
      </c>
      <c r="O810">
        <v>1.7558104775822019</v>
      </c>
      <c r="P810">
        <v>8.3501822817454524E-2</v>
      </c>
      <c r="Q810">
        <f t="shared" si="72"/>
        <v>-5.7669727474437664</v>
      </c>
      <c r="R810">
        <f t="shared" si="73"/>
        <v>-7.0329074202470337E-2</v>
      </c>
      <c r="S810">
        <f t="shared" si="74"/>
        <v>-0.838756203169301</v>
      </c>
      <c r="T810">
        <f t="shared" si="75"/>
        <v>94545357.752418205</v>
      </c>
      <c r="U810">
        <f t="shared" si="76"/>
        <v>32707317.077340361</v>
      </c>
      <c r="V810" s="35">
        <f t="shared" si="77"/>
        <v>-744010.97816256061</v>
      </c>
    </row>
    <row r="811" spans="1:22" ht="15.6" x14ac:dyDescent="0.25">
      <c r="A811" s="10">
        <v>2</v>
      </c>
      <c r="B811" s="11">
        <v>2.2168603094436001</v>
      </c>
      <c r="C811" s="11">
        <v>1038.47609426856</v>
      </c>
      <c r="D811" s="12">
        <v>0.20976037111190801</v>
      </c>
      <c r="E811" s="12">
        <v>0.19472894587075398</v>
      </c>
      <c r="F811" s="10">
        <v>7.1625839416525602E-2</v>
      </c>
      <c r="G811" s="10">
        <v>3.8031629129550502</v>
      </c>
      <c r="H811" s="13">
        <v>29598661.890144601</v>
      </c>
      <c r="I811">
        <v>566.37878104462789</v>
      </c>
      <c r="J811">
        <v>92.268522831181556</v>
      </c>
      <c r="K811">
        <v>202.24465849133099</v>
      </c>
      <c r="L811">
        <v>0.89556100597157762</v>
      </c>
      <c r="M811">
        <v>94184276.294978648</v>
      </c>
      <c r="N811">
        <v>1038.47609426856</v>
      </c>
      <c r="O811">
        <v>1.7856363393524828</v>
      </c>
      <c r="P811">
        <v>7.4320437171381315E-2</v>
      </c>
      <c r="Q811">
        <f t="shared" si="72"/>
        <v>-5.7445819796552495</v>
      </c>
      <c r="R811">
        <f t="shared" si="73"/>
        <v>-7.0988653027557705E-2</v>
      </c>
      <c r="S811">
        <f t="shared" si="74"/>
        <v>-0.82030025874047618</v>
      </c>
      <c r="T811">
        <f t="shared" si="75"/>
        <v>96443496.484801486</v>
      </c>
      <c r="U811">
        <f t="shared" si="76"/>
        <v>30308651.892345421</v>
      </c>
      <c r="V811" s="35">
        <f t="shared" si="77"/>
        <v>-709990.00220081955</v>
      </c>
    </row>
    <row r="812" spans="1:22" ht="15.6" x14ac:dyDescent="0.25">
      <c r="A812" s="10">
        <v>3</v>
      </c>
      <c r="B812" s="11">
        <v>2.3707261289216799</v>
      </c>
      <c r="C812" s="11">
        <v>1043.1465570616799</v>
      </c>
      <c r="D812" s="12">
        <v>0.195073137489996</v>
      </c>
      <c r="E812" s="12">
        <v>0.158657562020043</v>
      </c>
      <c r="F812" s="10">
        <v>0.18658087858950101</v>
      </c>
      <c r="G812" s="10">
        <v>3.0727006604551002</v>
      </c>
      <c r="H812" s="13">
        <v>36202384.982766896</v>
      </c>
      <c r="I812">
        <v>563.98602904599545</v>
      </c>
      <c r="J812">
        <v>143.31041764199682</v>
      </c>
      <c r="K812">
        <v>176.86534975501951</v>
      </c>
      <c r="L812">
        <v>0.95119701039696547</v>
      </c>
      <c r="M812">
        <v>86430831.356531844</v>
      </c>
      <c r="N812">
        <v>1043.1465570616799</v>
      </c>
      <c r="O812">
        <v>3.4161909747603634</v>
      </c>
      <c r="P812">
        <v>0.20650877778126589</v>
      </c>
      <c r="Q812">
        <f t="shared" si="72"/>
        <v>-5.7581343030640184</v>
      </c>
      <c r="R812">
        <f t="shared" si="73"/>
        <v>-8.3619252276482689E-2</v>
      </c>
      <c r="S812">
        <f t="shared" si="74"/>
        <v>-0.67889126638291053</v>
      </c>
      <c r="T812">
        <f t="shared" si="75"/>
        <v>94457282.87175037</v>
      </c>
      <c r="U812">
        <f t="shared" si="76"/>
        <v>39564341.396223217</v>
      </c>
      <c r="V812" s="35">
        <f t="shared" si="77"/>
        <v>-3361956.4134563208</v>
      </c>
    </row>
    <row r="813" spans="1:22" ht="15.6" x14ac:dyDescent="0.25">
      <c r="A813" s="10">
        <v>4</v>
      </c>
      <c r="B813" s="11">
        <v>2.7016850402637398</v>
      </c>
      <c r="C813" s="11">
        <v>1037.50747610751</v>
      </c>
      <c r="D813" s="12">
        <v>0.158657562020043</v>
      </c>
      <c r="E813" s="12">
        <v>0.12491904990121801</v>
      </c>
      <c r="F813" s="10">
        <v>0.212515937442813</v>
      </c>
      <c r="G813" s="10">
        <v>3.0753814284334902</v>
      </c>
      <c r="H813" s="13">
        <v>38933019.221827999</v>
      </c>
      <c r="I813">
        <v>564.6227869484818</v>
      </c>
      <c r="J813">
        <v>138.02004470375343</v>
      </c>
      <c r="K813">
        <v>141.78830596063048</v>
      </c>
      <c r="L813">
        <v>0.98632905040301422</v>
      </c>
      <c r="M813">
        <v>92994038.491685882</v>
      </c>
      <c r="N813">
        <v>1037.50747610751</v>
      </c>
      <c r="O813">
        <v>4.6766060215974132</v>
      </c>
      <c r="P813">
        <v>0.23891214650976003</v>
      </c>
      <c r="Q813">
        <f t="shared" si="72"/>
        <v>-5.7417575603654631</v>
      </c>
      <c r="R813">
        <f t="shared" si="73"/>
        <v>-6.5938244705362914E-2</v>
      </c>
      <c r="S813">
        <f t="shared" si="74"/>
        <v>-0.78862238008165564</v>
      </c>
      <c r="T813">
        <f t="shared" si="75"/>
        <v>96850621.371440887</v>
      </c>
      <c r="U813">
        <f t="shared" si="76"/>
        <v>40547621.811664961</v>
      </c>
      <c r="V813" s="35">
        <f t="shared" si="77"/>
        <v>-1614602.5898369625</v>
      </c>
    </row>
    <row r="814" spans="1:22" ht="15.6" x14ac:dyDescent="0.25">
      <c r="A814" s="10">
        <v>5</v>
      </c>
      <c r="B814" s="11">
        <v>3.2923379335654999</v>
      </c>
      <c r="C814" s="11">
        <v>1045.1716740568199</v>
      </c>
      <c r="D814" s="12">
        <v>0.12491904990121801</v>
      </c>
      <c r="E814" s="12">
        <v>9.5826194381443006E-2</v>
      </c>
      <c r="F814" s="10">
        <v>0.232707379737426</v>
      </c>
      <c r="G814" s="10">
        <v>3.0776410068417599</v>
      </c>
      <c r="H814" s="13">
        <v>40917674.795099899</v>
      </c>
      <c r="I814">
        <v>565.63011601480366</v>
      </c>
      <c r="J814">
        <v>128.28014360317911</v>
      </c>
      <c r="K814">
        <v>110.37262214133051</v>
      </c>
      <c r="L814">
        <v>1.0303455265870214</v>
      </c>
      <c r="M814">
        <v>100589039.01687203</v>
      </c>
      <c r="N814">
        <v>1045.1716740568199</v>
      </c>
      <c r="O814">
        <v>6.7983837377295098</v>
      </c>
      <c r="P814">
        <v>0.26488703764409882</v>
      </c>
      <c r="Q814">
        <f t="shared" si="72"/>
        <v>-5.7639764165859155</v>
      </c>
      <c r="R814">
        <f t="shared" si="73"/>
        <v>4.9882826725631269E-3</v>
      </c>
      <c r="S814">
        <f t="shared" si="74"/>
        <v>-0.84945727401592475</v>
      </c>
      <c r="T814">
        <f t="shared" si="75"/>
        <v>98051518.730842084</v>
      </c>
      <c r="U814">
        <f t="shared" si="76"/>
        <v>39885460.640709512</v>
      </c>
      <c r="V814" s="35">
        <f t="shared" si="77"/>
        <v>1032214.1543903872</v>
      </c>
    </row>
    <row r="815" spans="1:22" ht="15.6" x14ac:dyDescent="0.25">
      <c r="A815" s="10">
        <v>6</v>
      </c>
      <c r="B815" s="11">
        <v>3.4833441466616302</v>
      </c>
      <c r="C815" s="11">
        <v>1054.6693099398899</v>
      </c>
      <c r="D815" s="12">
        <v>9.5826194381443006E-2</v>
      </c>
      <c r="E815" s="12">
        <v>8.3224937619911801E-2</v>
      </c>
      <c r="F815" s="10">
        <v>0.13136408509466399</v>
      </c>
      <c r="G815" s="10">
        <v>3.0793917339441998</v>
      </c>
      <c r="H815" s="13">
        <v>24477235.394530501</v>
      </c>
      <c r="I815">
        <v>567.77131068651715</v>
      </c>
      <c r="J815">
        <v>84.585058182825108</v>
      </c>
      <c r="K815">
        <v>89.525566000677401</v>
      </c>
      <c r="L815">
        <v>1.001469204453129</v>
      </c>
      <c r="M815">
        <v>93835284.109854281</v>
      </c>
      <c r="N815">
        <v>1054.6693099398899</v>
      </c>
      <c r="O815">
        <v>5.7996481586361712</v>
      </c>
      <c r="P815">
        <v>0.14083121169876417</v>
      </c>
      <c r="Q815">
        <f t="shared" si="72"/>
        <v>-5.7910995364291491</v>
      </c>
      <c r="R815">
        <f t="shared" si="73"/>
        <v>-3.3927998557897132E-2</v>
      </c>
      <c r="S815">
        <f t="shared" si="74"/>
        <v>-0.7016446090514501</v>
      </c>
      <c r="T815">
        <f t="shared" si="75"/>
        <v>93731789.497367993</v>
      </c>
      <c r="U815">
        <f t="shared" si="76"/>
        <v>24450238.49228926</v>
      </c>
      <c r="V815" s="35">
        <f t="shared" si="77"/>
        <v>26996.902241241187</v>
      </c>
    </row>
    <row r="816" spans="1:22" ht="15.6" x14ac:dyDescent="0.25">
      <c r="A816" s="15" t="s">
        <v>20</v>
      </c>
      <c r="B816" s="16">
        <v>2.1268809989561901</v>
      </c>
      <c r="C816" s="16">
        <v>1055.3941038523401</v>
      </c>
      <c r="D816" s="17">
        <v>0.25</v>
      </c>
      <c r="E816" s="17">
        <v>0.22875663615963099</v>
      </c>
      <c r="F816" s="18">
        <v>8.4939479569648105E-2</v>
      </c>
      <c r="G816" s="18">
        <v>3.8</v>
      </c>
      <c r="H816" s="19">
        <v>39281819.966842599</v>
      </c>
      <c r="I816">
        <v>565.99508609926011</v>
      </c>
      <c r="J816">
        <v>109.65235768494705</v>
      </c>
      <c r="K816">
        <v>239.3783180798155</v>
      </c>
      <c r="L816">
        <v>0.89181920846781337</v>
      </c>
      <c r="M816">
        <v>105709302.69023927</v>
      </c>
      <c r="N816">
        <v>1055.3941038523401</v>
      </c>
      <c r="O816">
        <v>1.7217390657057161</v>
      </c>
      <c r="P816">
        <v>8.8765073347104789E-2</v>
      </c>
      <c r="Q816">
        <f t="shared" si="72"/>
        <v>-5.793150705098876</v>
      </c>
      <c r="R816">
        <f t="shared" si="73"/>
        <v>-6.9555296074497827E-2</v>
      </c>
      <c r="S816">
        <f t="shared" si="74"/>
        <v>-0.84136389162842229</v>
      </c>
      <c r="T816">
        <f t="shared" si="75"/>
        <v>92339253.365204349</v>
      </c>
      <c r="U816">
        <f t="shared" si="76"/>
        <v>34313478.892142452</v>
      </c>
      <c r="V816" s="35">
        <f t="shared" si="77"/>
        <v>4968341.0747001469</v>
      </c>
    </row>
    <row r="817" spans="1:22" ht="15.6" x14ac:dyDescent="0.25">
      <c r="A817" s="10">
        <v>7</v>
      </c>
      <c r="B817" s="11">
        <v>4.73828772777878</v>
      </c>
      <c r="C817" s="11">
        <v>1041.93264899019</v>
      </c>
      <c r="D817" s="12">
        <v>7.6955607165592396E-2</v>
      </c>
      <c r="E817" s="12">
        <v>6.0026668015041702E-2</v>
      </c>
      <c r="F817" s="10">
        <v>0.21969769330569799</v>
      </c>
      <c r="G817" s="10">
        <v>3.0501063297561899</v>
      </c>
      <c r="H817" s="13">
        <v>36904656.514090396</v>
      </c>
      <c r="I817">
        <v>568.8053607178756</v>
      </c>
      <c r="J817">
        <v>98.128850702023172</v>
      </c>
      <c r="K817">
        <v>68.491137590317052</v>
      </c>
      <c r="L817">
        <v>1.1042504677316112</v>
      </c>
      <c r="M817">
        <v>111661095.33721989</v>
      </c>
      <c r="N817">
        <v>1041.93264899019</v>
      </c>
      <c r="O817">
        <v>11.978590659815119</v>
      </c>
      <c r="P817">
        <v>0.24807386170038975</v>
      </c>
      <c r="Q817">
        <f t="shared" si="72"/>
        <v>-5.7546224742338374</v>
      </c>
      <c r="R817">
        <f t="shared" si="73"/>
        <v>0.29597192742601397</v>
      </c>
      <c r="S817">
        <f t="shared" si="74"/>
        <v>-0.81681082505723746</v>
      </c>
      <c r="T817">
        <f t="shared" si="75"/>
        <v>112469904.64729686</v>
      </c>
      <c r="U817">
        <f t="shared" si="76"/>
        <v>37171972.804367192</v>
      </c>
      <c r="V817" s="35">
        <f t="shared" si="77"/>
        <v>-267316.29027679563</v>
      </c>
    </row>
    <row r="818" spans="1:22" ht="15.6" x14ac:dyDescent="0.25">
      <c r="A818" s="10">
        <v>6</v>
      </c>
      <c r="B818" s="11">
        <v>4.1079819068810197</v>
      </c>
      <c r="C818" s="11">
        <v>1035.1362705276899</v>
      </c>
      <c r="D818" s="12">
        <v>0.10006683139843599</v>
      </c>
      <c r="E818" s="12">
        <v>7.674725686294509E-2</v>
      </c>
      <c r="F818" s="10">
        <v>0.23280734959791299</v>
      </c>
      <c r="G818" s="10">
        <v>3.0490563514028701</v>
      </c>
      <c r="H818" s="13">
        <v>40674110.434555002</v>
      </c>
      <c r="I818">
        <v>567.04762354675142</v>
      </c>
      <c r="J818">
        <v>114.99264899319196</v>
      </c>
      <c r="K818">
        <v>88.407044130690537</v>
      </c>
      <c r="L818">
        <v>1.0665882972705969</v>
      </c>
      <c r="M818">
        <v>108764137.37315898</v>
      </c>
      <c r="N818">
        <v>1035.1362705276899</v>
      </c>
      <c r="O818">
        <v>9.4674435944634379</v>
      </c>
      <c r="P818">
        <v>0.26501733522666893</v>
      </c>
      <c r="Q818">
        <f t="shared" si="72"/>
        <v>-5.7348233325512927</v>
      </c>
      <c r="R818">
        <f t="shared" si="73"/>
        <v>0.1428740014613864</v>
      </c>
      <c r="S818">
        <f t="shared" si="74"/>
        <v>-0.84958196278601417</v>
      </c>
      <c r="T818">
        <f t="shared" si="75"/>
        <v>107069451.15508516</v>
      </c>
      <c r="U818">
        <f t="shared" si="76"/>
        <v>40040355.080532737</v>
      </c>
      <c r="V818" s="35">
        <f t="shared" si="77"/>
        <v>633755.35402226448</v>
      </c>
    </row>
    <row r="819" spans="1:22" ht="15.6" x14ac:dyDescent="0.25">
      <c r="A819" s="10">
        <v>7</v>
      </c>
      <c r="B819" s="11">
        <v>4.7382808009244801</v>
      </c>
      <c r="C819" s="11">
        <v>1050.79493920609</v>
      </c>
      <c r="D819" s="12">
        <v>7.674725686294509E-2</v>
      </c>
      <c r="E819" s="12">
        <v>6.0028420268381601E-2</v>
      </c>
      <c r="F819" s="10">
        <v>0.21755931541422599</v>
      </c>
      <c r="G819" s="10">
        <v>3.05033881419957</v>
      </c>
      <c r="H819" s="13">
        <v>37109044.410763703</v>
      </c>
      <c r="I819">
        <v>568.96471205747071</v>
      </c>
      <c r="J819">
        <v>97.531677156510128</v>
      </c>
      <c r="K819">
        <v>68.387838565663344</v>
      </c>
      <c r="L819">
        <v>1.1030445110566458</v>
      </c>
      <c r="M819">
        <v>113081864.30848651</v>
      </c>
      <c r="N819">
        <v>1050.79493920609</v>
      </c>
      <c r="O819">
        <v>11.918962103546484</v>
      </c>
      <c r="P819">
        <v>0.24533716188727464</v>
      </c>
      <c r="Q819">
        <f t="shared" si="72"/>
        <v>-5.7800901312862569</v>
      </c>
      <c r="R819">
        <f t="shared" si="73"/>
        <v>0.29225214672833022</v>
      </c>
      <c r="S819">
        <f t="shared" si="74"/>
        <v>-0.80895351404606242</v>
      </c>
      <c r="T819">
        <f t="shared" si="75"/>
        <v>109675444.5310955</v>
      </c>
      <c r="U819">
        <f t="shared" si="76"/>
        <v>35991190.689710222</v>
      </c>
      <c r="V819" s="35">
        <f t="shared" si="77"/>
        <v>1117853.7210534811</v>
      </c>
    </row>
    <row r="820" spans="1:22" ht="15.6" x14ac:dyDescent="0.25">
      <c r="A820" s="10">
        <v>6</v>
      </c>
      <c r="B820" s="11">
        <v>4.0975666746992996</v>
      </c>
      <c r="C820" s="11">
        <v>1036.3441280792099</v>
      </c>
      <c r="D820" s="12">
        <v>0.101360179395885</v>
      </c>
      <c r="E820" s="12">
        <v>7.7288586396771289E-2</v>
      </c>
      <c r="F820" s="10">
        <v>0.237251630565222</v>
      </c>
      <c r="G820" s="10">
        <v>3.04839064286399</v>
      </c>
      <c r="H820" s="13">
        <v>41944820.611909501</v>
      </c>
      <c r="I820">
        <v>567.04228501027592</v>
      </c>
      <c r="J820">
        <v>116.83155009694427</v>
      </c>
      <c r="K820">
        <v>89.324382896328146</v>
      </c>
      <c r="L820">
        <v>1.0674021359730119</v>
      </c>
      <c r="M820">
        <v>110336579.15710087</v>
      </c>
      <c r="N820">
        <v>1036.3441280792099</v>
      </c>
      <c r="O820">
        <v>9.4985649895629152</v>
      </c>
      <c r="P820">
        <v>0.27082709313293568</v>
      </c>
      <c r="Q820">
        <f t="shared" si="72"/>
        <v>-5.7383590698590741</v>
      </c>
      <c r="R820">
        <f t="shared" si="73"/>
        <v>0.14468493245620218</v>
      </c>
      <c r="S820">
        <f t="shared" si="74"/>
        <v>-0.85278105365427548</v>
      </c>
      <c r="T820">
        <f t="shared" si="75"/>
        <v>106815446.55538379</v>
      </c>
      <c r="U820">
        <f t="shared" si="76"/>
        <v>40606250.244239509</v>
      </c>
      <c r="V820" s="35">
        <f t="shared" si="77"/>
        <v>1338570.3676699921</v>
      </c>
    </row>
    <row r="821" spans="1:22" ht="15.6" x14ac:dyDescent="0.25">
      <c r="A821" s="15" t="s">
        <v>20</v>
      </c>
      <c r="B821" s="16">
        <v>2.1276954026581398</v>
      </c>
      <c r="C821" s="16">
        <v>1039.2956846301699</v>
      </c>
      <c r="D821" s="17">
        <v>0.25</v>
      </c>
      <c r="E821" s="17">
        <v>0.227233547692099</v>
      </c>
      <c r="F821" s="18">
        <v>9.1029397472615001E-2</v>
      </c>
      <c r="G821" s="18">
        <v>4.0999999999999996</v>
      </c>
      <c r="H821" s="19">
        <v>45015693.277196497</v>
      </c>
      <c r="I821">
        <v>565.94149087217852</v>
      </c>
      <c r="J821">
        <v>113.50982319166849</v>
      </c>
      <c r="K821">
        <v>238.61677384604951</v>
      </c>
      <c r="L821">
        <v>0.89435803522600177</v>
      </c>
      <c r="M821">
        <v>108152167.06353316</v>
      </c>
      <c r="N821">
        <v>1039.2956846301699</v>
      </c>
      <c r="O821">
        <v>1.7890312715981478</v>
      </c>
      <c r="P821">
        <v>9.5442525781543733E-2</v>
      </c>
      <c r="Q821">
        <f t="shared" si="72"/>
        <v>-5.7469681497067189</v>
      </c>
      <c r="R821">
        <f t="shared" si="73"/>
        <v>-7.1062680511238652E-2</v>
      </c>
      <c r="S821">
        <f t="shared" si="74"/>
        <v>-0.83744505129184255</v>
      </c>
      <c r="T821">
        <f t="shared" si="75"/>
        <v>96261875.289627224</v>
      </c>
      <c r="U821">
        <f t="shared" si="76"/>
        <v>40066650.257502832</v>
      </c>
      <c r="V821" s="35">
        <f t="shared" si="77"/>
        <v>4949043.0196936652</v>
      </c>
    </row>
    <row r="822" spans="1:22" ht="15.6" x14ac:dyDescent="0.25">
      <c r="A822" s="15" t="s">
        <v>20</v>
      </c>
      <c r="B822" s="16">
        <v>2.12748186947581</v>
      </c>
      <c r="C822" s="16">
        <v>1036.0636613276399</v>
      </c>
      <c r="D822" s="17">
        <v>0.25</v>
      </c>
      <c r="E822" s="17">
        <v>0.22764456184704301</v>
      </c>
      <c r="F822" s="18">
        <v>8.9385998212543005E-2</v>
      </c>
      <c r="G822" s="18">
        <v>4.0999999999999996</v>
      </c>
      <c r="H822" s="19">
        <v>44695899.853209697</v>
      </c>
      <c r="I822">
        <v>566.00774305654295</v>
      </c>
      <c r="J822">
        <v>112.48711523545848</v>
      </c>
      <c r="K822">
        <v>238.8222809235215</v>
      </c>
      <c r="L822">
        <v>0.89368808857570203</v>
      </c>
      <c r="M822">
        <v>108441390.99341393</v>
      </c>
      <c r="N822">
        <v>1036.0636613276399</v>
      </c>
      <c r="O822">
        <v>1.7709519383256129</v>
      </c>
      <c r="P822">
        <v>9.3636179758361429E-2</v>
      </c>
      <c r="Q822">
        <f t="shared" si="72"/>
        <v>-5.7375387209168007</v>
      </c>
      <c r="R822">
        <f t="shared" si="73"/>
        <v>-7.0665987377034584E-2</v>
      </c>
      <c r="S822">
        <f t="shared" si="74"/>
        <v>-0.83923756783581682</v>
      </c>
      <c r="T822">
        <f t="shared" si="75"/>
        <v>97118363.395467326</v>
      </c>
      <c r="U822">
        <f t="shared" si="76"/>
        <v>40028928.110070698</v>
      </c>
      <c r="V822" s="35">
        <f t="shared" si="77"/>
        <v>4666971.7431389987</v>
      </c>
    </row>
    <row r="823" spans="1:22" ht="15.6" x14ac:dyDescent="0.25">
      <c r="A823" s="28" t="s">
        <v>20</v>
      </c>
      <c r="B823" s="16">
        <v>2.1275422635691701</v>
      </c>
      <c r="C823" s="16">
        <v>1038.14717283969</v>
      </c>
      <c r="D823" s="17">
        <v>0.25</v>
      </c>
      <c r="E823" s="17">
        <v>0.227508265330055</v>
      </c>
      <c r="F823" s="18">
        <v>8.9930966293262707E-2</v>
      </c>
      <c r="G823" s="18">
        <v>4.0999999999999996</v>
      </c>
      <c r="H823" s="19">
        <v>42885734.871325597</v>
      </c>
      <c r="I823">
        <v>565.72950042367643</v>
      </c>
      <c r="J823">
        <v>112.80176336604791</v>
      </c>
      <c r="K823">
        <v>238.7541326650275</v>
      </c>
      <c r="L823">
        <v>0.8938839667721018</v>
      </c>
      <c r="M823">
        <v>103736588.89803088</v>
      </c>
      <c r="N823">
        <v>1038.14717283969</v>
      </c>
      <c r="O823">
        <v>1.7773531075785309</v>
      </c>
      <c r="P823">
        <v>9.423482113236295E-2</v>
      </c>
      <c r="Q823">
        <f t="shared" si="72"/>
        <v>-5.7436233994657755</v>
      </c>
      <c r="R823">
        <f t="shared" si="73"/>
        <v>-7.0807135746361452E-2</v>
      </c>
      <c r="S823">
        <f t="shared" si="74"/>
        <v>-0.83870070404763464</v>
      </c>
      <c r="T823">
        <f t="shared" si="75"/>
        <v>96570914.61498028</v>
      </c>
      <c r="U823">
        <f t="shared" si="76"/>
        <v>39923374.042406753</v>
      </c>
      <c r="V823" s="35">
        <f t="shared" si="77"/>
        <v>2962360.8289188445</v>
      </c>
    </row>
    <row r="824" spans="1:22" ht="15.6" x14ac:dyDescent="0.25">
      <c r="A824" s="10">
        <v>7</v>
      </c>
      <c r="B824" s="11">
        <v>4.1435821218466602</v>
      </c>
      <c r="C824" s="11">
        <v>1035.44185502563</v>
      </c>
      <c r="D824" s="12">
        <v>8.0264479179101997E-2</v>
      </c>
      <c r="E824" s="12">
        <v>6.6015209317574403E-2</v>
      </c>
      <c r="F824" s="10">
        <v>0.17730805956909601</v>
      </c>
      <c r="G824" s="10">
        <v>3.0998638883871701</v>
      </c>
      <c r="H824" s="13">
        <v>31954836.4709033</v>
      </c>
      <c r="I824">
        <v>568.91275710084608</v>
      </c>
      <c r="J824">
        <v>90.036611462202728</v>
      </c>
      <c r="K824">
        <v>73.139844248338193</v>
      </c>
      <c r="L824">
        <v>1.0624280670366333</v>
      </c>
      <c r="M824">
        <v>107764395.55373956</v>
      </c>
      <c r="N824">
        <v>1035.44185502563</v>
      </c>
      <c r="O824">
        <v>8.9820935277235048</v>
      </c>
      <c r="P824">
        <v>0.19517346134131594</v>
      </c>
      <c r="Q824">
        <f t="shared" si="72"/>
        <v>-5.7357185591148863</v>
      </c>
      <c r="R824">
        <f t="shared" si="73"/>
        <v>0.11509239738227028</v>
      </c>
      <c r="S824">
        <f t="shared" si="74"/>
        <v>-0.65194163743134315</v>
      </c>
      <c r="T824">
        <f t="shared" si="75"/>
        <v>105260942.97861293</v>
      </c>
      <c r="U824">
        <f t="shared" si="76"/>
        <v>31212500.217451755</v>
      </c>
      <c r="V824" s="35">
        <f t="shared" si="77"/>
        <v>742336.25345154479</v>
      </c>
    </row>
    <row r="825" spans="1:22" ht="15.6" x14ac:dyDescent="0.25">
      <c r="A825" s="15" t="s">
        <v>20</v>
      </c>
      <c r="B825" s="16">
        <v>2.1284210475815102</v>
      </c>
      <c r="C825" s="16">
        <v>1033.50746599033</v>
      </c>
      <c r="D825" s="17">
        <v>0.25</v>
      </c>
      <c r="E825" s="17">
        <v>0.225917780110309</v>
      </c>
      <c r="F825" s="18">
        <v>9.6290363413398597E-2</v>
      </c>
      <c r="G825" s="18">
        <v>4.0999999999999996</v>
      </c>
      <c r="H825" s="19">
        <v>44479721.214499302</v>
      </c>
      <c r="I825">
        <v>565.54999242202507</v>
      </c>
      <c r="J825">
        <v>116.70346728405411</v>
      </c>
      <c r="K825">
        <v>237.95889005515451</v>
      </c>
      <c r="L825">
        <v>0.8964377801422162</v>
      </c>
      <c r="M825">
        <v>103698933.32459576</v>
      </c>
      <c r="N825">
        <v>1033.50746599033</v>
      </c>
      <c r="O825">
        <v>1.8465312966334444</v>
      </c>
      <c r="P825">
        <v>0.10124716865138525</v>
      </c>
      <c r="Q825">
        <f t="shared" si="72"/>
        <v>-5.7300437164288294</v>
      </c>
      <c r="R825">
        <f t="shared" si="73"/>
        <v>-7.2284042264071577E-2</v>
      </c>
      <c r="S825">
        <f t="shared" si="74"/>
        <v>-0.82843054566674401</v>
      </c>
      <c r="T825">
        <f t="shared" si="75"/>
        <v>97697193.925906211</v>
      </c>
      <c r="U825">
        <f t="shared" si="76"/>
        <v>41905387.162092321</v>
      </c>
      <c r="V825" s="35">
        <f t="shared" si="77"/>
        <v>2574334.0524069816</v>
      </c>
    </row>
    <row r="826" spans="1:22" ht="15.6" x14ac:dyDescent="0.25">
      <c r="A826" s="10">
        <v>2</v>
      </c>
      <c r="B826" s="11">
        <v>2.0105455078971599</v>
      </c>
      <c r="C826" s="11">
        <v>1057.0381725489599</v>
      </c>
      <c r="D826" s="12">
        <v>0.175531932758619</v>
      </c>
      <c r="E826" s="12">
        <v>0.14040363856902</v>
      </c>
      <c r="F826" s="10">
        <v>0.20001086156626099</v>
      </c>
      <c r="G826" s="10">
        <v>2.8424627620335201</v>
      </c>
      <c r="H826" s="13">
        <v>39015241.8563568</v>
      </c>
      <c r="I826">
        <v>564.81385679146649</v>
      </c>
      <c r="J826">
        <v>140.8578976264117</v>
      </c>
      <c r="K826">
        <v>157.96778566381951</v>
      </c>
      <c r="L826">
        <v>0.96850834993213575</v>
      </c>
      <c r="M826">
        <v>100613196.82153599</v>
      </c>
      <c r="N826">
        <v>1057.0381725489599</v>
      </c>
      <c r="O826">
        <v>3.1852495994072814</v>
      </c>
      <c r="P826">
        <v>0.22315712836420373</v>
      </c>
      <c r="Q826">
        <f t="shared" si="72"/>
        <v>-5.7977936046226155</v>
      </c>
      <c r="R826">
        <f t="shared" si="73"/>
        <v>-8.4446426724099521E-2</v>
      </c>
      <c r="S826">
        <f t="shared" si="74"/>
        <v>-0.73316211807974563</v>
      </c>
      <c r="T826">
        <f t="shared" si="75"/>
        <v>91147256.093465403</v>
      </c>
      <c r="U826">
        <f t="shared" si="76"/>
        <v>35344590.504738472</v>
      </c>
      <c r="V826" s="35">
        <f t="shared" si="77"/>
        <v>3670651.3516183272</v>
      </c>
    </row>
    <row r="827" spans="1:22" ht="15.6" x14ac:dyDescent="0.25">
      <c r="A827" s="10">
        <v>3</v>
      </c>
      <c r="B827" s="11">
        <v>2.4539568568951902</v>
      </c>
      <c r="C827" s="11">
        <v>1047.66075559398</v>
      </c>
      <c r="D827" s="12">
        <v>0.14040363856902</v>
      </c>
      <c r="E827" s="12">
        <v>0.10767142643913299</v>
      </c>
      <c r="F827" s="10">
        <v>0.232963448229904</v>
      </c>
      <c r="G827" s="10">
        <v>2.84501082611171</v>
      </c>
      <c r="H827" s="13">
        <v>42416629.809541203</v>
      </c>
      <c r="I827">
        <v>565.61161136763997</v>
      </c>
      <c r="J827">
        <v>136.06512869362524</v>
      </c>
      <c r="K827">
        <v>124.03753250407649</v>
      </c>
      <c r="L827">
        <v>1.0131821656164108</v>
      </c>
      <c r="M827">
        <v>108147843.07999426</v>
      </c>
      <c r="N827">
        <v>1047.66075559398</v>
      </c>
      <c r="O827">
        <v>4.7833009386777201</v>
      </c>
      <c r="P827">
        <v>0.2652208232482875</v>
      </c>
      <c r="Q827">
        <f t="shared" si="72"/>
        <v>-5.7711286585618131</v>
      </c>
      <c r="R827">
        <f t="shared" si="73"/>
        <v>-6.350408057845508E-2</v>
      </c>
      <c r="S827">
        <f t="shared" si="74"/>
        <v>-0.84977219097379253</v>
      </c>
      <c r="T827">
        <f t="shared" si="75"/>
        <v>94492106.375942543</v>
      </c>
      <c r="U827">
        <f t="shared" si="76"/>
        <v>37060717.827793367</v>
      </c>
      <c r="V827" s="35">
        <f t="shared" si="77"/>
        <v>5355911.9817478359</v>
      </c>
    </row>
    <row r="828" spans="1:22" ht="15.6" x14ac:dyDescent="0.25">
      <c r="A828" s="10">
        <v>4</v>
      </c>
      <c r="B828" s="11">
        <v>3.0799386035310001</v>
      </c>
      <c r="C828" s="11">
        <v>1046.16926905478</v>
      </c>
      <c r="D828" s="12">
        <v>0.10767142643913299</v>
      </c>
      <c r="E828" s="12">
        <v>7.7458864428549795E-2</v>
      </c>
      <c r="F828" s="10">
        <v>0.28033926068192699</v>
      </c>
      <c r="G828" s="10">
        <v>2.8471515399090399</v>
      </c>
      <c r="H828" s="13">
        <v>46388097.617196001</v>
      </c>
      <c r="I828">
        <v>566.64383949947205</v>
      </c>
      <c r="J828">
        <v>130.84250891355131</v>
      </c>
      <c r="K828">
        <v>92.565145433841394</v>
      </c>
      <c r="L828">
        <v>1.0851690732708161</v>
      </c>
      <c r="M828">
        <v>114749210.98397836</v>
      </c>
      <c r="N828">
        <v>1046.16926905478</v>
      </c>
      <c r="O828">
        <v>7.7438438057551817</v>
      </c>
      <c r="P828">
        <v>0.32897537341103472</v>
      </c>
      <c r="Q828">
        <f t="shared" si="72"/>
        <v>-5.7668467035452373</v>
      </c>
      <c r="R828">
        <f t="shared" si="73"/>
        <v>4.9113234455809562E-2</v>
      </c>
      <c r="S828">
        <f t="shared" si="74"/>
        <v>-0.65118102281517665</v>
      </c>
      <c r="T828">
        <f t="shared" si="75"/>
        <v>99342659.179721162</v>
      </c>
      <c r="U828">
        <f t="shared" si="76"/>
        <v>40159901.162406817</v>
      </c>
      <c r="V828" s="35">
        <f t="shared" si="77"/>
        <v>6228196.454789184</v>
      </c>
    </row>
    <row r="829" spans="1:22" ht="15.6" x14ac:dyDescent="0.25">
      <c r="A829" s="10">
        <v>1</v>
      </c>
      <c r="B829" s="11">
        <v>2.12404876016803</v>
      </c>
      <c r="C829" s="11">
        <v>1037.89880027965</v>
      </c>
      <c r="D829" s="12">
        <v>0.220101728634572</v>
      </c>
      <c r="E829" s="12">
        <v>0.19499629495711499</v>
      </c>
      <c r="F829" s="10">
        <v>0.114011065367792</v>
      </c>
      <c r="G829" s="10">
        <v>2.7526071367794298</v>
      </c>
      <c r="H829" s="13">
        <v>29100211.205783602</v>
      </c>
      <c r="I829">
        <v>565.18793933991981</v>
      </c>
      <c r="J829">
        <v>119.11879921488865</v>
      </c>
      <c r="K829">
        <v>207.54901179584351</v>
      </c>
      <c r="L829">
        <v>0.91212772873618764</v>
      </c>
      <c r="M829">
        <v>97300695.404368401</v>
      </c>
      <c r="N829">
        <v>1037.89880027965</v>
      </c>
      <c r="O829">
        <v>2.1584992520087343</v>
      </c>
      <c r="P829">
        <v>0.12105081758347939</v>
      </c>
      <c r="Q829">
        <f t="shared" si="72"/>
        <v>-5.7428992024323389</v>
      </c>
      <c r="R829">
        <f t="shared" si="73"/>
        <v>-7.7860002382677207E-2</v>
      </c>
      <c r="S829">
        <f t="shared" si="74"/>
        <v>-0.7714177908238129</v>
      </c>
      <c r="T829">
        <f t="shared" si="75"/>
        <v>96205840.237638324</v>
      </c>
      <c r="U829">
        <f t="shared" si="76"/>
        <v>28772767.332343839</v>
      </c>
      <c r="V829" s="35">
        <f t="shared" si="77"/>
        <v>327443.87343976274</v>
      </c>
    </row>
    <row r="830" spans="1:22" ht="15.6" x14ac:dyDescent="0.25">
      <c r="A830" s="10">
        <v>3</v>
      </c>
      <c r="B830" s="11">
        <v>1.9589743810560201</v>
      </c>
      <c r="C830" s="11">
        <v>1037.92633808139</v>
      </c>
      <c r="D830" s="12">
        <v>0.174499957488395</v>
      </c>
      <c r="E830" s="12">
        <v>0.139462578588087</v>
      </c>
      <c r="F830" s="10">
        <v>0.20067232205733401</v>
      </c>
      <c r="G830" s="10">
        <v>2.85902810036109</v>
      </c>
      <c r="H830" s="13">
        <v>38494352.137713604</v>
      </c>
      <c r="I830">
        <v>564.73432087002243</v>
      </c>
      <c r="J830">
        <v>140.66559770722583</v>
      </c>
      <c r="K830">
        <v>156.98126803824101</v>
      </c>
      <c r="L830">
        <v>0.96946124162692848</v>
      </c>
      <c r="M830">
        <v>98732525.035256058</v>
      </c>
      <c r="N830">
        <v>1037.92633808139</v>
      </c>
      <c r="O830">
        <v>3.1193093887811805</v>
      </c>
      <c r="P830">
        <v>0.22398430722209553</v>
      </c>
      <c r="Q830">
        <f t="shared" si="72"/>
        <v>-5.7429795116359532</v>
      </c>
      <c r="R830">
        <f t="shared" si="73"/>
        <v>-8.4534207927756941E-2</v>
      </c>
      <c r="S830">
        <f t="shared" si="74"/>
        <v>-0.73610357655271796</v>
      </c>
      <c r="T830">
        <f t="shared" si="75"/>
        <v>95847614.459837735</v>
      </c>
      <c r="U830">
        <f t="shared" si="76"/>
        <v>37369568.146457314</v>
      </c>
      <c r="V830" s="35">
        <f t="shared" si="77"/>
        <v>1124783.9912562892</v>
      </c>
    </row>
    <row r="831" spans="1:22" ht="15.6" x14ac:dyDescent="0.25">
      <c r="A831" s="10">
        <v>4</v>
      </c>
      <c r="B831" s="11">
        <v>2.3435816410215602</v>
      </c>
      <c r="C831" s="11">
        <v>1033.97680266936</v>
      </c>
      <c r="D831" s="12">
        <v>0.139462578588087</v>
      </c>
      <c r="E831" s="12">
        <v>0.10681354597263901</v>
      </c>
      <c r="F831" s="10">
        <v>0.233938301697694</v>
      </c>
      <c r="G831" s="10">
        <v>2.8615564619888501</v>
      </c>
      <c r="H831" s="13">
        <v>42062919.9655587</v>
      </c>
      <c r="I831">
        <v>565.54673590295624</v>
      </c>
      <c r="J831">
        <v>135.88433988527069</v>
      </c>
      <c r="K831">
        <v>123.138062280363</v>
      </c>
      <c r="L831">
        <v>1.0146446810903216</v>
      </c>
      <c r="M831">
        <v>106613869.50363302</v>
      </c>
      <c r="N831">
        <v>1033.97680266936</v>
      </c>
      <c r="O831">
        <v>4.5961667592299555</v>
      </c>
      <c r="P831">
        <v>0.26649256639864621</v>
      </c>
      <c r="Q831">
        <f t="shared" si="72"/>
        <v>-5.7314223250046616</v>
      </c>
      <c r="R831">
        <f t="shared" si="73"/>
        <v>-6.7682952832712667E-2</v>
      </c>
      <c r="S831">
        <f t="shared" si="74"/>
        <v>-0.85083553997399664</v>
      </c>
      <c r="T831">
        <f t="shared" si="75"/>
        <v>97816335.725885093</v>
      </c>
      <c r="U831">
        <f t="shared" si="76"/>
        <v>38591983.57697653</v>
      </c>
      <c r="V831" s="35">
        <f t="shared" si="77"/>
        <v>3470936.38858217</v>
      </c>
    </row>
    <row r="832" spans="1:22" ht="15.6" x14ac:dyDescent="0.25">
      <c r="A832" s="10">
        <v>5</v>
      </c>
      <c r="B832" s="11">
        <v>2.88984103774568</v>
      </c>
      <c r="C832" s="11">
        <v>1035.0145154310401</v>
      </c>
      <c r="D832" s="12">
        <v>0.10681354597263901</v>
      </c>
      <c r="E832" s="12">
        <v>7.7206152526900093E-2</v>
      </c>
      <c r="F832" s="10">
        <v>0.27692836465564402</v>
      </c>
      <c r="G832" s="10">
        <v>2.8636798175071498</v>
      </c>
      <c r="H832" s="13">
        <v>45349122.276867203</v>
      </c>
      <c r="I832">
        <v>566.58953789602594</v>
      </c>
      <c r="J832">
        <v>129.51926254703213</v>
      </c>
      <c r="K832">
        <v>92.009849249769545</v>
      </c>
      <c r="L832">
        <v>1.0843880558572292</v>
      </c>
      <c r="M832">
        <v>112752281.58520497</v>
      </c>
      <c r="N832">
        <v>1035.0145154310401</v>
      </c>
      <c r="O832">
        <v>7.2346167954500347</v>
      </c>
      <c r="P832">
        <v>0.32424698103395255</v>
      </c>
      <c r="Q832">
        <f t="shared" si="72"/>
        <v>-5.7344665131285986</v>
      </c>
      <c r="R832">
        <f t="shared" si="73"/>
        <v>2.456351738438145E-2</v>
      </c>
      <c r="S832">
        <f t="shared" si="74"/>
        <v>-0.6731996438199479</v>
      </c>
      <c r="T832">
        <f t="shared" si="75"/>
        <v>101270412.74763556</v>
      </c>
      <c r="U832">
        <f t="shared" si="76"/>
        <v>40731098.88468948</v>
      </c>
      <c r="V832" s="35">
        <f t="shared" si="77"/>
        <v>4618023.3921777233</v>
      </c>
    </row>
    <row r="833" spans="1:22" ht="15.6" x14ac:dyDescent="0.25">
      <c r="A833" s="20">
        <v>1</v>
      </c>
      <c r="B833" s="21">
        <v>1.21701240465627</v>
      </c>
      <c r="C833" s="21">
        <v>1048.1363061889499</v>
      </c>
      <c r="D833" s="22">
        <v>0.29200570594803099</v>
      </c>
      <c r="E833" s="22">
        <v>0.26577176265685304</v>
      </c>
      <c r="F833" s="20">
        <v>8.9809759812926507E-2</v>
      </c>
      <c r="G833" s="20">
        <v>3.5024641226856601</v>
      </c>
      <c r="H833" s="23">
        <v>36229562.9203327</v>
      </c>
      <c r="I833">
        <v>564.8577653388337</v>
      </c>
      <c r="J833">
        <v>121.73104198798458</v>
      </c>
      <c r="K833">
        <v>278.888734302442</v>
      </c>
      <c r="L833">
        <v>0.88482357386623867</v>
      </c>
      <c r="M833">
        <v>96035405.633342147</v>
      </c>
      <c r="N833">
        <v>1048.1363061889499</v>
      </c>
      <c r="O833">
        <v>0.94078608723545754</v>
      </c>
      <c r="P833">
        <v>9.41016461695941E-2</v>
      </c>
      <c r="Q833">
        <f t="shared" si="72"/>
        <v>-5.7724915730889332</v>
      </c>
      <c r="R833">
        <f t="shared" si="73"/>
        <v>-4.565958401361897E-2</v>
      </c>
      <c r="S833">
        <f t="shared" si="74"/>
        <v>-0.83882510332214455</v>
      </c>
      <c r="T833">
        <f t="shared" si="75"/>
        <v>95104707.650293395</v>
      </c>
      <c r="U833">
        <f t="shared" si="76"/>
        <v>35878455.108434372</v>
      </c>
      <c r="V833" s="35">
        <f t="shared" si="77"/>
        <v>351107.81189832836</v>
      </c>
    </row>
    <row r="834" spans="1:22" ht="15.6" x14ac:dyDescent="0.25">
      <c r="A834" s="20">
        <v>2</v>
      </c>
      <c r="B834" s="21">
        <v>1.2335804349356101</v>
      </c>
      <c r="C834" s="21">
        <v>1034.92742457643</v>
      </c>
      <c r="D834" s="22">
        <v>0.26577176265685304</v>
      </c>
      <c r="E834" s="22">
        <v>0.244098640927851</v>
      </c>
      <c r="F834" s="20">
        <v>8.1517200293941605E-2</v>
      </c>
      <c r="G834" s="20">
        <v>3.5049222741175998</v>
      </c>
      <c r="H834" s="23">
        <v>34728443.771540001</v>
      </c>
      <c r="I834">
        <v>565.632434741417</v>
      </c>
      <c r="J834">
        <v>110.72046157789687</v>
      </c>
      <c r="K834">
        <v>254.93520179235202</v>
      </c>
      <c r="L834">
        <v>0.88689972327960065</v>
      </c>
      <c r="M834">
        <v>100903103.46727882</v>
      </c>
      <c r="N834">
        <v>1034.92742457643</v>
      </c>
      <c r="O834">
        <v>0.94737625410878756</v>
      </c>
      <c r="P834">
        <v>8.5032101006319125E-2</v>
      </c>
      <c r="Q834">
        <f t="shared" si="72"/>
        <v>-5.7342112359964155</v>
      </c>
      <c r="R834">
        <f t="shared" si="73"/>
        <v>-4.5912335322618208E-2</v>
      </c>
      <c r="S834">
        <f t="shared" si="74"/>
        <v>-0.84007428368993442</v>
      </c>
      <c r="T834">
        <f t="shared" si="75"/>
        <v>98493814.706636369</v>
      </c>
      <c r="U834">
        <f t="shared" si="76"/>
        <v>33899223.991590336</v>
      </c>
      <c r="V834" s="35">
        <f t="shared" si="77"/>
        <v>829219.77994966507</v>
      </c>
    </row>
    <row r="835" spans="1:22" ht="15.6" x14ac:dyDescent="0.25">
      <c r="A835" s="29">
        <v>4</v>
      </c>
      <c r="B835" s="21">
        <v>2.3996127603279902</v>
      </c>
      <c r="C835" s="21">
        <v>1053.6721982695899</v>
      </c>
      <c r="D835" s="22">
        <v>0.20749679053933401</v>
      </c>
      <c r="E835" s="22">
        <v>0.17595765016823001</v>
      </c>
      <c r="F835" s="20">
        <v>0.15192499021379699</v>
      </c>
      <c r="G835" s="20">
        <v>2.61511277367631</v>
      </c>
      <c r="H835" s="23">
        <v>28545309.107498702</v>
      </c>
      <c r="I835">
        <v>564.26388206423337</v>
      </c>
      <c r="J835">
        <v>133.4031400783652</v>
      </c>
      <c r="K835">
        <v>191.727220353782</v>
      </c>
      <c r="L835">
        <v>0.93179597267402237</v>
      </c>
      <c r="M835">
        <v>87812723.482531562</v>
      </c>
      <c r="N835">
        <v>1053.6721982695899</v>
      </c>
      <c r="O835">
        <v>2.9641210035543732</v>
      </c>
      <c r="P835">
        <v>0.16478619216558099</v>
      </c>
      <c r="Q835">
        <f t="shared" ref="Q835:Q898" si="78">2.52125*10^(-6)*N835^2-0.00815*N835</f>
        <v>-5.7882733789765997</v>
      </c>
      <c r="R835">
        <f t="shared" ref="R835:R898" si="79">5.11549*10^(-6)*O835^4-4.43569*10^(-4)*O835^3+0.01157*O835^2-0.05903*O835</f>
        <v>-8.447478508950948E-2</v>
      </c>
      <c r="S835">
        <f t="shared" ref="S835:S898" si="80">-66538.82632*P835^6+68596.56918*P835^5-25259.909*P835^4+3778.81796*P835^3-138.15946*P835^2-13.21417*P835</f>
        <v>-0.64322489256352444</v>
      </c>
      <c r="T835">
        <f t="shared" ref="T835:T898" si="81">1.9*10^10*EXP(0.917*Q835)*EXP(0.4442*R835)*EXP(-0.0196*S835)</f>
        <v>91783365.544161901</v>
      </c>
      <c r="U835">
        <f t="shared" ref="U835:U898" si="82">H835/M835*T835</f>
        <v>29836046.947181139</v>
      </c>
      <c r="V835" s="35">
        <f t="shared" ref="V835:V898" si="83">H835-U835</f>
        <v>-1290737.8396824375</v>
      </c>
    </row>
    <row r="836" spans="1:22" ht="15.6" x14ac:dyDescent="0.25">
      <c r="A836" s="20">
        <v>2</v>
      </c>
      <c r="B836" s="21">
        <v>1.23342567416566</v>
      </c>
      <c r="C836" s="21">
        <v>1044.60683915443</v>
      </c>
      <c r="D836" s="22">
        <v>0.274859491917615</v>
      </c>
      <c r="E836" s="22">
        <v>0.24296132644611898</v>
      </c>
      <c r="F836" s="20">
        <v>0.116010417567449</v>
      </c>
      <c r="G836" s="20">
        <v>3.9828322724777601</v>
      </c>
      <c r="H836" s="23">
        <v>41243023.200223401</v>
      </c>
      <c r="I836">
        <v>563.99947951008085</v>
      </c>
      <c r="J836">
        <v>134.128851196341</v>
      </c>
      <c r="K836">
        <v>258.91040918186695</v>
      </c>
      <c r="L836">
        <v>0.8973010720711041</v>
      </c>
      <c r="M836">
        <v>86039540.714267045</v>
      </c>
      <c r="N836">
        <v>1044.60683915443</v>
      </c>
      <c r="O836">
        <v>1.1339374023482633</v>
      </c>
      <c r="P836">
        <v>0.12331000099249446</v>
      </c>
      <c r="Q836">
        <f t="shared" si="78"/>
        <v>-5.7623490448094064</v>
      </c>
      <c r="R836">
        <f t="shared" si="79"/>
        <v>-5.2697737047872575E-2</v>
      </c>
      <c r="S836">
        <f t="shared" si="80"/>
        <v>-0.76344283253605583</v>
      </c>
      <c r="T836">
        <f t="shared" si="81"/>
        <v>95552451.662249148</v>
      </c>
      <c r="U836">
        <f t="shared" si="82"/>
        <v>45803033.675316826</v>
      </c>
      <c r="V836" s="35">
        <f t="shared" si="83"/>
        <v>-4560010.4750934243</v>
      </c>
    </row>
    <row r="837" spans="1:22" ht="15.6" x14ac:dyDescent="0.25">
      <c r="A837" s="20">
        <v>3</v>
      </c>
      <c r="B837" s="21">
        <v>1.2597157925737701</v>
      </c>
      <c r="C837" s="21">
        <v>1037.9410306775101</v>
      </c>
      <c r="D837" s="22">
        <v>0.24296132644611898</v>
      </c>
      <c r="E837" s="22">
        <v>0.21573820047050299</v>
      </c>
      <c r="F837" s="20">
        <v>0.112001059048161</v>
      </c>
      <c r="G837" s="20">
        <v>3.9853053562560099</v>
      </c>
      <c r="H837" s="23">
        <v>38272433.7096541</v>
      </c>
      <c r="I837">
        <v>564.34607474901964</v>
      </c>
      <c r="J837">
        <v>123.9486356792077</v>
      </c>
      <c r="K837">
        <v>229.34976345831097</v>
      </c>
      <c r="L837">
        <v>0.90423331375811888</v>
      </c>
      <c r="M837">
        <v>85684491.269458175</v>
      </c>
      <c r="N837">
        <v>1037.9410306775101</v>
      </c>
      <c r="O837">
        <v>1.2072339298433516</v>
      </c>
      <c r="P837">
        <v>0.11878472861248107</v>
      </c>
      <c r="Q837">
        <f t="shared" si="78"/>
        <v>-5.7430223584697426</v>
      </c>
      <c r="R837">
        <f t="shared" si="79"/>
        <v>-5.5170308827934847E-2</v>
      </c>
      <c r="S837">
        <f t="shared" si="80"/>
        <v>-0.77925562189189157</v>
      </c>
      <c r="T837">
        <f t="shared" si="81"/>
        <v>97184332.911767408</v>
      </c>
      <c r="U837">
        <f t="shared" si="82"/>
        <v>43409033.348703146</v>
      </c>
      <c r="V837" s="35">
        <f t="shared" si="83"/>
        <v>-5136599.6390490457</v>
      </c>
    </row>
    <row r="838" spans="1:22" ht="15.6" x14ac:dyDescent="0.25">
      <c r="A838" s="20">
        <v>6</v>
      </c>
      <c r="B838" s="21">
        <v>2.4543863095899199</v>
      </c>
      <c r="C838" s="21">
        <v>1034.0910745077599</v>
      </c>
      <c r="D838" s="22">
        <v>0.17643365046484799</v>
      </c>
      <c r="E838" s="22">
        <v>0.162633120483935</v>
      </c>
      <c r="F838" s="20">
        <v>7.8175067159000397E-2</v>
      </c>
      <c r="G838" s="20">
        <v>3.5875931140985098</v>
      </c>
      <c r="H838" s="23">
        <v>25726163.0173098</v>
      </c>
      <c r="I838">
        <v>566.40157412195754</v>
      </c>
      <c r="J838">
        <v>88.41177469605725</v>
      </c>
      <c r="K838">
        <v>169.53338547439151</v>
      </c>
      <c r="L838">
        <v>0.90996005684249426</v>
      </c>
      <c r="M838">
        <v>89133179.375010312</v>
      </c>
      <c r="N838">
        <v>1034.0910745077599</v>
      </c>
      <c r="O838">
        <v>2.2597321022894419</v>
      </c>
      <c r="P838">
        <v>8.1399951067378004E-2</v>
      </c>
      <c r="Q838">
        <f t="shared" si="78"/>
        <v>-5.7317578138512069</v>
      </c>
      <c r="R838">
        <f t="shared" si="79"/>
        <v>-7.929605020106513E-2</v>
      </c>
      <c r="S838">
        <f t="shared" si="80"/>
        <v>-0.83616008411065157</v>
      </c>
      <c r="T838">
        <f t="shared" si="81"/>
        <v>97255134.205925927</v>
      </c>
      <c r="U838">
        <f t="shared" si="82"/>
        <v>28070371.26237037</v>
      </c>
      <c r="V838" s="35">
        <f t="shared" si="83"/>
        <v>-2344208.2450605705</v>
      </c>
    </row>
    <row r="839" spans="1:22" ht="15.6" x14ac:dyDescent="0.25">
      <c r="A839" s="20">
        <v>7</v>
      </c>
      <c r="B839" s="21">
        <v>2.49763877555894</v>
      </c>
      <c r="C839" s="21">
        <v>1033.3382749746299</v>
      </c>
      <c r="D839" s="22">
        <v>0.162633120483935</v>
      </c>
      <c r="E839" s="22">
        <v>0.153774562436608</v>
      </c>
      <c r="F839" s="20">
        <v>5.44361100001245E-2</v>
      </c>
      <c r="G839" s="20">
        <v>3.5885275126229801</v>
      </c>
      <c r="H839" s="23">
        <v>21853763.263889</v>
      </c>
      <c r="I839">
        <v>568.46949715442463</v>
      </c>
      <c r="J839">
        <v>70.963512023273324</v>
      </c>
      <c r="K839">
        <v>158.20384146027149</v>
      </c>
      <c r="L839">
        <v>0.89908783631030442</v>
      </c>
      <c r="M839">
        <v>95449296.305043548</v>
      </c>
      <c r="N839">
        <v>1033.3382749746299</v>
      </c>
      <c r="O839">
        <v>1.9700601111150307</v>
      </c>
      <c r="P839">
        <v>5.5973820453839106E-2</v>
      </c>
      <c r="Q839">
        <f t="shared" si="78"/>
        <v>-5.7295464699256629</v>
      </c>
      <c r="R839">
        <f t="shared" si="79"/>
        <v>-7.4702400236485528E-2</v>
      </c>
      <c r="S839">
        <f t="shared" si="80"/>
        <v>-0.72213057467369279</v>
      </c>
      <c r="T839">
        <f t="shared" si="81"/>
        <v>97433597.85118258</v>
      </c>
      <c r="U839">
        <f t="shared" si="82"/>
        <v>22308082.550800286</v>
      </c>
      <c r="V839" s="35">
        <f t="shared" si="83"/>
        <v>-454319.28691128641</v>
      </c>
    </row>
    <row r="840" spans="1:22" ht="15.6" x14ac:dyDescent="0.25">
      <c r="A840" s="8">
        <v>8</v>
      </c>
      <c r="B840" s="6">
        <v>5.2362053777507098</v>
      </c>
      <c r="C840" s="6">
        <v>832.98671701635999</v>
      </c>
      <c r="D840" s="7">
        <v>3.9990504095471696E-2</v>
      </c>
      <c r="E840" s="7">
        <v>3.2288378678636202E-2</v>
      </c>
      <c r="F840" s="8">
        <v>0.192118447762433</v>
      </c>
      <c r="G840" s="8">
        <v>2.2521599410811799</v>
      </c>
      <c r="H840" s="9">
        <v>44238295.720150597</v>
      </c>
      <c r="I840">
        <v>591.41950073274745</v>
      </c>
      <c r="J840">
        <v>67.492126715683298</v>
      </c>
      <c r="K840">
        <v>36.139441387053949</v>
      </c>
      <c r="L840">
        <v>1.2235062058031345</v>
      </c>
      <c r="M840">
        <v>237870107.1748493</v>
      </c>
      <c r="N840">
        <v>832.98671701635999</v>
      </c>
      <c r="O840">
        <v>16.55142893206547</v>
      </c>
      <c r="P840">
        <v>0.21333982497234524</v>
      </c>
      <c r="Q840">
        <f t="shared" si="78"/>
        <v>-5.0394298958661787</v>
      </c>
      <c r="R840">
        <f t="shared" si="79"/>
        <v>0.56522068869877551</v>
      </c>
      <c r="S840">
        <f t="shared" si="80"/>
        <v>-0.6996285038689436</v>
      </c>
      <c r="T840">
        <f t="shared" si="81"/>
        <v>243671447.73462883</v>
      </c>
      <c r="U840">
        <f t="shared" si="82"/>
        <v>45317209.848138034</v>
      </c>
      <c r="V840" s="35">
        <f t="shared" si="83"/>
        <v>-1078914.127987437</v>
      </c>
    </row>
    <row r="841" spans="1:22" ht="15.6" x14ac:dyDescent="0.25">
      <c r="A841" s="10">
        <v>6</v>
      </c>
      <c r="B841" s="11">
        <v>2.6753401485295099</v>
      </c>
      <c r="C841" s="11">
        <v>817.02014172645499</v>
      </c>
      <c r="D841" s="12">
        <v>0.14000914068269901</v>
      </c>
      <c r="E841" s="12">
        <v>0.128928253612629</v>
      </c>
      <c r="F841" s="10">
        <v>7.9087538586540607E-2</v>
      </c>
      <c r="G841" s="10">
        <v>3.3035904222863701</v>
      </c>
      <c r="H841" s="13">
        <v>49591940.374756597</v>
      </c>
      <c r="I841">
        <v>576.69018235842577</v>
      </c>
      <c r="J841">
        <v>79.938969127277346</v>
      </c>
      <c r="K841">
        <v>134.46869714766402</v>
      </c>
      <c r="L841">
        <v>0.92809216841617703</v>
      </c>
      <c r="M841">
        <v>202336974.3529847</v>
      </c>
      <c r="N841">
        <v>817.02014172645499</v>
      </c>
      <c r="O841">
        <v>2.7573793522355312</v>
      </c>
      <c r="P841">
        <v>8.2390294569347475E-2</v>
      </c>
      <c r="Q841">
        <f t="shared" si="78"/>
        <v>-4.9757245344740983</v>
      </c>
      <c r="R841">
        <f t="shared" si="79"/>
        <v>-8.3803358467985659E-2</v>
      </c>
      <c r="S841">
        <f t="shared" si="80"/>
        <v>-0.8374984667322487</v>
      </c>
      <c r="T841">
        <f t="shared" si="81"/>
        <v>194152586.47860199</v>
      </c>
      <c r="U841">
        <f t="shared" si="82"/>
        <v>47585981.37112835</v>
      </c>
      <c r="V841" s="35">
        <f t="shared" si="83"/>
        <v>2005959.0036282465</v>
      </c>
    </row>
    <row r="842" spans="1:22" ht="15.6" x14ac:dyDescent="0.25">
      <c r="A842" s="10">
        <v>7</v>
      </c>
      <c r="B842" s="11">
        <v>2.9086435195188098</v>
      </c>
      <c r="C842" s="11">
        <v>815.786599801855</v>
      </c>
      <c r="D842" s="12">
        <v>0.128928253612629</v>
      </c>
      <c r="E842" s="12">
        <v>0.11752414558624599</v>
      </c>
      <c r="F842" s="10">
        <v>8.8384580175909597E-2</v>
      </c>
      <c r="G842" s="10">
        <v>3.3042946022831399</v>
      </c>
      <c r="H842" s="13">
        <v>48813650.142075203</v>
      </c>
      <c r="I842">
        <v>575.95922907324132</v>
      </c>
      <c r="J842">
        <v>81.045057018571583</v>
      </c>
      <c r="K842">
        <v>123.22619959943749</v>
      </c>
      <c r="L842">
        <v>0.94120582105935902</v>
      </c>
      <c r="M842">
        <v>193665109.8771778</v>
      </c>
      <c r="N842">
        <v>815.786599801855</v>
      </c>
      <c r="O842">
        <v>3.3210827295166094</v>
      </c>
      <c r="P842">
        <v>9.2537066632900719E-2</v>
      </c>
      <c r="Q842">
        <f t="shared" si="78"/>
        <v>-4.9707493070955922</v>
      </c>
      <c r="R842">
        <f t="shared" si="79"/>
        <v>-8.4056856000775101E-2</v>
      </c>
      <c r="S842">
        <f t="shared" si="80"/>
        <v>-0.84007150222294924</v>
      </c>
      <c r="T842">
        <f t="shared" si="81"/>
        <v>195028263.59039417</v>
      </c>
      <c r="U842">
        <f t="shared" si="82"/>
        <v>49157235.563780814</v>
      </c>
      <c r="V842" s="35">
        <f t="shared" si="83"/>
        <v>-343585.42170561105</v>
      </c>
    </row>
    <row r="843" spans="1:22" ht="15.6" x14ac:dyDescent="0.25">
      <c r="A843" s="10">
        <v>8</v>
      </c>
      <c r="B843" s="11">
        <v>2.9987707545691702</v>
      </c>
      <c r="C843" s="11">
        <v>800.81384137236103</v>
      </c>
      <c r="D843" s="12">
        <v>0.11752414558624599</v>
      </c>
      <c r="E843" s="12">
        <v>0.108199098437828</v>
      </c>
      <c r="F843" s="10">
        <v>7.9278341210823597E-2</v>
      </c>
      <c r="G843" s="10">
        <v>3.3049929108948599</v>
      </c>
      <c r="H843" s="13">
        <v>49004036.035779797</v>
      </c>
      <c r="I843">
        <v>579.58939348260196</v>
      </c>
      <c r="J843">
        <v>73.516654038035824</v>
      </c>
      <c r="K843">
        <v>112.861622012037</v>
      </c>
      <c r="L843">
        <v>0.94239524773730521</v>
      </c>
      <c r="M843">
        <v>214014154.67115989</v>
      </c>
      <c r="N843">
        <v>800.81384137236103</v>
      </c>
      <c r="O843">
        <v>3.3691819185884713</v>
      </c>
      <c r="P843">
        <v>8.2597504701775681E-2</v>
      </c>
      <c r="Q843">
        <f t="shared" si="78"/>
        <v>-4.9097481011695105</v>
      </c>
      <c r="R843">
        <f t="shared" si="79"/>
        <v>-8.3852358466457472E-2</v>
      </c>
      <c r="S843">
        <f t="shared" si="80"/>
        <v>-0.83775239422316283</v>
      </c>
      <c r="T843">
        <f t="shared" si="81"/>
        <v>206258034.30705306</v>
      </c>
      <c r="U843">
        <f t="shared" si="82"/>
        <v>47228073.121529825</v>
      </c>
      <c r="V843" s="35">
        <f t="shared" si="83"/>
        <v>1775962.9142499715</v>
      </c>
    </row>
    <row r="844" spans="1:22" ht="15.6" x14ac:dyDescent="0.25">
      <c r="A844" s="10">
        <v>8</v>
      </c>
      <c r="B844" s="11">
        <v>2.9643343244155398</v>
      </c>
      <c r="C844" s="11">
        <v>836.64129196630904</v>
      </c>
      <c r="D844" s="12">
        <v>0.12001496375913401</v>
      </c>
      <c r="E844" s="12">
        <v>0.109647621624133</v>
      </c>
      <c r="F844" s="10">
        <v>8.6311828356295306E-2</v>
      </c>
      <c r="G844" s="10">
        <v>3.1996274325460199</v>
      </c>
      <c r="H844" s="13">
        <v>45782675.614370398</v>
      </c>
      <c r="I844">
        <v>577.00376268814125</v>
      </c>
      <c r="J844">
        <v>77.343360548730303</v>
      </c>
      <c r="K844">
        <v>114.83129269163351</v>
      </c>
      <c r="L844">
        <v>0.94584288991148324</v>
      </c>
      <c r="M844">
        <v>195595886.32666728</v>
      </c>
      <c r="N844">
        <v>836.64129196630904</v>
      </c>
      <c r="O844">
        <v>3.4596170430021571</v>
      </c>
      <c r="P844">
        <v>9.0265934619302712E-2</v>
      </c>
      <c r="Q844">
        <f t="shared" si="78"/>
        <v>-5.0538305671250416</v>
      </c>
      <c r="R844">
        <f t="shared" si="79"/>
        <v>-8.3374916055889647E-2</v>
      </c>
      <c r="S844">
        <f t="shared" si="80"/>
        <v>-0.84114934236830097</v>
      </c>
      <c r="T844">
        <f t="shared" si="81"/>
        <v>180780396.83477899</v>
      </c>
      <c r="U844">
        <f t="shared" si="82"/>
        <v>42314848.339402005</v>
      </c>
      <c r="V844" s="35">
        <f t="shared" si="83"/>
        <v>3467827.2749683931</v>
      </c>
    </row>
    <row r="845" spans="1:22" ht="15.6" x14ac:dyDescent="0.25">
      <c r="A845" s="10">
        <v>9</v>
      </c>
      <c r="B845" s="11">
        <v>3.0529092540068299</v>
      </c>
      <c r="C845" s="11">
        <v>834.79549872261998</v>
      </c>
      <c r="D845" s="12">
        <v>0.109647621624133</v>
      </c>
      <c r="E845" s="12">
        <v>0.101439389321527</v>
      </c>
      <c r="F845" s="10">
        <v>7.47918923538754E-2</v>
      </c>
      <c r="G845" s="10">
        <v>3.2002518373321198</v>
      </c>
      <c r="H845" s="13">
        <v>39477744.403740399</v>
      </c>
      <c r="I845">
        <v>578.51523566346691</v>
      </c>
      <c r="J845">
        <v>68.909995246862323</v>
      </c>
      <c r="K845">
        <v>105.54350547283001</v>
      </c>
      <c r="L845">
        <v>0.94415258584397499</v>
      </c>
      <c r="M845">
        <v>189602372.96260357</v>
      </c>
      <c r="N845">
        <v>834.79549872261998</v>
      </c>
      <c r="O845">
        <v>3.4439523686650397</v>
      </c>
      <c r="P845">
        <v>7.7736585535141886E-2</v>
      </c>
      <c r="Q845">
        <f t="shared" si="78"/>
        <v>-5.0465657279708722</v>
      </c>
      <c r="R845">
        <f t="shared" si="79"/>
        <v>-8.3466251929546292E-2</v>
      </c>
      <c r="S845">
        <f t="shared" si="80"/>
        <v>-0.82936520722858276</v>
      </c>
      <c r="T845">
        <f t="shared" si="81"/>
        <v>181939339.95197809</v>
      </c>
      <c r="U845">
        <f t="shared" si="82"/>
        <v>37882198.663336791</v>
      </c>
      <c r="V845" s="35">
        <f t="shared" si="83"/>
        <v>1595545.7404036075</v>
      </c>
    </row>
    <row r="846" spans="1:22" ht="15.6" x14ac:dyDescent="0.25">
      <c r="A846" s="14">
        <v>10</v>
      </c>
      <c r="B846" s="11">
        <v>3.28610684446903</v>
      </c>
      <c r="C846" s="11">
        <v>822.01480295967804</v>
      </c>
      <c r="D846" s="12">
        <v>0.101439389321527</v>
      </c>
      <c r="E846" s="12">
        <v>9.5014426940918592E-2</v>
      </c>
      <c r="F846" s="10">
        <v>6.3275566492364793E-2</v>
      </c>
      <c r="G846" s="10">
        <v>3.20072875403608</v>
      </c>
      <c r="H846" s="13">
        <v>38917045.016053297</v>
      </c>
      <c r="I846">
        <v>583.31476831063742</v>
      </c>
      <c r="J846">
        <v>61.219077438729485</v>
      </c>
      <c r="K846">
        <v>98.2269081312228</v>
      </c>
      <c r="L846">
        <v>0.9402255562156826</v>
      </c>
      <c r="M846">
        <v>211238051.69732869</v>
      </c>
      <c r="N846">
        <v>822.01480295967804</v>
      </c>
      <c r="O846">
        <v>3.5087118389749516</v>
      </c>
      <c r="P846">
        <v>6.5366134440191015E-2</v>
      </c>
      <c r="Q846">
        <f t="shared" si="78"/>
        <v>-4.9957910012632274</v>
      </c>
      <c r="R846">
        <f t="shared" si="79"/>
        <v>-8.3065382883114811E-2</v>
      </c>
      <c r="S846">
        <f t="shared" si="80"/>
        <v>-0.78316620784036928</v>
      </c>
      <c r="T846">
        <f t="shared" si="81"/>
        <v>190472213.79552844</v>
      </c>
      <c r="U846">
        <f t="shared" si="82"/>
        <v>35091289.940550268</v>
      </c>
      <c r="V846" s="35">
        <f t="shared" si="83"/>
        <v>3825755.0755030289</v>
      </c>
    </row>
    <row r="847" spans="1:22" ht="15.6" x14ac:dyDescent="0.25">
      <c r="A847" s="10">
        <v>11</v>
      </c>
      <c r="B847" s="11">
        <v>3.3598229170440299</v>
      </c>
      <c r="C847" s="11">
        <v>815.73288479634004</v>
      </c>
      <c r="D847" s="12">
        <v>9.5014426940918592E-2</v>
      </c>
      <c r="E847" s="12">
        <v>8.9809707925460502E-2</v>
      </c>
      <c r="F847" s="10">
        <v>5.4720605305134902E-2</v>
      </c>
      <c r="G847" s="10">
        <v>3.2010908992881402</v>
      </c>
      <c r="H847" s="13">
        <v>38008595.972466797</v>
      </c>
      <c r="I847">
        <v>588.10588337740762</v>
      </c>
      <c r="J847">
        <v>55.32563487495802</v>
      </c>
      <c r="K847">
        <v>92.412067433189549</v>
      </c>
      <c r="L847">
        <v>0.93670460641157005</v>
      </c>
      <c r="M847">
        <v>229115651.63056123</v>
      </c>
      <c r="N847">
        <v>815.73288479634004</v>
      </c>
      <c r="O847">
        <v>3.4174602712717483</v>
      </c>
      <c r="P847">
        <v>5.6274739424184345E-2</v>
      </c>
      <c r="Q847">
        <f t="shared" si="78"/>
        <v>-4.9705324847838366</v>
      </c>
      <c r="R847">
        <f t="shared" si="79"/>
        <v>-8.3612504722671427E-2</v>
      </c>
      <c r="S847">
        <f t="shared" si="80"/>
        <v>-0.72444616746048807</v>
      </c>
      <c r="T847">
        <f t="shared" si="81"/>
        <v>194663891.85445675</v>
      </c>
      <c r="U847">
        <f t="shared" si="82"/>
        <v>32293303.24343976</v>
      </c>
      <c r="V847" s="35">
        <f t="shared" si="83"/>
        <v>5715292.7290270366</v>
      </c>
    </row>
    <row r="848" spans="1:22" ht="15.6" x14ac:dyDescent="0.25">
      <c r="A848" s="10">
        <v>8</v>
      </c>
      <c r="B848" s="11">
        <v>2.94910646735761</v>
      </c>
      <c r="C848" s="11">
        <v>812.86505990422302</v>
      </c>
      <c r="D848" s="12">
        <v>0.120035473774186</v>
      </c>
      <c r="E848" s="12">
        <v>0.109712316722262</v>
      </c>
      <c r="F848" s="10">
        <v>8.5929299045576196E-2</v>
      </c>
      <c r="G848" s="10">
        <v>3.2007115567786002</v>
      </c>
      <c r="H848" s="13">
        <v>49856586.022362098</v>
      </c>
      <c r="I848">
        <v>578.58977664464282</v>
      </c>
      <c r="J848">
        <v>77.284365384858219</v>
      </c>
      <c r="K848">
        <v>114.873895248224</v>
      </c>
      <c r="L848">
        <v>0.94576639470507518</v>
      </c>
      <c r="M848">
        <v>213108354.12079537</v>
      </c>
      <c r="N848">
        <v>812.86505990422302</v>
      </c>
      <c r="O848">
        <v>3.428499681772637</v>
      </c>
      <c r="P848">
        <v>8.9847357177782194E-2</v>
      </c>
      <c r="Q848">
        <f t="shared" si="78"/>
        <v>-4.9589352950673984</v>
      </c>
      <c r="R848">
        <f t="shared" si="79"/>
        <v>-8.3552817029391158E-2</v>
      </c>
      <c r="S848">
        <f t="shared" si="80"/>
        <v>-0.84124989943780926</v>
      </c>
      <c r="T848">
        <f t="shared" si="81"/>
        <v>197201279.26180023</v>
      </c>
      <c r="U848">
        <f t="shared" si="82"/>
        <v>46135134.325437486</v>
      </c>
      <c r="V848" s="35">
        <f t="shared" si="83"/>
        <v>3721451.6969246119</v>
      </c>
    </row>
    <row r="849" spans="1:22" ht="15.6" x14ac:dyDescent="0.25">
      <c r="A849" s="10">
        <v>9</v>
      </c>
      <c r="B849" s="11">
        <v>3.0384489678128501</v>
      </c>
      <c r="C849" s="11">
        <v>810.97478694598499</v>
      </c>
      <c r="D849" s="12">
        <v>0.109712316722262</v>
      </c>
      <c r="E849" s="12">
        <v>0.101386658978472</v>
      </c>
      <c r="F849" s="10">
        <v>7.5817157786109798E-2</v>
      </c>
      <c r="G849" s="10">
        <v>3.2013332983404901</v>
      </c>
      <c r="H849" s="13">
        <v>42979128.960185803</v>
      </c>
      <c r="I849">
        <v>579.86638610713931</v>
      </c>
      <c r="J849">
        <v>69.482149274877983</v>
      </c>
      <c r="K849">
        <v>105.549487850367</v>
      </c>
      <c r="L849">
        <v>0.94519617502916842</v>
      </c>
      <c r="M849">
        <v>204423828.81401226</v>
      </c>
      <c r="N849">
        <v>810.97478694598499</v>
      </c>
      <c r="O849">
        <v>3.4479008185249671</v>
      </c>
      <c r="P849">
        <v>7.8845345732488095E-2</v>
      </c>
      <c r="Q849">
        <f t="shared" si="78"/>
        <v>-4.951268548721993</v>
      </c>
      <c r="R849">
        <f t="shared" si="79"/>
        <v>-8.3443569471618018E-2</v>
      </c>
      <c r="S849">
        <f t="shared" si="80"/>
        <v>-0.83173413023385256</v>
      </c>
      <c r="T849">
        <f t="shared" si="81"/>
        <v>198565169.16139776</v>
      </c>
      <c r="U849">
        <f t="shared" si="82"/>
        <v>41747373.884447306</v>
      </c>
      <c r="V849" s="35">
        <f t="shared" si="83"/>
        <v>1231755.0757384971</v>
      </c>
    </row>
    <row r="850" spans="1:22" ht="15.6" x14ac:dyDescent="0.25">
      <c r="A850" s="10">
        <v>10</v>
      </c>
      <c r="B850" s="11">
        <v>3.26927457633444</v>
      </c>
      <c r="C850" s="11">
        <v>797.68324157465395</v>
      </c>
      <c r="D850" s="12">
        <v>0.101386658978472</v>
      </c>
      <c r="E850" s="12">
        <v>9.4970130090295493E-2</v>
      </c>
      <c r="F850" s="10">
        <v>6.3225343633960901E-2</v>
      </c>
      <c r="G850" s="10">
        <v>3.2018170071540402</v>
      </c>
      <c r="H850" s="13">
        <v>41908794.011466302</v>
      </c>
      <c r="I850">
        <v>585.13154627485221</v>
      </c>
      <c r="J850">
        <v>61.274084816143763</v>
      </c>
      <c r="K850">
        <v>98.178394534383742</v>
      </c>
      <c r="L850">
        <v>0.94045950806375833</v>
      </c>
      <c r="M850">
        <v>227139006.29750451</v>
      </c>
      <c r="N850">
        <v>797.68324157465395</v>
      </c>
      <c r="O850">
        <v>3.4847450327935241</v>
      </c>
      <c r="P850">
        <v>6.5312520474016908E-2</v>
      </c>
      <c r="Q850">
        <f t="shared" si="78"/>
        <v>-4.8968506898406678</v>
      </c>
      <c r="R850">
        <f t="shared" si="79"/>
        <v>-8.3220888886329294E-2</v>
      </c>
      <c r="S850">
        <f t="shared" si="80"/>
        <v>-0.78288313974716439</v>
      </c>
      <c r="T850">
        <f t="shared" si="81"/>
        <v>208546067.95559111</v>
      </c>
      <c r="U850">
        <f t="shared" si="82"/>
        <v>38478262.040138826</v>
      </c>
      <c r="V850" s="35">
        <f t="shared" si="83"/>
        <v>3430531.9713274762</v>
      </c>
    </row>
    <row r="851" spans="1:22" ht="15.6" x14ac:dyDescent="0.25">
      <c r="A851" s="10">
        <v>6</v>
      </c>
      <c r="B851" s="11">
        <v>2.6705634932959899</v>
      </c>
      <c r="C851" s="11">
        <v>828.585495047981</v>
      </c>
      <c r="D851" s="12">
        <v>0.140014481847093</v>
      </c>
      <c r="E851" s="12">
        <v>0.12867506193602599</v>
      </c>
      <c r="F851" s="10">
        <v>8.0929678085964796E-2</v>
      </c>
      <c r="G851" s="10">
        <v>3.2076598372771499</v>
      </c>
      <c r="H851" s="13">
        <v>49116258.442002803</v>
      </c>
      <c r="I851">
        <v>576.63630367621863</v>
      </c>
      <c r="J851">
        <v>80.862359496555626</v>
      </c>
      <c r="K851">
        <v>134.3447718915595</v>
      </c>
      <c r="L851">
        <v>0.92939666840817647</v>
      </c>
      <c r="M851">
        <v>203746167.61946338</v>
      </c>
      <c r="N851">
        <v>828.585495047981</v>
      </c>
      <c r="O851">
        <v>2.7871546613277398</v>
      </c>
      <c r="P851">
        <v>8.4392639516923509E-2</v>
      </c>
      <c r="Q851">
        <f t="shared" si="78"/>
        <v>-5.0219977072759416</v>
      </c>
      <c r="R851">
        <f t="shared" si="79"/>
        <v>-8.3942437824441718E-2</v>
      </c>
      <c r="S851">
        <f t="shared" si="80"/>
        <v>-0.83958101023497944</v>
      </c>
      <c r="T851">
        <f t="shared" si="81"/>
        <v>186082647.70001692</v>
      </c>
      <c r="U851">
        <f t="shared" si="82"/>
        <v>44858185.666963667</v>
      </c>
      <c r="V851" s="35">
        <f t="shared" si="83"/>
        <v>4258072.7750391364</v>
      </c>
    </row>
    <row r="852" spans="1:22" ht="15.6" x14ac:dyDescent="0.25">
      <c r="A852" s="10">
        <v>7</v>
      </c>
      <c r="B852" s="11">
        <v>2.9027659301697399</v>
      </c>
      <c r="C852" s="11">
        <v>827.08642459559599</v>
      </c>
      <c r="D852" s="12">
        <v>0.12867506193602599</v>
      </c>
      <c r="E852" s="12">
        <v>0.117336752159477</v>
      </c>
      <c r="F852" s="10">
        <v>8.8047403014892306E-2</v>
      </c>
      <c r="G852" s="10">
        <v>3.20838938392358</v>
      </c>
      <c r="H852" s="13">
        <v>47314206.490523398</v>
      </c>
      <c r="I852">
        <v>576.0238503302968</v>
      </c>
      <c r="J852">
        <v>80.815449350513376</v>
      </c>
      <c r="K852">
        <v>123.00590704775149</v>
      </c>
      <c r="L852">
        <v>0.94113450613004968</v>
      </c>
      <c r="M852">
        <v>193891335.20400995</v>
      </c>
      <c r="N852">
        <v>827.08642459559599</v>
      </c>
      <c r="O852">
        <v>3.3105056693542734</v>
      </c>
      <c r="P852">
        <v>9.2167267248669679E-2</v>
      </c>
      <c r="Q852">
        <f t="shared" si="78"/>
        <v>-5.0160379470610952</v>
      </c>
      <c r="R852">
        <f t="shared" si="79"/>
        <v>-8.4097186027308729E-2</v>
      </c>
      <c r="S852">
        <f t="shared" si="80"/>
        <v>-0.8403070560144319</v>
      </c>
      <c r="T852">
        <f t="shared" si="81"/>
        <v>187092193.54222608</v>
      </c>
      <c r="U852">
        <f t="shared" si="82"/>
        <v>45655050.385349959</v>
      </c>
      <c r="V852" s="35">
        <f t="shared" si="83"/>
        <v>1659156.1051734388</v>
      </c>
    </row>
    <row r="853" spans="1:22" ht="15.6" x14ac:dyDescent="0.25">
      <c r="A853" s="10">
        <v>8</v>
      </c>
      <c r="B853" s="11">
        <v>2.9919052575072902</v>
      </c>
      <c r="C853" s="11">
        <v>811.54874482946695</v>
      </c>
      <c r="D853" s="12">
        <v>0.117336752159477</v>
      </c>
      <c r="E853" s="12">
        <v>0.108088440339999</v>
      </c>
      <c r="F853" s="10">
        <v>7.8751427039798899E-2</v>
      </c>
      <c r="G853" s="10">
        <v>3.2090919401281401</v>
      </c>
      <c r="H853" s="13">
        <v>47340565.825183898</v>
      </c>
      <c r="I853">
        <v>579.65167297163134</v>
      </c>
      <c r="J853">
        <v>73.217480278439922</v>
      </c>
      <c r="K853">
        <v>112.71259624973801</v>
      </c>
      <c r="L853">
        <v>0.94210409435941223</v>
      </c>
      <c r="M853">
        <v>213863965.10347319</v>
      </c>
      <c r="N853">
        <v>811.54874482946695</v>
      </c>
      <c r="O853">
        <v>3.3518249770046555</v>
      </c>
      <c r="P853">
        <v>8.202538450535235E-2</v>
      </c>
      <c r="Q853">
        <f t="shared" si="78"/>
        <v>-4.9535983657632183</v>
      </c>
      <c r="R853">
        <f t="shared" si="79"/>
        <v>-8.3930133239615581E-2</v>
      </c>
      <c r="S853">
        <f t="shared" si="80"/>
        <v>-0.83702940530593251</v>
      </c>
      <c r="T853">
        <f t="shared" si="81"/>
        <v>198119140.19724801</v>
      </c>
      <c r="U853">
        <f t="shared" si="82"/>
        <v>43855317.997114696</v>
      </c>
      <c r="V853" s="35">
        <f t="shared" si="83"/>
        <v>3485247.8280692026</v>
      </c>
    </row>
    <row r="854" spans="1:22" ht="15.6" x14ac:dyDescent="0.25">
      <c r="A854" s="10">
        <v>9</v>
      </c>
      <c r="B854" s="11">
        <v>3.07406146775699</v>
      </c>
      <c r="C854" s="11">
        <v>805.87434045837699</v>
      </c>
      <c r="D854" s="12">
        <v>0.108088440339999</v>
      </c>
      <c r="E854" s="12">
        <v>0.10057140090526601</v>
      </c>
      <c r="F854" s="10">
        <v>6.9480985317003696E-2</v>
      </c>
      <c r="G854" s="10">
        <v>3.2096441188797802</v>
      </c>
      <c r="H854" s="13">
        <v>46041170.227209203</v>
      </c>
      <c r="I854">
        <v>583.51003911704368</v>
      </c>
      <c r="J854">
        <v>66.228905884103256</v>
      </c>
      <c r="K854">
        <v>104.3299206226325</v>
      </c>
      <c r="L854">
        <v>0.94122171180680569</v>
      </c>
      <c r="M854">
        <v>230117663.21110162</v>
      </c>
      <c r="N854">
        <v>805.87434045837699</v>
      </c>
      <c r="O854">
        <v>3.3425235243322993</v>
      </c>
      <c r="P854">
        <v>7.201276819943693E-2</v>
      </c>
      <c r="Q854">
        <f t="shared" si="78"/>
        <v>-4.9304917823447649</v>
      </c>
      <c r="R854">
        <f t="shared" si="79"/>
        <v>-8.3969964457743462E-2</v>
      </c>
      <c r="S854">
        <f t="shared" si="80"/>
        <v>-0.81262093593877416</v>
      </c>
      <c r="T854">
        <f t="shared" si="81"/>
        <v>202261457.77330458</v>
      </c>
      <c r="U854">
        <f t="shared" si="82"/>
        <v>40467794.074553005</v>
      </c>
      <c r="V854" s="35">
        <f t="shared" si="83"/>
        <v>5573376.1526561975</v>
      </c>
    </row>
    <row r="855" spans="1:22" ht="15.6" x14ac:dyDescent="0.25">
      <c r="A855" s="10">
        <v>10</v>
      </c>
      <c r="B855" s="11">
        <v>3.30269235099852</v>
      </c>
      <c r="C855" s="11">
        <v>802.54687002992205</v>
      </c>
      <c r="D855" s="12">
        <v>0.10057140090526601</v>
      </c>
      <c r="E855" s="12">
        <v>9.4721441769600997E-2</v>
      </c>
      <c r="F855" s="10">
        <v>5.81094440234316E-2</v>
      </c>
      <c r="G855" s="10">
        <v>3.2100786002425599</v>
      </c>
      <c r="H855" s="13">
        <v>43919434.375241898</v>
      </c>
      <c r="I855">
        <v>588.8136945097948</v>
      </c>
      <c r="J855">
        <v>58.690169972511065</v>
      </c>
      <c r="K855">
        <v>97.646421337433509</v>
      </c>
      <c r="L855">
        <v>0.93624534418221872</v>
      </c>
      <c r="M855">
        <v>248992366.90730304</v>
      </c>
      <c r="N855">
        <v>802.54687002992205</v>
      </c>
      <c r="O855">
        <v>3.3688711472837425</v>
      </c>
      <c r="P855">
        <v>5.9866193770604634E-2</v>
      </c>
      <c r="Q855">
        <f t="shared" si="78"/>
        <v>-4.9168665628366623</v>
      </c>
      <c r="R855">
        <f t="shared" si="79"/>
        <v>-8.3853790424318911E-2</v>
      </c>
      <c r="S855">
        <f t="shared" si="80"/>
        <v>-0.75023662566627791</v>
      </c>
      <c r="T855">
        <f t="shared" si="81"/>
        <v>204564719.90844876</v>
      </c>
      <c r="U855">
        <f t="shared" si="82"/>
        <v>36082900.464389056</v>
      </c>
      <c r="V855" s="35">
        <f t="shared" si="83"/>
        <v>7836533.910852842</v>
      </c>
    </row>
    <row r="856" spans="1:22" ht="15.6" x14ac:dyDescent="0.25">
      <c r="A856" s="10">
        <v>13</v>
      </c>
      <c r="B856" s="11">
        <v>3.6485657637311499</v>
      </c>
      <c r="C856" s="11">
        <v>808.43208155615503</v>
      </c>
      <c r="D856" s="12">
        <v>6.2467096713006799E-2</v>
      </c>
      <c r="E856" s="12">
        <v>6.0258747292787199E-2</v>
      </c>
      <c r="F856" s="10">
        <v>3.5295699117208902E-2</v>
      </c>
      <c r="G856" s="10">
        <v>3.3781551595942099</v>
      </c>
      <c r="H856" s="13">
        <v>22894224.691640802</v>
      </c>
      <c r="I856">
        <v>597.80848402194624</v>
      </c>
      <c r="J856">
        <v>36.334143984580443</v>
      </c>
      <c r="K856">
        <v>61.362922002897001</v>
      </c>
      <c r="L856">
        <v>0.9411186806843066</v>
      </c>
      <c r="M856">
        <v>198192411.0500477</v>
      </c>
      <c r="N856">
        <v>808.43208155615503</v>
      </c>
      <c r="O856">
        <v>3.6083492140014308</v>
      </c>
      <c r="P856">
        <v>3.5933648556221123E-2</v>
      </c>
      <c r="Q856">
        <f t="shared" si="78"/>
        <v>-4.9409271868117219</v>
      </c>
      <c r="R856">
        <f t="shared" si="79"/>
        <v>-8.2329599915342999E-2</v>
      </c>
      <c r="S856">
        <f t="shared" si="80"/>
        <v>-0.51604567172829818</v>
      </c>
      <c r="T856">
        <f t="shared" si="81"/>
        <v>199319230.88789219</v>
      </c>
      <c r="U856">
        <f t="shared" si="82"/>
        <v>23024389.446274601</v>
      </c>
      <c r="V856" s="35">
        <f t="shared" si="83"/>
        <v>-130164.7546337992</v>
      </c>
    </row>
    <row r="857" spans="1:22" ht="15.6" x14ac:dyDescent="0.25">
      <c r="A857" s="10">
        <v>13</v>
      </c>
      <c r="B857" s="11">
        <v>3.64856289317092</v>
      </c>
      <c r="C857" s="11">
        <v>810.98999527774697</v>
      </c>
      <c r="D857" s="12">
        <v>6.2409700381815904E-2</v>
      </c>
      <c r="E857" s="12">
        <v>6.0244146592870099E-2</v>
      </c>
      <c r="F857" s="10">
        <v>3.4643483742816998E-2</v>
      </c>
      <c r="G857" s="10">
        <v>3.3779683889508001</v>
      </c>
      <c r="H857" s="13">
        <v>22374950.888323098</v>
      </c>
      <c r="I857">
        <v>597.68324049842079</v>
      </c>
      <c r="J857">
        <v>35.976592474145768</v>
      </c>
      <c r="K857">
        <v>61.326923487343002</v>
      </c>
      <c r="L857">
        <v>0.93995078508919083</v>
      </c>
      <c r="M857">
        <v>195876063.71300682</v>
      </c>
      <c r="N857">
        <v>810.98999527774697</v>
      </c>
      <c r="O857">
        <v>3.5756665148597966</v>
      </c>
      <c r="P857">
        <v>3.525779897321718E-2</v>
      </c>
      <c r="Q857">
        <f t="shared" si="78"/>
        <v>-4.9513303039977741</v>
      </c>
      <c r="R857">
        <f t="shared" si="79"/>
        <v>-8.2586741440493272E-2</v>
      </c>
      <c r="S857">
        <f t="shared" si="80"/>
        <v>-0.50745213807256229</v>
      </c>
      <c r="T857">
        <f t="shared" si="81"/>
        <v>197371038.36135876</v>
      </c>
      <c r="U857">
        <f t="shared" si="82"/>
        <v>22545722.057102419</v>
      </c>
      <c r="V857" s="35">
        <f t="shared" si="83"/>
        <v>-170771.16877932101</v>
      </c>
    </row>
    <row r="858" spans="1:22" ht="15.6" x14ac:dyDescent="0.25">
      <c r="A858" s="14">
        <v>8</v>
      </c>
      <c r="B858" s="11">
        <v>3.03838506151344</v>
      </c>
      <c r="C858" s="11">
        <v>835.32876604154501</v>
      </c>
      <c r="D858" s="12">
        <v>9.6977446736176004E-2</v>
      </c>
      <c r="E858" s="12">
        <v>8.4279214926659088E-2</v>
      </c>
      <c r="F858" s="10">
        <v>0.13080516882594201</v>
      </c>
      <c r="G858" s="10">
        <v>3.3749551143572099</v>
      </c>
      <c r="H858" s="13">
        <v>55426364.222221099</v>
      </c>
      <c r="I858">
        <v>575.93367104960555</v>
      </c>
      <c r="J858">
        <v>85.518063950804873</v>
      </c>
      <c r="K858">
        <v>90.628330831417557</v>
      </c>
      <c r="L858">
        <v>1.0013213075116927</v>
      </c>
      <c r="M858">
        <v>191786075.35163942</v>
      </c>
      <c r="N858">
        <v>835.32876604154501</v>
      </c>
      <c r="O858">
        <v>4.9807612128672254</v>
      </c>
      <c r="P858">
        <v>0.14018797726496909</v>
      </c>
      <c r="Q858">
        <f t="shared" si="78"/>
        <v>-5.0486663741656148</v>
      </c>
      <c r="R858">
        <f t="shared" si="79"/>
        <v>-5.8646277833993288E-2</v>
      </c>
      <c r="S858">
        <f t="shared" si="80"/>
        <v>-0.70377230279411496</v>
      </c>
      <c r="T858">
        <f t="shared" si="81"/>
        <v>183150909.22017369</v>
      </c>
      <c r="U858">
        <f t="shared" si="82"/>
        <v>52930792.725466363</v>
      </c>
      <c r="V858" s="35">
        <f t="shared" si="83"/>
        <v>2495571.4967547357</v>
      </c>
    </row>
    <row r="859" spans="1:22" ht="15.6" x14ac:dyDescent="0.25">
      <c r="A859" s="10">
        <v>9</v>
      </c>
      <c r="B859" s="11">
        <v>3.3503011894039099</v>
      </c>
      <c r="C859" s="11">
        <v>825.30023289161397</v>
      </c>
      <c r="D859" s="12">
        <v>8.4279214926659088E-2</v>
      </c>
      <c r="E859" s="12">
        <v>7.4257028127956995E-2</v>
      </c>
      <c r="F859" s="10">
        <v>0.11877553977497</v>
      </c>
      <c r="G859" s="10">
        <v>3.3756311213519199</v>
      </c>
      <c r="H859" s="13">
        <v>48436425.858628698</v>
      </c>
      <c r="I859">
        <v>577.63864913788302</v>
      </c>
      <c r="J859">
        <v>76.086808605761632</v>
      </c>
      <c r="K859">
        <v>79.26812152730804</v>
      </c>
      <c r="L859">
        <v>1.0088859998758413</v>
      </c>
      <c r="M859">
        <v>186924248.32353458</v>
      </c>
      <c r="N859">
        <v>825.30023289161397</v>
      </c>
      <c r="O859">
        <v>5.5676118905642085</v>
      </c>
      <c r="P859">
        <v>0.12644290658055521</v>
      </c>
      <c r="Q859">
        <f t="shared" si="78"/>
        <v>-5.0089219019580398</v>
      </c>
      <c r="R859">
        <f t="shared" si="79"/>
        <v>-4.1644354633990355E-2</v>
      </c>
      <c r="S859">
        <f t="shared" si="80"/>
        <v>-0.75221478815290066</v>
      </c>
      <c r="T859">
        <f t="shared" si="81"/>
        <v>191570878.25380141</v>
      </c>
      <c r="U859">
        <f t="shared" si="82"/>
        <v>49640475.884927593</v>
      </c>
      <c r="V859" s="35">
        <f t="shared" si="83"/>
        <v>-1204050.0262988955</v>
      </c>
    </row>
    <row r="860" spans="1:22" ht="15.6" x14ac:dyDescent="0.25">
      <c r="A860" s="10">
        <v>13</v>
      </c>
      <c r="B860" s="11">
        <v>3.6485707037988901</v>
      </c>
      <c r="C860" s="11">
        <v>809.23497008695097</v>
      </c>
      <c r="D860" s="12">
        <v>6.2491957884115004E-2</v>
      </c>
      <c r="E860" s="12">
        <v>6.0224016484327299E-2</v>
      </c>
      <c r="F860" s="10">
        <v>3.62337507317897E-2</v>
      </c>
      <c r="G860" s="10">
        <v>3.37669249272246</v>
      </c>
      <c r="H860" s="13">
        <v>23624144.623347402</v>
      </c>
      <c r="I860">
        <v>598.0052382444394</v>
      </c>
      <c r="J860">
        <v>36.827175252854708</v>
      </c>
      <c r="K860">
        <v>61.357987184221152</v>
      </c>
      <c r="L860">
        <v>0.94284846038248271</v>
      </c>
      <c r="M860">
        <v>201490361.29533067</v>
      </c>
      <c r="N860">
        <v>809.23497008695097</v>
      </c>
      <c r="O860">
        <v>3.6564290116225804</v>
      </c>
      <c r="P860">
        <v>3.6906493786852852E-2</v>
      </c>
      <c r="Q860">
        <f t="shared" si="78"/>
        <v>-4.9441961128973313</v>
      </c>
      <c r="R860">
        <f t="shared" si="79"/>
        <v>-8.1923505337999386E-2</v>
      </c>
      <c r="S860">
        <f t="shared" si="80"/>
        <v>-0.52824883199014994</v>
      </c>
      <c r="T860">
        <f t="shared" si="81"/>
        <v>198806040.51747</v>
      </c>
      <c r="U860">
        <f t="shared" si="82"/>
        <v>23309416.008718099</v>
      </c>
      <c r="V860" s="35">
        <f t="shared" si="83"/>
        <v>314728.61462930217</v>
      </c>
    </row>
    <row r="861" spans="1:22" ht="15.6" x14ac:dyDescent="0.25">
      <c r="A861" s="10">
        <v>13</v>
      </c>
      <c r="B861" s="11">
        <v>3.64856998981845</v>
      </c>
      <c r="C861" s="11">
        <v>819.01772279440002</v>
      </c>
      <c r="D861" s="12">
        <v>6.2482765190962505E-2</v>
      </c>
      <c r="E861" s="12">
        <v>6.01834002971499E-2</v>
      </c>
      <c r="F861" s="10">
        <v>3.6741184043185202E-2</v>
      </c>
      <c r="G861" s="10">
        <v>3.3769132147654299</v>
      </c>
      <c r="H861" s="13">
        <v>23148501.0939712</v>
      </c>
      <c r="I861">
        <v>596.72871944233998</v>
      </c>
      <c r="J861">
        <v>37.041828634875301</v>
      </c>
      <c r="K861">
        <v>61.333082744056206</v>
      </c>
      <c r="L861">
        <v>0.94362704528165886</v>
      </c>
      <c r="M861">
        <v>196114713.3068116</v>
      </c>
      <c r="N861">
        <v>819.01772279440002</v>
      </c>
      <c r="O861">
        <v>3.6871139462519205</v>
      </c>
      <c r="P861">
        <v>3.743314321376591E-2</v>
      </c>
      <c r="Q861">
        <f t="shared" si="78"/>
        <v>-4.9837650770032065</v>
      </c>
      <c r="R861">
        <f t="shared" si="79"/>
        <v>-8.1647121326817479E-2</v>
      </c>
      <c r="S861">
        <f t="shared" si="80"/>
        <v>-0.53477129611576057</v>
      </c>
      <c r="T861">
        <f t="shared" si="81"/>
        <v>191769772.0549705</v>
      </c>
      <c r="U861">
        <f t="shared" si="82"/>
        <v>22635643.717665456</v>
      </c>
      <c r="V861" s="35">
        <f t="shared" si="83"/>
        <v>512857.37630574405</v>
      </c>
    </row>
    <row r="862" spans="1:22" ht="15.6" x14ac:dyDescent="0.25">
      <c r="A862" s="14">
        <v>9</v>
      </c>
      <c r="B862" s="11">
        <v>5.16538904583396</v>
      </c>
      <c r="C862" s="11">
        <v>836.60903914653295</v>
      </c>
      <c r="D862" s="12">
        <v>4.8287107713225197E-2</v>
      </c>
      <c r="E862" s="12">
        <v>3.9057094796579601E-2</v>
      </c>
      <c r="F862" s="10">
        <v>0.19075355715305201</v>
      </c>
      <c r="G862" s="10">
        <v>2.9733311291666999</v>
      </c>
      <c r="H862" s="13">
        <v>63969538.669779301</v>
      </c>
      <c r="I862">
        <v>588.71695185401336</v>
      </c>
      <c r="J862">
        <v>73.714754763620874</v>
      </c>
      <c r="K862">
        <v>43.672101254902394</v>
      </c>
      <c r="L862">
        <v>1.1772797808825262</v>
      </c>
      <c r="M862">
        <v>247911019.10467872</v>
      </c>
      <c r="N862">
        <v>836.60903914653295</v>
      </c>
      <c r="O862">
        <v>14.831003626876196</v>
      </c>
      <c r="P862">
        <v>0.2116517818024376</v>
      </c>
      <c r="Q862">
        <f t="shared" si="78"/>
        <v>-5.0537037710469193</v>
      </c>
      <c r="R862">
        <f t="shared" si="79"/>
        <v>0.46993008998572183</v>
      </c>
      <c r="S862">
        <f t="shared" si="80"/>
        <v>-0.69425351497543542</v>
      </c>
      <c r="T862">
        <f t="shared" si="81"/>
        <v>230510915.01590404</v>
      </c>
      <c r="U862">
        <f t="shared" si="82"/>
        <v>59479715.52522973</v>
      </c>
      <c r="V862" s="35">
        <f t="shared" si="83"/>
        <v>4489823.144549571</v>
      </c>
    </row>
    <row r="863" spans="1:22" ht="15.6" x14ac:dyDescent="0.25">
      <c r="A863" s="10">
        <v>10</v>
      </c>
      <c r="B863" s="11">
        <v>5.6209606631013296</v>
      </c>
      <c r="C863" s="11">
        <v>823.95453343721795</v>
      </c>
      <c r="D863" s="12">
        <v>3.9057094796579601E-2</v>
      </c>
      <c r="E863" s="12">
        <v>3.2558898286023701E-2</v>
      </c>
      <c r="F863" s="10">
        <v>0.16595195696498699</v>
      </c>
      <c r="G863" s="10">
        <v>2.9737127474904601</v>
      </c>
      <c r="H863" s="13">
        <v>54471775.331630901</v>
      </c>
      <c r="I863">
        <v>594.72884841112239</v>
      </c>
      <c r="J863">
        <v>62.166429264290905</v>
      </c>
      <c r="K863">
        <v>35.807996541301648</v>
      </c>
      <c r="L863">
        <v>1.1953579278243218</v>
      </c>
      <c r="M863">
        <v>246500966.3865779</v>
      </c>
      <c r="N863">
        <v>823.95453343721795</v>
      </c>
      <c r="O863">
        <v>16.407626283454203</v>
      </c>
      <c r="P863">
        <v>0.18146427272495719</v>
      </c>
      <c r="Q863">
        <f t="shared" si="78"/>
        <v>-5.003550116779067</v>
      </c>
      <c r="R863">
        <f t="shared" si="79"/>
        <v>0.55767174609180759</v>
      </c>
      <c r="S863">
        <f t="shared" si="80"/>
        <v>-0.63559833550915279</v>
      </c>
      <c r="T863">
        <f t="shared" si="81"/>
        <v>250664230.89294896</v>
      </c>
      <c r="U863">
        <f t="shared" si="82"/>
        <v>55391773.383409515</v>
      </c>
      <c r="V863" s="35">
        <f t="shared" si="83"/>
        <v>-919998.05177861452</v>
      </c>
    </row>
    <row r="864" spans="1:22" ht="15.6" x14ac:dyDescent="0.25">
      <c r="A864" s="10">
        <v>13</v>
      </c>
      <c r="B864" s="11">
        <v>6.0756535394768099</v>
      </c>
      <c r="C864" s="11">
        <v>834.41646175554195</v>
      </c>
      <c r="D864" s="12">
        <v>2.35876995021943E-2</v>
      </c>
      <c r="E864" s="12">
        <v>2.1804960428047099E-2</v>
      </c>
      <c r="F864" s="10">
        <v>7.52601186105918E-2</v>
      </c>
      <c r="G864" s="10">
        <v>3.9761317181463101</v>
      </c>
      <c r="H864" s="13">
        <v>36542611.755957901</v>
      </c>
      <c r="I864">
        <v>623.5128710665058</v>
      </c>
      <c r="J864">
        <v>33.340077361697375</v>
      </c>
      <c r="K864">
        <v>22.6963299651207</v>
      </c>
      <c r="L864">
        <v>1.1497961630180633</v>
      </c>
      <c r="M864">
        <v>239745995.93689889</v>
      </c>
      <c r="N864">
        <v>834.41646175554195</v>
      </c>
      <c r="O864">
        <v>14.258397808160082</v>
      </c>
      <c r="P864">
        <v>7.8242790325211545E-2</v>
      </c>
      <c r="Q864">
        <f t="shared" si="78"/>
        <v>-5.0450717540135379</v>
      </c>
      <c r="R864">
        <f t="shared" si="79"/>
        <v>0.43616173288997118</v>
      </c>
      <c r="S864">
        <f t="shared" si="80"/>
        <v>-0.83048093599686956</v>
      </c>
      <c r="T864">
        <f t="shared" si="81"/>
        <v>229495616.20466286</v>
      </c>
      <c r="U864">
        <f t="shared" si="82"/>
        <v>34980226.342835806</v>
      </c>
      <c r="V864" s="35">
        <f t="shared" si="83"/>
        <v>1562385.4131220952</v>
      </c>
    </row>
    <row r="865" spans="1:22" ht="15.6" x14ac:dyDescent="0.25">
      <c r="A865" s="10">
        <v>9</v>
      </c>
      <c r="B865" s="11">
        <v>5.1035641325495096</v>
      </c>
      <c r="C865" s="11">
        <v>837.94604236262398</v>
      </c>
      <c r="D865" s="12">
        <v>4.8127415703490301E-2</v>
      </c>
      <c r="E865" s="12">
        <v>3.9052632316408799E-2</v>
      </c>
      <c r="F865" s="10">
        <v>0.188166486939186</v>
      </c>
      <c r="G865" s="10">
        <v>3.0518616079196401</v>
      </c>
      <c r="H865" s="13">
        <v>61862187.152363099</v>
      </c>
      <c r="I865">
        <v>587.51914110899315</v>
      </c>
      <c r="J865">
        <v>73.017867274580709</v>
      </c>
      <c r="K865">
        <v>43.590024009949545</v>
      </c>
      <c r="L865">
        <v>1.1745500201433836</v>
      </c>
      <c r="M865">
        <v>236352268.05703056</v>
      </c>
      <c r="N865">
        <v>837.94604236262398</v>
      </c>
      <c r="O865">
        <v>14.570254968450874</v>
      </c>
      <c r="P865">
        <v>0.20845999301897186</v>
      </c>
      <c r="Q865">
        <f t="shared" si="78"/>
        <v>-5.0589555571168106</v>
      </c>
      <c r="R865">
        <f t="shared" si="79"/>
        <v>0.45465823043256659</v>
      </c>
      <c r="S865">
        <f t="shared" si="80"/>
        <v>-0.68452505605375258</v>
      </c>
      <c r="T865">
        <f t="shared" si="81"/>
        <v>227809075.34919798</v>
      </c>
      <c r="U865">
        <f t="shared" si="82"/>
        <v>59626115.586326256</v>
      </c>
      <c r="V865" s="35">
        <f t="shared" si="83"/>
        <v>2236071.5660368428</v>
      </c>
    </row>
    <row r="866" spans="1:22" ht="15.6" x14ac:dyDescent="0.25">
      <c r="A866" s="10">
        <v>10</v>
      </c>
      <c r="B866" s="11">
        <v>5.56456733330318</v>
      </c>
      <c r="C866" s="11">
        <v>836.23149051151404</v>
      </c>
      <c r="D866" s="12">
        <v>3.9052632316408799E-2</v>
      </c>
      <c r="E866" s="12">
        <v>3.2433637963239802E-2</v>
      </c>
      <c r="F866" s="10">
        <v>0.16905617736447801</v>
      </c>
      <c r="G866" s="10">
        <v>3.0522322800991599</v>
      </c>
      <c r="H866" s="13">
        <v>54148155.594425</v>
      </c>
      <c r="I866">
        <v>593.02058661853391</v>
      </c>
      <c r="J866">
        <v>62.65141589893274</v>
      </c>
      <c r="K866">
        <v>35.743135139824304</v>
      </c>
      <c r="L866">
        <v>1.1989543896834773</v>
      </c>
      <c r="M866">
        <v>236174244.44576585</v>
      </c>
      <c r="N866">
        <v>836.23149051151404</v>
      </c>
      <c r="O866">
        <v>16.448461635384788</v>
      </c>
      <c r="P866">
        <v>0.18519308853513425</v>
      </c>
      <c r="Q866">
        <f t="shared" si="78"/>
        <v>-5.0522191173644515</v>
      </c>
      <c r="R866">
        <f t="shared" si="79"/>
        <v>0.55982390056841314</v>
      </c>
      <c r="S866">
        <f t="shared" si="80"/>
        <v>-0.63808607451939592</v>
      </c>
      <c r="T866">
        <f t="shared" si="81"/>
        <v>239964162.96622553</v>
      </c>
      <c r="U866">
        <f t="shared" si="82"/>
        <v>55017078.021667778</v>
      </c>
      <c r="V866" s="35">
        <f t="shared" si="83"/>
        <v>-868922.42724277824</v>
      </c>
    </row>
    <row r="867" spans="1:22" ht="15.6" x14ac:dyDescent="0.25">
      <c r="A867" s="10">
        <v>8</v>
      </c>
      <c r="B867" s="11">
        <v>3.0323602873287601</v>
      </c>
      <c r="C867" s="11">
        <v>829.32450032850204</v>
      </c>
      <c r="D867" s="12">
        <v>0.10814595216428199</v>
      </c>
      <c r="E867" s="12">
        <v>9.5096116962300206E-2</v>
      </c>
      <c r="F867" s="10">
        <v>0.120557258179746</v>
      </c>
      <c r="G867" s="10">
        <v>3.5196384492321502</v>
      </c>
      <c r="H867" s="13">
        <v>56126032.903172597</v>
      </c>
      <c r="I867">
        <v>575.05469542760557</v>
      </c>
      <c r="J867">
        <v>86.627761182291223</v>
      </c>
      <c r="K867">
        <v>101.6210345632911</v>
      </c>
      <c r="L867">
        <v>0.98103250123976704</v>
      </c>
      <c r="M867">
        <v>187640165.33087781</v>
      </c>
      <c r="N867">
        <v>829.32450032850204</v>
      </c>
      <c r="O867">
        <v>4.4969150532618363</v>
      </c>
      <c r="P867">
        <v>0.12846682002757082</v>
      </c>
      <c r="Q867">
        <f t="shared" si="78"/>
        <v>-5.0249315541190329</v>
      </c>
      <c r="R867">
        <f t="shared" si="79"/>
        <v>-6.9726749243037317E-2</v>
      </c>
      <c r="S867">
        <f t="shared" si="80"/>
        <v>-0.74491371469038192</v>
      </c>
      <c r="T867">
        <f t="shared" si="81"/>
        <v>186412080.52140009</v>
      </c>
      <c r="U867">
        <f t="shared" si="82"/>
        <v>55758694.021845728</v>
      </c>
      <c r="V867" s="35">
        <f t="shared" si="83"/>
        <v>367338.88132686913</v>
      </c>
    </row>
    <row r="868" spans="1:22" ht="15.6" x14ac:dyDescent="0.25">
      <c r="A868" s="10">
        <v>9</v>
      </c>
      <c r="B868" s="11">
        <v>3.2860988603547301</v>
      </c>
      <c r="C868" s="11">
        <v>819.50198291971503</v>
      </c>
      <c r="D868" s="12">
        <v>9.5096116962300206E-2</v>
      </c>
      <c r="E868" s="12">
        <v>8.75289310910701E-2</v>
      </c>
      <c r="F868" s="10">
        <v>7.9490488821375702E-2</v>
      </c>
      <c r="G868" s="10">
        <v>3.5203548442068802</v>
      </c>
      <c r="H868" s="13">
        <v>42576013.530572198</v>
      </c>
      <c r="I868">
        <v>579.690414560318</v>
      </c>
      <c r="J868">
        <v>66.231602085019517</v>
      </c>
      <c r="K868">
        <v>91.312524026685153</v>
      </c>
      <c r="L868">
        <v>0.96099207614706417</v>
      </c>
      <c r="M868">
        <v>190017450.37481517</v>
      </c>
      <c r="N868">
        <v>819.50198291971503</v>
      </c>
      <c r="O868">
        <v>4.1095309419414736</v>
      </c>
      <c r="P868">
        <v>8.2827945740306039E-2</v>
      </c>
      <c r="Q868">
        <f t="shared" si="78"/>
        <v>-4.9857112613971157</v>
      </c>
      <c r="R868">
        <f t="shared" si="79"/>
        <v>-7.651453310365175E-2</v>
      </c>
      <c r="S868">
        <f t="shared" si="80"/>
        <v>-0.838024272330116</v>
      </c>
      <c r="T868">
        <f t="shared" si="81"/>
        <v>193008562.18630332</v>
      </c>
      <c r="U868">
        <f t="shared" si="82"/>
        <v>43246213.118589893</v>
      </c>
      <c r="V868" s="35">
        <f t="shared" si="83"/>
        <v>-670199.58801769465</v>
      </c>
    </row>
    <row r="869" spans="1:22" ht="15.6" x14ac:dyDescent="0.25">
      <c r="A869" s="14">
        <v>11</v>
      </c>
      <c r="B869" s="11">
        <v>3.4663060442408602</v>
      </c>
      <c r="C869" s="11">
        <v>808.88390228105504</v>
      </c>
      <c r="D869" s="12">
        <v>8.13208428695575E-2</v>
      </c>
      <c r="E869" s="12">
        <v>7.65612985030759E-2</v>
      </c>
      <c r="F869" s="10">
        <v>5.8456093043727897E-2</v>
      </c>
      <c r="G869" s="10">
        <v>3.5210671308919901</v>
      </c>
      <c r="H869" s="13">
        <v>34374653.908538401</v>
      </c>
      <c r="I869">
        <v>585.27023946826819</v>
      </c>
      <c r="J869">
        <v>52.778969970344555</v>
      </c>
      <c r="K869">
        <v>78.941070686316706</v>
      </c>
      <c r="L869">
        <v>0.95311347839542515</v>
      </c>
      <c r="M869">
        <v>194070045.4848277</v>
      </c>
      <c r="N869">
        <v>808.88390228105504</v>
      </c>
      <c r="O869">
        <v>3.9559413039130167</v>
      </c>
      <c r="P869">
        <v>6.0234296862092869E-2</v>
      </c>
      <c r="Q869">
        <f t="shared" si="78"/>
        <v>-4.9427671553604284</v>
      </c>
      <c r="R869">
        <f t="shared" si="79"/>
        <v>-7.8662657887666493E-2</v>
      </c>
      <c r="S869">
        <f t="shared" si="80"/>
        <v>-0.75268774811476535</v>
      </c>
      <c r="T869">
        <f t="shared" si="81"/>
        <v>200234164.4484418</v>
      </c>
      <c r="U869">
        <f t="shared" si="82"/>
        <v>35466473.387922503</v>
      </c>
      <c r="V869" s="35">
        <f t="shared" si="83"/>
        <v>-1091819.4793841019</v>
      </c>
    </row>
    <row r="870" spans="1:22" ht="15.6" x14ac:dyDescent="0.25">
      <c r="A870" s="10">
        <v>12</v>
      </c>
      <c r="B870" s="11">
        <v>3.5386014222434001</v>
      </c>
      <c r="C870" s="11">
        <v>804.35366311612904</v>
      </c>
      <c r="D870" s="12">
        <v>7.65612985030759E-2</v>
      </c>
      <c r="E870" s="12">
        <v>7.28038708615934E-2</v>
      </c>
      <c r="F870" s="10">
        <v>4.90133576504935E-2</v>
      </c>
      <c r="G870" s="10">
        <v>3.5213020233593801</v>
      </c>
      <c r="H870" s="13">
        <v>31148436.454232499</v>
      </c>
      <c r="I870">
        <v>589.0036768072913</v>
      </c>
      <c r="J870">
        <v>47.044008079356303</v>
      </c>
      <c r="K870">
        <v>74.682584682334664</v>
      </c>
      <c r="L870">
        <v>0.94631784878674274</v>
      </c>
      <c r="M870">
        <v>198697145.36814803</v>
      </c>
      <c r="N870">
        <v>804.35366311612904</v>
      </c>
      <c r="O870">
        <v>3.7801486392825967</v>
      </c>
      <c r="P870">
        <v>5.0255262434963803E-2</v>
      </c>
      <c r="Q870">
        <f t="shared" si="78"/>
        <v>-4.9242718886490362</v>
      </c>
      <c r="R870">
        <f t="shared" si="79"/>
        <v>-8.0727905562159696E-2</v>
      </c>
      <c r="S870">
        <f t="shared" si="80"/>
        <v>-0.67359810401867359</v>
      </c>
      <c r="T870">
        <f t="shared" si="81"/>
        <v>203157212.15855169</v>
      </c>
      <c r="U870">
        <f t="shared" si="82"/>
        <v>31847611.607177556</v>
      </c>
      <c r="V870" s="35">
        <f t="shared" si="83"/>
        <v>-699175.15294505656</v>
      </c>
    </row>
    <row r="871" spans="1:22" ht="15.6" x14ac:dyDescent="0.25">
      <c r="A871" s="10">
        <v>13</v>
      </c>
      <c r="B871" s="11">
        <v>3.5952134950449199</v>
      </c>
      <c r="C871" s="11">
        <v>800.92811401455197</v>
      </c>
      <c r="D871" s="12">
        <v>7.28038708615934E-2</v>
      </c>
      <c r="E871" s="12">
        <v>7.0007244027347801E-2</v>
      </c>
      <c r="F871" s="10">
        <v>3.8360471140893797E-2</v>
      </c>
      <c r="G871" s="10">
        <v>3.5214838745814001</v>
      </c>
      <c r="H871" s="13">
        <v>27098650.278557599</v>
      </c>
      <c r="I871">
        <v>593.89987864487875</v>
      </c>
      <c r="J871">
        <v>40.754341332838067</v>
      </c>
      <c r="K871">
        <v>71.405557444470602</v>
      </c>
      <c r="L871">
        <v>0.93480747979003775</v>
      </c>
      <c r="M871">
        <v>201988153.45595455</v>
      </c>
      <c r="N871">
        <v>800.92811401455197</v>
      </c>
      <c r="O871">
        <v>3.4506499070942254</v>
      </c>
      <c r="P871">
        <v>3.9115608663481315E-2</v>
      </c>
      <c r="Q871">
        <f t="shared" si="78"/>
        <v>-4.910217945490178</v>
      </c>
      <c r="R871">
        <f t="shared" si="79"/>
        <v>-8.3427641645937189E-2</v>
      </c>
      <c r="S871">
        <f t="shared" si="80"/>
        <v>-0.55520379411333387</v>
      </c>
      <c r="T871">
        <f t="shared" si="81"/>
        <v>205069272.78449616</v>
      </c>
      <c r="U871">
        <f t="shared" si="82"/>
        <v>27512012.021422684</v>
      </c>
      <c r="V871" s="35">
        <f t="shared" si="83"/>
        <v>-413361.7428650856</v>
      </c>
    </row>
    <row r="872" spans="1:22" ht="15.6" x14ac:dyDescent="0.25">
      <c r="A872" s="10">
        <v>10</v>
      </c>
      <c r="B872" s="11">
        <v>3.3122385387181699</v>
      </c>
      <c r="C872" s="11">
        <v>811.53805306272398</v>
      </c>
      <c r="D872" s="12">
        <v>9.4773716188857188E-2</v>
      </c>
      <c r="E872" s="12">
        <v>8.6241996745750893E-2</v>
      </c>
      <c r="F872" s="10">
        <v>8.9927113491822294E-2</v>
      </c>
      <c r="G872" s="10">
        <v>3.4998713236736099</v>
      </c>
      <c r="H872" s="13">
        <v>44980127.130743302</v>
      </c>
      <c r="I872">
        <v>578.55849453573774</v>
      </c>
      <c r="J872">
        <v>70.257375106140003</v>
      </c>
      <c r="K872">
        <v>90.507856467304038</v>
      </c>
      <c r="L872">
        <v>0.97072343279472095</v>
      </c>
      <c r="M872">
        <v>188443502.55578089</v>
      </c>
      <c r="N872">
        <v>811.53805306272398</v>
      </c>
      <c r="O872">
        <v>4.4424401474166499</v>
      </c>
      <c r="P872">
        <v>9.4230587614748007E-2</v>
      </c>
      <c r="Q872">
        <f t="shared" si="78"/>
        <v>-4.9535549807932702</v>
      </c>
      <c r="R872">
        <f t="shared" si="79"/>
        <v>-7.0796655301097772E-2</v>
      </c>
      <c r="S872">
        <f t="shared" si="80"/>
        <v>-0.83870470208999759</v>
      </c>
      <c r="T872">
        <f t="shared" si="81"/>
        <v>199292795.71794319</v>
      </c>
      <c r="U872">
        <f t="shared" si="82"/>
        <v>47569776.43726854</v>
      </c>
      <c r="V872" s="35">
        <f t="shared" si="83"/>
        <v>-2589649.3065252379</v>
      </c>
    </row>
    <row r="873" spans="1:22" ht="15.6" x14ac:dyDescent="0.25">
      <c r="A873" s="10">
        <v>11</v>
      </c>
      <c r="B873" s="11">
        <v>3.4222587493284702</v>
      </c>
      <c r="C873" s="11">
        <v>808.05476099333998</v>
      </c>
      <c r="D873" s="12">
        <v>8.6241996745750893E-2</v>
      </c>
      <c r="E873" s="12">
        <v>7.9473966122197898E-2</v>
      </c>
      <c r="F873" s="10">
        <v>7.8386311165383998E-2</v>
      </c>
      <c r="G873" s="10">
        <v>3.5003183151213899</v>
      </c>
      <c r="H873" s="13">
        <v>40034730.384743303</v>
      </c>
      <c r="I873">
        <v>580.81985786950588</v>
      </c>
      <c r="J873">
        <v>62.697739870178047</v>
      </c>
      <c r="K873">
        <v>82.857981433974402</v>
      </c>
      <c r="L873">
        <v>0.96923917822194361</v>
      </c>
      <c r="M873">
        <v>188211658.34298629</v>
      </c>
      <c r="N873">
        <v>808.05476099333998</v>
      </c>
      <c r="O873">
        <v>4.455599592907749</v>
      </c>
      <c r="P873">
        <v>8.1629135814648049E-2</v>
      </c>
      <c r="Q873">
        <f t="shared" si="78"/>
        <v>-4.9393898196294757</v>
      </c>
      <c r="R873">
        <f t="shared" si="79"/>
        <v>-7.0541592011863746E-2</v>
      </c>
      <c r="S873">
        <f t="shared" si="80"/>
        <v>-0.83648826837103807</v>
      </c>
      <c r="T873">
        <f t="shared" si="81"/>
        <v>201912490.54986408</v>
      </c>
      <c r="U873">
        <f t="shared" si="82"/>
        <v>42949051.039893091</v>
      </c>
      <c r="V873" s="35">
        <f t="shared" si="83"/>
        <v>-2914320.6551497877</v>
      </c>
    </row>
    <row r="874" spans="1:22" ht="15.6" x14ac:dyDescent="0.25">
      <c r="A874" s="10">
        <v>12</v>
      </c>
      <c r="B874" s="11">
        <v>3.5192103739215801</v>
      </c>
      <c r="C874" s="11">
        <v>806.83104273387698</v>
      </c>
      <c r="D874" s="12">
        <v>7.9473966122197898E-2</v>
      </c>
      <c r="E874" s="12">
        <v>7.4220236359380812E-2</v>
      </c>
      <c r="F874" s="10">
        <v>6.6023223660225797E-2</v>
      </c>
      <c r="G874" s="10">
        <v>3.50065998145572</v>
      </c>
      <c r="H874" s="13">
        <v>35082584.010539897</v>
      </c>
      <c r="I874">
        <v>583.50090688304499</v>
      </c>
      <c r="J874">
        <v>55.367464102324703</v>
      </c>
      <c r="K874">
        <v>76.847101240789357</v>
      </c>
      <c r="L874">
        <v>0.9638552530969039</v>
      </c>
      <c r="M874">
        <v>187791180.74940354</v>
      </c>
      <c r="N874">
        <v>806.83104273387698</v>
      </c>
      <c r="O874">
        <v>4.3414505957293681</v>
      </c>
      <c r="P874">
        <v>6.8303705795002959E-2</v>
      </c>
      <c r="Q874">
        <f t="shared" si="78"/>
        <v>-4.9343989224387288</v>
      </c>
      <c r="R874">
        <f t="shared" si="79"/>
        <v>-7.2681518076440216E-2</v>
      </c>
      <c r="S874">
        <f t="shared" si="80"/>
        <v>-0.79755267345677971</v>
      </c>
      <c r="T874">
        <f t="shared" si="81"/>
        <v>202491386.19687229</v>
      </c>
      <c r="U874">
        <f t="shared" si="82"/>
        <v>37828832.213064477</v>
      </c>
      <c r="V874" s="35">
        <f t="shared" si="83"/>
        <v>-2746248.2025245801</v>
      </c>
    </row>
    <row r="875" spans="1:22" ht="15.6" x14ac:dyDescent="0.25">
      <c r="A875" s="10">
        <v>13</v>
      </c>
      <c r="B875" s="11">
        <v>3.6037193272497201</v>
      </c>
      <c r="C875" s="11">
        <v>802.36904083534603</v>
      </c>
      <c r="D875" s="12">
        <v>7.4220236359380812E-2</v>
      </c>
      <c r="E875" s="12">
        <v>6.9963876107208611E-2</v>
      </c>
      <c r="F875" s="10">
        <v>5.7270542461548002E-2</v>
      </c>
      <c r="G875" s="10">
        <v>3.50091714793122</v>
      </c>
      <c r="H875" s="13">
        <v>33047662.5707759</v>
      </c>
      <c r="I875">
        <v>587.32318002979696</v>
      </c>
      <c r="J875">
        <v>49.998590366711397</v>
      </c>
      <c r="K875">
        <v>72.092056233294699</v>
      </c>
      <c r="L875">
        <v>0.95974787352637403</v>
      </c>
      <c r="M875">
        <v>196717952.70585859</v>
      </c>
      <c r="N875">
        <v>802.36904083534603</v>
      </c>
      <c r="O875">
        <v>4.2507740337288489</v>
      </c>
      <c r="P875">
        <v>5.8975933016421248E-2</v>
      </c>
      <c r="Q875">
        <f t="shared" si="78"/>
        <v>-4.9161368219295518</v>
      </c>
      <c r="R875">
        <f t="shared" si="79"/>
        <v>-7.4263231669798563E-2</v>
      </c>
      <c r="S875">
        <f t="shared" si="80"/>
        <v>-0.74416098671068753</v>
      </c>
      <c r="T875">
        <f t="shared" si="81"/>
        <v>205551090.84175909</v>
      </c>
      <c r="U875">
        <f t="shared" si="82"/>
        <v>34531586.963750727</v>
      </c>
      <c r="V875" s="35">
        <f t="shared" si="83"/>
        <v>-1483924.3929748274</v>
      </c>
    </row>
    <row r="876" spans="1:22" ht="15.6" x14ac:dyDescent="0.25">
      <c r="A876" s="10">
        <v>9</v>
      </c>
      <c r="B876" s="11">
        <v>3.0486901589187898</v>
      </c>
      <c r="C876" s="11">
        <v>818.54064748950998</v>
      </c>
      <c r="D876" s="12">
        <v>0.10422334035341101</v>
      </c>
      <c r="E876" s="12">
        <v>9.3710905366923003E-2</v>
      </c>
      <c r="F876" s="10">
        <v>0.10076781428657799</v>
      </c>
      <c r="G876" s="10">
        <v>3.51909066235674</v>
      </c>
      <c r="H876" s="13">
        <v>50196397.719545104</v>
      </c>
      <c r="I876">
        <v>576.71665889937344</v>
      </c>
      <c r="J876">
        <v>77.863318592930796</v>
      </c>
      <c r="K876">
        <v>98.967122860167009</v>
      </c>
      <c r="L876">
        <v>0.97015572120746518</v>
      </c>
      <c r="M876">
        <v>188828584.28288507</v>
      </c>
      <c r="N876">
        <v>818.54064748950998</v>
      </c>
      <c r="O876">
        <v>4.1587438476662477</v>
      </c>
      <c r="P876">
        <v>0.10621400676284781</v>
      </c>
      <c r="Q876">
        <f t="shared" si="78"/>
        <v>-4.9818466112367989</v>
      </c>
      <c r="R876">
        <f t="shared" si="79"/>
        <v>-7.5759790924008003E-2</v>
      </c>
      <c r="S876">
        <f t="shared" si="80"/>
        <v>-0.81730874405661669</v>
      </c>
      <c r="T876">
        <f t="shared" si="81"/>
        <v>193680068.80864668</v>
      </c>
      <c r="U876">
        <f t="shared" si="82"/>
        <v>51486070.295920074</v>
      </c>
      <c r="V876" s="35">
        <f t="shared" si="83"/>
        <v>-1289672.5763749704</v>
      </c>
    </row>
    <row r="877" spans="1:22" ht="15.6" x14ac:dyDescent="0.25">
      <c r="A877" s="10">
        <v>10</v>
      </c>
      <c r="B877" s="11">
        <v>3.3146881257015899</v>
      </c>
      <c r="C877" s="11">
        <v>808.63751002258005</v>
      </c>
      <c r="D877" s="12">
        <v>9.3710905366923003E-2</v>
      </c>
      <c r="E877" s="12">
        <v>8.5589084419182004E-2</v>
      </c>
      <c r="F877" s="10">
        <v>8.6576511717631199E-2</v>
      </c>
      <c r="G877" s="10">
        <v>3.5196613015768099</v>
      </c>
      <c r="H877" s="13">
        <v>44620584.922186799</v>
      </c>
      <c r="I877">
        <v>579.23054900268846</v>
      </c>
      <c r="J877">
        <v>68.588678413143043</v>
      </c>
      <c r="K877">
        <v>89.649994893052508</v>
      </c>
      <c r="L877">
        <v>0.9688973363970742</v>
      </c>
      <c r="M877">
        <v>190767412.48518974</v>
      </c>
      <c r="N877">
        <v>808.63751002258005</v>
      </c>
      <c r="O877">
        <v>4.3762875876506087</v>
      </c>
      <c r="P877">
        <v>9.055566334140841E-2</v>
      </c>
      <c r="Q877">
        <f t="shared" si="78"/>
        <v>-4.9417638894146512</v>
      </c>
      <c r="R877">
        <f t="shared" si="79"/>
        <v>-7.2045894777777175E-2</v>
      </c>
      <c r="S877">
        <f t="shared" si="80"/>
        <v>-0.84106155994602294</v>
      </c>
      <c r="T877">
        <f t="shared" si="81"/>
        <v>201356867.03250661</v>
      </c>
      <c r="U877">
        <f t="shared" si="82"/>
        <v>47097463.178030804</v>
      </c>
      <c r="V877" s="35">
        <f t="shared" si="83"/>
        <v>-2476878.2558440045</v>
      </c>
    </row>
    <row r="878" spans="1:22" ht="15.6" x14ac:dyDescent="0.25">
      <c r="A878" s="10">
        <v>11</v>
      </c>
      <c r="B878" s="11">
        <v>3.4200751775934699</v>
      </c>
      <c r="C878" s="11">
        <v>807.486535041004</v>
      </c>
      <c r="D878" s="12">
        <v>8.5589084419182004E-2</v>
      </c>
      <c r="E878" s="12">
        <v>7.9141030311204605E-2</v>
      </c>
      <c r="F878" s="10">
        <v>7.5249422393571103E-2</v>
      </c>
      <c r="G878" s="10">
        <v>3.5200839796869698</v>
      </c>
      <c r="H878" s="13">
        <v>39931102.247653402</v>
      </c>
      <c r="I878">
        <v>581.67406185772904</v>
      </c>
      <c r="J878">
        <v>61.242679759017975</v>
      </c>
      <c r="K878">
        <v>82.365057365193309</v>
      </c>
      <c r="L878">
        <v>0.96687064231258446</v>
      </c>
      <c r="M878">
        <v>191573623.85086212</v>
      </c>
      <c r="N878">
        <v>807.486535041004</v>
      </c>
      <c r="O878">
        <v>4.3687942332130127</v>
      </c>
      <c r="P878">
        <v>7.8231223661573077E-2</v>
      </c>
      <c r="Q878">
        <f t="shared" si="78"/>
        <v>-4.937073266687074</v>
      </c>
      <c r="R878">
        <f t="shared" si="79"/>
        <v>-7.2183916779871293E-2</v>
      </c>
      <c r="S878">
        <f t="shared" si="80"/>
        <v>-0.83045608526866177</v>
      </c>
      <c r="T878">
        <f t="shared" si="81"/>
        <v>202170401.99683329</v>
      </c>
      <c r="U878">
        <f t="shared" si="82"/>
        <v>42139866.81104593</v>
      </c>
      <c r="V878" s="35">
        <f t="shared" si="83"/>
        <v>-2208764.5633925274</v>
      </c>
    </row>
    <row r="879" spans="1:22" ht="15.6" x14ac:dyDescent="0.25">
      <c r="A879" s="14">
        <v>12</v>
      </c>
      <c r="B879" s="11">
        <v>3.5168093659861301</v>
      </c>
      <c r="C879" s="11">
        <v>803.79188307341997</v>
      </c>
      <c r="D879" s="12">
        <v>7.9141030311204605E-2</v>
      </c>
      <c r="E879" s="12">
        <v>7.3907286885151802E-2</v>
      </c>
      <c r="F879" s="10">
        <v>6.6048402014691504E-2</v>
      </c>
      <c r="G879" s="10">
        <v>3.5204078012606299</v>
      </c>
      <c r="H879" s="13">
        <v>36077982.3078904</v>
      </c>
      <c r="I879">
        <v>584.123901468241</v>
      </c>
      <c r="J879">
        <v>55.291542113687889</v>
      </c>
      <c r="K879">
        <v>76.524158598178204</v>
      </c>
      <c r="L879">
        <v>0.96436321945824399</v>
      </c>
      <c r="M879">
        <v>192198469.73933083</v>
      </c>
      <c r="N879">
        <v>803.79188307341997</v>
      </c>
      <c r="O879">
        <v>4.3461605752891579</v>
      </c>
      <c r="P879">
        <v>6.8330664381652528E-2</v>
      </c>
      <c r="Q879">
        <f t="shared" si="78"/>
        <v>-4.9219711392465726</v>
      </c>
      <c r="R879">
        <f t="shared" si="79"/>
        <v>-7.2596483557182123E-2</v>
      </c>
      <c r="S879">
        <f t="shared" si="80"/>
        <v>-0.7976745589041081</v>
      </c>
      <c r="T879">
        <f t="shared" si="81"/>
        <v>204820459.24189687</v>
      </c>
      <c r="U879">
        <f t="shared" si="82"/>
        <v>38447282.722100563</v>
      </c>
      <c r="V879" s="35">
        <f t="shared" si="83"/>
        <v>-2369300.4142101631</v>
      </c>
    </row>
    <row r="880" spans="1:22" ht="15.6" x14ac:dyDescent="0.25">
      <c r="A880" s="10">
        <v>13</v>
      </c>
      <c r="B880" s="11">
        <v>3.5952347989856102</v>
      </c>
      <c r="C880" s="11">
        <v>800.20515998977203</v>
      </c>
      <c r="D880" s="12">
        <v>7.3907286885151802E-2</v>
      </c>
      <c r="E880" s="12">
        <v>6.9994465909674702E-2</v>
      </c>
      <c r="F880" s="10">
        <v>5.2870752869906099E-2</v>
      </c>
      <c r="G880" s="10">
        <v>3.5206629114783001</v>
      </c>
      <c r="H880" s="13">
        <v>31954877.201315202</v>
      </c>
      <c r="I880">
        <v>588.57810566236162</v>
      </c>
      <c r="J880">
        <v>47.989590095584944</v>
      </c>
      <c r="K880">
        <v>71.950876397413253</v>
      </c>
      <c r="L880">
        <v>0.95442720096106071</v>
      </c>
      <c r="M880">
        <v>198163132.67032868</v>
      </c>
      <c r="N880">
        <v>800.20515998977203</v>
      </c>
      <c r="O880">
        <v>4.0694685550851997</v>
      </c>
      <c r="P880">
        <v>5.4319714506688814E-2</v>
      </c>
      <c r="Q880">
        <f t="shared" si="78"/>
        <v>-4.9072443323969219</v>
      </c>
      <c r="R880">
        <f t="shared" si="79"/>
        <v>-7.710527608584769E-2</v>
      </c>
      <c r="S880">
        <f t="shared" si="80"/>
        <v>-0.70897536148366347</v>
      </c>
      <c r="T880">
        <f t="shared" si="81"/>
        <v>206829950.14924249</v>
      </c>
      <c r="U880">
        <f t="shared" si="82"/>
        <v>33352448.407083541</v>
      </c>
      <c r="V880" s="35">
        <f t="shared" si="83"/>
        <v>-1397571.2057683393</v>
      </c>
    </row>
    <row r="881" spans="1:22" ht="15.6" x14ac:dyDescent="0.25">
      <c r="A881" s="10">
        <v>9</v>
      </c>
      <c r="B881" s="11">
        <v>2.9923436557141598</v>
      </c>
      <c r="C881" s="11">
        <v>817.06537969261399</v>
      </c>
      <c r="D881" s="12">
        <v>0.108154134932234</v>
      </c>
      <c r="E881" s="12">
        <v>9.8484871497772297E-2</v>
      </c>
      <c r="F881" s="10">
        <v>8.9320037895222804E-2</v>
      </c>
      <c r="G881" s="10">
        <v>3.5192124428871301</v>
      </c>
      <c r="H881" s="13">
        <v>48674093.8501224</v>
      </c>
      <c r="I881">
        <v>577.62258873019209</v>
      </c>
      <c r="J881">
        <v>74.734095138216233</v>
      </c>
      <c r="K881">
        <v>103.31950321500315</v>
      </c>
      <c r="L881">
        <v>0.95751972227119209</v>
      </c>
      <c r="M881">
        <v>193279539.44064409</v>
      </c>
      <c r="N881">
        <v>817.06537969261399</v>
      </c>
      <c r="O881">
        <v>3.7462805348814365</v>
      </c>
      <c r="P881">
        <v>9.3563747390323512E-2</v>
      </c>
      <c r="Q881">
        <f t="shared" si="78"/>
        <v>-4.9759068462770051</v>
      </c>
      <c r="R881">
        <f t="shared" si="79"/>
        <v>-8.1076611278959043E-2</v>
      </c>
      <c r="S881">
        <f t="shared" si="80"/>
        <v>-0.83929861033895303</v>
      </c>
      <c r="T881">
        <f t="shared" si="81"/>
        <v>194362253.15223256</v>
      </c>
      <c r="U881">
        <f t="shared" si="82"/>
        <v>48946756.486649722</v>
      </c>
      <c r="V881" s="35">
        <f t="shared" si="83"/>
        <v>-272662.63652732223</v>
      </c>
    </row>
    <row r="882" spans="1:22" ht="15.6" x14ac:dyDescent="0.25">
      <c r="A882" s="10">
        <v>10</v>
      </c>
      <c r="B882" s="11">
        <v>3.26581030087744</v>
      </c>
      <c r="C882" s="11">
        <v>807.927563856902</v>
      </c>
      <c r="D882" s="12">
        <v>9.8484871497772297E-2</v>
      </c>
      <c r="E882" s="12">
        <v>8.8882494418512592E-2</v>
      </c>
      <c r="F882" s="10">
        <v>9.74021361835085E-2</v>
      </c>
      <c r="G882" s="10">
        <v>3.5197473466198299</v>
      </c>
      <c r="H882" s="13">
        <v>48341422.029884703</v>
      </c>
      <c r="I882">
        <v>577.6213786240379</v>
      </c>
      <c r="J882">
        <v>74.475085005589975</v>
      </c>
      <c r="K882">
        <v>93.683682958142441</v>
      </c>
      <c r="L882">
        <v>0.97323342577434979</v>
      </c>
      <c r="M882">
        <v>189487212.67953795</v>
      </c>
      <c r="N882">
        <v>807.927563856902</v>
      </c>
      <c r="O882">
        <v>4.4937743265453509</v>
      </c>
      <c r="P882">
        <v>0.10247815829213486</v>
      </c>
      <c r="Q882">
        <f t="shared" si="78"/>
        <v>-4.9388714016800339</v>
      </c>
      <c r="R882">
        <f t="shared" si="79"/>
        <v>-6.9789438143878696E-2</v>
      </c>
      <c r="S882">
        <f t="shared" si="80"/>
        <v>-0.82594119558698642</v>
      </c>
      <c r="T882">
        <f t="shared" si="81"/>
        <v>202034234.71288961</v>
      </c>
      <c r="U882">
        <f t="shared" si="82"/>
        <v>51542381.497045696</v>
      </c>
      <c r="V882" s="35">
        <f t="shared" si="83"/>
        <v>-3200959.4671609923</v>
      </c>
    </row>
    <row r="883" spans="1:22" ht="15.6" x14ac:dyDescent="0.25">
      <c r="A883" s="10">
        <v>11</v>
      </c>
      <c r="B883" s="11">
        <v>3.38583520780917</v>
      </c>
      <c r="C883" s="11">
        <v>804.827891681241</v>
      </c>
      <c r="D883" s="12">
        <v>8.8882494418512592E-2</v>
      </c>
      <c r="E883" s="12">
        <v>8.1137299682341804E-2</v>
      </c>
      <c r="F883" s="10">
        <v>8.7041780372470998E-2</v>
      </c>
      <c r="G883" s="10">
        <v>3.52025690514796</v>
      </c>
      <c r="H883" s="13">
        <v>44197414.714252599</v>
      </c>
      <c r="I883">
        <v>579.97104883270868</v>
      </c>
      <c r="J883">
        <v>67.022300128767185</v>
      </c>
      <c r="K883">
        <v>85.009897050427185</v>
      </c>
      <c r="L883">
        <v>0.97465626887978618</v>
      </c>
      <c r="M883">
        <v>192199254.44866806</v>
      </c>
      <c r="N883">
        <v>804.827891681241</v>
      </c>
      <c r="O883">
        <v>4.6004334073836519</v>
      </c>
      <c r="P883">
        <v>9.1065161068953071E-2</v>
      </c>
      <c r="Q883">
        <f t="shared" si="78"/>
        <v>-4.9262128355083377</v>
      </c>
      <c r="R883">
        <f t="shared" si="79"/>
        <v>-6.7592383891507624E-2</v>
      </c>
      <c r="S883">
        <f t="shared" si="80"/>
        <v>-0.84087148232142628</v>
      </c>
      <c r="T883">
        <f t="shared" si="81"/>
        <v>204652543.64706734</v>
      </c>
      <c r="U883">
        <f t="shared" si="82"/>
        <v>47061126.068581365</v>
      </c>
      <c r="V883" s="35">
        <f t="shared" si="83"/>
        <v>-2863711.3543287665</v>
      </c>
    </row>
    <row r="884" spans="1:22" ht="15.6" x14ac:dyDescent="0.25">
      <c r="A884" s="10">
        <v>12</v>
      </c>
      <c r="B884" s="11">
        <v>3.4966550540128098</v>
      </c>
      <c r="C884" s="11">
        <v>804.09399768980404</v>
      </c>
      <c r="D884" s="12">
        <v>8.1137299682341804E-2</v>
      </c>
      <c r="E884" s="12">
        <v>7.497095476816111E-2</v>
      </c>
      <c r="F884" s="10">
        <v>7.5905340752248696E-2</v>
      </c>
      <c r="G884" s="10">
        <v>3.5206515202051101</v>
      </c>
      <c r="H884" s="13">
        <v>39084641.489808001</v>
      </c>
      <c r="I884">
        <v>582.18022703141833</v>
      </c>
      <c r="J884">
        <v>59.915975182681855</v>
      </c>
      <c r="K884">
        <v>78.054127225251463</v>
      </c>
      <c r="L884">
        <v>0.97274300328674124</v>
      </c>
      <c r="M884">
        <v>190476913.32701778</v>
      </c>
      <c r="N884">
        <v>804.09399768980404</v>
      </c>
      <c r="O884">
        <v>4.606928834168353</v>
      </c>
      <c r="P884">
        <v>7.8940767514267166E-2</v>
      </c>
      <c r="Q884">
        <f t="shared" si="78"/>
        <v>-4.92320863628116</v>
      </c>
      <c r="R884">
        <f t="shared" si="79"/>
        <v>-6.7454078043207938E-2</v>
      </c>
      <c r="S884">
        <f t="shared" si="80"/>
        <v>-0.83192516699097518</v>
      </c>
      <c r="T884">
        <f t="shared" si="81"/>
        <v>205193732.71076423</v>
      </c>
      <c r="U884">
        <f t="shared" si="82"/>
        <v>42104438.47956948</v>
      </c>
      <c r="V884" s="35">
        <f t="shared" si="83"/>
        <v>-3019796.9897614792</v>
      </c>
    </row>
    <row r="885" spans="1:22" ht="15.6" x14ac:dyDescent="0.25">
      <c r="A885" s="10">
        <v>13</v>
      </c>
      <c r="B885" s="11">
        <v>3.5952521435589202</v>
      </c>
      <c r="C885" s="11">
        <v>802.00733923879898</v>
      </c>
      <c r="D885" s="12">
        <v>7.497095476816111E-2</v>
      </c>
      <c r="E885" s="12">
        <v>7.0006516338503799E-2</v>
      </c>
      <c r="F885" s="10">
        <v>6.6129949259188095E-2</v>
      </c>
      <c r="G885" s="10">
        <v>3.5209541294364999</v>
      </c>
      <c r="H885" s="13">
        <v>35666590.568080202</v>
      </c>
      <c r="I885">
        <v>585.13864170890804</v>
      </c>
      <c r="J885">
        <v>53.896982842986525</v>
      </c>
      <c r="K885">
        <v>72.488735553332461</v>
      </c>
      <c r="L885">
        <v>0.96962078554405273</v>
      </c>
      <c r="M885">
        <v>193836187.11414087</v>
      </c>
      <c r="N885">
        <v>802.00733923879898</v>
      </c>
      <c r="O885">
        <v>4.5638899417814782</v>
      </c>
      <c r="P885">
        <v>6.8417982402196958E-2</v>
      </c>
      <c r="Q885">
        <f t="shared" si="78"/>
        <v>-4.9146520491548671</v>
      </c>
      <c r="R885">
        <f t="shared" si="79"/>
        <v>-6.8360889721031076E-2</v>
      </c>
      <c r="S885">
        <f t="shared" si="80"/>
        <v>-0.79806808581428368</v>
      </c>
      <c r="T885">
        <f t="shared" si="81"/>
        <v>206589670.18715903</v>
      </c>
      <c r="U885">
        <f t="shared" si="82"/>
        <v>38013279.624723829</v>
      </c>
      <c r="V885" s="35">
        <f t="shared" si="83"/>
        <v>-2346689.0566436276</v>
      </c>
    </row>
    <row r="886" spans="1:22" ht="15.6" x14ac:dyDescent="0.25">
      <c r="A886" s="10">
        <v>8</v>
      </c>
      <c r="B886" s="11">
        <v>2.9518490639314998</v>
      </c>
      <c r="C886" s="11">
        <v>826.13910908485298</v>
      </c>
      <c r="D886" s="12">
        <v>0.11221534275644601</v>
      </c>
      <c r="E886" s="12">
        <v>0.10217939366885199</v>
      </c>
      <c r="F886" s="10">
        <v>8.9355103597527102E-2</v>
      </c>
      <c r="G886" s="10">
        <v>3.51904354148148</v>
      </c>
      <c r="H886" s="13">
        <v>47973270.676023997</v>
      </c>
      <c r="I886">
        <v>576.73504738185034</v>
      </c>
      <c r="J886">
        <v>76.079455653647869</v>
      </c>
      <c r="K886">
        <v>107.197368212649</v>
      </c>
      <c r="L886">
        <v>0.95406568146820514</v>
      </c>
      <c r="M886">
        <v>187814456.21564764</v>
      </c>
      <c r="N886">
        <v>826.13910908485298</v>
      </c>
      <c r="O886">
        <v>3.6317258163670223</v>
      </c>
      <c r="P886">
        <v>9.3602253099115365E-2</v>
      </c>
      <c r="Q886">
        <f t="shared" si="78"/>
        <v>-5.012265921307125</v>
      </c>
      <c r="R886">
        <f t="shared" si="79"/>
        <v>-8.2136279094660786E-2</v>
      </c>
      <c r="S886">
        <f t="shared" si="80"/>
        <v>-0.83926626543770233</v>
      </c>
      <c r="T886">
        <f t="shared" si="81"/>
        <v>187900222.75919998</v>
      </c>
      <c r="U886">
        <f t="shared" si="82"/>
        <v>47995177.943929188</v>
      </c>
      <c r="V886" s="35">
        <f t="shared" si="83"/>
        <v>-21907.267905190587</v>
      </c>
    </row>
    <row r="887" spans="1:22" ht="15.6" x14ac:dyDescent="0.25">
      <c r="A887" s="10">
        <v>9</v>
      </c>
      <c r="B887" s="11">
        <v>3.0632533764660299</v>
      </c>
      <c r="C887" s="11">
        <v>816.25420353318202</v>
      </c>
      <c r="D887" s="12">
        <v>0.10217939366885199</v>
      </c>
      <c r="E887" s="12">
        <v>9.2452240687723702E-2</v>
      </c>
      <c r="F887" s="10">
        <v>9.51037411565199E-2</v>
      </c>
      <c r="G887" s="10">
        <v>3.51960701991228</v>
      </c>
      <c r="H887" s="13">
        <v>47695615.827793501</v>
      </c>
      <c r="I887">
        <v>577.16363408004668</v>
      </c>
      <c r="J887">
        <v>74.927691568875687</v>
      </c>
      <c r="K887">
        <v>97.315817178287858</v>
      </c>
      <c r="L887">
        <v>0.96758075364500462</v>
      </c>
      <c r="M887">
        <v>186919543.41882259</v>
      </c>
      <c r="N887">
        <v>816.25420353318202</v>
      </c>
      <c r="O887">
        <v>4.0856209093374654</v>
      </c>
      <c r="P887">
        <v>9.9934972965035701E-2</v>
      </c>
      <c r="Q887">
        <f t="shared" si="78"/>
        <v>-4.9726361896797657</v>
      </c>
      <c r="R887">
        <f t="shared" si="79"/>
        <v>-7.6869665777879764E-2</v>
      </c>
      <c r="S887">
        <f t="shared" si="80"/>
        <v>-0.83087345499213194</v>
      </c>
      <c r="T887">
        <f t="shared" si="81"/>
        <v>195278449.54287472</v>
      </c>
      <c r="U887">
        <f t="shared" si="82"/>
        <v>49828529.101287156</v>
      </c>
      <c r="V887" s="35">
        <f t="shared" si="83"/>
        <v>-2132913.273493655</v>
      </c>
    </row>
    <row r="888" spans="1:22" ht="15.6" x14ac:dyDescent="0.25">
      <c r="A888" s="10">
        <v>10</v>
      </c>
      <c r="B888" s="11">
        <v>3.3287125041657002</v>
      </c>
      <c r="C888" s="11">
        <v>807.74324654179804</v>
      </c>
      <c r="D888" s="12">
        <v>9.2452240687723702E-2</v>
      </c>
      <c r="E888" s="12">
        <v>8.4688303327147801E-2</v>
      </c>
      <c r="F888" s="10">
        <v>8.3887081532383903E-2</v>
      </c>
      <c r="G888" s="10">
        <v>3.5201316310624802</v>
      </c>
      <c r="H888" s="13">
        <v>43152416.268251002</v>
      </c>
      <c r="I888">
        <v>579.45247652208343</v>
      </c>
      <c r="J888">
        <v>67.073338452383851</v>
      </c>
      <c r="K888">
        <v>88.570272007435747</v>
      </c>
      <c r="L888">
        <v>0.96773743698150172</v>
      </c>
      <c r="M888">
        <v>188859462.6424717</v>
      </c>
      <c r="N888">
        <v>807.74324654179804</v>
      </c>
      <c r="O888">
        <v>4.3481853050650949</v>
      </c>
      <c r="P888">
        <v>8.7615648469290305E-2</v>
      </c>
      <c r="Q888">
        <f t="shared" si="78"/>
        <v>-4.9381200339938482</v>
      </c>
      <c r="R888">
        <f t="shared" si="79"/>
        <v>-7.2559842026523158E-2</v>
      </c>
      <c r="S888">
        <f t="shared" si="80"/>
        <v>-0.84124948408870481</v>
      </c>
      <c r="T888">
        <f t="shared" si="81"/>
        <v>201985435.84732524</v>
      </c>
      <c r="U888">
        <f t="shared" si="82"/>
        <v>46151564.162333645</v>
      </c>
      <c r="V888" s="35">
        <f t="shared" si="83"/>
        <v>-2999147.8940826431</v>
      </c>
    </row>
    <row r="889" spans="1:22" ht="15.6" x14ac:dyDescent="0.25">
      <c r="A889" s="10">
        <v>11</v>
      </c>
      <c r="B889" s="11">
        <v>3.4298616567496798</v>
      </c>
      <c r="C889" s="11">
        <v>806.309770108826</v>
      </c>
      <c r="D889" s="12">
        <v>8.4688303327147801E-2</v>
      </c>
      <c r="E889" s="12">
        <v>7.8576071927932409E-2</v>
      </c>
      <c r="F889" s="10">
        <v>7.2088143757658693E-2</v>
      </c>
      <c r="G889" s="10">
        <v>3.5205341342689001</v>
      </c>
      <c r="H889" s="13">
        <v>38397646.407733701</v>
      </c>
      <c r="I889">
        <v>581.98401267510633</v>
      </c>
      <c r="J889">
        <v>59.642442573339949</v>
      </c>
      <c r="K889">
        <v>81.632187627540105</v>
      </c>
      <c r="L889">
        <v>0.96456759884746401</v>
      </c>
      <c r="M889">
        <v>189586738.40575323</v>
      </c>
      <c r="N889">
        <v>806.309770108826</v>
      </c>
      <c r="O889">
        <v>4.3025940451204781</v>
      </c>
      <c r="P889">
        <v>7.4818533204536505E-2</v>
      </c>
      <c r="Q889">
        <f t="shared" si="78"/>
        <v>-4.9322706347403864</v>
      </c>
      <c r="R889">
        <f t="shared" si="79"/>
        <v>-7.3372232610310534E-2</v>
      </c>
      <c r="S889">
        <f t="shared" si="80"/>
        <v>-0.82179116060323742</v>
      </c>
      <c r="T889">
        <f t="shared" si="81"/>
        <v>202921102.754585</v>
      </c>
      <c r="U889">
        <f t="shared" si="82"/>
        <v>41098300.533881135</v>
      </c>
      <c r="V889" s="35">
        <f t="shared" si="83"/>
        <v>-2700654.1261474341</v>
      </c>
    </row>
    <row r="890" spans="1:22" ht="15.6" x14ac:dyDescent="0.25">
      <c r="A890" s="10">
        <v>12</v>
      </c>
      <c r="B890" s="11">
        <v>3.52151141167883</v>
      </c>
      <c r="C890" s="11">
        <v>803.03883916111101</v>
      </c>
      <c r="D890" s="12">
        <v>7.8576071927932409E-2</v>
      </c>
      <c r="E890" s="12">
        <v>7.3645985525288393E-2</v>
      </c>
      <c r="F890" s="10">
        <v>6.2663097964016007E-2</v>
      </c>
      <c r="G890" s="10">
        <v>3.5208398270944801</v>
      </c>
      <c r="H890" s="13">
        <v>34983863.7013423</v>
      </c>
      <c r="I890">
        <v>584.8300549854074</v>
      </c>
      <c r="J890">
        <v>53.696021285949193</v>
      </c>
      <c r="K890">
        <v>76.111028726610414</v>
      </c>
      <c r="L890">
        <v>0.96110597759837757</v>
      </c>
      <c r="M890">
        <v>192534303.72768101</v>
      </c>
      <c r="N890">
        <v>803.03883916111101</v>
      </c>
      <c r="O890">
        <v>4.2439984927999399</v>
      </c>
      <c r="P890">
        <v>6.4712507433926092E-2</v>
      </c>
      <c r="Q890">
        <f t="shared" si="78"/>
        <v>-4.918884579394466</v>
      </c>
      <c r="R890">
        <f t="shared" si="79"/>
        <v>-7.437716952262774E-2</v>
      </c>
      <c r="S890">
        <f t="shared" si="80"/>
        <v>-0.77966469594409393</v>
      </c>
      <c r="T890">
        <f t="shared" si="81"/>
        <v>205166160.15716085</v>
      </c>
      <c r="U890">
        <f t="shared" si="82"/>
        <v>37279096.992594555</v>
      </c>
      <c r="V890" s="35">
        <f t="shared" si="83"/>
        <v>-2295233.2912522554</v>
      </c>
    </row>
    <row r="891" spans="1:22" ht="15.6" x14ac:dyDescent="0.25">
      <c r="A891" s="14">
        <v>13</v>
      </c>
      <c r="B891" s="11">
        <v>3.5952284619048802</v>
      </c>
      <c r="C891" s="11">
        <v>798.80111948203603</v>
      </c>
      <c r="D891" s="12">
        <v>7.3645985525288393E-2</v>
      </c>
      <c r="E891" s="12">
        <v>6.9998437973180297E-2</v>
      </c>
      <c r="F891" s="10">
        <v>4.9460964229128303E-2</v>
      </c>
      <c r="G891" s="10">
        <v>3.5210794750824701</v>
      </c>
      <c r="H891" s="13">
        <v>31254953.664836101</v>
      </c>
      <c r="I891">
        <v>589.9814599547384</v>
      </c>
      <c r="J891">
        <v>46.389496979888314</v>
      </c>
      <c r="K891">
        <v>71.822211749234341</v>
      </c>
      <c r="L891">
        <v>0.95018734981869546</v>
      </c>
      <c r="M891">
        <v>201378974.13530239</v>
      </c>
      <c r="N891">
        <v>798.80111948203603</v>
      </c>
      <c r="O891">
        <v>3.9313152289544693</v>
      </c>
      <c r="P891">
        <v>5.0726049226909271E-2</v>
      </c>
      <c r="Q891">
        <f t="shared" si="78"/>
        <v>-4.9014617839588865</v>
      </c>
      <c r="R891">
        <f t="shared" si="79"/>
        <v>-7.8977503528432552E-2</v>
      </c>
      <c r="S891">
        <f t="shared" si="80"/>
        <v>-0.67791662602637603</v>
      </c>
      <c r="T891">
        <f t="shared" si="81"/>
        <v>207630313.84111795</v>
      </c>
      <c r="U891">
        <f t="shared" si="82"/>
        <v>32225190.670399256</v>
      </c>
      <c r="V891" s="35">
        <f t="shared" si="83"/>
        <v>-970237.00556315482</v>
      </c>
    </row>
    <row r="892" spans="1:22" ht="15.6" x14ac:dyDescent="0.25">
      <c r="A892" s="10">
        <v>9</v>
      </c>
      <c r="B892" s="11">
        <v>3.2717324080522001</v>
      </c>
      <c r="C892" s="11">
        <v>817.38013672618001</v>
      </c>
      <c r="D892" s="12">
        <v>9.6346725712403603E-2</v>
      </c>
      <c r="E892" s="12">
        <v>8.8474588949973093E-2</v>
      </c>
      <c r="F892" s="10">
        <v>8.1621607206288999E-2</v>
      </c>
      <c r="G892" s="10">
        <v>3.5197968821152101</v>
      </c>
      <c r="H892" s="13">
        <v>44274950.293753996</v>
      </c>
      <c r="I892">
        <v>579.68604880205032</v>
      </c>
      <c r="J892">
        <v>67.552704279271495</v>
      </c>
      <c r="K892">
        <v>92.410657331188347</v>
      </c>
      <c r="L892">
        <v>0.96178132541022565</v>
      </c>
      <c r="M892">
        <v>193607153.73135233</v>
      </c>
      <c r="N892">
        <v>817.38013672618001</v>
      </c>
      <c r="O892">
        <v>4.1238054510193578</v>
      </c>
      <c r="P892">
        <v>8.5145780703931542E-2</v>
      </c>
      <c r="Q892">
        <f t="shared" si="78"/>
        <v>-4.9771750509139112</v>
      </c>
      <c r="R892">
        <f t="shared" si="79"/>
        <v>-7.629890553816715E-2</v>
      </c>
      <c r="S892">
        <f t="shared" si="80"/>
        <v>-0.84015342375729096</v>
      </c>
      <c r="T892">
        <f t="shared" si="81"/>
        <v>194552056.46186733</v>
      </c>
      <c r="U892">
        <f t="shared" si="82"/>
        <v>44491034.878541782</v>
      </c>
      <c r="V892" s="35">
        <f t="shared" si="83"/>
        <v>-216084.58478778601</v>
      </c>
    </row>
    <row r="893" spans="1:22" ht="15.6" x14ac:dyDescent="0.25">
      <c r="A893" s="10">
        <v>11</v>
      </c>
      <c r="B893" s="11">
        <v>3.4598928156283502</v>
      </c>
      <c r="C893" s="11">
        <v>807.56778636619197</v>
      </c>
      <c r="D893" s="12">
        <v>8.183247121479291E-2</v>
      </c>
      <c r="E893" s="12">
        <v>7.6920164102021904E-2</v>
      </c>
      <c r="F893" s="10">
        <v>5.9955559010211899E-2</v>
      </c>
      <c r="G893" s="10">
        <v>3.5205507922583599</v>
      </c>
      <c r="H893" s="13">
        <v>35147044.3053279</v>
      </c>
      <c r="I893">
        <v>585.0382165710239</v>
      </c>
      <c r="J893">
        <v>53.608650351456383</v>
      </c>
      <c r="K893">
        <v>79.376317658407416</v>
      </c>
      <c r="L893">
        <v>0.95435903242702336</v>
      </c>
      <c r="M893">
        <v>195133364.45522457</v>
      </c>
      <c r="N893">
        <v>807.56778636619197</v>
      </c>
      <c r="O893">
        <v>3.99037639737934</v>
      </c>
      <c r="P893">
        <v>6.1828127186929489E-2</v>
      </c>
      <c r="Q893">
        <f t="shared" si="78"/>
        <v>-4.9374046131899867</v>
      </c>
      <c r="R893">
        <f t="shared" si="79"/>
        <v>-7.8208609189586775E-2</v>
      </c>
      <c r="S893">
        <f t="shared" si="80"/>
        <v>-0.76288977943295122</v>
      </c>
      <c r="T893">
        <f t="shared" si="81"/>
        <v>201302067.49900147</v>
      </c>
      <c r="U893">
        <f t="shared" si="82"/>
        <v>36258139.170069948</v>
      </c>
      <c r="V893" s="35">
        <f t="shared" si="83"/>
        <v>-1111094.8647420481</v>
      </c>
    </row>
    <row r="894" spans="1:22" ht="15.6" x14ac:dyDescent="0.25">
      <c r="A894" s="10">
        <v>12</v>
      </c>
      <c r="B894" s="11">
        <v>3.5353316385448399</v>
      </c>
      <c r="C894" s="11">
        <v>802.02188845097601</v>
      </c>
      <c r="D894" s="12">
        <v>7.6920164102021904E-2</v>
      </c>
      <c r="E894" s="12">
        <v>7.2945537679054789E-2</v>
      </c>
      <c r="F894" s="10">
        <v>5.1605011094266899E-2</v>
      </c>
      <c r="G894" s="10">
        <v>3.52079385233047</v>
      </c>
      <c r="H894" s="13">
        <v>31831193.5299219</v>
      </c>
      <c r="I894">
        <v>588.02378021857407</v>
      </c>
      <c r="J894">
        <v>48.344336319674014</v>
      </c>
      <c r="K894">
        <v>74.932850890538347</v>
      </c>
      <c r="L894">
        <v>0.94934263265042629</v>
      </c>
      <c r="M894">
        <v>196989799.82759696</v>
      </c>
      <c r="N894">
        <v>802.02188845097601</v>
      </c>
      <c r="O894">
        <v>3.8746368872565795</v>
      </c>
      <c r="P894">
        <v>5.2984208539837985E-2</v>
      </c>
      <c r="Q894">
        <f t="shared" si="78"/>
        <v>-4.9147117859112459</v>
      </c>
      <c r="R894">
        <f t="shared" si="79"/>
        <v>-7.9670689985758242E-2</v>
      </c>
      <c r="S894">
        <f t="shared" si="80"/>
        <v>-0.69782815214329674</v>
      </c>
      <c r="T894">
        <f t="shared" si="81"/>
        <v>205139710.5228495</v>
      </c>
      <c r="U894">
        <f t="shared" si="82"/>
        <v>33148121.537459381</v>
      </c>
      <c r="V894" s="35">
        <f t="shared" si="83"/>
        <v>-1316928.0075374804</v>
      </c>
    </row>
    <row r="895" spans="1:22" ht="15.6" x14ac:dyDescent="0.25">
      <c r="A895" s="10">
        <v>13</v>
      </c>
      <c r="B895" s="11">
        <v>3.5952171197323501</v>
      </c>
      <c r="C895" s="11">
        <v>799.669386041655</v>
      </c>
      <c r="D895" s="12">
        <v>7.2945537679054789E-2</v>
      </c>
      <c r="E895" s="12">
        <v>7.0012781407019803E-2</v>
      </c>
      <c r="F895" s="10">
        <v>4.0149697917494301E-2</v>
      </c>
      <c r="G895" s="10">
        <v>3.5209866142367598</v>
      </c>
      <c r="H895" s="13">
        <v>27394334.489075199</v>
      </c>
      <c r="I895">
        <v>592.68369249837156</v>
      </c>
      <c r="J895">
        <v>41.69168761884621</v>
      </c>
      <c r="K895">
        <v>71.479159543037298</v>
      </c>
      <c r="L895">
        <v>0.93738407422365644</v>
      </c>
      <c r="M895">
        <v>199080780.34537333</v>
      </c>
      <c r="N895">
        <v>799.669386041655</v>
      </c>
      <c r="O895">
        <v>3.5336683895644536</v>
      </c>
      <c r="P895">
        <v>4.0977942010156067E-2</v>
      </c>
      <c r="Q895">
        <f t="shared" si="78"/>
        <v>-4.9050389173607343</v>
      </c>
      <c r="R895">
        <f t="shared" si="79"/>
        <v>-8.2894568372104016E-2</v>
      </c>
      <c r="S895">
        <f t="shared" si="80"/>
        <v>-0.57707997406037226</v>
      </c>
      <c r="T895">
        <f t="shared" si="81"/>
        <v>206182679.83809763</v>
      </c>
      <c r="U895">
        <f t="shared" si="82"/>
        <v>28371585.079885457</v>
      </c>
      <c r="V895" s="35">
        <f t="shared" si="83"/>
        <v>-977250.59081025794</v>
      </c>
    </row>
    <row r="896" spans="1:22" ht="15.6" x14ac:dyDescent="0.25">
      <c r="A896" s="10">
        <v>10</v>
      </c>
      <c r="B896" s="11">
        <v>6.0538619210134996</v>
      </c>
      <c r="C896" s="11">
        <v>836.01665649457095</v>
      </c>
      <c r="D896" s="12">
        <v>3.9469310407265298E-2</v>
      </c>
      <c r="E896" s="12">
        <v>3.2597098530513402E-2</v>
      </c>
      <c r="F896" s="10">
        <v>0.173675300530132</v>
      </c>
      <c r="G896" s="10">
        <v>2.9729654437574502</v>
      </c>
      <c r="H896" s="13">
        <v>56084670.810710996</v>
      </c>
      <c r="I896">
        <v>593.81960111425178</v>
      </c>
      <c r="J896">
        <v>63.881563188649622</v>
      </c>
      <c r="K896">
        <v>36.033204468889352</v>
      </c>
      <c r="L896">
        <v>1.2030725679705949</v>
      </c>
      <c r="M896">
        <v>245463518.30219328</v>
      </c>
      <c r="N896">
        <v>836.01665649457095</v>
      </c>
      <c r="O896">
        <v>18.07845565993513</v>
      </c>
      <c r="P896">
        <v>0.19076748407238261</v>
      </c>
      <c r="Q896">
        <f t="shared" si="78"/>
        <v>-5.0513739937787019</v>
      </c>
      <c r="R896">
        <f t="shared" si="79"/>
        <v>0.63981769493766394</v>
      </c>
      <c r="S896">
        <f t="shared" si="80"/>
        <v>-0.64457584783375532</v>
      </c>
      <c r="T896">
        <f t="shared" si="81"/>
        <v>248868591.59555748</v>
      </c>
      <c r="U896">
        <f t="shared" si="82"/>
        <v>56862678.133614138</v>
      </c>
      <c r="V896" s="35">
        <f t="shared" si="83"/>
        <v>-778007.32290314138</v>
      </c>
    </row>
    <row r="897" spans="1:22" ht="15.6" x14ac:dyDescent="0.25">
      <c r="A897" s="10">
        <v>13</v>
      </c>
      <c r="B897" s="11">
        <v>7</v>
      </c>
      <c r="C897" s="11">
        <v>834.51095918330998</v>
      </c>
      <c r="D897" s="12">
        <v>2.4418378402834902E-2</v>
      </c>
      <c r="E897" s="12">
        <v>2.1741687522035799E-2</v>
      </c>
      <c r="F897" s="10">
        <v>0.109170795752529</v>
      </c>
      <c r="G897" s="10">
        <v>3.16253126780687</v>
      </c>
      <c r="H897" s="13">
        <v>37761312.0739825</v>
      </c>
      <c r="I897">
        <v>614.95721755023396</v>
      </c>
      <c r="J897">
        <v>40.571546387811019</v>
      </c>
      <c r="K897">
        <v>23.08003296243535</v>
      </c>
      <c r="L897">
        <v>1.2142903241343017</v>
      </c>
      <c r="M897">
        <v>242364022.83043081</v>
      </c>
      <c r="N897">
        <v>834.51095918330998</v>
      </c>
      <c r="O897">
        <v>19.9454541656835</v>
      </c>
      <c r="P897">
        <v>0.11560255984414095</v>
      </c>
      <c r="Q897">
        <f t="shared" si="78"/>
        <v>-5.0454442833551685</v>
      </c>
      <c r="R897">
        <f t="shared" si="79"/>
        <v>0.71539909366909771</v>
      </c>
      <c r="S897">
        <f t="shared" si="80"/>
        <v>-0.78988611161951283</v>
      </c>
      <c r="T897">
        <f t="shared" si="81"/>
        <v>259507056.65388426</v>
      </c>
      <c r="U897">
        <f t="shared" si="82"/>
        <v>40432267.28648603</v>
      </c>
      <c r="V897" s="35">
        <f t="shared" si="83"/>
        <v>-2670955.2125035301</v>
      </c>
    </row>
    <row r="898" spans="1:22" ht="15.6" x14ac:dyDescent="0.25">
      <c r="A898" s="10">
        <v>13</v>
      </c>
      <c r="B898" s="11">
        <v>7</v>
      </c>
      <c r="C898" s="11">
        <v>830.75780714523796</v>
      </c>
      <c r="D898" s="12">
        <v>2.4353821041684501E-2</v>
      </c>
      <c r="E898" s="12">
        <v>2.17308314714846E-2</v>
      </c>
      <c r="F898" s="10">
        <v>0.107262973983849</v>
      </c>
      <c r="G898" s="10">
        <v>3.1629221166215702</v>
      </c>
      <c r="H898" s="13">
        <v>37736423.289469898</v>
      </c>
      <c r="I898">
        <v>616.03848438134366</v>
      </c>
      <c r="J898">
        <v>40.197792468915736</v>
      </c>
      <c r="K898">
        <v>23.042326256584552</v>
      </c>
      <c r="L898">
        <v>1.2113653069758168</v>
      </c>
      <c r="M898">
        <v>245016257.25618815</v>
      </c>
      <c r="N898">
        <v>830.75780714523796</v>
      </c>
      <c r="O898">
        <v>19.758363028198367</v>
      </c>
      <c r="P898">
        <v>0.11346322521900221</v>
      </c>
      <c r="Q898">
        <f t="shared" si="78"/>
        <v>-5.0306139240514565</v>
      </c>
      <c r="R898">
        <f t="shared" si="79"/>
        <v>0.70866385853652836</v>
      </c>
      <c r="S898">
        <f t="shared" si="80"/>
        <v>-0.7967184787277144</v>
      </c>
      <c r="T898">
        <f t="shared" si="81"/>
        <v>262309592.76590222</v>
      </c>
      <c r="U898">
        <f t="shared" si="82"/>
        <v>40399873.609825768</v>
      </c>
      <c r="V898" s="35">
        <f t="shared" si="83"/>
        <v>-2663450.3203558698</v>
      </c>
    </row>
    <row r="899" spans="1:22" ht="15.6" x14ac:dyDescent="0.25">
      <c r="A899" s="10">
        <v>9</v>
      </c>
      <c r="B899" s="11">
        <v>5.0806119852093099</v>
      </c>
      <c r="C899" s="11">
        <v>829.85615785290304</v>
      </c>
      <c r="D899" s="12">
        <v>4.8159616706982496E-2</v>
      </c>
      <c r="E899" s="12">
        <v>3.8965753257124598E-2</v>
      </c>
      <c r="F899" s="10">
        <v>0.190508422511521</v>
      </c>
      <c r="G899" s="10">
        <v>3.1711456027862601</v>
      </c>
      <c r="H899" s="13">
        <v>63639000.892252699</v>
      </c>
      <c r="I899">
        <v>586.89179725662677</v>
      </c>
      <c r="J899">
        <v>73.45613006290975</v>
      </c>
      <c r="K899">
        <v>43.562684982053547</v>
      </c>
      <c r="L899">
        <v>1.1768956385345886</v>
      </c>
      <c r="M899">
        <v>232135291.87588394</v>
      </c>
      <c r="N899">
        <v>829.85615785290304</v>
      </c>
      <c r="O899">
        <v>14.618001341011981</v>
      </c>
      <c r="P899">
        <v>0.21134891050353019</v>
      </c>
      <c r="Q899">
        <f t="shared" ref="Q899:Q962" si="84">2.52125*10^(-6)*N899^2-0.00815*N899</f>
        <v>-5.0270405282772677</v>
      </c>
      <c r="R899">
        <f t="shared" ref="R899:R962" si="85">5.11549*10^(-6)*O899^4-4.43569*10^(-4)*O899^3+0.01157*O899^2-0.05903*O899</f>
        <v>0.45746840302348379</v>
      </c>
      <c r="S899">
        <f t="shared" ref="S899:S962" si="86">-66538.82632*P899^6+68596.56918*P899^5-25259.909*P899^4+3778.81796*P899^3-138.15946*P899^2-13.21417*P899</f>
        <v>-0.6933050835764023</v>
      </c>
      <c r="T899">
        <f t="shared" ref="T899:T962" si="87">1.9*10^10*EXP(0.917*Q899)*EXP(0.4442*R899)*EXP(-0.0196*S899)</f>
        <v>234908091.57865763</v>
      </c>
      <c r="U899">
        <f t="shared" ref="U899:U962" si="88">H899/M899*T899</f>
        <v>64399153.307393432</v>
      </c>
      <c r="V899" s="35">
        <f t="shared" ref="V899:V962" si="89">H899-U899</f>
        <v>-760152.41514073312</v>
      </c>
    </row>
    <row r="900" spans="1:22" ht="15.6" x14ac:dyDescent="0.25">
      <c r="A900" s="10">
        <v>10</v>
      </c>
      <c r="B900" s="11">
        <v>5.5384713970970898</v>
      </c>
      <c r="C900" s="11">
        <v>830.98351395135398</v>
      </c>
      <c r="D900" s="12">
        <v>3.8965753257124598E-2</v>
      </c>
      <c r="E900" s="12">
        <v>3.2384081078628099E-2</v>
      </c>
      <c r="F900" s="10">
        <v>0.16847677645371301</v>
      </c>
      <c r="G900" s="10">
        <v>3.1715149656524</v>
      </c>
      <c r="H900" s="13">
        <v>54079612.4794017</v>
      </c>
      <c r="I900">
        <v>591.91841129001614</v>
      </c>
      <c r="J900">
        <v>62.416447668281691</v>
      </c>
      <c r="K900">
        <v>35.674917167876352</v>
      </c>
      <c r="L900">
        <v>1.1982530689530777</v>
      </c>
      <c r="M900">
        <v>227991789.83371371</v>
      </c>
      <c r="N900">
        <v>830.98351395135398</v>
      </c>
      <c r="O900">
        <v>16.371103126271407</v>
      </c>
      <c r="P900">
        <v>0.18449605103829506</v>
      </c>
      <c r="Q900">
        <f t="shared" si="84"/>
        <v>-5.031507798546432</v>
      </c>
      <c r="R900">
        <f t="shared" si="85"/>
        <v>0.55574120359500556</v>
      </c>
      <c r="S900">
        <f t="shared" si="86"/>
        <v>-0.63750620336303498</v>
      </c>
      <c r="T900">
        <f t="shared" si="87"/>
        <v>244119283.1251013</v>
      </c>
      <c r="U900">
        <f t="shared" si="88"/>
        <v>57905051.053740323</v>
      </c>
      <c r="V900" s="35">
        <f t="shared" si="89"/>
        <v>-3825438.5743386224</v>
      </c>
    </row>
    <row r="901" spans="1:22" ht="15.6" x14ac:dyDescent="0.25">
      <c r="A901" s="10">
        <v>11</v>
      </c>
      <c r="B901" s="11">
        <v>5.9565300458603598</v>
      </c>
      <c r="C901" s="11">
        <v>826.86515880970501</v>
      </c>
      <c r="D901" s="12">
        <v>3.2384081078628099E-2</v>
      </c>
      <c r="E901" s="12">
        <v>2.7722337279296797E-2</v>
      </c>
      <c r="F901" s="10">
        <v>0.143508563103494</v>
      </c>
      <c r="G901" s="10">
        <v>3.17175813226513</v>
      </c>
      <c r="H901" s="13">
        <v>46575942.826249503</v>
      </c>
      <c r="I901">
        <v>598.80823566695233</v>
      </c>
      <c r="J901">
        <v>52.834558573048874</v>
      </c>
      <c r="K901">
        <v>30.053209178962447</v>
      </c>
      <c r="L901">
        <v>1.206171767236361</v>
      </c>
      <c r="M901">
        <v>230427522.73826259</v>
      </c>
      <c r="N901">
        <v>826.86515880970501</v>
      </c>
      <c r="O901">
        <v>17.464549850654677</v>
      </c>
      <c r="P901">
        <v>0.15491095905368968</v>
      </c>
      <c r="Q901">
        <f t="shared" si="84"/>
        <v>-5.0151573148599633</v>
      </c>
      <c r="R901">
        <f t="shared" si="85"/>
        <v>0.61110546109120256</v>
      </c>
      <c r="S901">
        <f t="shared" si="86"/>
        <v>-0.66151565057774464</v>
      </c>
      <c r="T901">
        <f t="shared" si="87"/>
        <v>254096407.7282919</v>
      </c>
      <c r="U901">
        <f t="shared" si="88"/>
        <v>51360096.30304087</v>
      </c>
      <c r="V901" s="35">
        <f t="shared" si="89"/>
        <v>-4784153.4767913669</v>
      </c>
    </row>
    <row r="902" spans="1:22" ht="15.6" x14ac:dyDescent="0.25">
      <c r="A902" s="10">
        <v>12</v>
      </c>
      <c r="B902" s="11">
        <v>7</v>
      </c>
      <c r="C902" s="11">
        <v>825.87434036448303</v>
      </c>
      <c r="D902" s="12">
        <v>2.1931440426606399E-2</v>
      </c>
      <c r="E902" s="12">
        <v>2.0759276310275902E-2</v>
      </c>
      <c r="F902" s="10">
        <v>5.3204152503570697E-2</v>
      </c>
      <c r="G902" s="10">
        <v>3.1437109126621201</v>
      </c>
      <c r="H902" s="13">
        <v>20037870.9285108</v>
      </c>
      <c r="I902">
        <v>626.99328254184627</v>
      </c>
      <c r="J902">
        <v>27.109758888190445</v>
      </c>
      <c r="K902">
        <v>21.345358368441151</v>
      </c>
      <c r="L902">
        <v>1.1057560273854181</v>
      </c>
      <c r="M902">
        <v>212629736.9058488</v>
      </c>
      <c r="N902">
        <v>825.87434036448303</v>
      </c>
      <c r="O902">
        <v>14.116780302246577</v>
      </c>
      <c r="P902">
        <v>5.4671787181637281E-2</v>
      </c>
      <c r="Q902">
        <f t="shared" si="84"/>
        <v>-5.0112108547353209</v>
      </c>
      <c r="R902">
        <f t="shared" si="85"/>
        <v>0.42768590941314211</v>
      </c>
      <c r="S902">
        <f t="shared" si="86"/>
        <v>-0.71183586587966863</v>
      </c>
      <c r="T902">
        <f t="shared" si="87"/>
        <v>235295922.8876394</v>
      </c>
      <c r="U902">
        <f t="shared" si="88"/>
        <v>22173894.401774324</v>
      </c>
      <c r="V902" s="35">
        <f t="shared" si="89"/>
        <v>-2136023.4732635245</v>
      </c>
    </row>
    <row r="903" spans="1:22" ht="15.6" x14ac:dyDescent="0.25">
      <c r="A903" s="10">
        <v>13</v>
      </c>
      <c r="B903" s="11">
        <v>7</v>
      </c>
      <c r="C903" s="11">
        <v>821.27220574774196</v>
      </c>
      <c r="D903" s="12">
        <v>2.2671997473680001E-2</v>
      </c>
      <c r="E903" s="12">
        <v>2.0551693537670602E-2</v>
      </c>
      <c r="F903" s="10">
        <v>9.3110142773380297E-2</v>
      </c>
      <c r="G903" s="10">
        <v>3.5051657715424498</v>
      </c>
      <c r="H903" s="13">
        <v>36927356.715172596</v>
      </c>
      <c r="I903">
        <v>621.21420982889219</v>
      </c>
      <c r="J903">
        <v>36.292739414449947</v>
      </c>
      <c r="K903">
        <v>21.611845505675301</v>
      </c>
      <c r="L903">
        <v>1.1983278237566823</v>
      </c>
      <c r="M903">
        <v>242239112.06188136</v>
      </c>
      <c r="N903">
        <v>821.27220574774196</v>
      </c>
      <c r="O903">
        <v>18.850599850142025</v>
      </c>
      <c r="P903">
        <v>9.7734272595324828E-2</v>
      </c>
      <c r="Q903">
        <f t="shared" si="84"/>
        <v>-4.9928155162461003</v>
      </c>
      <c r="R903">
        <f t="shared" si="85"/>
        <v>0.67329275707327896</v>
      </c>
      <c r="S903">
        <f t="shared" si="86"/>
        <v>-0.83445323728324894</v>
      </c>
      <c r="T903">
        <f t="shared" si="87"/>
        <v>267525357.40843287</v>
      </c>
      <c r="U903">
        <f t="shared" si="88"/>
        <v>40782036.473332159</v>
      </c>
      <c r="V903" s="35">
        <f t="shared" si="89"/>
        <v>-3854679.7581595629</v>
      </c>
    </row>
    <row r="904" spans="1:22" ht="15.6" x14ac:dyDescent="0.25">
      <c r="A904" s="10">
        <v>12</v>
      </c>
      <c r="B904" s="11">
        <v>7</v>
      </c>
      <c r="C904" s="11">
        <v>836.55035017632497</v>
      </c>
      <c r="D904" s="12">
        <v>2.3876612254764597E-2</v>
      </c>
      <c r="E904" s="12">
        <v>2.1569110928926497E-2</v>
      </c>
      <c r="F904" s="10">
        <v>9.62396731164369E-2</v>
      </c>
      <c r="G904" s="10">
        <v>3.0478636029388402</v>
      </c>
      <c r="H904" s="13">
        <v>32669800.265944999</v>
      </c>
      <c r="I904">
        <v>617.22946687591116</v>
      </c>
      <c r="J904">
        <v>37.739340391195341</v>
      </c>
      <c r="K904">
        <v>22.72286159184555</v>
      </c>
      <c r="L904">
        <v>1.1928739310030283</v>
      </c>
      <c r="M904">
        <v>238101482.07912681</v>
      </c>
      <c r="N904">
        <v>836.55035017632497</v>
      </c>
      <c r="O904">
        <v>18.769208596442652</v>
      </c>
      <c r="P904">
        <v>0.10119107887064271</v>
      </c>
      <c r="Q904">
        <f t="shared" si="84"/>
        <v>-5.0534730326086406</v>
      </c>
      <c r="R904">
        <f t="shared" si="85"/>
        <v>0.66990783072211113</v>
      </c>
      <c r="S904">
        <f t="shared" si="86"/>
        <v>-0.82853948782196141</v>
      </c>
      <c r="T904">
        <f t="shared" si="87"/>
        <v>252641609.09636581</v>
      </c>
      <c r="U904">
        <f t="shared" si="88"/>
        <v>34664844.737515345</v>
      </c>
      <c r="V904" s="35">
        <f t="shared" si="89"/>
        <v>-1995044.4715703465</v>
      </c>
    </row>
    <row r="905" spans="1:22" ht="15.6" x14ac:dyDescent="0.25">
      <c r="A905" s="10">
        <v>12</v>
      </c>
      <c r="B905" s="11">
        <v>7</v>
      </c>
      <c r="C905" s="11">
        <v>828.48599882491703</v>
      </c>
      <c r="D905" s="12">
        <v>2.8471272124651201E-2</v>
      </c>
      <c r="E905" s="12">
        <v>2.46048014135705E-2</v>
      </c>
      <c r="F905" s="10">
        <v>0.13532721589056301</v>
      </c>
      <c r="G905" s="10">
        <v>3.1021487530855398</v>
      </c>
      <c r="H905" s="13">
        <v>46252104.882670797</v>
      </c>
      <c r="I905">
        <v>607.50779412779491</v>
      </c>
      <c r="J905">
        <v>48.465566052078294</v>
      </c>
      <c r="K905">
        <v>26.538036769110853</v>
      </c>
      <c r="L905">
        <v>1.2255198859402332</v>
      </c>
      <c r="M905">
        <v>251023991.24542609</v>
      </c>
      <c r="N905">
        <v>828.48599882491703</v>
      </c>
      <c r="O905">
        <v>21.001073093765736</v>
      </c>
      <c r="P905">
        <v>0.14540412788434678</v>
      </c>
      <c r="Q905">
        <f t="shared" si="84"/>
        <v>-5.0216024974829825</v>
      </c>
      <c r="R905">
        <f t="shared" si="85"/>
        <v>0.74974482596635927</v>
      </c>
      <c r="S905">
        <f t="shared" si="86"/>
        <v>-0.68714615675551061</v>
      </c>
      <c r="T905">
        <f t="shared" si="87"/>
        <v>268779001.00154293</v>
      </c>
      <c r="U905">
        <f t="shared" si="88"/>
        <v>49523531.527424708</v>
      </c>
      <c r="V905" s="35">
        <f t="shared" si="89"/>
        <v>-3271426.6447539106</v>
      </c>
    </row>
    <row r="906" spans="1:22" ht="15.6" x14ac:dyDescent="0.25">
      <c r="A906" s="20">
        <v>9</v>
      </c>
      <c r="B906" s="21">
        <v>2.8622427060037099</v>
      </c>
      <c r="C906" s="21">
        <v>838.74061197940796</v>
      </c>
      <c r="D906" s="22">
        <v>0.14753516913403</v>
      </c>
      <c r="E906" s="22">
        <v>0.14103156953038601</v>
      </c>
      <c r="F906" s="20">
        <v>4.40518315641968E-2</v>
      </c>
      <c r="G906" s="20">
        <v>2.6213042718552702</v>
      </c>
      <c r="H906" s="23">
        <v>29496879.044593699</v>
      </c>
      <c r="I906">
        <v>581.31648259834162</v>
      </c>
      <c r="J906">
        <v>61.486987613789438</v>
      </c>
      <c r="K906">
        <v>144.283369332208</v>
      </c>
      <c r="L906">
        <v>0.89677872863510799</v>
      </c>
      <c r="M906">
        <v>204075146.62498638</v>
      </c>
      <c r="N906">
        <v>838.74061197940796</v>
      </c>
      <c r="O906">
        <v>2.0971684283869956</v>
      </c>
      <c r="P906">
        <v>4.5051584517897397E-2</v>
      </c>
      <c r="Q906">
        <f t="shared" si="84"/>
        <v>-5.0620723786217932</v>
      </c>
      <c r="R906">
        <f t="shared" si="85"/>
        <v>-7.6902003944221975E-2</v>
      </c>
      <c r="S906">
        <f t="shared" si="86"/>
        <v>-0.62208645840618826</v>
      </c>
      <c r="T906">
        <f t="shared" si="87"/>
        <v>179164953.85073379</v>
      </c>
      <c r="U906">
        <f t="shared" si="88"/>
        <v>25896377.193234611</v>
      </c>
      <c r="V906" s="35">
        <f t="shared" si="89"/>
        <v>3600501.851359088</v>
      </c>
    </row>
    <row r="907" spans="1:22" ht="15.6" x14ac:dyDescent="0.25">
      <c r="A907" s="20">
        <v>8</v>
      </c>
      <c r="B907" s="21">
        <v>2.67719899658502</v>
      </c>
      <c r="C907" s="21">
        <v>834.78041809409297</v>
      </c>
      <c r="D907" s="22">
        <v>0.156262914880058</v>
      </c>
      <c r="E907" s="22">
        <v>0.147897545191472</v>
      </c>
      <c r="F907" s="20">
        <v>5.3499704165804698E-2</v>
      </c>
      <c r="G907" s="20">
        <v>2.62073384540136</v>
      </c>
      <c r="H907" s="23">
        <v>31746657.7865941</v>
      </c>
      <c r="I907">
        <v>577.84023876887295</v>
      </c>
      <c r="J907">
        <v>69.525874451476199</v>
      </c>
      <c r="K907">
        <v>152.080230035765</v>
      </c>
      <c r="L907">
        <v>0.90154738365601705</v>
      </c>
      <c r="M907">
        <v>193259154.81569558</v>
      </c>
      <c r="N907">
        <v>834.78041809409297</v>
      </c>
      <c r="O907">
        <v>2.1172419546453787</v>
      </c>
      <c r="P907">
        <v>5.4983995776870492E-2</v>
      </c>
      <c r="Q907">
        <f t="shared" si="84"/>
        <v>-5.0465063015217764</v>
      </c>
      <c r="R907">
        <f t="shared" si="85"/>
        <v>-7.7222911646388837E-2</v>
      </c>
      <c r="S907">
        <f t="shared" si="86"/>
        <v>-0.71434515232504359</v>
      </c>
      <c r="T907">
        <f t="shared" si="87"/>
        <v>182043692.56173363</v>
      </c>
      <c r="U907">
        <f t="shared" si="88"/>
        <v>29904295.17026915</v>
      </c>
      <c r="V907" s="35">
        <f t="shared" si="89"/>
        <v>1842362.61632495</v>
      </c>
    </row>
    <row r="908" spans="1:22" ht="15.6" x14ac:dyDescent="0.25">
      <c r="A908" s="20">
        <v>9</v>
      </c>
      <c r="B908" s="21">
        <v>2.6987976938013301</v>
      </c>
      <c r="C908" s="21">
        <v>827.86213731682005</v>
      </c>
      <c r="D908" s="22">
        <v>0.147897545191472</v>
      </c>
      <c r="E908" s="22">
        <v>0.14443286540972899</v>
      </c>
      <c r="F908" s="20">
        <v>2.3410386822704202E-2</v>
      </c>
      <c r="G908" s="20">
        <v>2.6213524628743601</v>
      </c>
      <c r="H908" s="23">
        <v>22363236.088622201</v>
      </c>
      <c r="I908">
        <v>590.33589659848019</v>
      </c>
      <c r="J908">
        <v>45.225267775679136</v>
      </c>
      <c r="K908">
        <v>146.16520530060052</v>
      </c>
      <c r="L908">
        <v>0.8742356405510685</v>
      </c>
      <c r="M908">
        <v>215774229.55672899</v>
      </c>
      <c r="N908">
        <v>827.86213731682005</v>
      </c>
      <c r="O908">
        <v>1.4136163784623896</v>
      </c>
      <c r="P908">
        <v>2.3688763109174941E-2</v>
      </c>
      <c r="Q908">
        <f t="shared" si="84"/>
        <v>-5.0191233141090903</v>
      </c>
      <c r="R908">
        <f t="shared" si="85"/>
        <v>-6.1557899968248481E-2</v>
      </c>
      <c r="S908">
        <f t="shared" si="86"/>
        <v>-0.347778599872271</v>
      </c>
      <c r="T908">
        <f t="shared" si="87"/>
        <v>186630480.25692272</v>
      </c>
      <c r="U908">
        <f t="shared" si="88"/>
        <v>19342724.568603843</v>
      </c>
      <c r="V908" s="35">
        <f t="shared" si="89"/>
        <v>3020511.5200183578</v>
      </c>
    </row>
    <row r="909" spans="1:22" ht="15.6" x14ac:dyDescent="0.25">
      <c r="A909" s="20">
        <v>10</v>
      </c>
      <c r="B909" s="21">
        <v>2.8514901040201899</v>
      </c>
      <c r="C909" s="21">
        <v>824.04884726332398</v>
      </c>
      <c r="D909" s="22">
        <v>0.14443286540972899</v>
      </c>
      <c r="E909" s="22">
        <v>0.142536144618157</v>
      </c>
      <c r="F909" s="20">
        <v>1.31231106931637E-2</v>
      </c>
      <c r="G909" s="20">
        <v>2.6216048865501902</v>
      </c>
      <c r="H909" s="23">
        <v>18417199.655175801</v>
      </c>
      <c r="I909">
        <v>605.63138611223508</v>
      </c>
      <c r="J909">
        <v>33.892678295874489</v>
      </c>
      <c r="K909">
        <v>143.48450501394299</v>
      </c>
      <c r="L909">
        <v>0.85934153017102699</v>
      </c>
      <c r="M909">
        <v>241204090.21833187</v>
      </c>
      <c r="N909">
        <v>824.04884726332398</v>
      </c>
      <c r="O909">
        <v>1.1113941956606206</v>
      </c>
      <c r="P909">
        <v>1.3209979540283509E-2</v>
      </c>
      <c r="Q909">
        <f t="shared" si="84"/>
        <v>-5.0039268978241918</v>
      </c>
      <c r="R909">
        <f t="shared" si="85"/>
        <v>-5.1915492104275145E-2</v>
      </c>
      <c r="S909">
        <f t="shared" si="86"/>
        <v>-0.19069930696928766</v>
      </c>
      <c r="T909">
        <f t="shared" si="87"/>
        <v>189477472.28016517</v>
      </c>
      <c r="U909">
        <f t="shared" si="88"/>
        <v>14467600.586636413</v>
      </c>
      <c r="V909" s="35">
        <f t="shared" si="89"/>
        <v>3949599.0685393885</v>
      </c>
    </row>
    <row r="910" spans="1:22" ht="15.6" x14ac:dyDescent="0.25">
      <c r="A910" s="20">
        <v>8</v>
      </c>
      <c r="B910" s="21">
        <v>2.67766955990193</v>
      </c>
      <c r="C910" s="21">
        <v>832.53019972575396</v>
      </c>
      <c r="D910" s="22">
        <v>0.15610658764626398</v>
      </c>
      <c r="E910" s="22">
        <v>0.14782370958436</v>
      </c>
      <c r="F910" s="20">
        <v>5.3025152054796201E-2</v>
      </c>
      <c r="G910" s="20">
        <v>2.6207276153579002</v>
      </c>
      <c r="H910" s="23">
        <v>33082458.531365</v>
      </c>
      <c r="I910">
        <v>578.77609749854491</v>
      </c>
      <c r="J910">
        <v>69.238225285784836</v>
      </c>
      <c r="K910">
        <v>151.96514861531199</v>
      </c>
      <c r="L910">
        <v>0.90130983189406511</v>
      </c>
      <c r="M910">
        <v>202281355.72832999</v>
      </c>
      <c r="N910">
        <v>832.53019972575396</v>
      </c>
      <c r="O910">
        <v>2.1070267117680981</v>
      </c>
      <c r="P910">
        <v>5.4482745868728151E-2</v>
      </c>
      <c r="Q910">
        <f t="shared" si="84"/>
        <v>-5.037626280290457</v>
      </c>
      <c r="R910">
        <f t="shared" si="85"/>
        <v>-7.7060501011111948E-2</v>
      </c>
      <c r="S910">
        <f t="shared" si="86"/>
        <v>-0.71030401170478263</v>
      </c>
      <c r="T910">
        <f t="shared" si="87"/>
        <v>183530826.13134429</v>
      </c>
      <c r="U910">
        <f t="shared" si="88"/>
        <v>30015870.334939662</v>
      </c>
      <c r="V910" s="35">
        <f t="shared" si="89"/>
        <v>3066588.1964253373</v>
      </c>
    </row>
    <row r="911" spans="1:22" ht="15.6" x14ac:dyDescent="0.25">
      <c r="A911" s="20">
        <v>9</v>
      </c>
      <c r="B911" s="21">
        <v>2.6954147660482599</v>
      </c>
      <c r="C911" s="21">
        <v>824.65523769377103</v>
      </c>
      <c r="D911" s="22">
        <v>0.14782370958436</v>
      </c>
      <c r="E911" s="22">
        <v>0.14497584054587401</v>
      </c>
      <c r="F911" s="20">
        <v>1.92522824534892E-2</v>
      </c>
      <c r="G911" s="20">
        <v>2.6213399182175898</v>
      </c>
      <c r="H911" s="23">
        <v>21264094.2016895</v>
      </c>
      <c r="I911">
        <v>595.09249448056585</v>
      </c>
      <c r="J911">
        <v>41.167286649311748</v>
      </c>
      <c r="K911">
        <v>146.39977506511701</v>
      </c>
      <c r="L911">
        <v>0.86855008726944827</v>
      </c>
      <c r="M911">
        <v>226869667.63342729</v>
      </c>
      <c r="N911">
        <v>824.65523769377103</v>
      </c>
      <c r="O911">
        <v>1.272829091258072</v>
      </c>
      <c r="P911">
        <v>1.9440021148294719E-2</v>
      </c>
      <c r="Q911">
        <f t="shared" si="84"/>
        <v>-5.0063483390173733</v>
      </c>
      <c r="R911">
        <f t="shared" si="85"/>
        <v>-5.729187304346392E-2</v>
      </c>
      <c r="S911">
        <f t="shared" si="86"/>
        <v>-0.28475523141884412</v>
      </c>
      <c r="T911">
        <f t="shared" si="87"/>
        <v>188954261.62712362</v>
      </c>
      <c r="U911">
        <f t="shared" si="88"/>
        <v>17710350.003870819</v>
      </c>
      <c r="V911" s="35">
        <f t="shared" si="89"/>
        <v>3553744.1978186816</v>
      </c>
    </row>
    <row r="912" spans="1:22" ht="15.6" x14ac:dyDescent="0.25">
      <c r="A912" s="20">
        <v>10</v>
      </c>
      <c r="B912" s="21">
        <v>2.7097632547079802</v>
      </c>
      <c r="C912" s="21">
        <v>821.27061107456598</v>
      </c>
      <c r="D912" s="22">
        <v>0.14497584054587401</v>
      </c>
      <c r="E912" s="22">
        <v>0.14276261898633602</v>
      </c>
      <c r="F912" s="20">
        <v>1.5255617690790899E-2</v>
      </c>
      <c r="G912" s="20">
        <v>2.6215473557903302</v>
      </c>
      <c r="H912" s="23">
        <v>20845744.576359902</v>
      </c>
      <c r="I912">
        <v>604.26347646072657</v>
      </c>
      <c r="J912">
        <v>36.570055424407755</v>
      </c>
      <c r="K912">
        <v>143.86922976610501</v>
      </c>
      <c r="L912">
        <v>0.86312285876098649</v>
      </c>
      <c r="M912">
        <v>251919315.58005962</v>
      </c>
      <c r="N912">
        <v>821.27061107456598</v>
      </c>
      <c r="O912">
        <v>1.1391200467177063</v>
      </c>
      <c r="P912">
        <v>1.5373181834665383E-2</v>
      </c>
      <c r="Q912">
        <f t="shared" si="84"/>
        <v>-4.9928091236176702</v>
      </c>
      <c r="R912">
        <f t="shared" si="85"/>
        <v>-5.2876121386130528E-2</v>
      </c>
      <c r="S912">
        <f t="shared" si="86"/>
        <v>-0.22341929824734666</v>
      </c>
      <c r="T912">
        <f t="shared" si="87"/>
        <v>191460158.413858</v>
      </c>
      <c r="U912">
        <f t="shared" si="88"/>
        <v>15842888.226553284</v>
      </c>
      <c r="V912" s="35">
        <f t="shared" si="89"/>
        <v>5002856.3498066179</v>
      </c>
    </row>
    <row r="913" spans="1:22" ht="15.6" x14ac:dyDescent="0.25">
      <c r="A913" s="20">
        <v>8</v>
      </c>
      <c r="B913" s="21">
        <v>2.67731109277292</v>
      </c>
      <c r="C913" s="21">
        <v>836.40295616267201</v>
      </c>
      <c r="D913" s="22">
        <v>0.15625846907681401</v>
      </c>
      <c r="E913" s="22">
        <v>0.14788863140160799</v>
      </c>
      <c r="F913" s="20">
        <v>5.3529800621763303E-2</v>
      </c>
      <c r="G913" s="20">
        <v>2.6210312699655698</v>
      </c>
      <c r="H913" s="23">
        <v>31756825.2149432</v>
      </c>
      <c r="I913">
        <v>577.83440188553402</v>
      </c>
      <c r="J913">
        <v>69.544087792792851</v>
      </c>
      <c r="K913">
        <v>152.07355023921099</v>
      </c>
      <c r="L913">
        <v>0.90157293806353167</v>
      </c>
      <c r="M913">
        <v>193243010.33482456</v>
      </c>
      <c r="N913">
        <v>836.40295616267201</v>
      </c>
      <c r="O913">
        <v>2.1180002494149579</v>
      </c>
      <c r="P913">
        <v>5.5015793901603188E-2</v>
      </c>
      <c r="Q913">
        <f t="shared" si="84"/>
        <v>-5.0528934695487342</v>
      </c>
      <c r="R913">
        <f t="shared" si="85"/>
        <v>-7.7234893654669415E-2</v>
      </c>
      <c r="S913">
        <f t="shared" si="86"/>
        <v>-0.71459927832955017</v>
      </c>
      <c r="T913">
        <f t="shared" si="87"/>
        <v>180980511.22275642</v>
      </c>
      <c r="U913">
        <f t="shared" si="88"/>
        <v>29741652.504035749</v>
      </c>
      <c r="V913" s="35">
        <f t="shared" si="89"/>
        <v>2015172.7109074518</v>
      </c>
    </row>
    <row r="914" spans="1:22" ht="15.6" x14ac:dyDescent="0.25">
      <c r="A914" s="20">
        <v>9</v>
      </c>
      <c r="B914" s="21">
        <v>2.6953901399878899</v>
      </c>
      <c r="C914" s="21">
        <v>829.49368694076099</v>
      </c>
      <c r="D914" s="22">
        <v>0.14788863140160799</v>
      </c>
      <c r="E914" s="22">
        <v>0.14499345273067499</v>
      </c>
      <c r="F914" s="20">
        <v>1.9563520815839799E-2</v>
      </c>
      <c r="G914" s="20">
        <v>2.62165017709229</v>
      </c>
      <c r="H914" s="23">
        <v>20538277.855864499</v>
      </c>
      <c r="I914">
        <v>593.33685465425162</v>
      </c>
      <c r="J914">
        <v>41.446546373292236</v>
      </c>
      <c r="K914">
        <v>146.44104206614151</v>
      </c>
      <c r="L914">
        <v>0.868904369403949</v>
      </c>
      <c r="M914">
        <v>217534906.4605388</v>
      </c>
      <c r="N914">
        <v>829.49368694076099</v>
      </c>
      <c r="O914">
        <v>1.2848827829376948</v>
      </c>
      <c r="P914">
        <v>1.9757419550221852E-2</v>
      </c>
      <c r="Q914">
        <f t="shared" si="84"/>
        <v>-5.0256028366264243</v>
      </c>
      <c r="R914">
        <f t="shared" si="85"/>
        <v>-5.7672418053513537E-2</v>
      </c>
      <c r="S914">
        <f t="shared" si="86"/>
        <v>-0.28951187663029548</v>
      </c>
      <c r="T914">
        <f t="shared" si="87"/>
        <v>185633221.90087265</v>
      </c>
      <c r="U914">
        <f t="shared" si="88"/>
        <v>17526321.41991926</v>
      </c>
      <c r="V914" s="35">
        <f t="shared" si="89"/>
        <v>3011956.4359452389</v>
      </c>
    </row>
    <row r="915" spans="1:22" ht="15.6" x14ac:dyDescent="0.25">
      <c r="A915" s="20">
        <v>10</v>
      </c>
      <c r="B915" s="21">
        <v>2.70924283522141</v>
      </c>
      <c r="C915" s="21">
        <v>826.32637845630302</v>
      </c>
      <c r="D915" s="22">
        <v>0.14499345273067499</v>
      </c>
      <c r="E915" s="22">
        <v>0.14284509963249201</v>
      </c>
      <c r="F915" s="20">
        <v>1.4806685331079801E-2</v>
      </c>
      <c r="G915" s="20">
        <v>2.6218610899683701</v>
      </c>
      <c r="H915" s="23">
        <v>19670295.6395832</v>
      </c>
      <c r="I915">
        <v>603.0235511669789</v>
      </c>
      <c r="J915">
        <v>35.993159272657387</v>
      </c>
      <c r="K915">
        <v>143.91927618158351</v>
      </c>
      <c r="L915">
        <v>0.86224869670648363</v>
      </c>
      <c r="M915">
        <v>241740098.14698523</v>
      </c>
      <c r="N915">
        <v>826.32637845630302</v>
      </c>
      <c r="O915">
        <v>1.122848226572412</v>
      </c>
      <c r="P915">
        <v>1.4917398519110177E-2</v>
      </c>
      <c r="Q915">
        <f t="shared" si="84"/>
        <v>-5.0130119503077752</v>
      </c>
      <c r="R915">
        <f t="shared" si="85"/>
        <v>-5.2314229500098161E-2</v>
      </c>
      <c r="S915">
        <f t="shared" si="86"/>
        <v>-0.21652242705149191</v>
      </c>
      <c r="T915">
        <f t="shared" si="87"/>
        <v>187967327.63336173</v>
      </c>
      <c r="U915">
        <f t="shared" si="88"/>
        <v>15294826.689788587</v>
      </c>
      <c r="V915" s="35">
        <f t="shared" si="89"/>
        <v>4375468.9497946128</v>
      </c>
    </row>
    <row r="916" spans="1:22" ht="15.6" x14ac:dyDescent="0.25">
      <c r="A916" s="20">
        <v>8</v>
      </c>
      <c r="B916" s="21">
        <v>2.90880375548132</v>
      </c>
      <c r="C916" s="21">
        <v>830.12526545265098</v>
      </c>
      <c r="D916" s="22">
        <v>0.15003279181157397</v>
      </c>
      <c r="E916" s="22">
        <v>0.13505766296112001</v>
      </c>
      <c r="F916" s="20">
        <v>9.9745889420671793E-2</v>
      </c>
      <c r="G916" s="20">
        <v>2.6186663233106899</v>
      </c>
      <c r="H916" s="23">
        <v>44211734.428489499</v>
      </c>
      <c r="I916">
        <v>573.88984916089964</v>
      </c>
      <c r="J916">
        <v>92.704230956046771</v>
      </c>
      <c r="K916">
        <v>142.54522738634699</v>
      </c>
      <c r="L916">
        <v>0.93588621777847025</v>
      </c>
      <c r="M916">
        <v>194596391.33326977</v>
      </c>
      <c r="N916">
        <v>830.12526545265098</v>
      </c>
      <c r="O916">
        <v>3.2970651926167038</v>
      </c>
      <c r="P916">
        <v>0.10507821042155714</v>
      </c>
      <c r="Q916">
        <f t="shared" si="84"/>
        <v>-5.0281074785097344</v>
      </c>
      <c r="R916">
        <f t="shared" si="85"/>
        <v>-8.4146012434084816E-2</v>
      </c>
      <c r="S916">
        <f t="shared" si="86"/>
        <v>-0.82009563211657666</v>
      </c>
      <c r="T916">
        <f t="shared" si="87"/>
        <v>184955622.14800888</v>
      </c>
      <c r="U916">
        <f t="shared" si="88"/>
        <v>42021379.694854483</v>
      </c>
      <c r="V916" s="35">
        <f t="shared" si="89"/>
        <v>2190354.7336350158</v>
      </c>
    </row>
    <row r="917" spans="1:22" ht="15.6" x14ac:dyDescent="0.25">
      <c r="A917" s="20">
        <v>10</v>
      </c>
      <c r="B917" s="21">
        <v>3.2856986379616702</v>
      </c>
      <c r="C917" s="21">
        <v>817.16838226808102</v>
      </c>
      <c r="D917" s="22">
        <v>0.121882256584345</v>
      </c>
      <c r="E917" s="22">
        <v>0.111168910103845</v>
      </c>
      <c r="F917" s="20">
        <v>8.7827088795428401E-2</v>
      </c>
      <c r="G917" s="20">
        <v>2.62065093331179</v>
      </c>
      <c r="H917" s="23">
        <v>39490734.566699401</v>
      </c>
      <c r="I917">
        <v>577.32892379320344</v>
      </c>
      <c r="J917">
        <v>78.645564361957298</v>
      </c>
      <c r="K917">
        <v>116.525583344095</v>
      </c>
      <c r="L917">
        <v>0.94573126068306013</v>
      </c>
      <c r="M917">
        <v>202602153.25487164</v>
      </c>
      <c r="N917">
        <v>817.16838226808102</v>
      </c>
      <c r="O917">
        <v>3.8405240871521538</v>
      </c>
      <c r="P917">
        <v>9.1925711259735907E-2</v>
      </c>
      <c r="Q917">
        <f t="shared" si="84"/>
        <v>-4.9763219145324822</v>
      </c>
      <c r="R917">
        <f t="shared" si="85"/>
        <v>-8.0066629014782675E-2</v>
      </c>
      <c r="S917">
        <f t="shared" si="86"/>
        <v>-0.84044849101510155</v>
      </c>
      <c r="T917">
        <f t="shared" si="87"/>
        <v>194379854.26607859</v>
      </c>
      <c r="U917">
        <f t="shared" si="88"/>
        <v>37888063.412035063</v>
      </c>
      <c r="V917" s="35">
        <f t="shared" si="89"/>
        <v>1602671.1546643376</v>
      </c>
    </row>
    <row r="918" spans="1:22" ht="15.6" x14ac:dyDescent="0.25">
      <c r="A918" s="20">
        <v>11</v>
      </c>
      <c r="B918" s="21">
        <v>3.38936470631561</v>
      </c>
      <c r="C918" s="21">
        <v>813.22755758040796</v>
      </c>
      <c r="D918" s="22">
        <v>0.111168910103845</v>
      </c>
      <c r="E918" s="22">
        <v>0.10277267563260201</v>
      </c>
      <c r="F918" s="20">
        <v>7.5458944132794706E-2</v>
      </c>
      <c r="G918" s="20">
        <v>2.6213583320756002</v>
      </c>
      <c r="H918" s="23">
        <v>36999568.5160973</v>
      </c>
      <c r="I918">
        <v>580.71077818571018</v>
      </c>
      <c r="J918">
        <v>69.82681328562262</v>
      </c>
      <c r="K918">
        <v>106.9707928682235</v>
      </c>
      <c r="L918">
        <v>0.94391264198582081</v>
      </c>
      <c r="M918">
        <v>214149094.5496529</v>
      </c>
      <c r="N918">
        <v>813.22755758040796</v>
      </c>
      <c r="O918">
        <v>3.8083102312177486</v>
      </c>
      <c r="P918">
        <v>7.8457820414975996E-2</v>
      </c>
      <c r="Q918">
        <f t="shared" si="84"/>
        <v>-4.9604034882261603</v>
      </c>
      <c r="R918">
        <f t="shared" si="85"/>
        <v>-8.0425760281711306E-2</v>
      </c>
      <c r="S918">
        <f t="shared" si="86"/>
        <v>-0.83093746369549215</v>
      </c>
      <c r="T918">
        <f t="shared" si="87"/>
        <v>197169844.28274867</v>
      </c>
      <c r="U918">
        <f t="shared" si="88"/>
        <v>34065981.825369425</v>
      </c>
      <c r="V918" s="35">
        <f t="shared" si="89"/>
        <v>2933586.6907278746</v>
      </c>
    </row>
    <row r="919" spans="1:22" ht="15.6" x14ac:dyDescent="0.25">
      <c r="A919" s="29">
        <v>12</v>
      </c>
      <c r="B919" s="21">
        <v>3.4836416314509</v>
      </c>
      <c r="C919" s="21">
        <v>811.27519097118602</v>
      </c>
      <c r="D919" s="22">
        <v>0.10277267563260201</v>
      </c>
      <c r="E919" s="22">
        <v>9.6020160939307209E-2</v>
      </c>
      <c r="F919" s="20">
        <v>6.5639535977567401E-2</v>
      </c>
      <c r="G919" s="20">
        <v>2.6218928542446598</v>
      </c>
      <c r="H919" s="23">
        <v>33380017.358796</v>
      </c>
      <c r="I919">
        <v>583.22826586526344</v>
      </c>
      <c r="J919">
        <v>62.755537084786681</v>
      </c>
      <c r="K919">
        <v>99.39641828595461</v>
      </c>
      <c r="L919">
        <v>0.94154022886704059</v>
      </c>
      <c r="M919">
        <v>215466961.23978901</v>
      </c>
      <c r="N919">
        <v>811.27519097118602</v>
      </c>
      <c r="O919">
        <v>3.7688277495295486</v>
      </c>
      <c r="P919">
        <v>6.7892979423164371E-2</v>
      </c>
      <c r="Q919">
        <f t="shared" si="84"/>
        <v>-4.9524881596977668</v>
      </c>
      <c r="R919">
        <f t="shared" si="85"/>
        <v>-8.0846250820914151E-2</v>
      </c>
      <c r="S919">
        <f t="shared" si="86"/>
        <v>-0.79567302822127695</v>
      </c>
      <c r="T919">
        <f t="shared" si="87"/>
        <v>198431886.94870728</v>
      </c>
      <c r="U919">
        <f t="shared" si="88"/>
        <v>30740953.475067355</v>
      </c>
      <c r="V919" s="35">
        <f t="shared" si="89"/>
        <v>2639063.8837286457</v>
      </c>
    </row>
    <row r="920" spans="1:22" ht="15.6" x14ac:dyDescent="0.25">
      <c r="A920" s="20">
        <v>10</v>
      </c>
      <c r="B920" s="21">
        <v>3.09804748719288</v>
      </c>
      <c r="C920" s="21">
        <v>810.30711822277601</v>
      </c>
      <c r="D920" s="22">
        <v>0.12344151477821601</v>
      </c>
      <c r="E920" s="22">
        <v>0.114130551694073</v>
      </c>
      <c r="F920" s="20">
        <v>7.5367078838706303E-2</v>
      </c>
      <c r="G920" s="20">
        <v>2.6215423583724302</v>
      </c>
      <c r="H920" s="23">
        <v>36502478.933696903</v>
      </c>
      <c r="I920">
        <v>578.42390063508662</v>
      </c>
      <c r="J920">
        <v>73.387216773763072</v>
      </c>
      <c r="K920">
        <v>118.7860332361445</v>
      </c>
      <c r="L920">
        <v>0.93512590255683259</v>
      </c>
      <c r="M920">
        <v>202896696.20976859</v>
      </c>
      <c r="N920">
        <v>810.30711822277601</v>
      </c>
      <c r="O920">
        <v>3.3079090290304793</v>
      </c>
      <c r="P920">
        <v>7.835846222012223E-2</v>
      </c>
      <c r="Q920">
        <f t="shared" si="84"/>
        <v>-4.9485562493602213</v>
      </c>
      <c r="R920">
        <f t="shared" si="85"/>
        <v>-8.4106830453215042E-2</v>
      </c>
      <c r="S920">
        <f t="shared" si="86"/>
        <v>-0.83072780455157524</v>
      </c>
      <c r="T920">
        <f t="shared" si="87"/>
        <v>198997087.38620341</v>
      </c>
      <c r="U920">
        <f t="shared" si="88"/>
        <v>35800913.10443037</v>
      </c>
      <c r="V920" s="35">
        <f t="shared" si="89"/>
        <v>701565.82926653326</v>
      </c>
    </row>
    <row r="921" spans="1:22" ht="15.6" x14ac:dyDescent="0.25">
      <c r="A921" s="20">
        <v>11</v>
      </c>
      <c r="B921" s="21">
        <v>3.3365376780468901</v>
      </c>
      <c r="C921" s="21">
        <v>805.66133873581202</v>
      </c>
      <c r="D921" s="22">
        <v>0.114130551694073</v>
      </c>
      <c r="E921" s="22">
        <v>0.106916987748727</v>
      </c>
      <c r="F921" s="20">
        <v>6.3149164898240503E-2</v>
      </c>
      <c r="G921" s="20">
        <v>2.6221623370978699</v>
      </c>
      <c r="H921" s="23">
        <v>34420737.600996703</v>
      </c>
      <c r="I921">
        <v>582.41926751732319</v>
      </c>
      <c r="J921">
        <v>64.81757963112932</v>
      </c>
      <c r="K921">
        <v>110.5237697214</v>
      </c>
      <c r="L921">
        <v>0.93101094978933974</v>
      </c>
      <c r="M921">
        <v>217526913.99164662</v>
      </c>
      <c r="N921">
        <v>805.66133873581202</v>
      </c>
      <c r="O921">
        <v>3.3578293057234774</v>
      </c>
      <c r="P921">
        <v>6.5231203544770064E-2</v>
      </c>
      <c r="Q921">
        <f t="shared" si="84"/>
        <v>-4.9296212622673261</v>
      </c>
      <c r="R921">
        <f t="shared" si="85"/>
        <v>-8.3903735964223722E-2</v>
      </c>
      <c r="S921">
        <f t="shared" si="86"/>
        <v>-0.78245239492844953</v>
      </c>
      <c r="T921">
        <f t="shared" si="87"/>
        <v>202309274.43376452</v>
      </c>
      <c r="U921">
        <f t="shared" si="88"/>
        <v>32012748.775537975</v>
      </c>
      <c r="V921" s="35">
        <f t="shared" si="89"/>
        <v>2407988.8254587278</v>
      </c>
    </row>
    <row r="922" spans="1:22" ht="15.6" x14ac:dyDescent="0.25">
      <c r="A922" s="20">
        <v>12</v>
      </c>
      <c r="B922" s="21">
        <v>3.41264582145465</v>
      </c>
      <c r="C922" s="21">
        <v>800.20210940383004</v>
      </c>
      <c r="D922" s="22">
        <v>0.106916987748727</v>
      </c>
      <c r="E922" s="22">
        <v>0.101015486067701</v>
      </c>
      <c r="F922" s="20">
        <v>5.5145466202829098E-2</v>
      </c>
      <c r="G922" s="20">
        <v>2.62262821529219</v>
      </c>
      <c r="H922" s="23">
        <v>32219040.313148499</v>
      </c>
      <c r="I922">
        <v>585.64626017034334</v>
      </c>
      <c r="J922">
        <v>58.789390104693837</v>
      </c>
      <c r="K922">
        <v>103.966236908214</v>
      </c>
      <c r="L922">
        <v>0.92822848933724067</v>
      </c>
      <c r="M922">
        <v>225124117.08238521</v>
      </c>
      <c r="N922">
        <v>800.20210940383004</v>
      </c>
      <c r="O922">
        <v>3.292769848167763</v>
      </c>
      <c r="P922">
        <v>5.6724295826982157E-2</v>
      </c>
      <c r="Q922">
        <f t="shared" si="84"/>
        <v>-4.9072317793176108</v>
      </c>
      <c r="R922">
        <f t="shared" si="85"/>
        <v>-8.4161044176223887E-2</v>
      </c>
      <c r="S922">
        <f t="shared" si="86"/>
        <v>-0.72786097709861297</v>
      </c>
      <c r="T922">
        <f t="shared" si="87"/>
        <v>206261432.88380381</v>
      </c>
      <c r="U922">
        <f t="shared" si="88"/>
        <v>29519473.556442998</v>
      </c>
      <c r="V922" s="35">
        <f t="shared" si="89"/>
        <v>2699566.7567055002</v>
      </c>
    </row>
    <row r="923" spans="1:22" ht="15.6" x14ac:dyDescent="0.25">
      <c r="A923" s="20">
        <v>6</v>
      </c>
      <c r="B923" s="21">
        <v>2.9719027321298701</v>
      </c>
      <c r="C923" s="21">
        <v>829.18644843684206</v>
      </c>
      <c r="D923" s="22">
        <v>0.150029594717421</v>
      </c>
      <c r="E923" s="22">
        <v>0.13678649248959102</v>
      </c>
      <c r="F923" s="20">
        <v>8.8211136869826498E-2</v>
      </c>
      <c r="G923" s="20">
        <v>2.4399044308077502</v>
      </c>
      <c r="H923" s="23">
        <v>41476089.659580298</v>
      </c>
      <c r="I923">
        <v>575.81415405654582</v>
      </c>
      <c r="J923">
        <v>87.324485148223346</v>
      </c>
      <c r="K923">
        <v>143.408043603506</v>
      </c>
      <c r="L923">
        <v>0.92892783967111181</v>
      </c>
      <c r="M923">
        <v>209559318.01247615</v>
      </c>
      <c r="N923">
        <v>829.18644843684206</v>
      </c>
      <c r="O923">
        <v>3.1428273794107797</v>
      </c>
      <c r="P923">
        <v>9.2346825436005975E-2</v>
      </c>
      <c r="Q923">
        <f t="shared" si="84"/>
        <v>-5.0243836980487373</v>
      </c>
      <c r="R923">
        <f t="shared" si="85"/>
        <v>-8.4510566244732008E-2</v>
      </c>
      <c r="S923">
        <f t="shared" si="86"/>
        <v>-0.84019554612194125</v>
      </c>
      <c r="T923">
        <f t="shared" si="87"/>
        <v>185631336.72548389</v>
      </c>
      <c r="U923">
        <f t="shared" si="88"/>
        <v>36740251.107304774</v>
      </c>
      <c r="V923" s="35">
        <f t="shared" si="89"/>
        <v>4735838.5522755235</v>
      </c>
    </row>
    <row r="924" spans="1:22" ht="15.6" x14ac:dyDescent="0.25">
      <c r="A924" s="20">
        <v>7</v>
      </c>
      <c r="B924" s="21">
        <v>3.0650889233147902</v>
      </c>
      <c r="C924" s="21">
        <v>828.09235157291096</v>
      </c>
      <c r="D924" s="22">
        <v>0.13678649248959102</v>
      </c>
      <c r="E924" s="22">
        <v>0.126082735931482</v>
      </c>
      <c r="F924" s="20">
        <v>7.81943956882592E-2</v>
      </c>
      <c r="G924" s="20">
        <v>2.44088940326907</v>
      </c>
      <c r="H924" s="23">
        <v>35712753.177182101</v>
      </c>
      <c r="I924">
        <v>576.840295774693</v>
      </c>
      <c r="J924">
        <v>78.577083802339686</v>
      </c>
      <c r="K924">
        <v>131.43461421053652</v>
      </c>
      <c r="L924">
        <v>0.92921640662575211</v>
      </c>
      <c r="M924">
        <v>200383728.87547481</v>
      </c>
      <c r="N924">
        <v>828.09235157291096</v>
      </c>
      <c r="O924">
        <v>3.1760195819572821</v>
      </c>
      <c r="P924">
        <v>8.14209189661734E-2</v>
      </c>
      <c r="Q924">
        <f t="shared" si="84"/>
        <v>-5.0200383984522521</v>
      </c>
      <c r="R924">
        <f t="shared" si="85"/>
        <v>-8.4462729350679194E-2</v>
      </c>
      <c r="S924">
        <f t="shared" si="86"/>
        <v>-0.83619057393196794</v>
      </c>
      <c r="T924">
        <f t="shared" si="87"/>
        <v>186361817.14758942</v>
      </c>
      <c r="U924">
        <f t="shared" si="88"/>
        <v>33213742.526864301</v>
      </c>
      <c r="V924" s="35">
        <f t="shared" si="89"/>
        <v>2499010.6503177993</v>
      </c>
    </row>
    <row r="925" spans="1:22" ht="15.6" x14ac:dyDescent="0.25">
      <c r="A925" s="20">
        <v>8</v>
      </c>
      <c r="B925" s="21">
        <v>3.2989554280784699</v>
      </c>
      <c r="C925" s="21">
        <v>815.53993898208296</v>
      </c>
      <c r="D925" s="22">
        <v>0.126082735931482</v>
      </c>
      <c r="E925" s="22">
        <v>0.118125636352856</v>
      </c>
      <c r="F925" s="20">
        <v>6.3060128787719105E-2</v>
      </c>
      <c r="G925" s="20">
        <v>2.4416563279935102</v>
      </c>
      <c r="H925" s="23">
        <v>33517594.6707967</v>
      </c>
      <c r="I925">
        <v>581.25417363089298</v>
      </c>
      <c r="J925">
        <v>68.008068198361471</v>
      </c>
      <c r="K925">
        <v>122.104186142169</v>
      </c>
      <c r="L925">
        <v>0.92361965962968329</v>
      </c>
      <c r="M925">
        <v>218541893.79605484</v>
      </c>
      <c r="N925">
        <v>815.53993898208296</v>
      </c>
      <c r="O925">
        <v>3.1596445627979821</v>
      </c>
      <c r="P925">
        <v>6.5136170401219481E-2</v>
      </c>
      <c r="Q925">
        <f t="shared" si="84"/>
        <v>-4.969753532935135</v>
      </c>
      <c r="R925">
        <f t="shared" si="85"/>
        <v>-8.4488441907864351E-2</v>
      </c>
      <c r="S925">
        <f t="shared" si="86"/>
        <v>-0.78194683586229685</v>
      </c>
      <c r="T925">
        <f t="shared" si="87"/>
        <v>194946792.14478382</v>
      </c>
      <c r="U925">
        <f t="shared" si="88"/>
        <v>29898832.887293641</v>
      </c>
      <c r="V925" s="35">
        <f t="shared" si="89"/>
        <v>3618761.7835030593</v>
      </c>
    </row>
    <row r="926" spans="1:22" ht="15.6" x14ac:dyDescent="0.25">
      <c r="A926" s="20">
        <v>9</v>
      </c>
      <c r="B926" s="21">
        <v>3.3809608016734001</v>
      </c>
      <c r="C926" s="21">
        <v>808.09482587316097</v>
      </c>
      <c r="D926" s="22">
        <v>0.118125636352856</v>
      </c>
      <c r="E926" s="22">
        <v>0.111040413722966</v>
      </c>
      <c r="F926" s="20">
        <v>5.9929663721525299E-2</v>
      </c>
      <c r="G926" s="20">
        <v>2.44220932706199</v>
      </c>
      <c r="H926" s="23">
        <v>33870758.057489097</v>
      </c>
      <c r="I926">
        <v>584.11566475500808</v>
      </c>
      <c r="J926">
        <v>64.331870223050601</v>
      </c>
      <c r="K926">
        <v>114.583025037911</v>
      </c>
      <c r="L926">
        <v>0.92572289110982009</v>
      </c>
      <c r="M926">
        <v>232881425.56229696</v>
      </c>
      <c r="N926">
        <v>808.09482587316097</v>
      </c>
      <c r="O926">
        <v>3.2479289053233966</v>
      </c>
      <c r="P926">
        <v>6.1800580689235572E-2</v>
      </c>
      <c r="Q926">
        <f t="shared" si="84"/>
        <v>-4.9395530953472617</v>
      </c>
      <c r="R926">
        <f t="shared" si="85"/>
        <v>-8.4301362043864944E-2</v>
      </c>
      <c r="S926">
        <f t="shared" si="86"/>
        <v>-0.7627191149055953</v>
      </c>
      <c r="T926">
        <f t="shared" si="87"/>
        <v>200362194.12592009</v>
      </c>
      <c r="U926">
        <f t="shared" si="88"/>
        <v>29141093.518818662</v>
      </c>
      <c r="V926" s="35">
        <f t="shared" si="89"/>
        <v>4729664.5386704355</v>
      </c>
    </row>
    <row r="927" spans="1:22" ht="15.6" x14ac:dyDescent="0.25">
      <c r="A927" s="20">
        <v>8</v>
      </c>
      <c r="B927" s="21">
        <v>2.8702039670106898</v>
      </c>
      <c r="C927" s="21">
        <v>831.73715979624603</v>
      </c>
      <c r="D927" s="22">
        <v>0.15108789221338001</v>
      </c>
      <c r="E927" s="22">
        <v>0.140060239160686</v>
      </c>
      <c r="F927" s="20">
        <v>7.2940054201761403E-2</v>
      </c>
      <c r="G927" s="20">
        <v>2.6208540893818602</v>
      </c>
      <c r="H927" s="23">
        <v>38762788.4109139</v>
      </c>
      <c r="I927">
        <v>576.5234138774108</v>
      </c>
      <c r="J927">
        <v>79.735187872073169</v>
      </c>
      <c r="K927">
        <v>145.57406568703303</v>
      </c>
      <c r="L927">
        <v>0.91820990040888018</v>
      </c>
      <c r="M927">
        <v>202013398.27410877</v>
      </c>
      <c r="N927">
        <v>831.73715979624603</v>
      </c>
      <c r="O927">
        <v>2.7262841470300749</v>
      </c>
      <c r="P927">
        <v>7.5737049058049802E-2</v>
      </c>
      <c r="Q927">
        <f t="shared" si="84"/>
        <v>-5.0344906274361385</v>
      </c>
      <c r="R927">
        <f t="shared" si="85"/>
        <v>-8.364271688127696E-2</v>
      </c>
      <c r="S927">
        <f t="shared" si="86"/>
        <v>-0.82438767393955148</v>
      </c>
      <c r="T927">
        <f t="shared" si="87"/>
        <v>183932760.05911139</v>
      </c>
      <c r="U927">
        <f t="shared" si="88"/>
        <v>35293434.598493755</v>
      </c>
      <c r="V927" s="35">
        <f t="shared" si="89"/>
        <v>3469353.8124201447</v>
      </c>
    </row>
    <row r="928" spans="1:22" ht="15.6" x14ac:dyDescent="0.25">
      <c r="A928" s="29">
        <v>9</v>
      </c>
      <c r="B928" s="21">
        <v>2.9404898488142801</v>
      </c>
      <c r="C928" s="21">
        <v>823.65377576701201</v>
      </c>
      <c r="D928" s="22">
        <v>0.140060239160686</v>
      </c>
      <c r="E928" s="22">
        <v>0.13102107309023001</v>
      </c>
      <c r="F928" s="20">
        <v>6.4491657010467093E-2</v>
      </c>
      <c r="G928" s="20">
        <v>2.6216546229962101</v>
      </c>
      <c r="H928" s="23">
        <v>37283607.516838498</v>
      </c>
      <c r="I928">
        <v>579.3831694646384</v>
      </c>
      <c r="J928">
        <v>72.368091637254139</v>
      </c>
      <c r="K928">
        <v>135.54065612545801</v>
      </c>
      <c r="L928">
        <v>0.91737347841646866</v>
      </c>
      <c r="M928">
        <v>214214640.65696028</v>
      </c>
      <c r="N928">
        <v>823.65377576701201</v>
      </c>
      <c r="O928">
        <v>2.7087682404803495</v>
      </c>
      <c r="P928">
        <v>6.6665215093400801E-2</v>
      </c>
      <c r="Q928">
        <f t="shared" si="84"/>
        <v>-5.0023482988883847</v>
      </c>
      <c r="R928">
        <f t="shared" si="85"/>
        <v>-8.3545275373897096E-2</v>
      </c>
      <c r="S928">
        <f t="shared" si="86"/>
        <v>-0.78979955255643597</v>
      </c>
      <c r="T928">
        <f t="shared" si="87"/>
        <v>189314589.86809611</v>
      </c>
      <c r="U928">
        <f t="shared" si="88"/>
        <v>32949806.064639799</v>
      </c>
      <c r="V928" s="35">
        <f t="shared" si="89"/>
        <v>4333801.4521986991</v>
      </c>
    </row>
    <row r="929" spans="1:22" ht="15.6" x14ac:dyDescent="0.25">
      <c r="A929" s="8">
        <v>3</v>
      </c>
      <c r="B929" s="6">
        <v>2.7741889529469699</v>
      </c>
      <c r="C929" s="6">
        <v>955.289731995681</v>
      </c>
      <c r="D929" s="7">
        <v>0.136454725239706</v>
      </c>
      <c r="E929" s="7">
        <v>9.93057594295121E-2</v>
      </c>
      <c r="F929" s="8">
        <v>0.27204452826501002</v>
      </c>
      <c r="G929" s="8">
        <v>2.24619242885995</v>
      </c>
      <c r="H929" s="9">
        <v>41034116.806534298</v>
      </c>
      <c r="I929">
        <v>566.05845813518124</v>
      </c>
      <c r="J929">
        <v>145.01202125284277</v>
      </c>
      <c r="K929">
        <v>117.88024233460906</v>
      </c>
      <c r="L929">
        <v>1.0384764809987383</v>
      </c>
      <c r="M929">
        <v>121310239.47295077</v>
      </c>
      <c r="N929">
        <v>955.289731995681</v>
      </c>
      <c r="O929">
        <v>6.0743081953523825</v>
      </c>
      <c r="P929">
        <v>0.31751539785530775</v>
      </c>
      <c r="Q929">
        <f t="shared" si="84"/>
        <v>-5.4847728430926512</v>
      </c>
      <c r="R929">
        <f t="shared" si="85"/>
        <v>-2.4116264222577066E-2</v>
      </c>
      <c r="S929">
        <f t="shared" si="86"/>
        <v>-0.7076873723454522</v>
      </c>
      <c r="T929">
        <f t="shared" si="87"/>
        <v>124688146.11717887</v>
      </c>
      <c r="U929">
        <f t="shared" si="88"/>
        <v>42176719.577768058</v>
      </c>
      <c r="V929" s="35">
        <f t="shared" si="89"/>
        <v>-1142602.7712337598</v>
      </c>
    </row>
    <row r="930" spans="1:22" ht="15.6" x14ac:dyDescent="0.25">
      <c r="A930" s="8">
        <v>4</v>
      </c>
      <c r="B930" s="6">
        <v>3.4364711878779501</v>
      </c>
      <c r="C930" s="6">
        <v>966.59971584373898</v>
      </c>
      <c r="D930" s="7">
        <v>9.93057594295121E-2</v>
      </c>
      <c r="E930" s="7">
        <v>7.1254204191743498E-2</v>
      </c>
      <c r="F930" s="8">
        <v>0.28219245442875701</v>
      </c>
      <c r="G930" s="8">
        <v>2.2488227072779998</v>
      </c>
      <c r="H930" s="9">
        <v>42225138.635837696</v>
      </c>
      <c r="I930">
        <v>568.24649936053027</v>
      </c>
      <c r="J930">
        <v>126.25449720893333</v>
      </c>
      <c r="K930">
        <v>85.279981810627788</v>
      </c>
      <c r="L930">
        <v>1.1025416380606221</v>
      </c>
      <c r="M930">
        <v>134888215.66438577</v>
      </c>
      <c r="N930">
        <v>966.59971584373898</v>
      </c>
      <c r="O930">
        <v>9.0244313328921173</v>
      </c>
      <c r="P930">
        <v>0.33155378824357667</v>
      </c>
      <c r="Q930">
        <f t="shared" si="84"/>
        <v>-5.522145963476758</v>
      </c>
      <c r="R930">
        <f t="shared" si="85"/>
        <v>0.11747910425103092</v>
      </c>
      <c r="S930">
        <f t="shared" si="86"/>
        <v>-0.64055872230650124</v>
      </c>
      <c r="T930">
        <f t="shared" si="87"/>
        <v>128140277.10241279</v>
      </c>
      <c r="U930">
        <f t="shared" si="88"/>
        <v>40112777.375204206</v>
      </c>
      <c r="V930" s="35">
        <f t="shared" si="89"/>
        <v>2112361.260633491</v>
      </c>
    </row>
    <row r="931" spans="1:22" ht="15.6" x14ac:dyDescent="0.25">
      <c r="A931" s="8">
        <v>1</v>
      </c>
      <c r="B931" s="6">
        <v>1.20308787385383</v>
      </c>
      <c r="C931" s="6">
        <v>937.22404536056797</v>
      </c>
      <c r="D931" s="7">
        <v>0.19498041811943401</v>
      </c>
      <c r="E931" s="7">
        <v>0.174933164351849</v>
      </c>
      <c r="F931" s="8">
        <v>0.102764049620354</v>
      </c>
      <c r="G931" s="8">
        <v>2.7020849498269599</v>
      </c>
      <c r="H931" s="9">
        <v>30768725.042405099</v>
      </c>
      <c r="I931">
        <v>566.99787728220019</v>
      </c>
      <c r="J931">
        <v>106.61496298155475</v>
      </c>
      <c r="K931">
        <v>184.9567912356415</v>
      </c>
      <c r="L931">
        <v>0.91622196109465492</v>
      </c>
      <c r="M931">
        <v>116571301.31081404</v>
      </c>
      <c r="N931">
        <v>937.22404536056797</v>
      </c>
      <c r="O931">
        <v>1.2236418175619908</v>
      </c>
      <c r="P931">
        <v>0.10843640761182186</v>
      </c>
      <c r="Q931">
        <f t="shared" si="84"/>
        <v>-5.4237379273205146</v>
      </c>
      <c r="R931">
        <f t="shared" si="85"/>
        <v>-5.5709043679896111E-2</v>
      </c>
      <c r="S931">
        <f t="shared" si="86"/>
        <v>-0.81148120274774227</v>
      </c>
      <c r="T931">
        <f t="shared" si="87"/>
        <v>130292986.01419191</v>
      </c>
      <c r="U931">
        <f t="shared" si="88"/>
        <v>34390531.945213035</v>
      </c>
      <c r="V931" s="35">
        <f t="shared" si="89"/>
        <v>-3621806.9028079361</v>
      </c>
    </row>
    <row r="932" spans="1:22" ht="15.6" x14ac:dyDescent="0.25">
      <c r="A932" s="8">
        <v>2</v>
      </c>
      <c r="B932" s="6">
        <v>2.2811309962284199</v>
      </c>
      <c r="C932" s="6">
        <v>927.98878804257004</v>
      </c>
      <c r="D932" s="7">
        <v>0.17626442557793998</v>
      </c>
      <c r="E932" s="7">
        <v>0.13637753164674798</v>
      </c>
      <c r="F932" s="8">
        <v>0.22616178858340699</v>
      </c>
      <c r="G932" s="8">
        <v>2.2452564984532999</v>
      </c>
      <c r="H932" s="9">
        <v>36978070.616407901</v>
      </c>
      <c r="I932">
        <v>565.08696529786289</v>
      </c>
      <c r="J932">
        <v>150.13182156603253</v>
      </c>
      <c r="K932">
        <v>156.32097861234399</v>
      </c>
      <c r="L932">
        <v>0.97924479286406862</v>
      </c>
      <c r="M932">
        <v>112024821.5042216</v>
      </c>
      <c r="N932">
        <v>927.98878804257004</v>
      </c>
      <c r="O932">
        <v>3.8956749704166542</v>
      </c>
      <c r="P932">
        <v>0.25639245641958175</v>
      </c>
      <c r="Q932">
        <f t="shared" si="84"/>
        <v>-5.3919009279120793</v>
      </c>
      <c r="R932">
        <f t="shared" si="85"/>
        <v>-7.9418523911605754E-2</v>
      </c>
      <c r="S932">
        <f t="shared" si="86"/>
        <v>-0.83676178020099501</v>
      </c>
      <c r="T932">
        <f t="shared" si="87"/>
        <v>132813239.86130121</v>
      </c>
      <c r="U932">
        <f t="shared" si="88"/>
        <v>43840082.014324315</v>
      </c>
      <c r="V932" s="35">
        <f t="shared" si="89"/>
        <v>-6862011.3979164138</v>
      </c>
    </row>
    <row r="933" spans="1:22" ht="15.6" x14ac:dyDescent="0.25">
      <c r="A933" s="8">
        <v>3</v>
      </c>
      <c r="B933" s="6">
        <v>2.7571561410140202</v>
      </c>
      <c r="C933" s="6">
        <v>942.18552696389804</v>
      </c>
      <c r="D933" s="7">
        <v>0.13637753164674798</v>
      </c>
      <c r="E933" s="7">
        <v>0.100810341931501</v>
      </c>
      <c r="F933" s="8">
        <v>0.26060838942564901</v>
      </c>
      <c r="G933" s="8">
        <v>2.2484428230703202</v>
      </c>
      <c r="H933" s="9">
        <v>42222676.516437799</v>
      </c>
      <c r="I933">
        <v>566.50466700069978</v>
      </c>
      <c r="J933">
        <v>141.94709918059866</v>
      </c>
      <c r="K933">
        <v>118.5939367891245</v>
      </c>
      <c r="L933">
        <v>1.0324777178645781</v>
      </c>
      <c r="M933">
        <v>128131733.65348348</v>
      </c>
      <c r="N933">
        <v>942.18552696389804</v>
      </c>
      <c r="O933">
        <v>5.8645895749196262</v>
      </c>
      <c r="P933">
        <v>0.301927578805334</v>
      </c>
      <c r="Q933">
        <f t="shared" si="84"/>
        <v>-5.4406642134017424</v>
      </c>
      <c r="R933">
        <f t="shared" si="85"/>
        <v>-3.1673115221341364E-2</v>
      </c>
      <c r="S933">
        <f t="shared" si="86"/>
        <v>-0.78475490440174989</v>
      </c>
      <c r="T933">
        <f t="shared" si="87"/>
        <v>129595384.88179556</v>
      </c>
      <c r="U933">
        <f t="shared" si="88"/>
        <v>42704986.952609964</v>
      </c>
      <c r="V933" s="35">
        <f t="shared" si="89"/>
        <v>-482310.43617216498</v>
      </c>
    </row>
    <row r="934" spans="1:22" ht="15.6" x14ac:dyDescent="0.25">
      <c r="A934" s="8">
        <v>3</v>
      </c>
      <c r="B934" s="6">
        <v>2.6717684293117099</v>
      </c>
      <c r="C934" s="6">
        <v>969.52775089287695</v>
      </c>
      <c r="D934" s="7">
        <v>0.14401002585200801</v>
      </c>
      <c r="E934" s="7">
        <v>0.10726343265897199</v>
      </c>
      <c r="F934" s="8">
        <v>0.25498984526428797</v>
      </c>
      <c r="G934" s="8">
        <v>2.2169621012957501</v>
      </c>
      <c r="H934" s="9">
        <v>37704931.898239903</v>
      </c>
      <c r="I934">
        <v>565.70208278260407</v>
      </c>
      <c r="J934">
        <v>144.17913963006416</v>
      </c>
      <c r="K934">
        <v>125.63672925549</v>
      </c>
      <c r="L934">
        <v>1.0208636911763977</v>
      </c>
      <c r="M934">
        <v>115549934.73279044</v>
      </c>
      <c r="N934">
        <v>969.52775089287695</v>
      </c>
      <c r="O934">
        <v>5.4547064915222672</v>
      </c>
      <c r="P934">
        <v>0.29435743017773797</v>
      </c>
      <c r="Q934">
        <f t="shared" si="84"/>
        <v>-5.5317163591287279</v>
      </c>
      <c r="R934">
        <f t="shared" si="85"/>
        <v>-4.5201427225157687E-2</v>
      </c>
      <c r="S934">
        <f t="shared" si="86"/>
        <v>-0.81420368724682568</v>
      </c>
      <c r="T934">
        <f t="shared" si="87"/>
        <v>118568431.52541006</v>
      </c>
      <c r="U934">
        <f t="shared" si="88"/>
        <v>38689893.216166817</v>
      </c>
      <c r="V934" s="35">
        <f t="shared" si="89"/>
        <v>-984961.3179269135</v>
      </c>
    </row>
    <row r="935" spans="1:22" ht="15.6" x14ac:dyDescent="0.25">
      <c r="A935" s="8">
        <v>3</v>
      </c>
      <c r="B935" s="6">
        <v>2.6573762217159702</v>
      </c>
      <c r="C935" s="6">
        <v>952.66257503292002</v>
      </c>
      <c r="D935" s="7">
        <v>0.14373326950662801</v>
      </c>
      <c r="E935" s="7">
        <v>0.109590012503991</v>
      </c>
      <c r="F935" s="8">
        <v>0.23738080292378799</v>
      </c>
      <c r="G935" s="8">
        <v>2.2210861130549402</v>
      </c>
      <c r="H935" s="9">
        <v>38404791.019339897</v>
      </c>
      <c r="I935">
        <v>566.23915493110735</v>
      </c>
      <c r="J935">
        <v>139.04405414029321</v>
      </c>
      <c r="K935">
        <v>126.66164100530952</v>
      </c>
      <c r="L935">
        <v>1.0122484306799446</v>
      </c>
      <c r="M935">
        <v>122851503.30204573</v>
      </c>
      <c r="N935">
        <v>952.66257503292002</v>
      </c>
      <c r="O935">
        <v>5.1792185572222929</v>
      </c>
      <c r="P935">
        <v>0.27099645868352273</v>
      </c>
      <c r="Q935">
        <f t="shared" si="84"/>
        <v>-5.4759992547327103</v>
      </c>
      <c r="R935">
        <f t="shared" si="85"/>
        <v>-5.3315817338827398E-2</v>
      </c>
      <c r="S935">
        <f t="shared" si="86"/>
        <v>-0.85280285648785714</v>
      </c>
      <c r="T935">
        <f t="shared" si="87"/>
        <v>124428965.0822165</v>
      </c>
      <c r="U935">
        <f t="shared" si="88"/>
        <v>38897923.690736726</v>
      </c>
      <c r="V935" s="35">
        <f t="shared" si="89"/>
        <v>-493132.67139682919</v>
      </c>
    </row>
    <row r="936" spans="1:22" ht="15.6" x14ac:dyDescent="0.25">
      <c r="A936" s="8">
        <v>4</v>
      </c>
      <c r="B936" s="6">
        <v>3.1190350175805999</v>
      </c>
      <c r="C936" s="6">
        <v>963.61041734887601</v>
      </c>
      <c r="D936" s="7">
        <v>0.109590012503991</v>
      </c>
      <c r="E936" s="7">
        <v>8.6904304634794496E-2</v>
      </c>
      <c r="F936" s="8">
        <v>0.20681653097971101</v>
      </c>
      <c r="G936" s="8">
        <v>2.2241081621023202</v>
      </c>
      <c r="H936" s="9">
        <v>35019827.611091301</v>
      </c>
      <c r="I936">
        <v>568.55099145784948</v>
      </c>
      <c r="J936">
        <v>113.56928150232707</v>
      </c>
      <c r="K936">
        <v>98.247158569392752</v>
      </c>
      <c r="L936">
        <v>1.0353434788746767</v>
      </c>
      <c r="M936">
        <v>133909925.78335588</v>
      </c>
      <c r="N936">
        <v>963.61041734887601</v>
      </c>
      <c r="O936">
        <v>6.3633639343643678</v>
      </c>
      <c r="P936">
        <v>0.23170072342572132</v>
      </c>
      <c r="Q936">
        <f t="shared" si="84"/>
        <v>-5.5123307283111567</v>
      </c>
      <c r="R936">
        <f t="shared" si="85"/>
        <v>-1.3038249109104838E-2</v>
      </c>
      <c r="S936">
        <f t="shared" si="86"/>
        <v>-0.76368535336392895</v>
      </c>
      <c r="T936">
        <f t="shared" si="87"/>
        <v>122310589.22490831</v>
      </c>
      <c r="U936">
        <f t="shared" si="88"/>
        <v>31986394.769547962</v>
      </c>
      <c r="V936" s="35">
        <f t="shared" si="89"/>
        <v>3033432.8415433392</v>
      </c>
    </row>
    <row r="937" spans="1:22" ht="15.6" x14ac:dyDescent="0.25">
      <c r="A937" s="8">
        <v>1</v>
      </c>
      <c r="B937" s="6">
        <v>2.0923459436804999</v>
      </c>
      <c r="C937" s="6">
        <v>942.06309896420703</v>
      </c>
      <c r="D937" s="7">
        <v>0.19920596535488899</v>
      </c>
      <c r="E937" s="7">
        <v>0.16845535166296902</v>
      </c>
      <c r="F937" s="8">
        <v>0.154288476198716</v>
      </c>
      <c r="G937" s="8">
        <v>3.1439689678798302</v>
      </c>
      <c r="H937" s="9">
        <v>44284894.247574396</v>
      </c>
      <c r="I937">
        <v>565.64331485779803</v>
      </c>
      <c r="J937">
        <v>131.88585618863459</v>
      </c>
      <c r="K937">
        <v>183.83065850892899</v>
      </c>
      <c r="L937">
        <v>0.93664712107654802</v>
      </c>
      <c r="M937">
        <v>114025801.99334177</v>
      </c>
      <c r="N937">
        <v>942.06309896420703</v>
      </c>
      <c r="O937">
        <v>2.6585791310165012</v>
      </c>
      <c r="P937">
        <v>0.16757696594024046</v>
      </c>
      <c r="Q937">
        <f t="shared" si="84"/>
        <v>-5.440248039231534</v>
      </c>
      <c r="R937">
        <f t="shared" si="85"/>
        <v>-8.3238196534862141E-2</v>
      </c>
      <c r="S937">
        <f t="shared" si="86"/>
        <v>-0.63983494158735921</v>
      </c>
      <c r="T937">
        <f t="shared" si="87"/>
        <v>126349662.68301937</v>
      </c>
      <c r="U937">
        <f t="shared" si="88"/>
        <v>49071186.979776181</v>
      </c>
      <c r="V937" s="35">
        <f t="shared" si="89"/>
        <v>-4786292.7322017848</v>
      </c>
    </row>
    <row r="938" spans="1:22" ht="15.6" x14ac:dyDescent="0.25">
      <c r="A938" s="8">
        <v>2</v>
      </c>
      <c r="B938" s="6">
        <v>2.1075383104024201</v>
      </c>
      <c r="C938" s="6">
        <v>933.38604747328498</v>
      </c>
      <c r="D938" s="7">
        <v>0.16845535166296902</v>
      </c>
      <c r="E938" s="7">
        <v>0.143188421523779</v>
      </c>
      <c r="F938" s="8">
        <v>0.14990286508204101</v>
      </c>
      <c r="G938" s="8">
        <v>3.1462482610215901</v>
      </c>
      <c r="H938" s="9">
        <v>40637956.585968196</v>
      </c>
      <c r="I938">
        <v>566.29791945051022</v>
      </c>
      <c r="J938">
        <v>119.61860210153225</v>
      </c>
      <c r="K938">
        <v>155.82188659337402</v>
      </c>
      <c r="L938">
        <v>0.95081750319170255</v>
      </c>
      <c r="M938">
        <v>113564601.90115447</v>
      </c>
      <c r="N938">
        <v>933.38604747328498</v>
      </c>
      <c r="O938">
        <v>2.8613780464974905</v>
      </c>
      <c r="P938">
        <v>0.16240465965275294</v>
      </c>
      <c r="Q938">
        <f t="shared" si="84"/>
        <v>-5.4105593006983899</v>
      </c>
      <c r="R938">
        <f t="shared" si="85"/>
        <v>-8.422674346822602E-2</v>
      </c>
      <c r="S938">
        <f t="shared" si="86"/>
        <v>-0.64675966717479927</v>
      </c>
      <c r="T938">
        <f t="shared" si="87"/>
        <v>129797344.9897273</v>
      </c>
      <c r="U938">
        <f t="shared" si="88"/>
        <v>46446681.29297474</v>
      </c>
      <c r="V938" s="35">
        <f t="shared" si="89"/>
        <v>-5808724.7070065439</v>
      </c>
    </row>
    <row r="939" spans="1:22" ht="15.6" x14ac:dyDescent="0.25">
      <c r="A939" s="8">
        <v>3</v>
      </c>
      <c r="B939" s="6">
        <v>2.6634550073074199</v>
      </c>
      <c r="C939" s="6">
        <v>938.55999244461304</v>
      </c>
      <c r="D939" s="7">
        <v>0.14396469658681901</v>
      </c>
      <c r="E939" s="7">
        <v>0.108637775148632</v>
      </c>
      <c r="F939" s="8">
        <v>0.245215672369099</v>
      </c>
      <c r="G939" s="8">
        <v>2.2176292204848602</v>
      </c>
      <c r="H939" s="9">
        <v>40139143.634370998</v>
      </c>
      <c r="I939">
        <v>566.31224842270103</v>
      </c>
      <c r="J939">
        <v>141.44280932416399</v>
      </c>
      <c r="K939">
        <v>126.30123586772551</v>
      </c>
      <c r="L939">
        <v>1.0160471619258167</v>
      </c>
      <c r="M939">
        <v>125946013.74675307</v>
      </c>
      <c r="N939">
        <v>938.55999244461304</v>
      </c>
      <c r="O939">
        <v>5.2974892633531567</v>
      </c>
      <c r="P939">
        <v>0.28132322930836812</v>
      </c>
      <c r="Q939">
        <f t="shared" si="84"/>
        <v>-5.4283077741168899</v>
      </c>
      <c r="R939">
        <f t="shared" si="85"/>
        <v>-4.9932031676493294E-2</v>
      </c>
      <c r="S939">
        <f t="shared" si="86"/>
        <v>-0.84601943960337289</v>
      </c>
      <c r="T939">
        <f t="shared" si="87"/>
        <v>130169598.21146098</v>
      </c>
      <c r="U939">
        <f t="shared" si="88"/>
        <v>41485205.001757301</v>
      </c>
      <c r="V939" s="35">
        <f t="shared" si="89"/>
        <v>-1346061.3673863038</v>
      </c>
    </row>
    <row r="940" spans="1:22" ht="15.6" x14ac:dyDescent="0.25">
      <c r="A940" s="8">
        <v>4</v>
      </c>
      <c r="B940" s="6">
        <v>3.21029698320483</v>
      </c>
      <c r="C940" s="6">
        <v>951.53174300245303</v>
      </c>
      <c r="D940" s="7">
        <v>0.108637775148632</v>
      </c>
      <c r="E940" s="7">
        <v>7.9316489826769601E-2</v>
      </c>
      <c r="F940" s="8">
        <v>0.26965132661380598</v>
      </c>
      <c r="G940" s="8">
        <v>2.2216667484607</v>
      </c>
      <c r="H940" s="9">
        <v>44152706.450411201</v>
      </c>
      <c r="I940">
        <v>568.35037768000234</v>
      </c>
      <c r="J940">
        <v>129.09207406631751</v>
      </c>
      <c r="K940">
        <v>93.9771324877008</v>
      </c>
      <c r="L940">
        <v>1.0770407505706576</v>
      </c>
      <c r="M940">
        <v>142937670.81916755</v>
      </c>
      <c r="N940">
        <v>951.53174300245303</v>
      </c>
      <c r="O940">
        <v>7.8144377075973477</v>
      </c>
      <c r="P940">
        <v>0.31423322409527271</v>
      </c>
      <c r="Q940">
        <f t="shared" si="84"/>
        <v>-5.4722120416355224</v>
      </c>
      <c r="R940">
        <f t="shared" si="85"/>
        <v>5.2648842237078108E-2</v>
      </c>
      <c r="S940">
        <f t="shared" si="86"/>
        <v>-0.72486674080987967</v>
      </c>
      <c r="T940">
        <f t="shared" si="87"/>
        <v>130551765.6569882</v>
      </c>
      <c r="U940">
        <f t="shared" si="88"/>
        <v>40326764.474343933</v>
      </c>
      <c r="V940" s="35">
        <f t="shared" si="89"/>
        <v>3825941.9760672674</v>
      </c>
    </row>
    <row r="941" spans="1:22" ht="15.6" x14ac:dyDescent="0.25">
      <c r="A941" s="10">
        <v>1</v>
      </c>
      <c r="B941" s="11">
        <v>1.6457353203846901</v>
      </c>
      <c r="C941" s="11">
        <v>968.82815452798297</v>
      </c>
      <c r="D941" s="12">
        <v>0.23164261599820901</v>
      </c>
      <c r="E941" s="12">
        <v>0.20323220760934002</v>
      </c>
      <c r="F941" s="10">
        <v>0.1225946650619</v>
      </c>
      <c r="G941" s="10">
        <v>3.5596659653751099</v>
      </c>
      <c r="H941" s="13">
        <v>45637842.761451699</v>
      </c>
      <c r="I941">
        <v>565.55967100349915</v>
      </c>
      <c r="J941">
        <v>126.75875205083</v>
      </c>
      <c r="K941">
        <v>217.43741180377452</v>
      </c>
      <c r="L941">
        <v>0.91179579410117984</v>
      </c>
      <c r="M941">
        <v>110927780.13036378</v>
      </c>
      <c r="N941">
        <v>968.82815452798297</v>
      </c>
      <c r="O941">
        <v>1.6980246454513463</v>
      </c>
      <c r="P941">
        <v>0.13078620987404802</v>
      </c>
      <c r="Q941">
        <f t="shared" si="84"/>
        <v>-5.5294336320364375</v>
      </c>
      <c r="R941">
        <f t="shared" si="85"/>
        <v>-6.9003895937900794E-2</v>
      </c>
      <c r="S941">
        <f t="shared" si="86"/>
        <v>-0.73655451640711922</v>
      </c>
      <c r="T941">
        <f t="shared" si="87"/>
        <v>117388454.05744754</v>
      </c>
      <c r="U941">
        <f t="shared" si="88"/>
        <v>48295889.469595917</v>
      </c>
      <c r="V941" s="35">
        <f t="shared" si="89"/>
        <v>-2658046.7081442177</v>
      </c>
    </row>
    <row r="942" spans="1:22" ht="15.6" x14ac:dyDescent="0.25">
      <c r="A942" s="10">
        <v>2</v>
      </c>
      <c r="B942" s="11">
        <v>1.665779533105</v>
      </c>
      <c r="C942" s="11">
        <v>950.75557329166804</v>
      </c>
      <c r="D942" s="12">
        <v>0.20323220760934002</v>
      </c>
      <c r="E942" s="12">
        <v>0.17653075123359302</v>
      </c>
      <c r="F942" s="10">
        <v>0.131319364943149</v>
      </c>
      <c r="G942" s="10">
        <v>3.5618110995519601</v>
      </c>
      <c r="H942" s="13">
        <v>46883006.777371801</v>
      </c>
      <c r="I942">
        <v>566.0732384366537</v>
      </c>
      <c r="J942">
        <v>122.94299443886236</v>
      </c>
      <c r="K942">
        <v>189.88147942146651</v>
      </c>
      <c r="L942">
        <v>0.92559326640569828</v>
      </c>
      <c r="M942">
        <v>115669964.046894</v>
      </c>
      <c r="N942">
        <v>950.75557329166804</v>
      </c>
      <c r="O942">
        <v>1.9074530736525801</v>
      </c>
      <c r="P942">
        <v>0.14077972982975664</v>
      </c>
      <c r="Q942">
        <f t="shared" si="84"/>
        <v>-5.4696088785610879</v>
      </c>
      <c r="R942">
        <f t="shared" si="85"/>
        <v>-7.3511596495698189E-2</v>
      </c>
      <c r="S942">
        <f t="shared" si="86"/>
        <v>-0.70181417659385503</v>
      </c>
      <c r="T942">
        <f t="shared" si="87"/>
        <v>123675923.37239215</v>
      </c>
      <c r="U942">
        <f t="shared" si="88"/>
        <v>50127958.467375994</v>
      </c>
      <c r="V942" s="35">
        <f t="shared" si="89"/>
        <v>-3244951.6900041923</v>
      </c>
    </row>
    <row r="943" spans="1:22" ht="15.6" x14ac:dyDescent="0.25">
      <c r="A943" s="10">
        <v>3</v>
      </c>
      <c r="B943" s="11">
        <v>1.82353700698036</v>
      </c>
      <c r="C943" s="11">
        <v>944.80828035876095</v>
      </c>
      <c r="D943" s="12">
        <v>0.17653075123359302</v>
      </c>
      <c r="E943" s="12">
        <v>0.15302327727826601</v>
      </c>
      <c r="F943" s="10">
        <v>0.13308822949090299</v>
      </c>
      <c r="G943" s="10">
        <v>3.5637134443360798</v>
      </c>
      <c r="H943" s="13">
        <v>45240482.580806002</v>
      </c>
      <c r="I943">
        <v>566.65317884085039</v>
      </c>
      <c r="J943">
        <v>115.41483805518487</v>
      </c>
      <c r="K943">
        <v>164.77701425592949</v>
      </c>
      <c r="L943">
        <v>0.93858191341874875</v>
      </c>
      <c r="M943">
        <v>117190019.32289276</v>
      </c>
      <c r="N943">
        <v>944.80828035876095</v>
      </c>
      <c r="O943">
        <v>2.2565039559189501</v>
      </c>
      <c r="P943">
        <v>0.14281807149860307</v>
      </c>
      <c r="Q943">
        <f t="shared" si="84"/>
        <v>-5.44956168624672</v>
      </c>
      <c r="R943">
        <f t="shared" si="85"/>
        <v>-7.9253028863786573E-2</v>
      </c>
      <c r="S943">
        <f t="shared" si="86"/>
        <v>-0.69520267431980898</v>
      </c>
      <c r="T943">
        <f t="shared" si="87"/>
        <v>125633378.21594131</v>
      </c>
      <c r="U943">
        <f t="shared" si="88"/>
        <v>48499989.091100067</v>
      </c>
      <c r="V943" s="35">
        <f t="shared" si="89"/>
        <v>-3259506.5102940649</v>
      </c>
    </row>
    <row r="944" spans="1:22" ht="15.6" x14ac:dyDescent="0.25">
      <c r="A944" s="10">
        <v>4</v>
      </c>
      <c r="B944" s="11">
        <v>2.0043424459939101</v>
      </c>
      <c r="C944" s="11">
        <v>949.28828963937406</v>
      </c>
      <c r="D944" s="12">
        <v>0.15302327727826601</v>
      </c>
      <c r="E944" s="12">
        <v>0.13370860982139801</v>
      </c>
      <c r="F944" s="10">
        <v>0.12613802290665499</v>
      </c>
      <c r="G944" s="10">
        <v>3.56528979020114</v>
      </c>
      <c r="H944" s="13">
        <v>42269834.708298899</v>
      </c>
      <c r="I944">
        <v>567.56239202088113</v>
      </c>
      <c r="J944">
        <v>104.70090192022163</v>
      </c>
      <c r="K944">
        <v>143.365943549832</v>
      </c>
      <c r="L944">
        <v>0.94827216822760918</v>
      </c>
      <c r="M944">
        <v>119413186.37534511</v>
      </c>
      <c r="N944">
        <v>949.28828963937406</v>
      </c>
      <c r="O944">
        <v>2.5811733503900331</v>
      </c>
      <c r="P944">
        <v>0.13483283674325672</v>
      </c>
      <c r="Q944">
        <f t="shared" si="84"/>
        <v>-5.4646795179867897</v>
      </c>
      <c r="R944">
        <f t="shared" si="85"/>
        <v>-8.2683015999292328E-2</v>
      </c>
      <c r="S944">
        <f t="shared" si="86"/>
        <v>-0.72213833941471428</v>
      </c>
      <c r="T944">
        <f t="shared" si="87"/>
        <v>123780428.22868185</v>
      </c>
      <c r="U944">
        <f t="shared" si="88"/>
        <v>43815749.333602153</v>
      </c>
      <c r="V944" s="35">
        <f t="shared" si="89"/>
        <v>-1545914.6253032535</v>
      </c>
    </row>
    <row r="945" spans="1:22" ht="15.6" x14ac:dyDescent="0.25">
      <c r="A945" s="10">
        <v>5</v>
      </c>
      <c r="B945" s="11">
        <v>2.0615903607016701</v>
      </c>
      <c r="C945" s="11">
        <v>960.77967354055795</v>
      </c>
      <c r="D945" s="12">
        <v>0.13370860982139801</v>
      </c>
      <c r="E945" s="12">
        <v>0.11804806937300601</v>
      </c>
      <c r="F945" s="10">
        <v>0.11703686683013199</v>
      </c>
      <c r="G945" s="10">
        <v>3.5665102572415099</v>
      </c>
      <c r="H945" s="13">
        <v>40326268.212442502</v>
      </c>
      <c r="I945">
        <v>568.89505257137421</v>
      </c>
      <c r="J945">
        <v>94.38857972066377</v>
      </c>
      <c r="K945">
        <v>125.87833959720201</v>
      </c>
      <c r="L945">
        <v>0.95595027855827486</v>
      </c>
      <c r="M945">
        <v>125311174.81642894</v>
      </c>
      <c r="N945">
        <v>960.77967354055795</v>
      </c>
      <c r="O945">
        <v>2.7186543945141408</v>
      </c>
      <c r="P945">
        <v>0.1244718310393112</v>
      </c>
      <c r="Q945">
        <f t="shared" si="84"/>
        <v>-5.5029945630356591</v>
      </c>
      <c r="R945">
        <f t="shared" si="85"/>
        <v>-8.3600889350126412E-2</v>
      </c>
      <c r="S945">
        <f t="shared" si="86"/>
        <v>-0.75929602122306594</v>
      </c>
      <c r="T945">
        <f t="shared" si="87"/>
        <v>119545246.41676381</v>
      </c>
      <c r="U945">
        <f t="shared" si="88"/>
        <v>38470740.359645203</v>
      </c>
      <c r="V945" s="35">
        <f t="shared" si="89"/>
        <v>1855527.8527972996</v>
      </c>
    </row>
    <row r="946" spans="1:22" ht="15.6" x14ac:dyDescent="0.25">
      <c r="A946" s="10">
        <v>8</v>
      </c>
      <c r="B946" s="11">
        <v>2.24817083401161</v>
      </c>
      <c r="C946" s="11">
        <v>969.50083378413001</v>
      </c>
      <c r="D946" s="12">
        <v>0.10737395688757601</v>
      </c>
      <c r="E946" s="12">
        <v>0.10329268407162599</v>
      </c>
      <c r="F946" s="10">
        <v>3.7974528287064498E-2</v>
      </c>
      <c r="G946" s="10">
        <v>3.9259365123150798</v>
      </c>
      <c r="H946" s="13">
        <v>24426530.343901899</v>
      </c>
      <c r="I946">
        <v>578.78164343481353</v>
      </c>
      <c r="J946">
        <v>48.602117111514573</v>
      </c>
      <c r="K946">
        <v>105.333320479601</v>
      </c>
      <c r="L946">
        <v>0.90755200555263338</v>
      </c>
      <c r="M946">
        <v>141056077.10766387</v>
      </c>
      <c r="N946">
        <v>969.50083378413001</v>
      </c>
      <c r="O946">
        <v>1.7907959465029777</v>
      </c>
      <c r="P946">
        <v>3.8714350794888858E-2</v>
      </c>
      <c r="Q946">
        <f t="shared" si="84"/>
        <v>-5.5316285764028024</v>
      </c>
      <c r="R946">
        <f t="shared" si="85"/>
        <v>-7.1101075190541208E-2</v>
      </c>
      <c r="S946">
        <f t="shared" si="86"/>
        <v>-0.55038751760426097</v>
      </c>
      <c r="T946">
        <f t="shared" si="87"/>
        <v>116617033.87083292</v>
      </c>
      <c r="U946">
        <f t="shared" si="88"/>
        <v>20194447.306850336</v>
      </c>
      <c r="V946" s="35">
        <f t="shared" si="89"/>
        <v>4232083.0370515622</v>
      </c>
    </row>
    <row r="947" spans="1:22" ht="15.6" x14ac:dyDescent="0.25">
      <c r="A947" s="10">
        <v>1</v>
      </c>
      <c r="B947" s="11">
        <v>1.6443731920839599</v>
      </c>
      <c r="C947" s="11">
        <v>950.21246137711501</v>
      </c>
      <c r="D947" s="12">
        <v>0.231653439270954</v>
      </c>
      <c r="E947" s="12">
        <v>0.20556952766730299</v>
      </c>
      <c r="F947" s="10">
        <v>0.112550267584832</v>
      </c>
      <c r="G947" s="10">
        <v>3.5595989488271398</v>
      </c>
      <c r="H947" s="13">
        <v>46577084.122860298</v>
      </c>
      <c r="I947">
        <v>566.18029513595411</v>
      </c>
      <c r="J947">
        <v>121.52446984066732</v>
      </c>
      <c r="K947">
        <v>218.6114834691285</v>
      </c>
      <c r="L947">
        <v>0.90799202953919089</v>
      </c>
      <c r="M947">
        <v>118583825.24613294</v>
      </c>
      <c r="N947">
        <v>950.21246137711501</v>
      </c>
      <c r="O947">
        <v>1.6156725327552335</v>
      </c>
      <c r="P947">
        <v>0.11940339876885006</v>
      </c>
      <c r="Q947">
        <f t="shared" si="84"/>
        <v>-5.4677855517452754</v>
      </c>
      <c r="R947">
        <f t="shared" si="85"/>
        <v>-6.7006763497696409E-2</v>
      </c>
      <c r="S947">
        <f t="shared" si="86"/>
        <v>-0.77713488951227649</v>
      </c>
      <c r="T947">
        <f t="shared" si="87"/>
        <v>124424903.19020905</v>
      </c>
      <c r="U947">
        <f t="shared" si="88"/>
        <v>48871329.381054044</v>
      </c>
      <c r="V947" s="35">
        <f t="shared" si="89"/>
        <v>-2294245.2581937462</v>
      </c>
    </row>
    <row r="948" spans="1:22" ht="15.6" x14ac:dyDescent="0.25">
      <c r="A948" s="14">
        <v>2</v>
      </c>
      <c r="B948" s="11">
        <v>1.66189404914922</v>
      </c>
      <c r="C948" s="11">
        <v>933.85370463152003</v>
      </c>
      <c r="D948" s="12">
        <v>0.20556952766730299</v>
      </c>
      <c r="E948" s="12">
        <v>0.181271542628685</v>
      </c>
      <c r="F948" s="10">
        <v>0.118140909420102</v>
      </c>
      <c r="G948" s="10">
        <v>3.56157300120883</v>
      </c>
      <c r="H948" s="13">
        <v>48440294.2542172</v>
      </c>
      <c r="I948">
        <v>566.89612888598595</v>
      </c>
      <c r="J948">
        <v>117.36453322073983</v>
      </c>
      <c r="K948">
        <v>193.420535147994</v>
      </c>
      <c r="L948">
        <v>0.91921990561353994</v>
      </c>
      <c r="M948">
        <v>126069092.30825397</v>
      </c>
      <c r="N948">
        <v>933.85370463152003</v>
      </c>
      <c r="O948">
        <v>1.7802507691055032</v>
      </c>
      <c r="P948">
        <v>0.12572299698581452</v>
      </c>
      <c r="Q948">
        <f t="shared" si="84"/>
        <v>-5.4121690803517044</v>
      </c>
      <c r="R948">
        <f t="shared" si="85"/>
        <v>-7.0870779679459248E-2</v>
      </c>
      <c r="S948">
        <f t="shared" si="86"/>
        <v>-0.7548062427923623</v>
      </c>
      <c r="T948">
        <f t="shared" si="87"/>
        <v>130653478.14847997</v>
      </c>
      <c r="U948">
        <f t="shared" si="88"/>
        <v>50201780.71382007</v>
      </c>
      <c r="V948" s="35">
        <f t="shared" si="89"/>
        <v>-1761486.45960287</v>
      </c>
    </row>
    <row r="949" spans="1:22" ht="15.6" x14ac:dyDescent="0.25">
      <c r="A949" s="10">
        <v>3</v>
      </c>
      <c r="B949" s="11">
        <v>1.68378732874556</v>
      </c>
      <c r="C949" s="11">
        <v>923.51068373845499</v>
      </c>
      <c r="D949" s="12">
        <v>0.181271542628685</v>
      </c>
      <c r="E949" s="12">
        <v>0.15782814891584102</v>
      </c>
      <c r="F949" s="10">
        <v>0.129256185248635</v>
      </c>
      <c r="G949" s="10">
        <v>3.5633178828580299</v>
      </c>
      <c r="H949" s="13">
        <v>49135312.076766603</v>
      </c>
      <c r="I949">
        <v>567.24651804406722</v>
      </c>
      <c r="J949">
        <v>115.31774995527327</v>
      </c>
      <c r="K949">
        <v>169.54984577226301</v>
      </c>
      <c r="L949">
        <v>0.93454912600767748</v>
      </c>
      <c r="M949">
        <v>127950166.60289925</v>
      </c>
      <c r="N949">
        <v>923.51068373845499</v>
      </c>
      <c r="O949">
        <v>2.0209269564452943</v>
      </c>
      <c r="P949">
        <v>0.13840747311886101</v>
      </c>
      <c r="Q949">
        <f t="shared" si="84"/>
        <v>-5.3763085853824304</v>
      </c>
      <c r="R949">
        <f t="shared" si="85"/>
        <v>-7.5617536310879779E-2</v>
      </c>
      <c r="S949">
        <f t="shared" si="86"/>
        <v>-0.70975861622078251</v>
      </c>
      <c r="T949">
        <f t="shared" si="87"/>
        <v>134618014.3721959</v>
      </c>
      <c r="U949">
        <f t="shared" si="88"/>
        <v>51695893.197708569</v>
      </c>
      <c r="V949" s="35">
        <f t="shared" si="89"/>
        <v>-2560581.1209419668</v>
      </c>
    </row>
    <row r="950" spans="1:22" ht="15.6" x14ac:dyDescent="0.25">
      <c r="A950" s="10">
        <v>4</v>
      </c>
      <c r="B950" s="11">
        <v>1.9976757031372001</v>
      </c>
      <c r="C950" s="11">
        <v>933.01912910496105</v>
      </c>
      <c r="D950" s="12">
        <v>0.15782814891584102</v>
      </c>
      <c r="E950" s="12">
        <v>0.13563650578057901</v>
      </c>
      <c r="F950" s="10">
        <v>0.140517338344083</v>
      </c>
      <c r="G950" s="10">
        <v>3.5649092618723501</v>
      </c>
      <c r="H950" s="13">
        <v>49747877.136225</v>
      </c>
      <c r="I950">
        <v>567.74724554357601</v>
      </c>
      <c r="J950">
        <v>112.24635523762458</v>
      </c>
      <c r="K950">
        <v>146.73232734821002</v>
      </c>
      <c r="L950">
        <v>0.95287798318663952</v>
      </c>
      <c r="M950">
        <v>130471763.52569912</v>
      </c>
      <c r="N950">
        <v>933.01912910496105</v>
      </c>
      <c r="O950">
        <v>2.6949409402787787</v>
      </c>
      <c r="P950">
        <v>0.15142462695616735</v>
      </c>
      <c r="Q950">
        <f t="shared" si="84"/>
        <v>-5.4092955142413714</v>
      </c>
      <c r="R950">
        <f t="shared" si="85"/>
        <v>-8.3464804559834599E-2</v>
      </c>
      <c r="S950">
        <f t="shared" si="86"/>
        <v>-0.67010494829501477</v>
      </c>
      <c r="T950">
        <f t="shared" si="87"/>
        <v>130051335.68482257</v>
      </c>
      <c r="U950">
        <f t="shared" si="88"/>
        <v>49587571.243153699</v>
      </c>
      <c r="V950" s="35">
        <f t="shared" si="89"/>
        <v>160305.89307130128</v>
      </c>
    </row>
    <row r="951" spans="1:22" ht="15.6" x14ac:dyDescent="0.25">
      <c r="A951" s="10">
        <v>5</v>
      </c>
      <c r="B951" s="11">
        <v>2.0616094595913599</v>
      </c>
      <c r="C951" s="11">
        <v>936.38261614437602</v>
      </c>
      <c r="D951" s="12">
        <v>0.13563650578057901</v>
      </c>
      <c r="E951" s="12">
        <v>0.11810215845490199</v>
      </c>
      <c r="F951" s="10">
        <v>0.129179303864074</v>
      </c>
      <c r="G951" s="10">
        <v>3.5663251584556801</v>
      </c>
      <c r="H951" s="13">
        <v>45579675.218982503</v>
      </c>
      <c r="I951">
        <v>568.97989775566202</v>
      </c>
      <c r="J951">
        <v>99.883387750796558</v>
      </c>
      <c r="K951">
        <v>126.86933211774048</v>
      </c>
      <c r="L951">
        <v>0.96190663568170054</v>
      </c>
      <c r="M951">
        <v>133022193.31015462</v>
      </c>
      <c r="N951">
        <v>936.38261614437602</v>
      </c>
      <c r="O951">
        <v>2.8549305618929433</v>
      </c>
      <c r="P951">
        <v>0.13831918309672245</v>
      </c>
      <c r="Q951">
        <f t="shared" si="84"/>
        <v>-5.4208550484520792</v>
      </c>
      <c r="R951">
        <f t="shared" si="85"/>
        <v>-8.4205562409544576E-2</v>
      </c>
      <c r="S951">
        <f t="shared" si="86"/>
        <v>-0.71005891869516913</v>
      </c>
      <c r="T951">
        <f t="shared" si="87"/>
        <v>128738500.97016485</v>
      </c>
      <c r="U951">
        <f t="shared" si="88"/>
        <v>44111880.253825568</v>
      </c>
      <c r="V951" s="35">
        <f t="shared" si="89"/>
        <v>1467794.9651569352</v>
      </c>
    </row>
    <row r="952" spans="1:22" ht="15.6" x14ac:dyDescent="0.25">
      <c r="A952" s="10">
        <v>6</v>
      </c>
      <c r="B952" s="11">
        <v>2.05521545007577</v>
      </c>
      <c r="C952" s="11">
        <v>961.37142443861001</v>
      </c>
      <c r="D952" s="12">
        <v>0.118200810896864</v>
      </c>
      <c r="E952" s="12">
        <v>0.112026779352384</v>
      </c>
      <c r="F952" s="10">
        <v>5.21892580251423E-2</v>
      </c>
      <c r="G952" s="10">
        <v>3.9203175462639601</v>
      </c>
      <c r="H952" s="13">
        <v>32134859.054125201</v>
      </c>
      <c r="I952">
        <v>576.35675003512029</v>
      </c>
      <c r="J952">
        <v>59.65270115921664</v>
      </c>
      <c r="K952">
        <v>115.11379512462399</v>
      </c>
      <c r="L952">
        <v>0.9172881068677361</v>
      </c>
      <c r="M952">
        <v>149802574.23961988</v>
      </c>
      <c r="N952">
        <v>961.37142443861001</v>
      </c>
      <c r="O952">
        <v>1.8466966608811921</v>
      </c>
      <c r="P952">
        <v>5.360043592471421E-2</v>
      </c>
      <c r="Q952">
        <f t="shared" si="84"/>
        <v>-5.5049495757726641</v>
      </c>
      <c r="R952">
        <f t="shared" si="85"/>
        <v>-7.2287466658937025E-2</v>
      </c>
      <c r="S952">
        <f t="shared" si="86"/>
        <v>-0.70302994796745133</v>
      </c>
      <c r="T952">
        <f t="shared" si="87"/>
        <v>119800132.47179338</v>
      </c>
      <c r="U952">
        <f t="shared" si="88"/>
        <v>25698893.301316988</v>
      </c>
      <c r="V952" s="35">
        <f t="shared" si="89"/>
        <v>6435965.7528082132</v>
      </c>
    </row>
    <row r="953" spans="1:22" ht="15.6" x14ac:dyDescent="0.25">
      <c r="A953" s="10">
        <v>7</v>
      </c>
      <c r="B953" s="11">
        <v>2.0782159364038102</v>
      </c>
      <c r="C953" s="11">
        <v>962.964528497321</v>
      </c>
      <c r="D953" s="12">
        <v>0.112026779352384</v>
      </c>
      <c r="E953" s="12">
        <v>0.106943956920422</v>
      </c>
      <c r="F953" s="10">
        <v>4.53310302973036E-2</v>
      </c>
      <c r="G953" s="10">
        <v>3.9206587374739801</v>
      </c>
      <c r="H953" s="13">
        <v>27670451.8949867</v>
      </c>
      <c r="I953">
        <v>577.10657160813935</v>
      </c>
      <c r="J953">
        <v>54.160227361067641</v>
      </c>
      <c r="K953">
        <v>109.485368136403</v>
      </c>
      <c r="L953">
        <v>0.91355126421528132</v>
      </c>
      <c r="M953">
        <v>142640813.82769519</v>
      </c>
      <c r="N953">
        <v>962.964528497321</v>
      </c>
      <c r="O953">
        <v>1.7800837513324195</v>
      </c>
      <c r="P953">
        <v>4.6390627174544494E-2</v>
      </c>
      <c r="Q953">
        <f t="shared" si="84"/>
        <v>-5.5102040598761839</v>
      </c>
      <c r="R953">
        <f t="shared" si="85"/>
        <v>-7.0867115559852728E-2</v>
      </c>
      <c r="S953">
        <f t="shared" si="86"/>
        <v>-0.63599589347933327</v>
      </c>
      <c r="T953">
        <f t="shared" si="87"/>
        <v>119142884.39311826</v>
      </c>
      <c r="U953">
        <f t="shared" si="88"/>
        <v>23112160.978077963</v>
      </c>
      <c r="V953" s="35">
        <f t="shared" si="89"/>
        <v>4558290.9169087373</v>
      </c>
    </row>
    <row r="954" spans="1:22" ht="15.6" x14ac:dyDescent="0.25">
      <c r="A954" s="10">
        <v>1</v>
      </c>
      <c r="B954" s="11">
        <v>1.6452941722539101</v>
      </c>
      <c r="C954" s="11">
        <v>950.18040430598001</v>
      </c>
      <c r="D954" s="12">
        <v>0.231681901318503</v>
      </c>
      <c r="E954" s="12">
        <v>0.203861078719831</v>
      </c>
      <c r="F954" s="10">
        <v>0.12003017681886199</v>
      </c>
      <c r="G954" s="10">
        <v>3.5591986834284701</v>
      </c>
      <c r="H954" s="13">
        <v>45973470.6916131</v>
      </c>
      <c r="I954">
        <v>565.71999698824334</v>
      </c>
      <c r="J954">
        <v>125.45435694598723</v>
      </c>
      <c r="K954">
        <v>217.771490019167</v>
      </c>
      <c r="L954">
        <v>0.9108281324351416</v>
      </c>
      <c r="M954">
        <v>113040188.88316554</v>
      </c>
      <c r="N954">
        <v>950.18040430598001</v>
      </c>
      <c r="O954">
        <v>1.6769439293896544</v>
      </c>
      <c r="P954">
        <v>0.12786766393747928</v>
      </c>
      <c r="Q954">
        <f t="shared" si="84"/>
        <v>-5.4676778837605964</v>
      </c>
      <c r="R954">
        <f t="shared" si="85"/>
        <v>-6.8504859334929502E-2</v>
      </c>
      <c r="S954">
        <f t="shared" si="86"/>
        <v>-0.74707620399851948</v>
      </c>
      <c r="T954">
        <f t="shared" si="87"/>
        <v>124281166.90731671</v>
      </c>
      <c r="U954">
        <f t="shared" si="88"/>
        <v>50545179.026889451</v>
      </c>
      <c r="V954" s="35">
        <f t="shared" si="89"/>
        <v>-4571708.3352763504</v>
      </c>
    </row>
    <row r="955" spans="1:22" ht="15.6" x14ac:dyDescent="0.25">
      <c r="A955" s="10">
        <v>2</v>
      </c>
      <c r="B955" s="11">
        <v>1.6645566695041101</v>
      </c>
      <c r="C955" s="11">
        <v>938.41326484278795</v>
      </c>
      <c r="D955" s="12">
        <v>0.203861078719831</v>
      </c>
      <c r="E955" s="12">
        <v>0.17822013538678999</v>
      </c>
      <c r="F955" s="10">
        <v>0.12571488390813201</v>
      </c>
      <c r="G955" s="10">
        <v>3.5613010524403901</v>
      </c>
      <c r="H955" s="13">
        <v>47003777.4478103</v>
      </c>
      <c r="I955">
        <v>566.34162828469164</v>
      </c>
      <c r="J955">
        <v>120.50532601503534</v>
      </c>
      <c r="K955">
        <v>191.04060705331051</v>
      </c>
      <c r="L955">
        <v>0.9230301392284268</v>
      </c>
      <c r="M955">
        <v>118659345.6876522</v>
      </c>
      <c r="N955">
        <v>938.41326484278795</v>
      </c>
      <c r="O955">
        <v>1.8557776089668485</v>
      </c>
      <c r="P955">
        <v>0.13434873673996034</v>
      </c>
      <c r="Q955">
        <f t="shared" si="84"/>
        <v>-5.4278063059542703</v>
      </c>
      <c r="R955">
        <f t="shared" si="85"/>
        <v>-7.2474743064365021E-2</v>
      </c>
      <c r="S955">
        <f t="shared" si="86"/>
        <v>-0.72384495084016431</v>
      </c>
      <c r="T955">
        <f t="shared" si="87"/>
        <v>128623554.46912527</v>
      </c>
      <c r="U955">
        <f t="shared" si="88"/>
        <v>50950836.563075714</v>
      </c>
      <c r="V955" s="35">
        <f t="shared" si="89"/>
        <v>-3947059.1152654141</v>
      </c>
    </row>
    <row r="956" spans="1:22" ht="15.6" x14ac:dyDescent="0.25">
      <c r="A956" s="10">
        <v>3</v>
      </c>
      <c r="B956" s="11">
        <v>1.8217282265836401</v>
      </c>
      <c r="C956" s="11">
        <v>934.35940136497504</v>
      </c>
      <c r="D956" s="12">
        <v>0.17822013538678999</v>
      </c>
      <c r="E956" s="12">
        <v>0.153900171922881</v>
      </c>
      <c r="F956" s="10">
        <v>0.13638372027453399</v>
      </c>
      <c r="G956" s="10">
        <v>3.5631329164057601</v>
      </c>
      <c r="H956" s="13">
        <v>46814283.671118401</v>
      </c>
      <c r="I956">
        <v>566.65570629211584</v>
      </c>
      <c r="J956">
        <v>117.39270025704241</v>
      </c>
      <c r="K956">
        <v>166.06015365483552</v>
      </c>
      <c r="L956">
        <v>0.93926045986770079</v>
      </c>
      <c r="M956">
        <v>119156908.39776449</v>
      </c>
      <c r="N956">
        <v>934.35940136497504</v>
      </c>
      <c r="O956">
        <v>2.2753889411172525</v>
      </c>
      <c r="P956">
        <v>0.14662672951700181</v>
      </c>
      <c r="Q956">
        <f t="shared" si="84"/>
        <v>-5.4139085596447281</v>
      </c>
      <c r="R956">
        <f t="shared" si="85"/>
        <v>-7.9502131300019208E-2</v>
      </c>
      <c r="S956">
        <f t="shared" si="86"/>
        <v>-0.68348059259778404</v>
      </c>
      <c r="T956">
        <f t="shared" si="87"/>
        <v>129764527.59726383</v>
      </c>
      <c r="U956">
        <f t="shared" si="88"/>
        <v>50981797.757862538</v>
      </c>
      <c r="V956" s="35">
        <f t="shared" si="89"/>
        <v>-4167514.0867441371</v>
      </c>
    </row>
    <row r="957" spans="1:22" ht="15.6" x14ac:dyDescent="0.25">
      <c r="A957" s="14">
        <v>4</v>
      </c>
      <c r="B957" s="11">
        <v>2.0031565493232</v>
      </c>
      <c r="C957" s="11">
        <v>938.02325883452602</v>
      </c>
      <c r="D957" s="12">
        <v>0.153900171922881</v>
      </c>
      <c r="E957" s="12">
        <v>0.13400230586960399</v>
      </c>
      <c r="F957" s="10">
        <v>0.12920677817971099</v>
      </c>
      <c r="G957" s="10">
        <v>3.56476899950087</v>
      </c>
      <c r="H957" s="13">
        <v>44113157.149456501</v>
      </c>
      <c r="I957">
        <v>567.66197893238882</v>
      </c>
      <c r="J957">
        <v>106.2791702090999</v>
      </c>
      <c r="K957">
        <v>143.9512388962425</v>
      </c>
      <c r="L957">
        <v>0.94940031151095361</v>
      </c>
      <c r="M957">
        <v>122641999.89750585</v>
      </c>
      <c r="N957">
        <v>938.02325883452602</v>
      </c>
      <c r="O957">
        <v>2.6076434110298639</v>
      </c>
      <c r="P957">
        <v>0.13835073350563468</v>
      </c>
      <c r="Q957">
        <f t="shared" si="84"/>
        <v>-5.4264728619900922</v>
      </c>
      <c r="R957">
        <f t="shared" si="85"/>
        <v>-8.2884057781444115E-2</v>
      </c>
      <c r="S957">
        <f t="shared" si="86"/>
        <v>-0.70995157012001608</v>
      </c>
      <c r="T957">
        <f t="shared" si="87"/>
        <v>128151940.61595525</v>
      </c>
      <c r="U957">
        <f t="shared" si="88"/>
        <v>46095030.251658671</v>
      </c>
      <c r="V957" s="35">
        <f t="shared" si="89"/>
        <v>-1981873.1022021696</v>
      </c>
    </row>
    <row r="958" spans="1:22" ht="15.6" x14ac:dyDescent="0.25">
      <c r="A958" s="10">
        <v>5</v>
      </c>
      <c r="B958" s="11">
        <v>2.0615937880845498</v>
      </c>
      <c r="C958" s="11">
        <v>942.34086188736899</v>
      </c>
      <c r="D958" s="12">
        <v>0.13400230586960399</v>
      </c>
      <c r="E958" s="12">
        <v>0.118046307105971</v>
      </c>
      <c r="F958" s="10">
        <v>0.118983776305443</v>
      </c>
      <c r="G958" s="10">
        <v>3.56602868735978</v>
      </c>
      <c r="H958" s="13">
        <v>40467532.075323798</v>
      </c>
      <c r="I958">
        <v>568.76210797920999</v>
      </c>
      <c r="J958">
        <v>95.263673515761326</v>
      </c>
      <c r="K958">
        <v>126.02430648778751</v>
      </c>
      <c r="L958">
        <v>0.95691853902465196</v>
      </c>
      <c r="M958">
        <v>124485736.73861447</v>
      </c>
      <c r="N958">
        <v>942.34086188736899</v>
      </c>
      <c r="O958">
        <v>2.7414555912019063</v>
      </c>
      <c r="P958">
        <v>0.12667923812521023</v>
      </c>
      <c r="Q958">
        <f t="shared" si="84"/>
        <v>-5.4411921405508519</v>
      </c>
      <c r="R958">
        <f t="shared" si="85"/>
        <v>-8.3723063882571086E-2</v>
      </c>
      <c r="S958">
        <f t="shared" si="86"/>
        <v>-0.7513631422818623</v>
      </c>
      <c r="T958">
        <f t="shared" si="87"/>
        <v>126489335.19763932</v>
      </c>
      <c r="U958">
        <f t="shared" si="88"/>
        <v>41118857.175137475</v>
      </c>
      <c r="V958" s="35">
        <f t="shared" si="89"/>
        <v>-651325.09981367737</v>
      </c>
    </row>
    <row r="959" spans="1:22" ht="15.6" x14ac:dyDescent="0.25">
      <c r="A959" s="10">
        <v>6</v>
      </c>
      <c r="B959" s="11">
        <v>2.0554853576446401</v>
      </c>
      <c r="C959" s="11">
        <v>953.73827367724698</v>
      </c>
      <c r="D959" s="12">
        <v>0.118195920724079</v>
      </c>
      <c r="E959" s="12">
        <v>0.111974116734218</v>
      </c>
      <c r="F959" s="10">
        <v>5.2595253934183697E-2</v>
      </c>
      <c r="G959" s="10">
        <v>3.9205145049085202</v>
      </c>
      <c r="H959" s="13">
        <v>29165927.012159199</v>
      </c>
      <c r="I959">
        <v>574.73082609268681</v>
      </c>
      <c r="J959">
        <v>59.798516259850338</v>
      </c>
      <c r="K959">
        <v>115.0850187291485</v>
      </c>
      <c r="L959">
        <v>0.91751087700100298</v>
      </c>
      <c r="M959">
        <v>135591070.62259394</v>
      </c>
      <c r="N959">
        <v>953.73827367724698</v>
      </c>
      <c r="O959">
        <v>1.8571626269132042</v>
      </c>
      <c r="P959">
        <v>5.4028878935879682E-2</v>
      </c>
      <c r="Q959">
        <f t="shared" si="84"/>
        <v>-5.4795958390155413</v>
      </c>
      <c r="R959">
        <f t="shared" si="85"/>
        <v>-7.250317279716384E-2</v>
      </c>
      <c r="S959">
        <f t="shared" si="86"/>
        <v>-0.7065877686388794</v>
      </c>
      <c r="T959">
        <f t="shared" si="87"/>
        <v>122614842.99886458</v>
      </c>
      <c r="U959">
        <f t="shared" si="88"/>
        <v>26374712.915028308</v>
      </c>
      <c r="V959" s="35">
        <f t="shared" si="89"/>
        <v>2791214.0971308909</v>
      </c>
    </row>
    <row r="960" spans="1:22" ht="15.6" x14ac:dyDescent="0.25">
      <c r="A960" s="10">
        <v>7</v>
      </c>
      <c r="B960" s="11">
        <v>2.0778568937205102</v>
      </c>
      <c r="C960" s="11">
        <v>966.08619347399804</v>
      </c>
      <c r="D960" s="12">
        <v>0.111974116734218</v>
      </c>
      <c r="E960" s="12">
        <v>0.10696561263639801</v>
      </c>
      <c r="F960" s="10">
        <v>4.4689213207877297E-2</v>
      </c>
      <c r="G960" s="10">
        <v>3.9208583021987802</v>
      </c>
      <c r="H960" s="13">
        <v>24767858.634189699</v>
      </c>
      <c r="I960">
        <v>575.53853202477342</v>
      </c>
      <c r="J960">
        <v>53.68972989408109</v>
      </c>
      <c r="K960">
        <v>109.46986468530801</v>
      </c>
      <c r="L960">
        <v>0.91269451679260105</v>
      </c>
      <c r="M960">
        <v>128911200.34032591</v>
      </c>
      <c r="N960">
        <v>966.08619347399804</v>
      </c>
      <c r="O960">
        <v>1.7693630749683082</v>
      </c>
      <c r="P960">
        <v>4.5718560246713065E-2</v>
      </c>
      <c r="Q960">
        <f t="shared" si="84"/>
        <v>-5.520463039929437</v>
      </c>
      <c r="R960">
        <f t="shared" si="85"/>
        <v>-7.063083413611046E-2</v>
      </c>
      <c r="S960">
        <f t="shared" si="86"/>
        <v>-0.62907055283306579</v>
      </c>
      <c r="T960">
        <f t="shared" si="87"/>
        <v>118023672.27498624</v>
      </c>
      <c r="U960">
        <f t="shared" si="88"/>
        <v>22676025.222614903</v>
      </c>
      <c r="V960" s="35">
        <f t="shared" si="89"/>
        <v>2091833.4115747958</v>
      </c>
    </row>
    <row r="961" spans="1:22" ht="15.6" x14ac:dyDescent="0.25">
      <c r="A961" s="10">
        <v>8</v>
      </c>
      <c r="B961" s="11">
        <v>2.24915108785224</v>
      </c>
      <c r="C961" s="11">
        <v>963.04913140760095</v>
      </c>
      <c r="D961" s="12">
        <v>0.10696561263639801</v>
      </c>
      <c r="E961" s="12">
        <v>0.10312714730719801</v>
      </c>
      <c r="F961" s="10">
        <v>3.5851523516104898E-2</v>
      </c>
      <c r="G961" s="10">
        <v>3.9241531096242599</v>
      </c>
      <c r="H961" s="13">
        <v>23079340.9295629</v>
      </c>
      <c r="I961">
        <v>578.87689430933995</v>
      </c>
      <c r="J961">
        <v>47.138083209665773</v>
      </c>
      <c r="K961">
        <v>105.046379971798</v>
      </c>
      <c r="L961">
        <v>0.90505554622467232</v>
      </c>
      <c r="M961">
        <v>137857470.60028008</v>
      </c>
      <c r="N961">
        <v>963.04913140760095</v>
      </c>
      <c r="O961">
        <v>1.7420404980142947</v>
      </c>
      <c r="P961">
        <v>3.6509974982792327E-2</v>
      </c>
      <c r="Q961">
        <f t="shared" si="84"/>
        <v>-5.5104827450826299</v>
      </c>
      <c r="R961">
        <f t="shared" si="85"/>
        <v>-7.0018964495355371E-2</v>
      </c>
      <c r="S961">
        <f t="shared" si="86"/>
        <v>-0.52329901438152648</v>
      </c>
      <c r="T961">
        <f t="shared" si="87"/>
        <v>118894413.47968833</v>
      </c>
      <c r="U961">
        <f t="shared" si="88"/>
        <v>19904650.008227926</v>
      </c>
      <c r="V961" s="35">
        <f t="shared" si="89"/>
        <v>3174690.9213349745</v>
      </c>
    </row>
    <row r="962" spans="1:22" ht="15.6" x14ac:dyDescent="0.25">
      <c r="A962" s="10">
        <v>9</v>
      </c>
      <c r="B962" s="11">
        <v>2.2683783055646698</v>
      </c>
      <c r="C962" s="11">
        <v>961.89061189597703</v>
      </c>
      <c r="D962" s="12">
        <v>0.10312714730719801</v>
      </c>
      <c r="E962" s="12">
        <v>0.100014007761454</v>
      </c>
      <c r="F962" s="10">
        <v>3.0158147608976098E-2</v>
      </c>
      <c r="G962" s="10">
        <v>3.9243578005201099</v>
      </c>
      <c r="H962" s="13">
        <v>22177871.452533901</v>
      </c>
      <c r="I962">
        <v>582.36471583638956</v>
      </c>
      <c r="J962">
        <v>42.579133703214715</v>
      </c>
      <c r="K962">
        <v>101.57057753432599</v>
      </c>
      <c r="L962">
        <v>0.89949089204479304</v>
      </c>
      <c r="M962">
        <v>147556271.73252457</v>
      </c>
      <c r="N962">
        <v>961.89061189597703</v>
      </c>
      <c r="O962">
        <v>1.6313828673159856</v>
      </c>
      <c r="P962">
        <v>3.0622259549114173E-2</v>
      </c>
      <c r="Q962">
        <f t="shared" si="84"/>
        <v>-5.5066634008965298</v>
      </c>
      <c r="R962">
        <f t="shared" si="85"/>
        <v>-6.7397661190132241E-2</v>
      </c>
      <c r="S962">
        <f t="shared" si="86"/>
        <v>-0.44611295711989574</v>
      </c>
      <c r="T962">
        <f t="shared" si="87"/>
        <v>119269983.51626393</v>
      </c>
      <c r="U962">
        <f t="shared" si="88"/>
        <v>17926410.931311775</v>
      </c>
      <c r="V962" s="35">
        <f t="shared" si="89"/>
        <v>4251460.5212221257</v>
      </c>
    </row>
    <row r="963" spans="1:22" ht="15.6" x14ac:dyDescent="0.25">
      <c r="A963" s="10">
        <v>6</v>
      </c>
      <c r="B963" s="11">
        <v>2.0547533494855901</v>
      </c>
      <c r="C963" s="11">
        <v>965.69460057027902</v>
      </c>
      <c r="D963" s="12">
        <v>0.118151301426919</v>
      </c>
      <c r="E963" s="12">
        <v>0.112155133969061</v>
      </c>
      <c r="F963" s="10">
        <v>5.0706989145178398E-2</v>
      </c>
      <c r="G963" s="10">
        <v>3.9220263404255502</v>
      </c>
      <c r="H963" s="13">
        <v>24800853.610500298</v>
      </c>
      <c r="I963">
        <v>572.99251053209105</v>
      </c>
      <c r="J963">
        <v>58.615348205473289</v>
      </c>
      <c r="K963">
        <v>115.15321769799</v>
      </c>
      <c r="L963">
        <v>0.91544959034085061</v>
      </c>
      <c r="M963">
        <v>117844776.99142602</v>
      </c>
      <c r="N963">
        <v>965.69460057027902</v>
      </c>
      <c r="O963">
        <v>1.8241772264968343</v>
      </c>
      <c r="P963">
        <v>5.2037770541352425E-2</v>
      </c>
      <c r="Q963">
        <f t="shared" ref="Q963:Q1026" si="90">2.52125*10^(-6)*N963^2-0.00815*N963</f>
        <v>-5.519178811912921</v>
      </c>
      <c r="R963">
        <f t="shared" ref="R963:R1026" si="91">5.11549*10^(-6)*O963^4-4.43569*10^(-4)*O963^3+0.01157*O963^2-0.05903*O963</f>
        <v>-7.1816485237765321E-2</v>
      </c>
      <c r="S963">
        <f t="shared" ref="S963:S1026" si="92">-66538.82632*P963^6+68596.56918*P963^5-25259.909*P963^4+3778.81796*P963^3-138.15946*P963^2-13.21417*P963</f>
        <v>-0.68964499862739093</v>
      </c>
      <c r="T963">
        <f t="shared" ref="T963:T1026" si="93">1.9*10^10*EXP(0.917*Q963)*EXP(0.4442*R963)*EXP(-0.0196*S963)</f>
        <v>118240826.45969775</v>
      </c>
      <c r="U963">
        <f t="shared" ref="U963:U1026" si="94">H963/M963*T963</f>
        <v>24884203.633606017</v>
      </c>
      <c r="V963" s="35">
        <f t="shared" ref="V963:V1026" si="95">H963-U963</f>
        <v>-83350.023105718195</v>
      </c>
    </row>
    <row r="964" spans="1:22" ht="15.6" x14ac:dyDescent="0.25">
      <c r="A964" s="15" t="s">
        <v>21</v>
      </c>
      <c r="B964" s="30">
        <v>1.29017779455907</v>
      </c>
      <c r="C964" s="30">
        <v>960.77359651814902</v>
      </c>
      <c r="D964" s="31">
        <v>0.32</v>
      </c>
      <c r="E964" s="31">
        <v>0.296585591588375</v>
      </c>
      <c r="F964" s="32">
        <v>7.3147167796391799E-2</v>
      </c>
      <c r="G964" s="32">
        <v>2.0499999999999998</v>
      </c>
      <c r="H964" s="33">
        <v>26957083.8480356</v>
      </c>
      <c r="I964">
        <v>566.91905155919983</v>
      </c>
      <c r="J964">
        <v>115.21316855958003</v>
      </c>
      <c r="K964">
        <v>308.2927957941875</v>
      </c>
      <c r="L964">
        <v>0.87428175131124874</v>
      </c>
      <c r="M964">
        <v>130546584.6242708</v>
      </c>
      <c r="N964">
        <v>960.77359651814902</v>
      </c>
      <c r="O964">
        <v>0.85061915891116546</v>
      </c>
      <c r="P964">
        <v>7.5960483081429525E-2</v>
      </c>
      <c r="Q964">
        <f t="shared" si="90"/>
        <v>-5.5029744767518292</v>
      </c>
      <c r="R964">
        <f t="shared" si="91"/>
        <v>-4.2110865699114874E-2</v>
      </c>
      <c r="S964">
        <f t="shared" si="92"/>
        <v>-0.82498954112899525</v>
      </c>
      <c r="T964">
        <f t="shared" si="93"/>
        <v>121928012.78368603</v>
      </c>
      <c r="U964">
        <f t="shared" si="94"/>
        <v>25177400.645861901</v>
      </c>
      <c r="V964" s="35">
        <f t="shared" si="95"/>
        <v>1779683.2021736987</v>
      </c>
    </row>
    <row r="965" spans="1:22" ht="15.6" x14ac:dyDescent="0.25">
      <c r="A965" s="29">
        <v>1</v>
      </c>
      <c r="B965" s="21">
        <v>1.6435156802008599</v>
      </c>
      <c r="C965" s="21">
        <v>924.36894224822697</v>
      </c>
      <c r="D965" s="22">
        <v>0.29924843190438005</v>
      </c>
      <c r="E965" s="22">
        <v>0.272092095191037</v>
      </c>
      <c r="F965" s="20">
        <v>9.0718152557476797E-2</v>
      </c>
      <c r="G965" s="20">
        <v>3.4733942476117998</v>
      </c>
      <c r="H965" s="23">
        <v>44068208.494089603</v>
      </c>
      <c r="I965">
        <v>565.75586816002192</v>
      </c>
      <c r="J965">
        <v>123.9510260276343</v>
      </c>
      <c r="K965">
        <v>285.67026354770854</v>
      </c>
      <c r="L965">
        <v>0.88388083900907799</v>
      </c>
      <c r="M965">
        <v>115805042.27650027</v>
      </c>
      <c r="N965">
        <v>924.36894224822697</v>
      </c>
      <c r="O965">
        <v>1.2609707644498909</v>
      </c>
      <c r="P965">
        <v>9.510016967122123E-2</v>
      </c>
      <c r="Q965">
        <f t="shared" si="90"/>
        <v>-5.3793047945856802</v>
      </c>
      <c r="R965">
        <f t="shared" si="91"/>
        <v>-5.6914681315233702E-2</v>
      </c>
      <c r="S965">
        <f t="shared" si="92"/>
        <v>-0.83782410338109781</v>
      </c>
      <c r="T965">
        <f t="shared" si="93"/>
        <v>135708826.98296469</v>
      </c>
      <c r="U965">
        <f t="shared" si="94"/>
        <v>51642353.082471974</v>
      </c>
      <c r="V965" s="35">
        <f t="shared" si="95"/>
        <v>-7574144.5883823708</v>
      </c>
    </row>
    <row r="966" spans="1:22" ht="15.6" x14ac:dyDescent="0.25">
      <c r="A966" s="20">
        <v>7</v>
      </c>
      <c r="B966" s="21">
        <v>2.0520716076341801</v>
      </c>
      <c r="C966" s="21">
        <v>919.10898362683702</v>
      </c>
      <c r="D966" s="22">
        <v>0.15660341004988501</v>
      </c>
      <c r="E966" s="22">
        <v>0.146140347541664</v>
      </c>
      <c r="F966" s="20">
        <v>6.6769845690595894E-2</v>
      </c>
      <c r="G966" s="20">
        <v>3.9096107145541898</v>
      </c>
      <c r="H966" s="23">
        <v>33860557.304679103</v>
      </c>
      <c r="I966">
        <v>570.19794049470261</v>
      </c>
      <c r="J966">
        <v>77.239994131634688</v>
      </c>
      <c r="K966">
        <v>151.37187879577451</v>
      </c>
      <c r="L966">
        <v>0.91070477708624109</v>
      </c>
      <c r="M966">
        <v>123123439.3916315</v>
      </c>
      <c r="N966">
        <v>919.10898362683702</v>
      </c>
      <c r="O966">
        <v>1.8359035524553073</v>
      </c>
      <c r="P966">
        <v>6.9103426552147212E-2</v>
      </c>
      <c r="Q966">
        <f t="shared" si="90"/>
        <v>-5.3608837289694264</v>
      </c>
      <c r="R966">
        <f t="shared" si="91"/>
        <v>-7.2062903090785335E-2</v>
      </c>
      <c r="S966">
        <f t="shared" si="92"/>
        <v>-0.8010907252853664</v>
      </c>
      <c r="T966">
        <f t="shared" si="93"/>
        <v>136996436.61033019</v>
      </c>
      <c r="U966">
        <f t="shared" si="94"/>
        <v>37675813.113260172</v>
      </c>
      <c r="V966" s="35">
        <f t="shared" si="95"/>
        <v>-3815255.8085810691</v>
      </c>
    </row>
    <row r="967" spans="1:22" ht="15.6" x14ac:dyDescent="0.25">
      <c r="A967" s="20">
        <v>8</v>
      </c>
      <c r="B967" s="21">
        <v>2.0824735023665601</v>
      </c>
      <c r="C967" s="21">
        <v>934.41547926498902</v>
      </c>
      <c r="D967" s="22">
        <v>0.146140347541664</v>
      </c>
      <c r="E967" s="22">
        <v>0.13736555918200302</v>
      </c>
      <c r="F967" s="20">
        <v>6.0002513035337601E-2</v>
      </c>
      <c r="G967" s="20">
        <v>3.9170024101399701</v>
      </c>
      <c r="H967" s="23">
        <v>29871173.695471302</v>
      </c>
      <c r="I967">
        <v>570.70711595047146</v>
      </c>
      <c r="J967">
        <v>70.766052297820622</v>
      </c>
      <c r="K967">
        <v>141.75295336183353</v>
      </c>
      <c r="L967">
        <v>0.91005611235840222</v>
      </c>
      <c r="M967">
        <v>118414615.31072555</v>
      </c>
      <c r="N967">
        <v>934.41547926498902</v>
      </c>
      <c r="O967">
        <v>1.8209219235247727</v>
      </c>
      <c r="P967">
        <v>6.1878077163509647E-2</v>
      </c>
      <c r="Q967">
        <f t="shared" si="90"/>
        <v>-5.4141013751669487</v>
      </c>
      <c r="R967">
        <f t="shared" si="91"/>
        <v>-7.1747627374815451E-2</v>
      </c>
      <c r="S967">
        <f t="shared" si="92"/>
        <v>-0.76319873807906125</v>
      </c>
      <c r="T967">
        <f t="shared" si="93"/>
        <v>130392834.30148716</v>
      </c>
      <c r="U967">
        <f t="shared" si="94"/>
        <v>32892789.38958592</v>
      </c>
      <c r="V967" s="35">
        <f t="shared" si="95"/>
        <v>-3021615.694114618</v>
      </c>
    </row>
    <row r="968" spans="1:22" ht="15.6" x14ac:dyDescent="0.25">
      <c r="A968" s="20">
        <v>9</v>
      </c>
      <c r="B968" s="21">
        <v>2.26558649941492</v>
      </c>
      <c r="C968" s="21">
        <v>932.68408008464303</v>
      </c>
      <c r="D968" s="22">
        <v>0.13736555918200302</v>
      </c>
      <c r="E968" s="22">
        <v>0.13011664847999502</v>
      </c>
      <c r="F968" s="20">
        <v>5.2732558941622001E-2</v>
      </c>
      <c r="G968" s="20">
        <v>3.9175325247882902</v>
      </c>
      <c r="H968" s="23">
        <v>29406373.9602051</v>
      </c>
      <c r="I968">
        <v>572.75753660305293</v>
      </c>
      <c r="J968">
        <v>64.434992331322675</v>
      </c>
      <c r="K968">
        <v>133.74110383099901</v>
      </c>
      <c r="L968">
        <v>0.90797346742961771</v>
      </c>
      <c r="M968">
        <v>128302147.61889613</v>
      </c>
      <c r="N968">
        <v>932.68408008464303</v>
      </c>
      <c r="O968">
        <v>1.904795265001459</v>
      </c>
      <c r="P968">
        <v>5.4173816945327295E-2</v>
      </c>
      <c r="Q968">
        <f t="shared" si="90"/>
        <v>-5.4081409032250765</v>
      </c>
      <c r="R968">
        <f t="shared" si="91"/>
        <v>-7.3459462389576513E-2</v>
      </c>
      <c r="S968">
        <f t="shared" si="92"/>
        <v>-0.70778041019991766</v>
      </c>
      <c r="T968">
        <f t="shared" si="93"/>
        <v>130865601.35919958</v>
      </c>
      <c r="U968">
        <f t="shared" si="94"/>
        <v>29993908.001653582</v>
      </c>
      <c r="V968" s="35">
        <f t="shared" si="95"/>
        <v>-587534.04144848138</v>
      </c>
    </row>
    <row r="969" spans="1:22" ht="15.6" x14ac:dyDescent="0.25">
      <c r="A969" s="20">
        <v>10</v>
      </c>
      <c r="B969" s="21">
        <v>2.2951618137685799</v>
      </c>
      <c r="C969" s="21">
        <v>933.27175063028699</v>
      </c>
      <c r="D969" s="22">
        <v>0.13011664847999502</v>
      </c>
      <c r="E969" s="22">
        <v>0.124316513755043</v>
      </c>
      <c r="F969" s="20">
        <v>4.4542190208827798E-2</v>
      </c>
      <c r="G969" s="20">
        <v>3.9180114471384702</v>
      </c>
      <c r="H969" s="23">
        <v>25738519.983952198</v>
      </c>
      <c r="I969">
        <v>573.95373581843091</v>
      </c>
      <c r="J969">
        <v>57.697564884806148</v>
      </c>
      <c r="K969">
        <v>127.21658111751901</v>
      </c>
      <c r="L969">
        <v>0.9034869001050011</v>
      </c>
      <c r="M969">
        <v>126019724.47350948</v>
      </c>
      <c r="N969">
        <v>933.27175063028699</v>
      </c>
      <c r="O969">
        <v>1.8125252605606352</v>
      </c>
      <c r="P969">
        <v>4.5564671387954697E-2</v>
      </c>
      <c r="Q969">
        <f t="shared" si="90"/>
        <v>-5.4101656979143904</v>
      </c>
      <c r="R969">
        <f t="shared" si="91"/>
        <v>-7.1569111718003148E-2</v>
      </c>
      <c r="S969">
        <f t="shared" si="92"/>
        <v>-0.62746894033612932</v>
      </c>
      <c r="T969">
        <f t="shared" si="93"/>
        <v>130526948.18760474</v>
      </c>
      <c r="U969">
        <f t="shared" si="94"/>
        <v>26659084.348951824</v>
      </c>
      <c r="V969" s="35">
        <f t="shared" si="95"/>
        <v>-920564.36499962583</v>
      </c>
    </row>
    <row r="970" spans="1:22" ht="15.6" x14ac:dyDescent="0.25">
      <c r="A970" s="20">
        <v>11</v>
      </c>
      <c r="B970" s="21">
        <v>2.31860004887921</v>
      </c>
      <c r="C970" s="21">
        <v>939.40032801346194</v>
      </c>
      <c r="D970" s="22">
        <v>0.124316513755043</v>
      </c>
      <c r="E970" s="22">
        <v>0.12000483659969499</v>
      </c>
      <c r="F970" s="20">
        <v>3.4655183827422102E-2</v>
      </c>
      <c r="G970" s="20">
        <v>3.9183464614516801</v>
      </c>
      <c r="H970" s="23">
        <v>23198339.223262601</v>
      </c>
      <c r="I970">
        <v>576.91681242822574</v>
      </c>
      <c r="J970">
        <v>49.874633238581069</v>
      </c>
      <c r="K970">
        <v>122.160675177369</v>
      </c>
      <c r="L970">
        <v>0.89531120005863674</v>
      </c>
      <c r="M970">
        <v>132586812.0469612</v>
      </c>
      <c r="N970">
        <v>939.40032801346194</v>
      </c>
      <c r="O970">
        <v>1.6396478656196773</v>
      </c>
      <c r="P970">
        <v>3.5269919008987266E-2</v>
      </c>
      <c r="Q970">
        <f t="shared" si="90"/>
        <v>-5.4311776818844386</v>
      </c>
      <c r="R970">
        <f t="shared" si="91"/>
        <v>-6.7601427990763935E-2</v>
      </c>
      <c r="S970">
        <f t="shared" si="92"/>
        <v>-0.50760706954141643</v>
      </c>
      <c r="T970">
        <f t="shared" si="93"/>
        <v>127960915.3048317</v>
      </c>
      <c r="U970">
        <f t="shared" si="94"/>
        <v>22388959.163670428</v>
      </c>
      <c r="V970" s="35">
        <f t="shared" si="95"/>
        <v>809380.0595921725</v>
      </c>
    </row>
    <row r="971" spans="1:22" ht="15.6" x14ac:dyDescent="0.25">
      <c r="A971" s="20">
        <v>1</v>
      </c>
      <c r="B971" s="21">
        <v>1.6436948913478999</v>
      </c>
      <c r="C971" s="21">
        <v>944.55613228441996</v>
      </c>
      <c r="D971" s="22">
        <v>0.29936271417926996</v>
      </c>
      <c r="E971" s="22">
        <v>0.27202075196937103</v>
      </c>
      <c r="F971" s="20">
        <v>9.1303394096438506E-2</v>
      </c>
      <c r="G971" s="20">
        <v>3.4720276885475898</v>
      </c>
      <c r="H971" s="23">
        <v>43607458.335534699</v>
      </c>
      <c r="I971">
        <v>565.65924666676221</v>
      </c>
      <c r="J971">
        <v>124.36331350540041</v>
      </c>
      <c r="K971">
        <v>285.6917330743205</v>
      </c>
      <c r="L971">
        <v>0.88405248718264551</v>
      </c>
      <c r="M971">
        <v>114237123.6383349</v>
      </c>
      <c r="N971">
        <v>944.55613228441996</v>
      </c>
      <c r="O971">
        <v>1.2654369798027969</v>
      </c>
      <c r="P971">
        <v>9.5744007399991948E-2</v>
      </c>
      <c r="Q971">
        <f t="shared" si="90"/>
        <v>-5.448707801928248</v>
      </c>
      <c r="R971">
        <f t="shared" si="91"/>
        <v>-5.7057071441175486E-2</v>
      </c>
      <c r="S971">
        <f t="shared" si="92"/>
        <v>-0.83709634331568372</v>
      </c>
      <c r="T971">
        <f t="shared" si="93"/>
        <v>127331196.82993391</v>
      </c>
      <c r="U971">
        <f t="shared" si="94"/>
        <v>48605826.930255547</v>
      </c>
      <c r="V971" s="35">
        <f t="shared" si="95"/>
        <v>-4998368.5947208479</v>
      </c>
    </row>
    <row r="972" spans="1:22" ht="15.6" x14ac:dyDescent="0.25">
      <c r="A972" s="20">
        <v>2</v>
      </c>
      <c r="B972" s="21">
        <v>1.6581348267706799</v>
      </c>
      <c r="C972" s="21">
        <v>933.48722395469599</v>
      </c>
      <c r="D972" s="22">
        <v>0.27202075196937103</v>
      </c>
      <c r="E972" s="22">
        <v>0.24536783221286101</v>
      </c>
      <c r="F972" s="20">
        <v>9.7945193681920895E-2</v>
      </c>
      <c r="G972" s="20">
        <v>3.4743727383445502</v>
      </c>
      <c r="H972" s="23">
        <v>44006167.115758002</v>
      </c>
      <c r="I972">
        <v>565.85467849407553</v>
      </c>
      <c r="J972">
        <v>122.80748894000061</v>
      </c>
      <c r="K972">
        <v>258.69429209111604</v>
      </c>
      <c r="L972">
        <v>0.89193833877679995</v>
      </c>
      <c r="M972">
        <v>115631844.07081322</v>
      </c>
      <c r="N972">
        <v>933.48722395469599</v>
      </c>
      <c r="O972">
        <v>1.3917761792933827</v>
      </c>
      <c r="P972">
        <v>0.10307999988059277</v>
      </c>
      <c r="Q972">
        <f t="shared" si="90"/>
        <v>-5.4109076660718181</v>
      </c>
      <c r="R972">
        <f t="shared" si="91"/>
        <v>-6.0921620128752019E-2</v>
      </c>
      <c r="S972">
        <f t="shared" si="92"/>
        <v>-0.82465728025202445</v>
      </c>
      <c r="T972">
        <f t="shared" si="93"/>
        <v>131564052.90920809</v>
      </c>
      <c r="U972">
        <f t="shared" si="94"/>
        <v>50069509.357677072</v>
      </c>
      <c r="V972" s="35">
        <f t="shared" si="95"/>
        <v>-6063342.2419190705</v>
      </c>
    </row>
    <row r="973" spans="1:22" ht="15.6" x14ac:dyDescent="0.25">
      <c r="A973" s="20">
        <v>3</v>
      </c>
      <c r="B973" s="21">
        <v>1.67632597714563</v>
      </c>
      <c r="C973" s="21">
        <v>922.9721174041</v>
      </c>
      <c r="D973" s="22">
        <v>0.24536783221286101</v>
      </c>
      <c r="E973" s="22">
        <v>0.21879886904257001</v>
      </c>
      <c r="F973" s="20">
        <v>0.10823806496670101</v>
      </c>
      <c r="G973" s="20">
        <v>3.4765630165454402</v>
      </c>
      <c r="H973" s="23">
        <v>43171807.547669902</v>
      </c>
      <c r="I973">
        <v>565.75819313691659</v>
      </c>
      <c r="J973">
        <v>122.60346078616672</v>
      </c>
      <c r="K973">
        <v>232.0833506277155</v>
      </c>
      <c r="L973">
        <v>0.90230942569623485</v>
      </c>
      <c r="M973">
        <v>112251435.35478325</v>
      </c>
      <c r="N973">
        <v>922.9721174041</v>
      </c>
      <c r="O973">
        <v>1.566296060688243</v>
      </c>
      <c r="P973">
        <v>0.11455607099945073</v>
      </c>
      <c r="Q973">
        <f t="shared" si="90"/>
        <v>-5.3744265355779053</v>
      </c>
      <c r="R973">
        <f t="shared" si="91"/>
        <v>-6.5747624087875559E-2</v>
      </c>
      <c r="S973">
        <f t="shared" si="92"/>
        <v>-0.79326367399282249</v>
      </c>
      <c r="T973">
        <f t="shared" si="93"/>
        <v>135664916.80038795</v>
      </c>
      <c r="U973">
        <f t="shared" si="94"/>
        <v>52176612.802906349</v>
      </c>
      <c r="V973" s="35">
        <f t="shared" si="95"/>
        <v>-9004805.2552364469</v>
      </c>
    </row>
    <row r="974" spans="1:22" ht="15.6" x14ac:dyDescent="0.25">
      <c r="A974" s="20">
        <v>4</v>
      </c>
      <c r="B974" s="21">
        <v>1.81718204477892</v>
      </c>
      <c r="C974" s="21">
        <v>924.67704136686405</v>
      </c>
      <c r="D974" s="22">
        <v>0.21879886904257001</v>
      </c>
      <c r="E974" s="22">
        <v>0.19386593682560802</v>
      </c>
      <c r="F974" s="20">
        <v>0.113901603631005</v>
      </c>
      <c r="G974" s="20">
        <v>3.4786468566998701</v>
      </c>
      <c r="H974" s="23">
        <v>42269443.658228599</v>
      </c>
      <c r="I974">
        <v>566.00417774917196</v>
      </c>
      <c r="J974">
        <v>118.79454448053335</v>
      </c>
      <c r="K974">
        <v>206.332402934089</v>
      </c>
      <c r="L974">
        <v>0.9126221579225291</v>
      </c>
      <c r="M974">
        <v>112080144.88934758</v>
      </c>
      <c r="N974">
        <v>924.67704136686405</v>
      </c>
      <c r="O974">
        <v>1.8498061397481667</v>
      </c>
      <c r="P974">
        <v>0.12092727769353008</v>
      </c>
      <c r="Q974">
        <f t="shared" si="90"/>
        <v>-5.3803794729073395</v>
      </c>
      <c r="R974">
        <f t="shared" si="91"/>
        <v>-7.2351764501769569E-2</v>
      </c>
      <c r="S974">
        <f t="shared" si="92"/>
        <v>-0.7718497328836873</v>
      </c>
      <c r="T974">
        <f t="shared" si="93"/>
        <v>134474673.80520508</v>
      </c>
      <c r="U974">
        <f t="shared" si="94"/>
        <v>50715223.945146993</v>
      </c>
      <c r="V974" s="35">
        <f t="shared" si="95"/>
        <v>-8445780.2869183943</v>
      </c>
    </row>
    <row r="975" spans="1:22" ht="15.6" x14ac:dyDescent="0.25">
      <c r="A975" s="20">
        <v>5</v>
      </c>
      <c r="B975" s="21">
        <v>1.9742153919588199</v>
      </c>
      <c r="C975" s="21">
        <v>932.107480510237</v>
      </c>
      <c r="D975" s="22">
        <v>0.19386593682560802</v>
      </c>
      <c r="E975" s="22">
        <v>0.173172180522257</v>
      </c>
      <c r="F975" s="20">
        <v>0.10668757948957</v>
      </c>
      <c r="G975" s="20">
        <v>3.48050620409074</v>
      </c>
      <c r="H975" s="23">
        <v>39061231.2659804</v>
      </c>
      <c r="I975">
        <v>566.68151417265256</v>
      </c>
      <c r="J975">
        <v>108.29020803333434</v>
      </c>
      <c r="K975">
        <v>183.51905867393251</v>
      </c>
      <c r="L975">
        <v>0.91847755820992438</v>
      </c>
      <c r="M975">
        <v>112835505.5674265</v>
      </c>
      <c r="N975">
        <v>932.107480510237</v>
      </c>
      <c r="O975">
        <v>2.056777075319919</v>
      </c>
      <c r="P975">
        <v>0.11281890429574408</v>
      </c>
      <c r="Q975">
        <f t="shared" si="90"/>
        <v>-5.4061525605520844</v>
      </c>
      <c r="R975">
        <f t="shared" si="91"/>
        <v>-7.62344921445193E-2</v>
      </c>
      <c r="S975">
        <f t="shared" si="92"/>
        <v>-0.79871823551245225</v>
      </c>
      <c r="T975">
        <f t="shared" si="93"/>
        <v>131176517.25162537</v>
      </c>
      <c r="U975">
        <f t="shared" si="94"/>
        <v>45410496.024850398</v>
      </c>
      <c r="V975" s="35">
        <f t="shared" si="95"/>
        <v>-6349264.7588699982</v>
      </c>
    </row>
    <row r="976" spans="1:22" ht="15.6" x14ac:dyDescent="0.25">
      <c r="A976" s="20">
        <v>6</v>
      </c>
      <c r="B976" s="21">
        <v>2.1935870502889201</v>
      </c>
      <c r="C976" s="21">
        <v>930.42043802516002</v>
      </c>
      <c r="D976" s="22">
        <v>0.173172180522257</v>
      </c>
      <c r="E976" s="22">
        <v>0.15645977177689702</v>
      </c>
      <c r="F976" s="20">
        <v>9.6451771397966998E-2</v>
      </c>
      <c r="G976" s="20">
        <v>3.4819738831604701</v>
      </c>
      <c r="H976" s="23">
        <v>34910997.256455697</v>
      </c>
      <c r="I976">
        <v>567.39108853413973</v>
      </c>
      <c r="J976">
        <v>97.377984113747573</v>
      </c>
      <c r="K976">
        <v>164.81597614957698</v>
      </c>
      <c r="L976">
        <v>0.9218139647280541</v>
      </c>
      <c r="M976">
        <v>111694730.05327098</v>
      </c>
      <c r="N976">
        <v>930.42043802516002</v>
      </c>
      <c r="O976">
        <v>2.2847700423169055</v>
      </c>
      <c r="P976">
        <v>0.10142579062681741</v>
      </c>
      <c r="Q976">
        <f t="shared" si="90"/>
        <v>-5.4003253445984587</v>
      </c>
      <c r="R976">
        <f t="shared" si="91"/>
        <v>-7.9623564506787092E-2</v>
      </c>
      <c r="S976">
        <f t="shared" si="92"/>
        <v>-0.82808097175666129</v>
      </c>
      <c r="T976">
        <f t="shared" si="93"/>
        <v>131756762.82502294</v>
      </c>
      <c r="U976">
        <f t="shared" si="94"/>
        <v>41181530.975634031</v>
      </c>
      <c r="V976" s="35">
        <f t="shared" si="95"/>
        <v>-6270533.7191783339</v>
      </c>
    </row>
    <row r="977" spans="1:22" ht="15.6" x14ac:dyDescent="0.25">
      <c r="A977" s="29">
        <v>7</v>
      </c>
      <c r="B977" s="21">
        <v>2.05264694531503</v>
      </c>
      <c r="C977" s="21">
        <v>957.57825555183604</v>
      </c>
      <c r="D977" s="22">
        <v>0.15662513147754201</v>
      </c>
      <c r="E977" s="22">
        <v>0.1459632728212</v>
      </c>
      <c r="F977" s="20">
        <v>6.8029029906220201E-2</v>
      </c>
      <c r="G977" s="20">
        <v>3.9090924880617202</v>
      </c>
      <c r="H977" s="23">
        <v>32124673.6980564</v>
      </c>
      <c r="I977">
        <v>569.49599694551773</v>
      </c>
      <c r="J977">
        <v>77.922306336412348</v>
      </c>
      <c r="K977">
        <v>151.29420214937102</v>
      </c>
      <c r="L977">
        <v>0.9115107286408638</v>
      </c>
      <c r="M977">
        <v>115701555.11321507</v>
      </c>
      <c r="N977">
        <v>957.57825555183604</v>
      </c>
      <c r="O977">
        <v>1.8559049365496578</v>
      </c>
      <c r="P977">
        <v>7.0453612749701272E-2</v>
      </c>
      <c r="Q977">
        <f t="shared" si="90"/>
        <v>-5.4923871765287231</v>
      </c>
      <c r="R977">
        <f t="shared" si="91"/>
        <v>-7.2477358143051104E-2</v>
      </c>
      <c r="S977">
        <f t="shared" si="92"/>
        <v>-0.80670159913974004</v>
      </c>
      <c r="T977">
        <f t="shared" si="93"/>
        <v>121424433.90533236</v>
      </c>
      <c r="U977">
        <f t="shared" si="94"/>
        <v>33713637.767125309</v>
      </c>
      <c r="V977" s="35">
        <f t="shared" si="95"/>
        <v>-1588964.0690689087</v>
      </c>
    </row>
    <row r="978" spans="1:22" ht="15.6" x14ac:dyDescent="0.25">
      <c r="A978" s="20">
        <v>8</v>
      </c>
      <c r="B978" s="21">
        <v>2.0827104091482802</v>
      </c>
      <c r="C978" s="21">
        <v>954.13867680594205</v>
      </c>
      <c r="D978" s="22">
        <v>0.1459632728212</v>
      </c>
      <c r="E978" s="22">
        <v>0.137263983259481</v>
      </c>
      <c r="F978" s="20">
        <v>5.9558363945247501E-2</v>
      </c>
      <c r="G978" s="20">
        <v>3.9165375082916398</v>
      </c>
      <c r="H978" s="23">
        <v>28074109.342419099</v>
      </c>
      <c r="I978">
        <v>570.15150932575261</v>
      </c>
      <c r="J978">
        <v>70.426650308500797</v>
      </c>
      <c r="K978">
        <v>141.6136280403405</v>
      </c>
      <c r="L978">
        <v>0.90971710891491497</v>
      </c>
      <c r="M978">
        <v>111882020.77813913</v>
      </c>
      <c r="N978">
        <v>954.13867680594205</v>
      </c>
      <c r="O978">
        <v>1.8159356717844601</v>
      </c>
      <c r="P978">
        <v>6.1405688461410771E-2</v>
      </c>
      <c r="Q978">
        <f t="shared" si="90"/>
        <v>-5.4809330914661807</v>
      </c>
      <c r="R978">
        <f t="shared" si="91"/>
        <v>-7.1641775484985848E-2</v>
      </c>
      <c r="S978">
        <f t="shared" si="92"/>
        <v>-0.76025070445301857</v>
      </c>
      <c r="T978">
        <f t="shared" si="93"/>
        <v>122640369.86408028</v>
      </c>
      <c r="U978">
        <f t="shared" si="94"/>
        <v>30773658.979456414</v>
      </c>
      <c r="V978" s="35">
        <f t="shared" si="95"/>
        <v>-2699549.6370373145</v>
      </c>
    </row>
    <row r="979" spans="1:22" ht="15.6" x14ac:dyDescent="0.25">
      <c r="A979" s="20">
        <v>9</v>
      </c>
      <c r="B979" s="21">
        <v>2.2658746032788102</v>
      </c>
      <c r="C979" s="21">
        <v>951.26750801941796</v>
      </c>
      <c r="D979" s="22">
        <v>0.137263983259481</v>
      </c>
      <c r="E979" s="22">
        <v>0.130072748743089</v>
      </c>
      <c r="F979" s="20">
        <v>5.2351674330874197E-2</v>
      </c>
      <c r="G979" s="20">
        <v>3.9170628539637602</v>
      </c>
      <c r="H979" s="23">
        <v>27680845.1033976</v>
      </c>
      <c r="I979">
        <v>572.10670779829843</v>
      </c>
      <c r="J979">
        <v>64.141667457110259</v>
      </c>
      <c r="K979">
        <v>133.66836600128502</v>
      </c>
      <c r="L979">
        <v>0.90760897154585018</v>
      </c>
      <c r="M979">
        <v>121389124.37776347</v>
      </c>
      <c r="N979">
        <v>951.26750801941796</v>
      </c>
      <c r="O979">
        <v>1.8995480404879626</v>
      </c>
      <c r="P979">
        <v>5.3771810035505387E-2</v>
      </c>
      <c r="Q979">
        <f t="shared" si="90"/>
        <v>-5.4713261760485352</v>
      </c>
      <c r="R979">
        <f t="shared" si="91"/>
        <v>-7.3356156291244978E-2</v>
      </c>
      <c r="S979">
        <f t="shared" si="92"/>
        <v>-0.70445884461633335</v>
      </c>
      <c r="T979">
        <f t="shared" si="93"/>
        <v>123496244.09779622</v>
      </c>
      <c r="U979">
        <f t="shared" si="94"/>
        <v>28161339.998500623</v>
      </c>
      <c r="V979" s="35">
        <f t="shared" si="95"/>
        <v>-480494.89510302246</v>
      </c>
    </row>
    <row r="980" spans="1:22" ht="15.6" x14ac:dyDescent="0.25">
      <c r="A980" s="20">
        <v>10</v>
      </c>
      <c r="B980" s="21">
        <v>2.2952725656373199</v>
      </c>
      <c r="C980" s="21">
        <v>949.10747666904103</v>
      </c>
      <c r="D980" s="22">
        <v>0.130072748743089</v>
      </c>
      <c r="E980" s="22">
        <v>0.124303135681089</v>
      </c>
      <c r="F980" s="20">
        <v>4.4322741262743097E-2</v>
      </c>
      <c r="G980" s="20">
        <v>3.9175385379187402</v>
      </c>
      <c r="H980" s="23">
        <v>24327623.162223499</v>
      </c>
      <c r="I980">
        <v>573.26021061276049</v>
      </c>
      <c r="J980">
        <v>57.510778112248239</v>
      </c>
      <c r="K980">
        <v>127.18794221208901</v>
      </c>
      <c r="L980">
        <v>0.90321424689341778</v>
      </c>
      <c r="M980">
        <v>119549118.8820647</v>
      </c>
      <c r="N980">
        <v>949.10747666904103</v>
      </c>
      <c r="O980">
        <v>1.8093343090368617</v>
      </c>
      <c r="P980">
        <v>4.5335018392033119E-2</v>
      </c>
      <c r="Q980">
        <f t="shared" si="90"/>
        <v>-5.4640713228817805</v>
      </c>
      <c r="R980">
        <f t="shared" si="91"/>
        <v>-7.1500928825557378E-2</v>
      </c>
      <c r="S980">
        <f t="shared" si="92"/>
        <v>-0.62506785910192397</v>
      </c>
      <c r="T980">
        <f t="shared" si="93"/>
        <v>124229600.76200528</v>
      </c>
      <c r="U980">
        <f t="shared" si="94"/>
        <v>25280076.852033943</v>
      </c>
      <c r="V980" s="35">
        <f t="shared" si="95"/>
        <v>-952453.68981044367</v>
      </c>
    </row>
    <row r="981" spans="1:22" ht="15.6" x14ac:dyDescent="0.25">
      <c r="A981" s="20">
        <v>11</v>
      </c>
      <c r="B981" s="21">
        <v>2.3185999298673901</v>
      </c>
      <c r="C981" s="21">
        <v>951.53103144484305</v>
      </c>
      <c r="D981" s="22">
        <v>0.124303135681089</v>
      </c>
      <c r="E981" s="22">
        <v>0.119992034459906</v>
      </c>
      <c r="F981" s="20">
        <v>3.4654281000075698E-2</v>
      </c>
      <c r="G981" s="20">
        <v>3.9178717662591702</v>
      </c>
      <c r="H981" s="23">
        <v>22341137.473811101</v>
      </c>
      <c r="I981">
        <v>576.29587000986862</v>
      </c>
      <c r="J981">
        <v>49.844456351356307</v>
      </c>
      <c r="K981">
        <v>122.1475850704975</v>
      </c>
      <c r="L981">
        <v>0.89526061429441983</v>
      </c>
      <c r="M981">
        <v>127787602.28327441</v>
      </c>
      <c r="N981">
        <v>951.53103144484305</v>
      </c>
      <c r="O981">
        <v>1.6405969546949448</v>
      </c>
      <c r="P981">
        <v>3.5268983771226663E-2</v>
      </c>
      <c r="Q981">
        <f t="shared" si="90"/>
        <v>-5.4722096565634502</v>
      </c>
      <c r="R981">
        <f t="shared" si="91"/>
        <v>-6.7624744162044725E-2</v>
      </c>
      <c r="S981">
        <f t="shared" si="92"/>
        <v>-0.5075951153795959</v>
      </c>
      <c r="T981">
        <f t="shared" si="93"/>
        <v>123234365.87403083</v>
      </c>
      <c r="U981">
        <f t="shared" si="94"/>
        <v>21545094.049002375</v>
      </c>
      <c r="V981" s="35">
        <f t="shared" si="95"/>
        <v>796043.42480872571</v>
      </c>
    </row>
    <row r="982" spans="1:22" ht="15.6" x14ac:dyDescent="0.25">
      <c r="A982" s="15" t="s">
        <v>21</v>
      </c>
      <c r="B982" s="30">
        <v>1.29017779455907</v>
      </c>
      <c r="C982" s="30">
        <v>962.91628927709598</v>
      </c>
      <c r="D982" s="31">
        <v>0.32</v>
      </c>
      <c r="E982" s="31">
        <v>0.29658818041524898</v>
      </c>
      <c r="F982" s="32">
        <v>7.3139080239771906E-2</v>
      </c>
      <c r="G982" s="32">
        <v>2.0499999999999998</v>
      </c>
      <c r="H982" s="33">
        <v>27511848.223831002</v>
      </c>
      <c r="I982">
        <v>567.06222329365767</v>
      </c>
      <c r="J982">
        <v>115.22134552711539</v>
      </c>
      <c r="K982">
        <v>308.29409020762449</v>
      </c>
      <c r="L982">
        <v>0.87429063437317411</v>
      </c>
      <c r="M982">
        <v>133222364.42283693</v>
      </c>
      <c r="N982">
        <v>962.91628927709598</v>
      </c>
      <c r="O982">
        <v>0.85046108661040531</v>
      </c>
      <c r="P982">
        <v>7.5951757293414676E-2</v>
      </c>
      <c r="Q982">
        <f t="shared" si="90"/>
        <v>-5.5100451418921041</v>
      </c>
      <c r="R982">
        <f t="shared" si="91"/>
        <v>-4.2104495611524115E-2</v>
      </c>
      <c r="S982">
        <f t="shared" si="92"/>
        <v>-0.82496625370383081</v>
      </c>
      <c r="T982">
        <f t="shared" si="93"/>
        <v>121140300.8034313</v>
      </c>
      <c r="U982">
        <f t="shared" si="94"/>
        <v>25016772.40103035</v>
      </c>
      <c r="V982" s="35">
        <f t="shared" si="95"/>
        <v>2495075.8228006512</v>
      </c>
    </row>
    <row r="983" spans="1:22" ht="15.6" x14ac:dyDescent="0.25">
      <c r="A983" s="20">
        <v>8</v>
      </c>
      <c r="B983" s="21">
        <v>2.08304613113655</v>
      </c>
      <c r="C983" s="21">
        <v>929.31947930513104</v>
      </c>
      <c r="D983" s="22">
        <v>0.14593396224448502</v>
      </c>
      <c r="E983" s="22">
        <v>0.13718230796088099</v>
      </c>
      <c r="F983" s="20">
        <v>5.9928897011999702E-2</v>
      </c>
      <c r="G983" s="20">
        <v>3.9176550793720399</v>
      </c>
      <c r="H983" s="23">
        <v>30393624.3110357</v>
      </c>
      <c r="I983">
        <v>570.92136315590596</v>
      </c>
      <c r="J983">
        <v>70.685970273205086</v>
      </c>
      <c r="K983">
        <v>141.558135102683</v>
      </c>
      <c r="L983">
        <v>0.91010982806692453</v>
      </c>
      <c r="M983">
        <v>120594990.05988774</v>
      </c>
      <c r="N983">
        <v>929.31947930513104</v>
      </c>
      <c r="O983">
        <v>1.8211783908978563</v>
      </c>
      <c r="P983">
        <v>6.1799765102163534E-2</v>
      </c>
      <c r="Q983">
        <f t="shared" si="90"/>
        <v>-5.3965147825363289</v>
      </c>
      <c r="R983">
        <f t="shared" si="91"/>
        <v>-7.1753059418266846E-2</v>
      </c>
      <c r="S983">
        <f t="shared" si="92"/>
        <v>-0.7627140589011614</v>
      </c>
      <c r="T983">
        <f t="shared" si="93"/>
        <v>132511136.2578592</v>
      </c>
      <c r="U983">
        <f t="shared" si="94"/>
        <v>33396857.451953609</v>
      </c>
      <c r="V983" s="35">
        <f t="shared" si="95"/>
        <v>-3003233.1409179084</v>
      </c>
    </row>
    <row r="984" spans="1:22" ht="15.6" x14ac:dyDescent="0.25">
      <c r="A984" s="20">
        <v>9</v>
      </c>
      <c r="B984" s="21">
        <v>2.2660425180291801</v>
      </c>
      <c r="C984" s="21">
        <v>929.41206828319002</v>
      </c>
      <c r="D984" s="22">
        <v>0.13718230796088099</v>
      </c>
      <c r="E984" s="22">
        <v>0.130022770133736</v>
      </c>
      <c r="F984" s="20">
        <v>5.2151933730492997E-2</v>
      </c>
      <c r="G984" s="20">
        <v>3.9181834446980099</v>
      </c>
      <c r="H984" s="23">
        <v>29861226.0545182</v>
      </c>
      <c r="I984">
        <v>573.11440494809005</v>
      </c>
      <c r="J984">
        <v>64.056492734987756</v>
      </c>
      <c r="K984">
        <v>133.60253904730851</v>
      </c>
      <c r="L984">
        <v>0.90757154937090578</v>
      </c>
      <c r="M984">
        <v>131092800.29343398</v>
      </c>
      <c r="N984">
        <v>929.41206828319002</v>
      </c>
      <c r="O984">
        <v>1.894759263080803</v>
      </c>
      <c r="P984">
        <v>5.3561057219546529E-2</v>
      </c>
      <c r="Q984">
        <f t="shared" si="90"/>
        <v>-5.3968354804876579</v>
      </c>
      <c r="R984">
        <f t="shared" si="91"/>
        <v>-7.3261436103398525E-2</v>
      </c>
      <c r="S984">
        <f t="shared" si="92"/>
        <v>-0.70270052205632261</v>
      </c>
      <c r="T984">
        <f t="shared" si="93"/>
        <v>132227817.20323737</v>
      </c>
      <c r="U984">
        <f t="shared" si="94"/>
        <v>30119768.067836054</v>
      </c>
      <c r="V984" s="35">
        <f t="shared" si="95"/>
        <v>-258542.01331785321</v>
      </c>
    </row>
    <row r="985" spans="1:22" ht="15.6" x14ac:dyDescent="0.25">
      <c r="A985" s="20">
        <v>10</v>
      </c>
      <c r="B985" s="21">
        <v>2.2955411415501099</v>
      </c>
      <c r="C985" s="21">
        <v>933.23405370457294</v>
      </c>
      <c r="D985" s="22">
        <v>0.130022770133736</v>
      </c>
      <c r="E985" s="22">
        <v>0.124256000500237</v>
      </c>
      <c r="F985" s="20">
        <v>4.4317913210517298E-2</v>
      </c>
      <c r="G985" s="20">
        <v>3.9186571575057401</v>
      </c>
      <c r="H985" s="23">
        <v>25796725.926862799</v>
      </c>
      <c r="I985">
        <v>574.063888860068</v>
      </c>
      <c r="J985">
        <v>57.536894267648734</v>
      </c>
      <c r="K985">
        <v>127.13938531698649</v>
      </c>
      <c r="L985">
        <v>0.90331057084933719</v>
      </c>
      <c r="M985">
        <v>126661262.47627272</v>
      </c>
      <c r="N985">
        <v>933.23405370457294</v>
      </c>
      <c r="O985">
        <v>1.808523108904416</v>
      </c>
      <c r="P985">
        <v>4.5329966435437671E-2</v>
      </c>
      <c r="Q985">
        <f t="shared" si="90"/>
        <v>-5.4100358669789745</v>
      </c>
      <c r="R985">
        <f t="shared" si="91"/>
        <v>-7.1483565377874828E-2</v>
      </c>
      <c r="S985">
        <f t="shared" si="92"/>
        <v>-0.62501489245663855</v>
      </c>
      <c r="T985">
        <f t="shared" si="93"/>
        <v>130541170.56696872</v>
      </c>
      <c r="U985">
        <f t="shared" si="94"/>
        <v>26586935.369594764</v>
      </c>
      <c r="V985" s="35">
        <f t="shared" si="95"/>
        <v>-790209.44273196533</v>
      </c>
    </row>
    <row r="986" spans="1:22" ht="15.6" x14ac:dyDescent="0.25">
      <c r="A986" s="20">
        <v>11</v>
      </c>
      <c r="B986" s="21">
        <v>2.3185992254713699</v>
      </c>
      <c r="C986" s="21">
        <v>941.92661061433103</v>
      </c>
      <c r="D986" s="22">
        <v>0.124256000500237</v>
      </c>
      <c r="E986" s="22">
        <v>0.120003031187584</v>
      </c>
      <c r="F986" s="20">
        <v>3.4199952519741103E-2</v>
      </c>
      <c r="G986" s="20">
        <v>3.9189901261146201</v>
      </c>
      <c r="H986" s="23">
        <v>23504122.347128998</v>
      </c>
      <c r="I986">
        <v>577.37354040384969</v>
      </c>
      <c r="J986">
        <v>49.553526103349974</v>
      </c>
      <c r="K986">
        <v>122.1295158439105</v>
      </c>
      <c r="L986">
        <v>0.89482557139784902</v>
      </c>
      <c r="M986">
        <v>135256118.51640114</v>
      </c>
      <c r="N986">
        <v>941.92661061433103</v>
      </c>
      <c r="O986">
        <v>1.6282125684571613</v>
      </c>
      <c r="P986">
        <v>3.479845638111153E-2</v>
      </c>
      <c r="Q986">
        <f t="shared" si="90"/>
        <v>-5.4397839800778964</v>
      </c>
      <c r="R986">
        <f t="shared" si="91"/>
        <v>-6.7319156419842624E-2</v>
      </c>
      <c r="S986">
        <f t="shared" si="92"/>
        <v>-0.5015584053524067</v>
      </c>
      <c r="T986">
        <f t="shared" si="93"/>
        <v>126955892.61363576</v>
      </c>
      <c r="U986">
        <f t="shared" si="94"/>
        <v>22061751.182945769</v>
      </c>
      <c r="V986" s="35">
        <f t="shared" si="95"/>
        <v>1442371.1641832292</v>
      </c>
    </row>
    <row r="987" spans="1:22" ht="15.6" x14ac:dyDescent="0.25">
      <c r="A987" s="15" t="s">
        <v>21</v>
      </c>
      <c r="B987" s="30">
        <v>1.6214311403371799</v>
      </c>
      <c r="C987" s="30">
        <v>945.19103870682</v>
      </c>
      <c r="D987" s="31">
        <v>0.32</v>
      </c>
      <c r="E987" s="31">
        <v>0.30320130711426402</v>
      </c>
      <c r="F987" s="32">
        <v>5.2479515419356498E-2</v>
      </c>
      <c r="G987" s="32">
        <v>3.65</v>
      </c>
      <c r="H987" s="33">
        <v>42074342.618073098</v>
      </c>
      <c r="I987">
        <v>568.45395033550665</v>
      </c>
      <c r="J987">
        <v>97.720434563962073</v>
      </c>
      <c r="K987">
        <v>311.60065355713203</v>
      </c>
      <c r="L987">
        <v>0.86582937476561073</v>
      </c>
      <c r="M987">
        <v>136240669.51055714</v>
      </c>
      <c r="N987">
        <v>945.19103870682</v>
      </c>
      <c r="O987">
        <v>0.89444995989578691</v>
      </c>
      <c r="P987">
        <v>5.3906722649078073E-2</v>
      </c>
      <c r="Q987">
        <f t="shared" si="90"/>
        <v>-5.4508572617137911</v>
      </c>
      <c r="R987">
        <f t="shared" si="91"/>
        <v>-4.385705201015027E-2</v>
      </c>
      <c r="S987">
        <f t="shared" si="92"/>
        <v>-0.70557829568196651</v>
      </c>
      <c r="T987">
        <f t="shared" si="93"/>
        <v>127498701.62961444</v>
      </c>
      <c r="U987">
        <f t="shared" si="94"/>
        <v>39374616.074594304</v>
      </c>
      <c r="V987" s="35">
        <f t="shared" si="95"/>
        <v>2699726.5434787944</v>
      </c>
    </row>
    <row r="988" spans="1:22" ht="15.6" x14ac:dyDescent="0.25">
      <c r="A988" s="28" t="s">
        <v>21</v>
      </c>
      <c r="B988" s="16">
        <v>1.6698939726651301</v>
      </c>
      <c r="C988" s="16">
        <v>1108.79638548251</v>
      </c>
      <c r="D988" s="17">
        <v>0.25</v>
      </c>
      <c r="E988" s="17">
        <v>0.22249391256644699</v>
      </c>
      <c r="F988" s="18">
        <v>0.109980357591176</v>
      </c>
      <c r="G988" s="18">
        <v>4.0999999999999996</v>
      </c>
      <c r="H988" s="19">
        <v>44448199.603344403</v>
      </c>
      <c r="I988">
        <v>564.85570401892119</v>
      </c>
      <c r="J988">
        <v>124.64738417666689</v>
      </c>
      <c r="K988">
        <v>236.24695628322351</v>
      </c>
      <c r="L988">
        <v>0.90160184360350026</v>
      </c>
      <c r="M988">
        <v>96465575.06204848</v>
      </c>
      <c r="N988">
        <v>1108.79638548251</v>
      </c>
      <c r="O988">
        <v>1.5609012921141325</v>
      </c>
      <c r="P988">
        <v>0.11651174637721882</v>
      </c>
      <c r="Q988">
        <f t="shared" si="90"/>
        <v>-5.9369916052650034</v>
      </c>
      <c r="R988">
        <f t="shared" si="91"/>
        <v>-6.560723346026473E-2</v>
      </c>
      <c r="S988">
        <f t="shared" si="92"/>
        <v>-0.78690094808398348</v>
      </c>
      <c r="T988">
        <f t="shared" si="93"/>
        <v>80984152.031690553</v>
      </c>
      <c r="U988">
        <f t="shared" si="94"/>
        <v>37314863.378949851</v>
      </c>
      <c r="V988" s="35">
        <f t="shared" si="95"/>
        <v>7133336.2243945524</v>
      </c>
    </row>
    <row r="989" spans="1:22" ht="15.6" x14ac:dyDescent="0.25">
      <c r="A989" s="15" t="s">
        <v>21</v>
      </c>
      <c r="B989" s="16">
        <v>1.66976290215835</v>
      </c>
      <c r="C989" s="16">
        <v>1115.4086037494101</v>
      </c>
      <c r="D989" s="17">
        <v>0.25</v>
      </c>
      <c r="E989" s="17">
        <v>0.22267933195259301</v>
      </c>
      <c r="F989" s="18">
        <v>0.109238976598988</v>
      </c>
      <c r="G989" s="18">
        <v>4.0999999999999996</v>
      </c>
      <c r="H989" s="19">
        <v>43895347.962120399</v>
      </c>
      <c r="I989">
        <v>564.82785293925042</v>
      </c>
      <c r="J989">
        <v>124.2234851953642</v>
      </c>
      <c r="K989">
        <v>236.33966597629652</v>
      </c>
      <c r="L989">
        <v>0.90132366660785956</v>
      </c>
      <c r="M989">
        <v>95620311.688819841</v>
      </c>
      <c r="N989">
        <v>1115.4086037494101</v>
      </c>
      <c r="O989">
        <v>1.5549126481580537</v>
      </c>
      <c r="P989">
        <v>0.1156790991576532</v>
      </c>
      <c r="Q989">
        <f t="shared" si="90"/>
        <v>-5.9538013397541576</v>
      </c>
      <c r="R989">
        <f t="shared" si="91"/>
        <v>-6.5450735874385504E-2</v>
      </c>
      <c r="S989">
        <f t="shared" si="92"/>
        <v>-0.78963656976792107</v>
      </c>
      <c r="T989">
        <f t="shared" si="93"/>
        <v>79755211.659016997</v>
      </c>
      <c r="U989">
        <f t="shared" si="94"/>
        <v>36612333.778602861</v>
      </c>
      <c r="V989" s="35">
        <f t="shared" si="95"/>
        <v>7283014.183517538</v>
      </c>
    </row>
    <row r="990" spans="1:22" ht="15.6" x14ac:dyDescent="0.25">
      <c r="A990" s="15" t="s">
        <v>21</v>
      </c>
      <c r="B990" s="16">
        <v>1.2382004148299099</v>
      </c>
      <c r="C990" s="16">
        <v>1098.17751011481</v>
      </c>
      <c r="D990" s="17">
        <v>0.25</v>
      </c>
      <c r="E990" s="17">
        <v>0.22495456571650799</v>
      </c>
      <c r="F990" s="18">
        <v>0.100141680461783</v>
      </c>
      <c r="G990" s="18">
        <v>3.9</v>
      </c>
      <c r="H990" s="19">
        <v>42586104.671795703</v>
      </c>
      <c r="I990">
        <v>565.3713747257907</v>
      </c>
      <c r="J990">
        <v>118.99567896130652</v>
      </c>
      <c r="K990">
        <v>237.47728285825397</v>
      </c>
      <c r="L990">
        <v>0.89793109680904659</v>
      </c>
      <c r="M990">
        <v>102194872.62816812</v>
      </c>
      <c r="N990">
        <v>1098.17751011481</v>
      </c>
      <c r="O990">
        <v>1.0979589475426936</v>
      </c>
      <c r="P990">
        <v>0.10551795078540005</v>
      </c>
      <c r="Q990">
        <f t="shared" si="90"/>
        <v>-5.9095347289516997</v>
      </c>
      <c r="R990">
        <f t="shared" si="91"/>
        <v>-5.144439728904409E-2</v>
      </c>
      <c r="S990">
        <f t="shared" si="92"/>
        <v>-0.81903272738194621</v>
      </c>
      <c r="T990">
        <f t="shared" si="93"/>
        <v>83625822.324824974</v>
      </c>
      <c r="U990">
        <f t="shared" si="94"/>
        <v>34848108.63014257</v>
      </c>
      <c r="V990" s="35">
        <f t="shared" si="95"/>
        <v>7737996.0416531339</v>
      </c>
    </row>
    <row r="991" spans="1:22" ht="15.6" x14ac:dyDescent="0.25">
      <c r="A991" s="15" t="s">
        <v>21</v>
      </c>
      <c r="B991" s="16">
        <v>1.2384120711181099</v>
      </c>
      <c r="C991" s="16">
        <v>1122.8004730105299</v>
      </c>
      <c r="D991" s="17">
        <v>0.25</v>
      </c>
      <c r="E991" s="17">
        <v>0.22473273621606502</v>
      </c>
      <c r="F991" s="18">
        <v>0.101028643678269</v>
      </c>
      <c r="G991" s="18">
        <v>3.95</v>
      </c>
      <c r="H991" s="19">
        <v>41090688.803268701</v>
      </c>
      <c r="I991">
        <v>565.07222860924026</v>
      </c>
      <c r="J991">
        <v>119.48987010305805</v>
      </c>
      <c r="K991">
        <v>237.36636810803253</v>
      </c>
      <c r="L991">
        <v>0.8982413380881169</v>
      </c>
      <c r="M991">
        <v>96921962.409842312</v>
      </c>
      <c r="N991">
        <v>1122.8004730105299</v>
      </c>
      <c r="O991">
        <v>1.1038255484195933</v>
      </c>
      <c r="P991">
        <v>0.10650410672920099</v>
      </c>
      <c r="Q991">
        <f t="shared" si="90"/>
        <v>-5.972332130382549</v>
      </c>
      <c r="R991">
        <f t="shared" si="91"/>
        <v>-5.1650554480538111E-2</v>
      </c>
      <c r="S991">
        <f t="shared" si="92"/>
        <v>-0.8165755282388123</v>
      </c>
      <c r="T991">
        <f t="shared" si="93"/>
        <v>78935210.729681462</v>
      </c>
      <c r="U991">
        <f t="shared" si="94"/>
        <v>33465089.842056312</v>
      </c>
      <c r="V991" s="35">
        <f t="shared" si="95"/>
        <v>7625598.9612123892</v>
      </c>
    </row>
    <row r="992" spans="1:22" ht="15.6" x14ac:dyDescent="0.25">
      <c r="A992" s="15" t="s">
        <v>21</v>
      </c>
      <c r="B992" s="16">
        <v>1.6692493497685901</v>
      </c>
      <c r="C992" s="16">
        <v>1141.57439904696</v>
      </c>
      <c r="D992" s="17">
        <v>0.25</v>
      </c>
      <c r="E992" s="17">
        <v>0.22280416949911402</v>
      </c>
      <c r="F992" s="18">
        <v>0.108739826073115</v>
      </c>
      <c r="G992" s="18">
        <v>4.0999999999999996</v>
      </c>
      <c r="H992" s="19">
        <v>43388099.161599897</v>
      </c>
      <c r="I992">
        <v>564.79396820570548</v>
      </c>
      <c r="J992">
        <v>123.93563259710724</v>
      </c>
      <c r="K992">
        <v>236.40208474955702</v>
      </c>
      <c r="L992">
        <v>0.90113408311203425</v>
      </c>
      <c r="M992">
        <v>94754787.803966984</v>
      </c>
      <c r="N992">
        <v>1141.57439904696</v>
      </c>
      <c r="O992">
        <v>1.5504994935297043</v>
      </c>
      <c r="P992">
        <v>0.11511889197305242</v>
      </c>
      <c r="Q992">
        <f t="shared" si="90"/>
        <v>-6.018158248527266</v>
      </c>
      <c r="R992">
        <f t="shared" si="91"/>
        <v>-6.5334970080154708E-2</v>
      </c>
      <c r="S992">
        <f t="shared" si="92"/>
        <v>-0.79145522787044875</v>
      </c>
      <c r="T992">
        <f t="shared" si="93"/>
        <v>75191175.199995548</v>
      </c>
      <c r="U992">
        <f t="shared" si="94"/>
        <v>34429945.349084035</v>
      </c>
      <c r="V992" s="35">
        <f t="shared" si="95"/>
        <v>8958153.8125158623</v>
      </c>
    </row>
    <row r="993" spans="1:22" ht="15.6" x14ac:dyDescent="0.25">
      <c r="A993" s="10">
        <v>1</v>
      </c>
      <c r="B993" s="11">
        <v>1.6872450113373501</v>
      </c>
      <c r="C993" s="11">
        <v>1110.86308278662</v>
      </c>
      <c r="D993" s="12">
        <v>0.22350427306234999</v>
      </c>
      <c r="E993" s="12">
        <v>0.20015418158172801</v>
      </c>
      <c r="F993" s="10">
        <v>0.104425962710073</v>
      </c>
      <c r="G993" s="10">
        <v>4.1019527303699004</v>
      </c>
      <c r="H993" s="13">
        <v>36696699.984138198</v>
      </c>
      <c r="I993">
        <v>564.72017914110302</v>
      </c>
      <c r="J993">
        <v>114.83147584133013</v>
      </c>
      <c r="K993">
        <v>211.829227322039</v>
      </c>
      <c r="L993">
        <v>0.90699884212541215</v>
      </c>
      <c r="M993">
        <v>85895157.580060884</v>
      </c>
      <c r="N993">
        <v>1110.86308278662</v>
      </c>
      <c r="O993">
        <v>1.6205217132316849</v>
      </c>
      <c r="P993">
        <v>0.11029038385825085</v>
      </c>
      <c r="Q993">
        <f t="shared" si="90"/>
        <v>-5.942269296205632</v>
      </c>
      <c r="R993">
        <f t="shared" si="91"/>
        <v>-6.7127918597087555E-2</v>
      </c>
      <c r="S993">
        <f t="shared" si="92"/>
        <v>-0.80627240079841966</v>
      </c>
      <c r="T993">
        <f t="shared" si="93"/>
        <v>80569327.996932551</v>
      </c>
      <c r="U993">
        <f t="shared" si="94"/>
        <v>34421363.680149898</v>
      </c>
      <c r="V993" s="35">
        <f t="shared" si="95"/>
        <v>2275336.3039883003</v>
      </c>
    </row>
    <row r="994" spans="1:22" ht="15.6" x14ac:dyDescent="0.25">
      <c r="A994" s="10">
        <v>2</v>
      </c>
      <c r="B994" s="11">
        <v>1.8724806382849299</v>
      </c>
      <c r="C994" s="11">
        <v>1093.71469629884</v>
      </c>
      <c r="D994" s="12">
        <v>0.200804569672208</v>
      </c>
      <c r="E994" s="12">
        <v>0.182072936735654</v>
      </c>
      <c r="F994" s="10">
        <v>9.3236470266038096E-2</v>
      </c>
      <c r="G994" s="10">
        <v>4.10354890403657</v>
      </c>
      <c r="H994" s="13">
        <v>33208349.366584498</v>
      </c>
      <c r="I994">
        <v>565.32258670589613</v>
      </c>
      <c r="J994">
        <v>102.90488416454326</v>
      </c>
      <c r="K994">
        <v>191.43875320393101</v>
      </c>
      <c r="L994">
        <v>0.90931506260298056</v>
      </c>
      <c r="M994">
        <v>86484305.575313762</v>
      </c>
      <c r="N994">
        <v>1093.71469629884</v>
      </c>
      <c r="O994">
        <v>1.7809298816594701</v>
      </c>
      <c r="P994">
        <v>9.7873579801178376E-2</v>
      </c>
      <c r="Q994">
        <f t="shared" si="90"/>
        <v>-5.897825681051259</v>
      </c>
      <c r="R994">
        <f t="shared" si="91"/>
        <v>-7.0885673048165704E-2</v>
      </c>
      <c r="S994">
        <f t="shared" si="92"/>
        <v>-0.83424661426128832</v>
      </c>
      <c r="T994">
        <f t="shared" si="93"/>
        <v>83826729.658184394</v>
      </c>
      <c r="U994">
        <f t="shared" si="94"/>
        <v>32187890.117508393</v>
      </c>
      <c r="V994" s="35">
        <f t="shared" si="95"/>
        <v>1020459.2490761057</v>
      </c>
    </row>
    <row r="995" spans="1:22" ht="15.6" x14ac:dyDescent="0.25">
      <c r="A995" s="15" t="s">
        <v>21</v>
      </c>
      <c r="B995" s="16">
        <v>1.66924039633837</v>
      </c>
      <c r="C995" s="16">
        <v>1141.44921838606</v>
      </c>
      <c r="D995" s="17">
        <v>0.25</v>
      </c>
      <c r="E995" s="17">
        <v>0.22281396388252001</v>
      </c>
      <c r="F995" s="18">
        <v>0.108700664204238</v>
      </c>
      <c r="G995" s="18">
        <v>4.0999999999999996</v>
      </c>
      <c r="H995" s="19">
        <v>43348470.918164201</v>
      </c>
      <c r="I995">
        <v>564.79131522327521</v>
      </c>
      <c r="J995">
        <v>123.91302229587893</v>
      </c>
      <c r="K995">
        <v>236.40698194126</v>
      </c>
      <c r="L995">
        <v>0.90111919243651795</v>
      </c>
      <c r="M995">
        <v>94687082.800004736</v>
      </c>
      <c r="N995">
        <v>1141.44921838606</v>
      </c>
      <c r="O995">
        <v>1.5501821897785224</v>
      </c>
      <c r="P995">
        <v>0.11507495305413309</v>
      </c>
      <c r="Q995">
        <f t="shared" si="90"/>
        <v>-6.0178585752002434</v>
      </c>
      <c r="R995">
        <f t="shared" si="91"/>
        <v>-6.5326632195996368E-2</v>
      </c>
      <c r="S995">
        <f t="shared" si="92"/>
        <v>-0.79159709695193259</v>
      </c>
      <c r="T995">
        <f t="shared" si="93"/>
        <v>75212328.306776717</v>
      </c>
      <c r="U995">
        <f t="shared" si="94"/>
        <v>34432779.317746237</v>
      </c>
      <c r="V995" s="35">
        <f t="shared" si="95"/>
        <v>8915691.6004179642</v>
      </c>
    </row>
    <row r="996" spans="1:22" ht="15.6" x14ac:dyDescent="0.25">
      <c r="A996" s="10">
        <v>1</v>
      </c>
      <c r="B996" s="11">
        <v>1.6872371570573801</v>
      </c>
      <c r="C996" s="11">
        <v>1110.7367148358201</v>
      </c>
      <c r="D996" s="12">
        <v>0.223516718263918</v>
      </c>
      <c r="E996" s="12">
        <v>0.20015016958690601</v>
      </c>
      <c r="F996" s="10">
        <v>0.104493746524954</v>
      </c>
      <c r="G996" s="10">
        <v>4.1019518336785703</v>
      </c>
      <c r="H996" s="13">
        <v>36701323.719891399</v>
      </c>
      <c r="I996">
        <v>564.71745004013349</v>
      </c>
      <c r="J996">
        <v>114.87165788444453</v>
      </c>
      <c r="K996">
        <v>211.83344392541201</v>
      </c>
      <c r="L996">
        <v>0.90702323617965941</v>
      </c>
      <c r="M996">
        <v>85873639.562309161</v>
      </c>
      <c r="N996">
        <v>1110.7367148358201</v>
      </c>
      <c r="O996">
        <v>1.621059057038299</v>
      </c>
      <c r="P996">
        <v>0.11036607428403791</v>
      </c>
      <c r="Q996">
        <f t="shared" si="90"/>
        <v>-5.941947210645468</v>
      </c>
      <c r="R996">
        <f t="shared" si="91"/>
        <v>-6.7141316461333561E-2</v>
      </c>
      <c r="S996">
        <f t="shared" si="92"/>
        <v>-0.80605352357628068</v>
      </c>
      <c r="T996">
        <f t="shared" si="93"/>
        <v>80592302.484374195</v>
      </c>
      <c r="U996">
        <f t="shared" si="94"/>
        <v>34444146.048616461</v>
      </c>
      <c r="V996" s="35">
        <f t="shared" si="95"/>
        <v>2257177.6712749377</v>
      </c>
    </row>
    <row r="997" spans="1:22" ht="15.6" x14ac:dyDescent="0.25">
      <c r="A997" s="10">
        <v>2</v>
      </c>
      <c r="B997" s="11">
        <v>1.8724806886828</v>
      </c>
      <c r="C997" s="11">
        <v>1093.5836915069401</v>
      </c>
      <c r="D997" s="12">
        <v>0.20081352512253697</v>
      </c>
      <c r="E997" s="12">
        <v>0.18209428248645598</v>
      </c>
      <c r="F997" s="10">
        <v>9.3170644557971596E-2</v>
      </c>
      <c r="G997" s="10">
        <v>4.1035482877107299</v>
      </c>
      <c r="H997" s="13">
        <v>32618581.956500601</v>
      </c>
      <c r="I997">
        <v>565.23152087737333</v>
      </c>
      <c r="J997">
        <v>102.86255871241309</v>
      </c>
      <c r="K997">
        <v>191.45390380449649</v>
      </c>
      <c r="L997">
        <v>0.90926880463495041</v>
      </c>
      <c r="M997">
        <v>84987668.228635684</v>
      </c>
      <c r="N997">
        <v>1093.5836915069401</v>
      </c>
      <c r="O997">
        <v>1.7803413042851308</v>
      </c>
      <c r="P997">
        <v>9.7800988307648079E-2</v>
      </c>
      <c r="Q997">
        <f t="shared" si="90"/>
        <v>-5.8974804475371831</v>
      </c>
      <c r="R997">
        <f t="shared" si="91"/>
        <v>-7.087276566878703E-2</v>
      </c>
      <c r="S997">
        <f t="shared" si="92"/>
        <v>-0.83435462845045949</v>
      </c>
      <c r="T997">
        <f t="shared" si="93"/>
        <v>83853929.948345393</v>
      </c>
      <c r="U997">
        <f t="shared" si="94"/>
        <v>32183449.003877591</v>
      </c>
      <c r="V997" s="35">
        <f t="shared" si="95"/>
        <v>435132.95262300968</v>
      </c>
    </row>
    <row r="998" spans="1:22" ht="15.6" x14ac:dyDescent="0.25">
      <c r="A998" s="15" t="s">
        <v>21</v>
      </c>
      <c r="B998" s="16">
        <v>1.2078621580534601</v>
      </c>
      <c r="C998" s="16">
        <v>1114.24185127235</v>
      </c>
      <c r="D998" s="17">
        <v>0.25</v>
      </c>
      <c r="E998" s="17">
        <v>0.21756887244826001</v>
      </c>
      <c r="F998" s="18">
        <v>0.12967264115050001</v>
      </c>
      <c r="G998" s="18">
        <v>4.05</v>
      </c>
      <c r="H998" s="19">
        <v>44651592.224434704</v>
      </c>
      <c r="I998">
        <v>564.1882306072024</v>
      </c>
      <c r="J998">
        <v>135.26736661151008</v>
      </c>
      <c r="K998">
        <v>233.78443622412999</v>
      </c>
      <c r="L998">
        <v>0.90851821430745039</v>
      </c>
      <c r="M998">
        <v>89712973.793365687</v>
      </c>
      <c r="N998">
        <v>1114.24185127235</v>
      </c>
      <c r="O998">
        <v>1.2401733181765098</v>
      </c>
      <c r="P998">
        <v>0.13888586356736415</v>
      </c>
      <c r="Q998">
        <f t="shared" si="90"/>
        <v>-5.9508512133611227</v>
      </c>
      <c r="R998">
        <f t="shared" si="91"/>
        <v>-5.6246398603097783E-2</v>
      </c>
      <c r="S998">
        <f t="shared" si="92"/>
        <v>-0.70813693350617535</v>
      </c>
      <c r="T998">
        <f t="shared" si="93"/>
        <v>80170733.485002145</v>
      </c>
      <c r="U998">
        <f t="shared" si="94"/>
        <v>39902265.509014629</v>
      </c>
      <c r="V998" s="35">
        <f t="shared" si="95"/>
        <v>4749326.7154200748</v>
      </c>
    </row>
    <row r="999" spans="1:22" ht="15.6" x14ac:dyDescent="0.25">
      <c r="A999" s="15" t="s">
        <v>21</v>
      </c>
      <c r="B999" s="16">
        <v>1.2068031677094599</v>
      </c>
      <c r="C999" s="16">
        <v>1110.42619203142</v>
      </c>
      <c r="D999" s="17">
        <v>0.25</v>
      </c>
      <c r="E999" s="17">
        <v>0.21876107827652799</v>
      </c>
      <c r="F999" s="18">
        <v>0.124905724604046</v>
      </c>
      <c r="G999" s="18">
        <v>4.05</v>
      </c>
      <c r="H999" s="19">
        <v>45299915.822723702</v>
      </c>
      <c r="I999">
        <v>564.41120300617627</v>
      </c>
      <c r="J999">
        <v>132.78402535907927</v>
      </c>
      <c r="K999">
        <v>234.380539138264</v>
      </c>
      <c r="L999">
        <v>0.90690057798992818</v>
      </c>
      <c r="M999">
        <v>92883134.484580979</v>
      </c>
      <c r="N999">
        <v>1110.42619203142</v>
      </c>
      <c r="O999">
        <v>1.2126164213598876</v>
      </c>
      <c r="P999">
        <v>0.13342365511875437</v>
      </c>
      <c r="Q999">
        <f t="shared" si="90"/>
        <v>-5.9411554107136464</v>
      </c>
      <c r="R999">
        <f t="shared" si="91"/>
        <v>-5.5347630375289128E-2</v>
      </c>
      <c r="S999">
        <f t="shared" si="92"/>
        <v>-0.72712201844762236</v>
      </c>
      <c r="T999">
        <f t="shared" si="93"/>
        <v>80949129.027158692</v>
      </c>
      <c r="U999">
        <f t="shared" si="94"/>
        <v>39479597.143244833</v>
      </c>
      <c r="V999" s="35">
        <f t="shared" si="95"/>
        <v>5820318.6794788688</v>
      </c>
    </row>
    <row r="1000" spans="1:22" ht="15.6" x14ac:dyDescent="0.25">
      <c r="A1000" s="28" t="s">
        <v>22</v>
      </c>
      <c r="B1000" s="16">
        <v>0.5</v>
      </c>
      <c r="C1000" s="16">
        <v>1114.02955047347</v>
      </c>
      <c r="D1000" s="17">
        <v>0.25</v>
      </c>
      <c r="E1000" s="17">
        <v>0.22051414420601601</v>
      </c>
      <c r="F1000" s="18">
        <v>0.117896264670068</v>
      </c>
      <c r="G1000" s="18">
        <v>3.9</v>
      </c>
      <c r="H1000" s="19">
        <v>43323999.3945935</v>
      </c>
      <c r="I1000">
        <v>564.64152725198039</v>
      </c>
      <c r="J1000">
        <v>129.03076628404085</v>
      </c>
      <c r="K1000">
        <v>235.257072103008</v>
      </c>
      <c r="L1000">
        <v>0.90445567499355983</v>
      </c>
      <c r="M1000">
        <v>95188255.912560269</v>
      </c>
      <c r="N1000">
        <v>1114.02955047347</v>
      </c>
      <c r="O1000">
        <v>0.48610738256949843</v>
      </c>
      <c r="P1000">
        <v>0.12544561613854358</v>
      </c>
      <c r="Q1000">
        <f t="shared" si="90"/>
        <v>-5.9503136739527527</v>
      </c>
      <c r="R1000">
        <f t="shared" si="91"/>
        <v>-2.6011589274166264E-2</v>
      </c>
      <c r="S1000">
        <f t="shared" si="92"/>
        <v>-0.75580335065409776</v>
      </c>
      <c r="T1000">
        <f t="shared" si="93"/>
        <v>81370761.801107198</v>
      </c>
      <c r="U1000">
        <f t="shared" si="94"/>
        <v>37035102.715266883</v>
      </c>
      <c r="V1000" s="35">
        <f t="shared" si="95"/>
        <v>6288896.6793266162</v>
      </c>
    </row>
    <row r="1001" spans="1:22" ht="15.6" x14ac:dyDescent="0.25">
      <c r="A1001" s="15" t="s">
        <v>22</v>
      </c>
      <c r="B1001" s="16">
        <v>0.5</v>
      </c>
      <c r="C1001" s="16">
        <v>1125.06571360775</v>
      </c>
      <c r="D1001" s="17">
        <v>0.25</v>
      </c>
      <c r="E1001" s="17">
        <v>0.220484024834184</v>
      </c>
      <c r="F1001" s="18">
        <v>0.11801669398567</v>
      </c>
      <c r="G1001" s="18">
        <v>3.9</v>
      </c>
      <c r="H1001" s="19">
        <v>41737425.955851197</v>
      </c>
      <c r="I1001">
        <v>564.46698635784276</v>
      </c>
      <c r="J1001">
        <v>129.07669639118086</v>
      </c>
      <c r="K1001">
        <v>235.24201241709201</v>
      </c>
      <c r="L1001">
        <v>0.90447716609091744</v>
      </c>
      <c r="M1001">
        <v>91667546.117832139</v>
      </c>
      <c r="N1001">
        <v>1125.06571360775</v>
      </c>
      <c r="O1001">
        <v>0.4864632969659986</v>
      </c>
      <c r="P1001">
        <v>0.12558215057586611</v>
      </c>
      <c r="Q1001">
        <f t="shared" si="90"/>
        <v>-5.9779557427902379</v>
      </c>
      <c r="R1001">
        <f t="shared" si="91"/>
        <v>-2.6028705083995938E-2</v>
      </c>
      <c r="S1001">
        <f t="shared" si="92"/>
        <v>-0.75531265473668086</v>
      </c>
      <c r="T1001">
        <f t="shared" si="93"/>
        <v>79332748.985278726</v>
      </c>
      <c r="U1001">
        <f t="shared" si="94"/>
        <v>36121232.397679307</v>
      </c>
      <c r="V1001" s="35">
        <f t="shared" si="95"/>
        <v>5616193.5581718907</v>
      </c>
    </row>
    <row r="1002" spans="1:22" ht="15.6" x14ac:dyDescent="0.25">
      <c r="A1002" s="15" t="s">
        <v>22</v>
      </c>
      <c r="B1002" s="16">
        <v>2.0572490772249901</v>
      </c>
      <c r="C1002" s="16">
        <v>1093.15075693265</v>
      </c>
      <c r="D1002" s="17">
        <v>0.25</v>
      </c>
      <c r="E1002" s="17">
        <v>0.233068848610644</v>
      </c>
      <c r="F1002" s="18">
        <v>6.7697526546805303E-2</v>
      </c>
      <c r="G1002" s="18">
        <v>2.4</v>
      </c>
      <c r="H1002" s="19">
        <v>20955882.018587701</v>
      </c>
      <c r="I1002">
        <v>566.35358607466264</v>
      </c>
      <c r="J1002">
        <v>97.923532951659652</v>
      </c>
      <c r="K1002">
        <v>241.53442430532201</v>
      </c>
      <c r="L1002">
        <v>0.88401403164724135</v>
      </c>
      <c r="M1002">
        <v>100866852.86535726</v>
      </c>
      <c r="N1002">
        <v>1093.15075693265</v>
      </c>
      <c r="O1002">
        <v>1.4726694314419189</v>
      </c>
      <c r="P1002">
        <v>7.009797461726279E-2</v>
      </c>
      <c r="Q1002">
        <f t="shared" si="90"/>
        <v>-5.8963389307756557</v>
      </c>
      <c r="R1002">
        <f t="shared" si="91"/>
        <v>-6.3231814636223793E-2</v>
      </c>
      <c r="S1002">
        <f t="shared" si="92"/>
        <v>-0.80526762961806764</v>
      </c>
      <c r="T1002">
        <f t="shared" si="93"/>
        <v>84179138.738957718</v>
      </c>
      <c r="U1002">
        <f t="shared" si="94"/>
        <v>17488878.15697664</v>
      </c>
      <c r="V1002" s="35">
        <f t="shared" si="95"/>
        <v>3467003.8616110608</v>
      </c>
    </row>
    <row r="1003" spans="1:22" ht="15.6" x14ac:dyDescent="0.25">
      <c r="A1003" s="15" t="s">
        <v>22</v>
      </c>
      <c r="B1003" s="16">
        <v>2.1282143982326902</v>
      </c>
      <c r="C1003" s="16">
        <v>1096.74184415677</v>
      </c>
      <c r="D1003" s="17">
        <v>0.25</v>
      </c>
      <c r="E1003" s="17">
        <v>0.226303987287713</v>
      </c>
      <c r="F1003" s="18">
        <v>9.47461523881927E-2</v>
      </c>
      <c r="G1003" s="18">
        <v>3.7</v>
      </c>
      <c r="H1003" s="19">
        <v>37927871.546799101</v>
      </c>
      <c r="I1003">
        <v>565.3295701267607</v>
      </c>
      <c r="J1003">
        <v>115.74133522797922</v>
      </c>
      <c r="K1003">
        <v>238.15199364385651</v>
      </c>
      <c r="L1003">
        <v>0.89579784833825526</v>
      </c>
      <c r="M1003">
        <v>98868568.064890727</v>
      </c>
      <c r="N1003">
        <v>1096.74184415677</v>
      </c>
      <c r="O1003">
        <v>1.8303072573730566</v>
      </c>
      <c r="P1003">
        <v>9.9539880014784213E-2</v>
      </c>
      <c r="Q1003">
        <f t="shared" si="90"/>
        <v>-5.9057789412712989</v>
      </c>
      <c r="R1003">
        <f t="shared" si="91"/>
        <v>-7.1945619039882891E-2</v>
      </c>
      <c r="S1003">
        <f t="shared" si="92"/>
        <v>-0.83156483399251679</v>
      </c>
      <c r="T1003">
        <f t="shared" si="93"/>
        <v>83174049.636816636</v>
      </c>
      <c r="U1003">
        <f t="shared" si="94"/>
        <v>31907154.441458032</v>
      </c>
      <c r="V1003" s="35">
        <f t="shared" si="95"/>
        <v>6020717.1053410694</v>
      </c>
    </row>
    <row r="1004" spans="1:22" ht="15.6" x14ac:dyDescent="0.25">
      <c r="A1004" s="15" t="s">
        <v>20</v>
      </c>
      <c r="B1004" s="16">
        <v>1.6434374494739401</v>
      </c>
      <c r="C1004" s="16">
        <v>1100.0695586270499</v>
      </c>
      <c r="D1004" s="17">
        <v>0.25</v>
      </c>
      <c r="E1004" s="17">
        <v>0.22126753229542201</v>
      </c>
      <c r="F1004" s="18">
        <v>0.11488391725141101</v>
      </c>
      <c r="G1004" s="18">
        <v>3.85</v>
      </c>
      <c r="H1004" s="19">
        <v>39947244.797978297</v>
      </c>
      <c r="I1004">
        <v>564.4490151235135</v>
      </c>
      <c r="J1004">
        <v>127.34996308565309</v>
      </c>
      <c r="K1004">
        <v>235.63376614771101</v>
      </c>
      <c r="L1004">
        <v>0.90334791105866863</v>
      </c>
      <c r="M1004">
        <v>90192875.548693627</v>
      </c>
      <c r="N1004">
        <v>1100.0695586270499</v>
      </c>
      <c r="O1004">
        <v>1.5748674706284689</v>
      </c>
      <c r="P1004">
        <v>0.12203647562828135</v>
      </c>
      <c r="Q1004">
        <f t="shared" si="90"/>
        <v>-5.9144685662970442</v>
      </c>
      <c r="R1004">
        <f t="shared" si="91"/>
        <v>-6.5969537572715162E-2</v>
      </c>
      <c r="S1004">
        <f t="shared" si="92"/>
        <v>-0.76795507047741363</v>
      </c>
      <c r="T1004">
        <f t="shared" si="93"/>
        <v>82630167.155094132</v>
      </c>
      <c r="U1004">
        <f t="shared" si="94"/>
        <v>36597652.474893525</v>
      </c>
      <c r="V1004" s="35">
        <f t="shared" si="95"/>
        <v>3349592.3230847716</v>
      </c>
    </row>
    <row r="1005" spans="1:22" ht="15.6" x14ac:dyDescent="0.25">
      <c r="A1005" s="15" t="s">
        <v>20</v>
      </c>
      <c r="B1005" s="16">
        <v>1.6450600081981099</v>
      </c>
      <c r="C1005" s="16">
        <v>1103.77971034391</v>
      </c>
      <c r="D1005" s="17">
        <v>0.25</v>
      </c>
      <c r="E1005" s="17">
        <v>0.21872951393182699</v>
      </c>
      <c r="F1005" s="18">
        <v>0.12503193150009201</v>
      </c>
      <c r="G1005" s="18">
        <v>3.85</v>
      </c>
      <c r="H1005" s="19">
        <v>40692027.243294902</v>
      </c>
      <c r="I1005">
        <v>564.16413377440517</v>
      </c>
      <c r="J1005">
        <v>132.82201129841181</v>
      </c>
      <c r="K1005">
        <v>234.3647569659135</v>
      </c>
      <c r="L1005">
        <v>0.90691290451421802</v>
      </c>
      <c r="M1005">
        <v>87743097.77773875</v>
      </c>
      <c r="N1005">
        <v>1103.77971034391</v>
      </c>
      <c r="O1005">
        <v>1.6542980053014815</v>
      </c>
      <c r="P1005">
        <v>0.13356788643337586</v>
      </c>
      <c r="Q1005">
        <f t="shared" si="90"/>
        <v>-5.9240910118451051</v>
      </c>
      <c r="R1005">
        <f t="shared" si="91"/>
        <v>-6.7959436746062293E-2</v>
      </c>
      <c r="S1005">
        <f t="shared" si="92"/>
        <v>-0.72660980674045006</v>
      </c>
      <c r="T1005">
        <f t="shared" si="93"/>
        <v>81765612.545754626</v>
      </c>
      <c r="U1005">
        <f t="shared" si="94"/>
        <v>37919889.057309836</v>
      </c>
      <c r="V1005" s="35">
        <f t="shared" si="95"/>
        <v>2772138.185985066</v>
      </c>
    </row>
    <row r="1006" spans="1:22" ht="15.6" x14ac:dyDescent="0.25">
      <c r="A1006" s="15" t="s">
        <v>20</v>
      </c>
      <c r="B1006" s="16">
        <v>1.64711733847919</v>
      </c>
      <c r="C1006" s="16">
        <v>1095.2944934700499</v>
      </c>
      <c r="D1006" s="17">
        <v>0.25</v>
      </c>
      <c r="E1006" s="17">
        <v>0.215773490243611</v>
      </c>
      <c r="F1006" s="18">
        <v>0.13685129850615399</v>
      </c>
      <c r="G1006" s="18">
        <v>2.75</v>
      </c>
      <c r="H1006" s="19">
        <v>31887301.353570901</v>
      </c>
      <c r="I1006">
        <v>564.17381471499095</v>
      </c>
      <c r="J1006">
        <v>138.95934863708104</v>
      </c>
      <c r="K1006">
        <v>232.88674512180552</v>
      </c>
      <c r="L1006">
        <v>0.91094796357796914</v>
      </c>
      <c r="M1006">
        <v>91601742.104482457</v>
      </c>
      <c r="N1006">
        <v>1095.2944934700499</v>
      </c>
      <c r="O1006">
        <v>1.7444198818817764</v>
      </c>
      <c r="P1006">
        <v>0.14716829510135598</v>
      </c>
      <c r="Q1006">
        <f t="shared" si="90"/>
        <v>-5.9019820651335735</v>
      </c>
      <c r="R1006">
        <f t="shared" si="91"/>
        <v>-7.0072803003024237E-2</v>
      </c>
      <c r="S1006">
        <f t="shared" si="92"/>
        <v>-0.68188836426693311</v>
      </c>
      <c r="T1006">
        <f t="shared" si="93"/>
        <v>83288907.518848494</v>
      </c>
      <c r="U1006">
        <f t="shared" si="94"/>
        <v>28993536.939875044</v>
      </c>
      <c r="V1006" s="35">
        <f t="shared" si="95"/>
        <v>2893764.4136958569</v>
      </c>
    </row>
    <row r="1007" spans="1:22" ht="15.6" x14ac:dyDescent="0.25">
      <c r="A1007" s="15" t="s">
        <v>24</v>
      </c>
      <c r="B1007" s="16">
        <v>2.1155008350856099</v>
      </c>
      <c r="C1007" s="16">
        <v>1102.30024701094</v>
      </c>
      <c r="D1007" s="17">
        <v>0.25</v>
      </c>
      <c r="E1007" s="17">
        <v>0.210000800726345</v>
      </c>
      <c r="F1007" s="18">
        <v>0.159932823965034</v>
      </c>
      <c r="G1007" s="18">
        <v>2.75</v>
      </c>
      <c r="H1007" s="19">
        <v>35720717.123304099</v>
      </c>
      <c r="I1007">
        <v>564.00080040646731</v>
      </c>
      <c r="J1007">
        <v>150.19847005199222</v>
      </c>
      <c r="K1007">
        <v>230.00040036317247</v>
      </c>
      <c r="L1007">
        <v>0.91843734606591609</v>
      </c>
      <c r="M1007">
        <v>94161296.890218183</v>
      </c>
      <c r="N1007">
        <v>1102.30024701094</v>
      </c>
      <c r="O1007">
        <v>2.4545893378913299</v>
      </c>
      <c r="P1007">
        <v>0.17427341887212766</v>
      </c>
      <c r="Q1007">
        <f t="shared" si="90"/>
        <v>-5.9202622777538032</v>
      </c>
      <c r="R1007">
        <f t="shared" si="91"/>
        <v>-8.1559268089422793E-2</v>
      </c>
      <c r="S1007">
        <f t="shared" si="92"/>
        <v>-0.63513032074864872</v>
      </c>
      <c r="T1007">
        <f t="shared" si="93"/>
        <v>81412895.093962669</v>
      </c>
      <c r="U1007">
        <f t="shared" si="94"/>
        <v>30884525.722189575</v>
      </c>
      <c r="V1007" s="35">
        <f t="shared" si="95"/>
        <v>4836191.4011145234</v>
      </c>
    </row>
    <row r="1008" spans="1:22" ht="15.6" x14ac:dyDescent="0.25">
      <c r="A1008" s="15" t="s">
        <v>25</v>
      </c>
      <c r="B1008" s="30">
        <v>1.2004445645042301</v>
      </c>
      <c r="C1008" s="30">
        <v>1123.5432025253001</v>
      </c>
      <c r="D1008" s="31">
        <v>0.32</v>
      </c>
      <c r="E1008" s="31">
        <v>0.28997405197140397</v>
      </c>
      <c r="F1008" s="32">
        <v>9.3801774534820401E-2</v>
      </c>
      <c r="G1008" s="32">
        <v>3.5</v>
      </c>
      <c r="H1008" s="33">
        <v>36574830.218355201</v>
      </c>
      <c r="I1008">
        <v>564.28773813389671</v>
      </c>
      <c r="J1008">
        <v>130.16633319865161</v>
      </c>
      <c r="K1008">
        <v>304.98702598570196</v>
      </c>
      <c r="L1008">
        <v>0.8811073793111619</v>
      </c>
      <c r="M1008">
        <v>91114346.590161964</v>
      </c>
      <c r="N1008">
        <v>1123.5432025253001</v>
      </c>
      <c r="O1008">
        <v>0.90837954342906657</v>
      </c>
      <c r="P1008">
        <v>9.8497204966444124E-2</v>
      </c>
      <c r="Q1008">
        <f t="shared" si="90"/>
        <v>-5.9741788575104335</v>
      </c>
      <c r="R1008">
        <f t="shared" si="91"/>
        <v>-4.4403614881113031E-2</v>
      </c>
      <c r="S1008">
        <f t="shared" si="92"/>
        <v>-0.83328799514890206</v>
      </c>
      <c r="T1008">
        <f t="shared" si="93"/>
        <v>79081629.577530503</v>
      </c>
      <c r="U1008">
        <f t="shared" si="94"/>
        <v>31744695.357353754</v>
      </c>
      <c r="V1008" s="35">
        <f t="shared" si="95"/>
        <v>4830134.8610014468</v>
      </c>
    </row>
    <row r="1009" spans="1:22" ht="15.6" x14ac:dyDescent="0.25">
      <c r="A1009" s="15" t="s">
        <v>25</v>
      </c>
      <c r="B1009" s="30">
        <v>1.2004482030735399</v>
      </c>
      <c r="C1009" s="30">
        <v>1138.4329484583</v>
      </c>
      <c r="D1009" s="31">
        <v>0.32</v>
      </c>
      <c r="E1009" s="31">
        <v>0.29000123735150402</v>
      </c>
      <c r="F1009" s="32">
        <v>9.3716846761936895E-2</v>
      </c>
      <c r="G1009" s="32">
        <v>3.5</v>
      </c>
      <c r="H1009" s="33">
        <v>36507160.646264501</v>
      </c>
      <c r="I1009">
        <v>564.28368352990367</v>
      </c>
      <c r="J1009">
        <v>130.10692636686414</v>
      </c>
      <c r="K1009">
        <v>305.00061867575204</v>
      </c>
      <c r="L1009">
        <v>0.88108015580558618</v>
      </c>
      <c r="M1009">
        <v>90990106.921753496</v>
      </c>
      <c r="N1009">
        <v>1138.4329484583</v>
      </c>
      <c r="O1009">
        <v>0.90793239656325175</v>
      </c>
      <c r="P1009">
        <v>9.8403490599009963E-2</v>
      </c>
      <c r="Q1009">
        <f t="shared" si="90"/>
        <v>-6.0106139560611194</v>
      </c>
      <c r="R1009">
        <f t="shared" si="91"/>
        <v>-4.4386132582530796E-2</v>
      </c>
      <c r="S1009">
        <f t="shared" si="92"/>
        <v>-0.83343553595319797</v>
      </c>
      <c r="T1009">
        <f t="shared" si="93"/>
        <v>76483901.199664846</v>
      </c>
      <c r="U1009">
        <f t="shared" si="94"/>
        <v>30686963.257998306</v>
      </c>
      <c r="V1009" s="35">
        <f t="shared" si="95"/>
        <v>5820197.3882661946</v>
      </c>
    </row>
    <row r="1010" spans="1:22" ht="15.6" x14ac:dyDescent="0.25">
      <c r="A1010" s="29">
        <v>1</v>
      </c>
      <c r="B1010" s="21">
        <v>1.2177031043804201</v>
      </c>
      <c r="C1010" s="21">
        <v>1094.6215258162699</v>
      </c>
      <c r="D1010" s="22">
        <v>0.29000123735150402</v>
      </c>
      <c r="E1010" s="22">
        <v>0.26481272542817103</v>
      </c>
      <c r="F1010" s="20">
        <v>8.6826626984748398E-2</v>
      </c>
      <c r="G1010" s="20">
        <v>3.5026367772934699</v>
      </c>
      <c r="H1010" s="23">
        <v>30299666.290541399</v>
      </c>
      <c r="I1010">
        <v>564.23107709372425</v>
      </c>
      <c r="J1010">
        <v>119.21468539106367</v>
      </c>
      <c r="K1010">
        <v>277.40698138983754</v>
      </c>
      <c r="L1010">
        <v>0.88406423170744919</v>
      </c>
      <c r="M1010">
        <v>82078453.524830073</v>
      </c>
      <c r="N1010">
        <v>1094.6215258162699</v>
      </c>
      <c r="O1010">
        <v>0.92776650231231672</v>
      </c>
      <c r="P1010">
        <v>9.0829522641158525E-2</v>
      </c>
      <c r="Q1010">
        <f t="shared" si="90"/>
        <v>-5.9002130524001704</v>
      </c>
      <c r="R1010">
        <f t="shared" si="91"/>
        <v>-4.5157604609727828E-2</v>
      </c>
      <c r="S1010">
        <f t="shared" si="92"/>
        <v>-0.84096502393019557</v>
      </c>
      <c r="T1010">
        <f t="shared" si="93"/>
        <v>84615951.055857167</v>
      </c>
      <c r="U1010">
        <f t="shared" si="94"/>
        <v>31236396.030215826</v>
      </c>
      <c r="V1010" s="35">
        <f t="shared" si="95"/>
        <v>-936729.73967442662</v>
      </c>
    </row>
    <row r="1011" spans="1:22" ht="15.6" x14ac:dyDescent="0.25">
      <c r="A1011" s="15" t="s">
        <v>25</v>
      </c>
      <c r="B1011" s="30">
        <v>1.2003683654664501</v>
      </c>
      <c r="C1011" s="30">
        <v>1133.0375115581301</v>
      </c>
      <c r="D1011" s="31">
        <v>0.32</v>
      </c>
      <c r="E1011" s="31">
        <v>0.29012981998686899</v>
      </c>
      <c r="F1011" s="32">
        <v>9.3315151556173107E-2</v>
      </c>
      <c r="G1011" s="32">
        <v>3.5</v>
      </c>
      <c r="H1011" s="33">
        <v>35686882.595970497</v>
      </c>
      <c r="I1011">
        <v>564.20545931368986</v>
      </c>
      <c r="J1011">
        <v>129.81879152915877</v>
      </c>
      <c r="K1011">
        <v>305.06490999343447</v>
      </c>
      <c r="L1011">
        <v>0.88094555841890532</v>
      </c>
      <c r="M1011">
        <v>89156689.762041703</v>
      </c>
      <c r="N1011">
        <v>1133.0375115581301</v>
      </c>
      <c r="O1011">
        <v>0.90578960090069238</v>
      </c>
      <c r="P1011">
        <v>9.7960355130579685E-2</v>
      </c>
      <c r="Q1011">
        <f t="shared" si="90"/>
        <v>-5.9975405151489545</v>
      </c>
      <c r="R1011">
        <f t="shared" si="91"/>
        <v>-4.4302297104205017E-2</v>
      </c>
      <c r="S1011">
        <f t="shared" si="92"/>
        <v>-0.83411651180975688</v>
      </c>
      <c r="T1011">
        <f t="shared" si="93"/>
        <v>77410250.638360366</v>
      </c>
      <c r="U1011">
        <f t="shared" si="94"/>
        <v>30985117.702653412</v>
      </c>
      <c r="V1011" s="35">
        <f t="shared" si="95"/>
        <v>4701764.8933170848</v>
      </c>
    </row>
    <row r="1012" spans="1:22" ht="15.6" x14ac:dyDescent="0.25">
      <c r="A1012" s="15" t="s">
        <v>25</v>
      </c>
      <c r="B1012" s="30">
        <v>1.2004411539217701</v>
      </c>
      <c r="C1012" s="30">
        <v>1139.0195754602</v>
      </c>
      <c r="D1012" s="31">
        <v>0.32</v>
      </c>
      <c r="E1012" s="31">
        <v>0.29001073996217097</v>
      </c>
      <c r="F1012" s="32">
        <v>9.3687160380596698E-2</v>
      </c>
      <c r="G1012" s="32">
        <v>3.5</v>
      </c>
      <c r="H1012" s="33">
        <v>36192576.413203098</v>
      </c>
      <c r="I1012">
        <v>564.24811645281591</v>
      </c>
      <c r="J1012">
        <v>130.08221819356686</v>
      </c>
      <c r="K1012">
        <v>305.00536998108549</v>
      </c>
      <c r="L1012">
        <v>0.88106736959653309</v>
      </c>
      <c r="M1012">
        <v>90224483.429111317</v>
      </c>
      <c r="N1012">
        <v>1139.0195754602</v>
      </c>
      <c r="O1012">
        <v>0.90779723941038415</v>
      </c>
      <c r="P1012">
        <v>9.8370734947491462E-2</v>
      </c>
      <c r="Q1012">
        <f t="shared" si="90"/>
        <v>-6.0120265379395601</v>
      </c>
      <c r="R1012">
        <f t="shared" si="91"/>
        <v>-4.4380847466125056E-2</v>
      </c>
      <c r="S1012">
        <f t="shared" si="92"/>
        <v>-0.83348681621960741</v>
      </c>
      <c r="T1012">
        <f t="shared" si="93"/>
        <v>76385148.965696082</v>
      </c>
      <c r="U1012">
        <f t="shared" si="94"/>
        <v>30641076.963848315</v>
      </c>
      <c r="V1012" s="35">
        <f t="shared" si="95"/>
        <v>5551499.4493547827</v>
      </c>
    </row>
    <row r="1013" spans="1:22" ht="15.6" x14ac:dyDescent="0.25">
      <c r="A1013" s="15" t="s">
        <v>25</v>
      </c>
      <c r="B1013" s="30">
        <v>1.1989582878776901</v>
      </c>
      <c r="C1013" s="30">
        <v>1104.7620750863</v>
      </c>
      <c r="D1013" s="31">
        <v>0.32</v>
      </c>
      <c r="E1013" s="31">
        <v>0.29200570594803099</v>
      </c>
      <c r="F1013" s="32">
        <v>8.7454839275129606E-2</v>
      </c>
      <c r="G1013" s="32">
        <v>3.5</v>
      </c>
      <c r="H1013" s="33">
        <v>40788010.250698701</v>
      </c>
      <c r="I1013">
        <v>565.12868071671767</v>
      </c>
      <c r="J1013">
        <v>125.7790859610019</v>
      </c>
      <c r="K1013">
        <v>306.00285297401552</v>
      </c>
      <c r="L1013">
        <v>0.87913591389815682</v>
      </c>
      <c r="M1013">
        <v>105390149.14451565</v>
      </c>
      <c r="N1013">
        <v>1104.7620750863</v>
      </c>
      <c r="O1013">
        <v>0.87237006306911002</v>
      </c>
      <c r="P1013">
        <v>9.1517703544802348E-2</v>
      </c>
      <c r="Q1013">
        <f t="shared" si="90"/>
        <v>-5.9266271966767095</v>
      </c>
      <c r="R1013">
        <f t="shared" si="91"/>
        <v>-4.2982415661200424E-2</v>
      </c>
      <c r="S1013">
        <f t="shared" si="92"/>
        <v>-0.84066487568889503</v>
      </c>
      <c r="T1013">
        <f t="shared" si="93"/>
        <v>82670378.799623162</v>
      </c>
      <c r="U1013">
        <f t="shared" si="94"/>
        <v>31995023.114393666</v>
      </c>
      <c r="V1013" s="35">
        <f t="shared" si="95"/>
        <v>8792987.1363050342</v>
      </c>
    </row>
    <row r="1014" spans="1:22" ht="15.6" x14ac:dyDescent="0.25">
      <c r="A1014" s="15" t="s">
        <v>25</v>
      </c>
      <c r="B1014" s="30">
        <v>1.2001909045053101</v>
      </c>
      <c r="C1014" s="30">
        <v>1124.83833715319</v>
      </c>
      <c r="D1014" s="31">
        <v>0.32</v>
      </c>
      <c r="E1014" s="31">
        <v>0.29036928002284701</v>
      </c>
      <c r="F1014" s="32">
        <v>9.2567072718378607E-2</v>
      </c>
      <c r="G1014" s="32">
        <v>3.5</v>
      </c>
      <c r="H1014" s="33">
        <v>39489130.055196099</v>
      </c>
      <c r="I1014">
        <v>564.69113602036896</v>
      </c>
      <c r="J1014">
        <v>129.35302441381091</v>
      </c>
      <c r="K1014">
        <v>305.18464001142354</v>
      </c>
      <c r="L1014">
        <v>0.88075406682092272</v>
      </c>
      <c r="M1014">
        <v>99032621.937559232</v>
      </c>
      <c r="N1014">
        <v>1124.83833715319</v>
      </c>
      <c r="O1014">
        <v>0.90126453590134892</v>
      </c>
      <c r="P1014">
        <v>9.7135624906107054E-2</v>
      </c>
      <c r="Q1014">
        <f t="shared" si="90"/>
        <v>-5.97739243367411</v>
      </c>
      <c r="R1014">
        <f t="shared" si="91"/>
        <v>-4.4124943378650888E-2</v>
      </c>
      <c r="S1014">
        <f t="shared" si="92"/>
        <v>-0.83530944775659166</v>
      </c>
      <c r="T1014">
        <f t="shared" si="93"/>
        <v>78861816.430676952</v>
      </c>
      <c r="U1014">
        <f t="shared" si="94"/>
        <v>31446047.418430649</v>
      </c>
      <c r="V1014" s="35">
        <f t="shared" si="95"/>
        <v>8043082.6367654502</v>
      </c>
    </row>
    <row r="1015" spans="1:22" ht="15.6" x14ac:dyDescent="0.25">
      <c r="A1015" s="15" t="s">
        <v>25</v>
      </c>
      <c r="B1015" s="30">
        <v>1.2014863321820901</v>
      </c>
      <c r="C1015" s="30">
        <v>1118.6949671052801</v>
      </c>
      <c r="D1015" s="31">
        <v>0.32</v>
      </c>
      <c r="E1015" s="31">
        <v>0.28837810341194803</v>
      </c>
      <c r="F1015" s="32">
        <v>9.8787555726498E-2</v>
      </c>
      <c r="G1015" s="32">
        <v>3.5</v>
      </c>
      <c r="H1015" s="33">
        <v>35349691.033095904</v>
      </c>
      <c r="I1015">
        <v>563.9349604502695</v>
      </c>
      <c r="J1015">
        <v>133.53910663826386</v>
      </c>
      <c r="K1015">
        <v>304.18905170597401</v>
      </c>
      <c r="L1015">
        <v>0.88262263139382324</v>
      </c>
      <c r="M1015">
        <v>85690771.390427828</v>
      </c>
      <c r="N1015">
        <v>1118.6949671052801</v>
      </c>
      <c r="O1015">
        <v>0.93584356854927575</v>
      </c>
      <c r="P1015">
        <v>0.10401426196023938</v>
      </c>
      <c r="Q1015">
        <f t="shared" si="90"/>
        <v>-5.9620739917160055</v>
      </c>
      <c r="R1015">
        <f t="shared" si="91"/>
        <v>-4.5469434970233556E-2</v>
      </c>
      <c r="S1015">
        <f t="shared" si="92"/>
        <v>-0.82258042896304429</v>
      </c>
      <c r="T1015">
        <f t="shared" si="93"/>
        <v>79909717.099325195</v>
      </c>
      <c r="U1015">
        <f t="shared" si="94"/>
        <v>32964854.489789218</v>
      </c>
      <c r="V1015" s="35">
        <f t="shared" si="95"/>
        <v>2384836.543306686</v>
      </c>
    </row>
    <row r="1016" spans="1:22" ht="15.6" x14ac:dyDescent="0.25">
      <c r="A1016" s="15" t="s">
        <v>21</v>
      </c>
      <c r="B1016" s="30">
        <v>2.0778214954963299</v>
      </c>
      <c r="C1016" s="30">
        <v>1096.99308843218</v>
      </c>
      <c r="D1016" s="31">
        <v>0.32</v>
      </c>
      <c r="E1016" s="31">
        <v>0.30689506760626101</v>
      </c>
      <c r="F1016" s="32">
        <v>4.0940119942952199E-2</v>
      </c>
      <c r="G1016" s="32">
        <v>2.0499999999999998</v>
      </c>
      <c r="H1016" s="33">
        <v>15167526.6950799</v>
      </c>
      <c r="I1016">
        <v>566.95563573332311</v>
      </c>
      <c r="J1016">
        <v>86.196956306673115</v>
      </c>
      <c r="K1016">
        <v>313.44753380313051</v>
      </c>
      <c r="L1016">
        <v>0.85990432582452514</v>
      </c>
      <c r="M1016">
        <v>99820293.493906975</v>
      </c>
      <c r="N1016">
        <v>1096.99308843218</v>
      </c>
      <c r="O1016">
        <v>1.0076528401415457</v>
      </c>
      <c r="P1016">
        <v>4.1801765946804022E-2</v>
      </c>
      <c r="Q1016">
        <f t="shared" si="90"/>
        <v>-5.9064369615358903</v>
      </c>
      <c r="R1016">
        <f t="shared" si="91"/>
        <v>-4.8182539756526074E-2</v>
      </c>
      <c r="S1016">
        <f t="shared" si="92"/>
        <v>-0.58650152061245608</v>
      </c>
      <c r="T1016">
        <f t="shared" si="93"/>
        <v>83603410.111347094</v>
      </c>
      <c r="U1016">
        <f t="shared" si="94"/>
        <v>12703398.38001951</v>
      </c>
      <c r="V1016" s="35">
        <f t="shared" si="95"/>
        <v>2464128.3150603902</v>
      </c>
    </row>
    <row r="1017" spans="1:22" ht="15.6" x14ac:dyDescent="0.25">
      <c r="A1017" s="15" t="s">
        <v>21</v>
      </c>
      <c r="B1017" s="30">
        <v>0.5</v>
      </c>
      <c r="C1017" s="30">
        <v>1120.5011035252101</v>
      </c>
      <c r="D1017" s="31">
        <v>0.32</v>
      </c>
      <c r="E1017" s="31">
        <v>0.280552962688565</v>
      </c>
      <c r="F1017" s="32">
        <v>0.12323348113538</v>
      </c>
      <c r="G1017" s="32">
        <v>3.2</v>
      </c>
      <c r="H1017" s="33">
        <v>38852921.035618998</v>
      </c>
      <c r="I1017">
        <v>563.79201471598913</v>
      </c>
      <c r="J1017">
        <v>149.13056239547524</v>
      </c>
      <c r="K1017">
        <v>300.27648134428256</v>
      </c>
      <c r="L1017">
        <v>0.88960932853359731</v>
      </c>
      <c r="M1017">
        <v>91518251.293740556</v>
      </c>
      <c r="N1017">
        <v>1120.5011035252101</v>
      </c>
      <c r="O1017">
        <v>0.44093761535679543</v>
      </c>
      <c r="P1017">
        <v>0.1315145491189573</v>
      </c>
      <c r="Q1017">
        <f t="shared" si="90"/>
        <v>-5.9665973283636511</v>
      </c>
      <c r="R1017">
        <f t="shared" si="91"/>
        <v>-2.3816872515383228E-2</v>
      </c>
      <c r="S1017">
        <f t="shared" si="92"/>
        <v>-0.73393907043041207</v>
      </c>
      <c r="T1017">
        <f t="shared" si="93"/>
        <v>80208561.339823067</v>
      </c>
      <c r="U1017">
        <f t="shared" si="94"/>
        <v>34051534.596246071</v>
      </c>
      <c r="V1017" s="35">
        <f t="shared" si="95"/>
        <v>4801386.439372927</v>
      </c>
    </row>
    <row r="1018" spans="1:22" ht="15.6" x14ac:dyDescent="0.25">
      <c r="A1018" s="15" t="s">
        <v>22</v>
      </c>
      <c r="B1018" s="30">
        <v>1.2003765310932499</v>
      </c>
      <c r="C1018" s="30">
        <v>1138.64227637403</v>
      </c>
      <c r="D1018" s="31">
        <v>0.32</v>
      </c>
      <c r="E1018" s="31">
        <v>0.29013862072186103</v>
      </c>
      <c r="F1018" s="32">
        <v>9.3287657851105904E-2</v>
      </c>
      <c r="G1018" s="32">
        <v>3.5</v>
      </c>
      <c r="H1018" s="33">
        <v>33514094.1821674</v>
      </c>
      <c r="I1018">
        <v>563.95057476824559</v>
      </c>
      <c r="J1018">
        <v>129.77034332727587</v>
      </c>
      <c r="K1018">
        <v>305.06931036093056</v>
      </c>
      <c r="L1018">
        <v>0.88091251839531082</v>
      </c>
      <c r="M1018">
        <v>83762803.810672194</v>
      </c>
      <c r="N1018">
        <v>1138.64227637403</v>
      </c>
      <c r="O1018">
        <v>0.90585344385227573</v>
      </c>
      <c r="P1018">
        <v>9.7930032258997116E-2</v>
      </c>
      <c r="Q1018">
        <f t="shared" si="90"/>
        <v>-6.0111182111199035</v>
      </c>
      <c r="R1018">
        <f t="shared" si="91"/>
        <v>-4.4304796296797629E-2</v>
      </c>
      <c r="S1018">
        <f t="shared" si="92"/>
        <v>-0.83416209647724981</v>
      </c>
      <c r="T1018">
        <f t="shared" si="93"/>
        <v>76452393.897405937</v>
      </c>
      <c r="U1018">
        <f t="shared" si="94"/>
        <v>30589147.126941916</v>
      </c>
      <c r="V1018" s="35">
        <f t="shared" si="95"/>
        <v>2924947.0552254841</v>
      </c>
    </row>
    <row r="1019" spans="1:22" ht="15.6" x14ac:dyDescent="0.25">
      <c r="A1019" s="15" t="s">
        <v>22</v>
      </c>
      <c r="B1019" s="30">
        <v>0.5</v>
      </c>
      <c r="C1019" s="30">
        <v>1136.9712214194501</v>
      </c>
      <c r="D1019" s="31">
        <v>0.32</v>
      </c>
      <c r="E1019" s="31">
        <v>0.29071929786801504</v>
      </c>
      <c r="F1019" s="32">
        <v>9.1473608659747005E-2</v>
      </c>
      <c r="G1019" s="32">
        <v>3.5</v>
      </c>
      <c r="H1019" s="33">
        <v>37532483.7231749</v>
      </c>
      <c r="I1019">
        <v>564.51199367112383</v>
      </c>
      <c r="J1019">
        <v>128.5663546057722</v>
      </c>
      <c r="K1019">
        <v>305.35964893400751</v>
      </c>
      <c r="L1019">
        <v>0.88038736120174921</v>
      </c>
      <c r="M1019">
        <v>94741036.412753448</v>
      </c>
      <c r="N1019">
        <v>1136.9712214194501</v>
      </c>
      <c r="O1019">
        <v>0.37308105415928389</v>
      </c>
      <c r="P1019">
        <v>9.593134221147559E-2</v>
      </c>
      <c r="Q1019">
        <f t="shared" si="90"/>
        <v>-6.0070866081137844</v>
      </c>
      <c r="R1019">
        <f t="shared" si="91"/>
        <v>-2.0435487393488348E-2</v>
      </c>
      <c r="S1019">
        <f t="shared" si="92"/>
        <v>-0.83687268707335449</v>
      </c>
      <c r="T1019">
        <f t="shared" si="93"/>
        <v>77557616.563548833</v>
      </c>
      <c r="U1019">
        <f t="shared" si="94"/>
        <v>30725122.834816124</v>
      </c>
      <c r="V1019" s="35">
        <f t="shared" si="95"/>
        <v>6807360.8883587755</v>
      </c>
    </row>
    <row r="1020" spans="1:22" ht="15.6" x14ac:dyDescent="0.25">
      <c r="A1020" s="10">
        <v>6</v>
      </c>
      <c r="B1020" s="11">
        <v>2.9738119458783698</v>
      </c>
      <c r="C1020" s="11">
        <v>786.36668731980296</v>
      </c>
      <c r="D1020" s="12">
        <v>0.120014592763382</v>
      </c>
      <c r="E1020" s="12">
        <v>0.11027177425943099</v>
      </c>
      <c r="F1020" s="10">
        <v>8.1112696465980003E-2</v>
      </c>
      <c r="G1020" s="10">
        <v>3.31303893852124</v>
      </c>
      <c r="H1020" s="13">
        <v>55292874.202378497</v>
      </c>
      <c r="I1020">
        <v>581.10419160071058</v>
      </c>
      <c r="J1020">
        <v>75.243555675226389</v>
      </c>
      <c r="K1020">
        <v>115.14318351140649</v>
      </c>
      <c r="L1020">
        <v>0.94236165624550416</v>
      </c>
      <c r="M1020">
        <v>235372493.69195193</v>
      </c>
      <c r="N1020">
        <v>786.36668731980296</v>
      </c>
      <c r="O1020">
        <v>3.3432774948816109</v>
      </c>
      <c r="P1020">
        <v>8.4591793597611986E-2</v>
      </c>
      <c r="Q1020">
        <f t="shared" si="90"/>
        <v>-4.8498166672934078</v>
      </c>
      <c r="R1020">
        <f t="shared" si="91"/>
        <v>-8.3966783845719387E-2</v>
      </c>
      <c r="S1020">
        <f t="shared" si="92"/>
        <v>-0.83974342605965191</v>
      </c>
      <c r="T1020">
        <f t="shared" si="93"/>
        <v>217908075.10012296</v>
      </c>
      <c r="U1020">
        <f t="shared" si="94"/>
        <v>51190194.721574329</v>
      </c>
      <c r="V1020" s="35">
        <f t="shared" si="95"/>
        <v>4102679.4808041677</v>
      </c>
    </row>
    <row r="1021" spans="1:22" ht="15.6" x14ac:dyDescent="0.25">
      <c r="A1021" s="14">
        <v>8</v>
      </c>
      <c r="B1021" s="11">
        <v>3.30128941006256</v>
      </c>
      <c r="C1021" s="11">
        <v>770.81484039194902</v>
      </c>
      <c r="D1021" s="12">
        <v>0.101809328650749</v>
      </c>
      <c r="E1021" s="12">
        <v>9.5286043098838799E-2</v>
      </c>
      <c r="F1021" s="10">
        <v>6.4010681242597497E-2</v>
      </c>
      <c r="G1021" s="10">
        <v>3.3141035227678302</v>
      </c>
      <c r="H1021" s="13">
        <v>46039028.702874899</v>
      </c>
      <c r="I1021">
        <v>586.23640946711566</v>
      </c>
      <c r="J1021">
        <v>61.840015361257379</v>
      </c>
      <c r="K1021">
        <v>98.547685874793899</v>
      </c>
      <c r="L1021">
        <v>0.94107335929033553</v>
      </c>
      <c r="M1021">
        <v>238708022.08299351</v>
      </c>
      <c r="N1021">
        <v>770.81484039194902</v>
      </c>
      <c r="O1021">
        <v>3.531439982225073</v>
      </c>
      <c r="P1021">
        <v>6.6151214153629317E-2</v>
      </c>
      <c r="Q1021">
        <f t="shared" si="90"/>
        <v>-4.7841263490121388</v>
      </c>
      <c r="R1021">
        <f t="shared" si="91"/>
        <v>-8.2910188408399033E-2</v>
      </c>
      <c r="S1021">
        <f t="shared" si="92"/>
        <v>-0.7872266505543728</v>
      </c>
      <c r="T1021">
        <f t="shared" si="93"/>
        <v>231308272.25169528</v>
      </c>
      <c r="U1021">
        <f t="shared" si="94"/>
        <v>44611857.165427417</v>
      </c>
      <c r="V1021" s="35">
        <f t="shared" si="95"/>
        <v>1427171.5374474823</v>
      </c>
    </row>
    <row r="1022" spans="1:22" ht="15.6" x14ac:dyDescent="0.25">
      <c r="A1022" s="10">
        <v>9</v>
      </c>
      <c r="B1022" s="11">
        <v>3.3766686503644801</v>
      </c>
      <c r="C1022" s="11">
        <v>765.19603885596302</v>
      </c>
      <c r="D1022" s="12">
        <v>9.5286043098838799E-2</v>
      </c>
      <c r="E1022" s="12">
        <v>9.0019473521013402E-2</v>
      </c>
      <c r="F1022" s="10">
        <v>5.5213209466800001E-2</v>
      </c>
      <c r="G1022" s="10">
        <v>3.3144662878473898</v>
      </c>
      <c r="H1022" s="13">
        <v>44167872.346492</v>
      </c>
      <c r="I1022">
        <v>591.17279579331841</v>
      </c>
      <c r="J1022">
        <v>55.798321314920194</v>
      </c>
      <c r="K1022">
        <v>92.652758309926099</v>
      </c>
      <c r="L1022">
        <v>0.93744227341052455</v>
      </c>
      <c r="M1022">
        <v>254757633.24731123</v>
      </c>
      <c r="N1022">
        <v>765.19603885596302</v>
      </c>
      <c r="O1022">
        <v>3.4370434935444067</v>
      </c>
      <c r="P1022">
        <v>5.6795995427459438E-2</v>
      </c>
      <c r="Q1022">
        <f t="shared" si="90"/>
        <v>-4.7600928661939887</v>
      </c>
      <c r="R1022">
        <f t="shared" si="91"/>
        <v>-8.350538948430089E-2</v>
      </c>
      <c r="S1022">
        <f t="shared" si="92"/>
        <v>-0.72840066721927132</v>
      </c>
      <c r="T1022">
        <f t="shared" si="93"/>
        <v>236127676.04235941</v>
      </c>
      <c r="U1022">
        <f t="shared" si="94"/>
        <v>40937957.069134533</v>
      </c>
      <c r="V1022" s="35">
        <f t="shared" si="95"/>
        <v>3229915.2773574665</v>
      </c>
    </row>
    <row r="1023" spans="1:22" ht="15.6" x14ac:dyDescent="0.25">
      <c r="A1023" s="10">
        <v>9</v>
      </c>
      <c r="B1023" s="11">
        <v>3.0816220453518102</v>
      </c>
      <c r="C1023" s="11">
        <v>795.16437615715199</v>
      </c>
      <c r="D1023" s="12">
        <v>0.108199098437828</v>
      </c>
      <c r="E1023" s="12">
        <v>0.100627599914866</v>
      </c>
      <c r="F1023" s="10">
        <v>6.9912849065023597E-2</v>
      </c>
      <c r="G1023" s="10">
        <v>3.3055430113044202</v>
      </c>
      <c r="H1023" s="13">
        <v>47349834.363675103</v>
      </c>
      <c r="I1023">
        <v>583.30797359761345</v>
      </c>
      <c r="J1023">
        <v>66.456869174873788</v>
      </c>
      <c r="K1023">
        <v>104.41334917634701</v>
      </c>
      <c r="L1023">
        <v>0.94151095927993644</v>
      </c>
      <c r="M1023">
        <v>228934051.65678859</v>
      </c>
      <c r="N1023">
        <v>795.16437615715199</v>
      </c>
      <c r="O1023">
        <v>3.3607764296380598</v>
      </c>
      <c r="P1023">
        <v>7.2476986542636776E-2</v>
      </c>
      <c r="Q1023">
        <f t="shared" si="90"/>
        <v>-4.8864376172237316</v>
      </c>
      <c r="R1023">
        <f t="shared" si="91"/>
        <v>-8.3890582794587859E-2</v>
      </c>
      <c r="S1023">
        <f t="shared" si="92"/>
        <v>-0.81426870686794683</v>
      </c>
      <c r="T1023">
        <f t="shared" si="93"/>
        <v>210613864.93499807</v>
      </c>
      <c r="U1023">
        <f t="shared" si="94"/>
        <v>43560717.801457226</v>
      </c>
      <c r="V1023" s="35">
        <f t="shared" si="95"/>
        <v>3789116.5622178763</v>
      </c>
    </row>
    <row r="1024" spans="1:22" ht="15.6" x14ac:dyDescent="0.25">
      <c r="A1024" s="10">
        <v>10</v>
      </c>
      <c r="B1024" s="11">
        <v>3.31191865936679</v>
      </c>
      <c r="C1024" s="11">
        <v>792.03324988428403</v>
      </c>
      <c r="D1024" s="12">
        <v>0.100627599914866</v>
      </c>
      <c r="E1024" s="12">
        <v>9.4706271912153195E-2</v>
      </c>
      <c r="F1024" s="10">
        <v>5.8785556369033397E-2</v>
      </c>
      <c r="G1024" s="10">
        <v>3.30597531078705</v>
      </c>
      <c r="H1024" s="13">
        <v>43329972.280708998</v>
      </c>
      <c r="I1024">
        <v>587.26970214187315</v>
      </c>
      <c r="J1024">
        <v>58.969623811225745</v>
      </c>
      <c r="K1024">
        <v>97.666935913509604</v>
      </c>
      <c r="L1024">
        <v>0.93672287717030178</v>
      </c>
      <c r="M1024">
        <v>237273546.18834949</v>
      </c>
      <c r="N1024">
        <v>792.03324988428403</v>
      </c>
      <c r="O1024">
        <v>3.4026025957567856</v>
      </c>
      <c r="P1024">
        <v>6.0584276272425248E-2</v>
      </c>
      <c r="Q1024">
        <f t="shared" si="90"/>
        <v>-4.8734488350366645</v>
      </c>
      <c r="R1024">
        <f t="shared" si="91"/>
        <v>-8.3689996471770292E-2</v>
      </c>
      <c r="S1024">
        <f t="shared" si="92"/>
        <v>-0.75498512231073089</v>
      </c>
      <c r="T1024">
        <f t="shared" si="93"/>
        <v>212908881.62492144</v>
      </c>
      <c r="U1024">
        <f t="shared" si="94"/>
        <v>38880591.988967285</v>
      </c>
      <c r="V1024" s="35">
        <f t="shared" si="95"/>
        <v>4449380.2917417139</v>
      </c>
    </row>
    <row r="1025" spans="1:22" ht="15.6" x14ac:dyDescent="0.25">
      <c r="A1025" s="10">
        <v>11</v>
      </c>
      <c r="B1025" s="11">
        <v>3.3799282264330399</v>
      </c>
      <c r="C1025" s="11">
        <v>792.09324773507001</v>
      </c>
      <c r="D1025" s="12">
        <v>9.4706271912153195E-2</v>
      </c>
      <c r="E1025" s="12">
        <v>9.0013894036364797E-2</v>
      </c>
      <c r="F1025" s="10">
        <v>4.94943823984169E-2</v>
      </c>
      <c r="G1025" s="10">
        <v>3.3063042644209499</v>
      </c>
      <c r="H1025" s="13">
        <v>38727526.684645601</v>
      </c>
      <c r="I1025">
        <v>590.75350883615147</v>
      </c>
      <c r="J1025">
        <v>52.65015379756381</v>
      </c>
      <c r="K1025">
        <v>92.360082974258987</v>
      </c>
      <c r="L1025">
        <v>0.93114682075588484</v>
      </c>
      <c r="M1025">
        <v>238923647.19101113</v>
      </c>
      <c r="N1025">
        <v>792.09324773507001</v>
      </c>
      <c r="O1025">
        <v>3.2586654300368152</v>
      </c>
      <c r="P1025">
        <v>5.0761206916901287E-2</v>
      </c>
      <c r="Q1025">
        <f t="shared" si="90"/>
        <v>-4.8736981873685581</v>
      </c>
      <c r="R1025">
        <f t="shared" si="91"/>
        <v>-8.4270529751005005E-2</v>
      </c>
      <c r="S1025">
        <f t="shared" si="92"/>
        <v>-0.67823681950968995</v>
      </c>
      <c r="T1025">
        <f t="shared" si="93"/>
        <v>212485445.16523033</v>
      </c>
      <c r="U1025">
        <f t="shared" si="94"/>
        <v>34442115.062626801</v>
      </c>
      <c r="V1025" s="35">
        <f t="shared" si="95"/>
        <v>4285411.6220187992</v>
      </c>
    </row>
    <row r="1026" spans="1:22" ht="15.6" x14ac:dyDescent="0.25">
      <c r="A1026" s="10">
        <v>11</v>
      </c>
      <c r="B1026" s="11">
        <v>3.3421152172783399</v>
      </c>
      <c r="C1026" s="11">
        <v>791.59264951345097</v>
      </c>
      <c r="D1026" s="12">
        <v>9.4970130090295493E-2</v>
      </c>
      <c r="E1026" s="12">
        <v>8.9815450678837394E-2</v>
      </c>
      <c r="F1026" s="10">
        <v>5.4219757631153997E-2</v>
      </c>
      <c r="G1026" s="10">
        <v>3.2021785463440402</v>
      </c>
      <c r="H1026" s="13">
        <v>40482286.989418</v>
      </c>
      <c r="I1026">
        <v>590.21541361101731</v>
      </c>
      <c r="J1026">
        <v>55.157694303387423</v>
      </c>
      <c r="K1026">
        <v>92.392790384566439</v>
      </c>
      <c r="L1026">
        <v>0.9364352364414279</v>
      </c>
      <c r="M1026">
        <v>244757295.20442906</v>
      </c>
      <c r="N1026">
        <v>791.59264951345097</v>
      </c>
      <c r="O1026">
        <v>3.3777036003536098</v>
      </c>
      <c r="P1026">
        <v>5.5745038852213637E-2</v>
      </c>
      <c r="Q1026">
        <f t="shared" si="90"/>
        <v>-4.8716171345165824</v>
      </c>
      <c r="R1026">
        <f t="shared" si="91"/>
        <v>-8.3812533267112549E-2</v>
      </c>
      <c r="S1026">
        <f t="shared" si="92"/>
        <v>-0.7203540824963599</v>
      </c>
      <c r="T1026">
        <f t="shared" si="93"/>
        <v>213110488.91908148</v>
      </c>
      <c r="U1026">
        <f t="shared" si="94"/>
        <v>35247978.883210525</v>
      </c>
      <c r="V1026" s="35">
        <f t="shared" si="95"/>
        <v>5234308.1062074751</v>
      </c>
    </row>
    <row r="1027" spans="1:22" ht="15.6" x14ac:dyDescent="0.25">
      <c r="A1027" s="10">
        <v>6</v>
      </c>
      <c r="B1027" s="11">
        <v>2.6469281115788998</v>
      </c>
      <c r="C1027" s="11">
        <v>779.599682062851</v>
      </c>
      <c r="D1027" s="12">
        <v>0.14000000000000001</v>
      </c>
      <c r="E1027" s="12">
        <v>0.13326756081032801</v>
      </c>
      <c r="F1027" s="10">
        <v>4.8054526692876499E-2</v>
      </c>
      <c r="G1027" s="10">
        <v>3.29602878774709</v>
      </c>
      <c r="H1027" s="13">
        <v>55844062.138210803</v>
      </c>
      <c r="I1027">
        <v>591.00446729762984</v>
      </c>
      <c r="J1027">
        <v>63.078535468935797</v>
      </c>
      <c r="K1027">
        <v>136.633780405164</v>
      </c>
      <c r="L1027">
        <v>0.90440634762290351</v>
      </c>
      <c r="M1027">
        <v>296989299.60337383</v>
      </c>
      <c r="N1027">
        <v>779.599682062851</v>
      </c>
      <c r="O1027">
        <v>2.0665452808451112</v>
      </c>
      <c r="P1027">
        <v>4.9247521768996334E-2</v>
      </c>
      <c r="Q1027">
        <f t="shared" ref="Q1027:Q1039" si="96">2.52125*10^(-6)*N1027^2-0.00815*N1027</f>
        <v>-4.8213830152651989</v>
      </c>
      <c r="R1027">
        <f t="shared" ref="R1027:R1039" si="97">5.11549*10^(-6)*O1027^4-4.43569*10^(-4)*O1027^3+0.01157*O1027^2-0.05903*O1027</f>
        <v>-7.6398597620982861E-2</v>
      </c>
      <c r="S1027">
        <f t="shared" ref="S1027:S1039" si="98">-66538.82632*P1027^6+68596.56918*P1027^5-25259.909*P1027^4+3778.81796*P1027^3-138.15946*P1027^2-13.21417*P1027</f>
        <v>-0.66416141362105141</v>
      </c>
      <c r="T1027">
        <f t="shared" ref="T1027:T1039" si="99">1.9*10^10*EXP(0.917*Q1027)*EXP(0.4442*R1027)*EXP(-0.0196*S1027)</f>
        <v>223646647.49267635</v>
      </c>
      <c r="U1027">
        <f t="shared" ref="U1027:U1039" si="100">H1027/M1027*T1027</f>
        <v>42053155.774510823</v>
      </c>
      <c r="V1027" s="35">
        <f t="shared" ref="V1027:V1064" si="101">H1027-U1027</f>
        <v>13790906.36369998</v>
      </c>
    </row>
    <row r="1028" spans="1:22" ht="15.6" x14ac:dyDescent="0.25">
      <c r="A1028" s="10">
        <v>7</v>
      </c>
      <c r="B1028" s="11">
        <v>2.7061387637010799</v>
      </c>
      <c r="C1028" s="11">
        <v>771.17788728134599</v>
      </c>
      <c r="D1028" s="12">
        <v>0.13326756081032801</v>
      </c>
      <c r="E1028" s="12">
        <v>0.12506164247858501</v>
      </c>
      <c r="F1028" s="10">
        <v>6.1528592724382603E-2</v>
      </c>
      <c r="G1028" s="10">
        <v>3.2964600144970202</v>
      </c>
      <c r="H1028" s="13">
        <v>54910227.358787201</v>
      </c>
      <c r="I1028">
        <v>585.0085750595008</v>
      </c>
      <c r="J1028">
        <v>69.285875835610312</v>
      </c>
      <c r="K1028">
        <v>129.1646016444565</v>
      </c>
      <c r="L1028">
        <v>0.91892923149983907</v>
      </c>
      <c r="M1028">
        <v>261624644.79331607</v>
      </c>
      <c r="N1028">
        <v>771.17788728134599</v>
      </c>
      <c r="O1028">
        <v>2.4802693146123134</v>
      </c>
      <c r="P1028">
        <v>6.3502889828189663E-2</v>
      </c>
      <c r="Q1028">
        <f t="shared" si="96"/>
        <v>-4.7856737459197447</v>
      </c>
      <c r="R1028">
        <f t="shared" si="97"/>
        <v>-8.1809082553919457E-2</v>
      </c>
      <c r="S1028">
        <f t="shared" si="98"/>
        <v>-0.77289333035036523</v>
      </c>
      <c r="T1028">
        <f t="shared" si="99"/>
        <v>231028377.18752</v>
      </c>
      <c r="U1028">
        <f t="shared" si="100"/>
        <v>48488630.448863834</v>
      </c>
      <c r="V1028" s="35">
        <f t="shared" si="101"/>
        <v>6421596.9099233672</v>
      </c>
    </row>
    <row r="1029" spans="1:22" ht="15.6" x14ac:dyDescent="0.25">
      <c r="A1029" s="10">
        <v>8</v>
      </c>
      <c r="B1029" s="11">
        <v>2.9120757160220099</v>
      </c>
      <c r="C1029" s="11">
        <v>760.15360266886296</v>
      </c>
      <c r="D1029" s="12">
        <v>0.12506164247858501</v>
      </c>
      <c r="E1029" s="12">
        <v>0.117426829885781</v>
      </c>
      <c r="F1029" s="10">
        <v>6.0999619704657601E-2</v>
      </c>
      <c r="G1029" s="10">
        <v>3.29697299706018</v>
      </c>
      <c r="H1029" s="13">
        <v>53837641.1464279</v>
      </c>
      <c r="I1029">
        <v>586.35014199362581</v>
      </c>
      <c r="J1029">
        <v>66.907947568920022</v>
      </c>
      <c r="K1029">
        <v>121.244236182183</v>
      </c>
      <c r="L1029">
        <v>0.92297494125880775</v>
      </c>
      <c r="M1029">
        <v>264425305.7324442</v>
      </c>
      <c r="N1029">
        <v>760.15360266886296</v>
      </c>
      <c r="O1029">
        <v>2.7393499540918103</v>
      </c>
      <c r="P1029">
        <v>6.2939394773591464E-2</v>
      </c>
      <c r="Q1029">
        <f t="shared" si="96"/>
        <v>-4.7383891507575315</v>
      </c>
      <c r="R1029">
        <f t="shared" si="97"/>
        <v>-8.3712137039987158E-2</v>
      </c>
      <c r="S1029">
        <f t="shared" si="98"/>
        <v>-0.76960918612861684</v>
      </c>
      <c r="T1029">
        <f t="shared" si="99"/>
        <v>241046730.13728631</v>
      </c>
      <c r="U1029">
        <f t="shared" si="100"/>
        <v>49077705.78426443</v>
      </c>
      <c r="V1029" s="35">
        <f t="shared" si="101"/>
        <v>4759935.3621634692</v>
      </c>
    </row>
    <row r="1030" spans="1:22" ht="15.6" x14ac:dyDescent="0.25">
      <c r="A1030" s="14">
        <v>9</v>
      </c>
      <c r="B1030" s="11">
        <v>2.9809127479092599</v>
      </c>
      <c r="C1030" s="11">
        <v>747.27217810983802</v>
      </c>
      <c r="D1030" s="12">
        <v>0.117426829885781</v>
      </c>
      <c r="E1030" s="12">
        <v>0.11019691805656301</v>
      </c>
      <c r="F1030" s="10">
        <v>6.15171177189449E-2</v>
      </c>
      <c r="G1030" s="10">
        <v>3.2974379785558998</v>
      </c>
      <c r="H1030" s="13">
        <v>54880513.058104202</v>
      </c>
      <c r="I1030">
        <v>588.36084941649722</v>
      </c>
      <c r="J1030">
        <v>65.221139709798678</v>
      </c>
      <c r="K1030">
        <v>113.81187397117201</v>
      </c>
      <c r="L1030">
        <v>0.92814899587355948</v>
      </c>
      <c r="M1030">
        <v>274938427.44622868</v>
      </c>
      <c r="N1030">
        <v>747.27217810983802</v>
      </c>
      <c r="O1030">
        <v>2.901821805942622</v>
      </c>
      <c r="P1030">
        <v>6.3490662566714359E-2</v>
      </c>
      <c r="Q1030">
        <f t="shared" si="96"/>
        <v>-4.6823626473538642</v>
      </c>
      <c r="R1030">
        <f t="shared" si="97"/>
        <v>-8.4344435212988372E-2</v>
      </c>
      <c r="S1030">
        <f t="shared" si="98"/>
        <v>-0.7728229448122873</v>
      </c>
      <c r="T1030">
        <f t="shared" si="99"/>
        <v>253699181.9498699</v>
      </c>
      <c r="U1030">
        <f t="shared" si="100"/>
        <v>50640943.12735974</v>
      </c>
      <c r="V1030" s="35">
        <f t="shared" si="101"/>
        <v>4239569.9307444617</v>
      </c>
    </row>
    <row r="1031" spans="1:22" ht="15.6" x14ac:dyDescent="0.25">
      <c r="A1031" s="10">
        <v>10</v>
      </c>
      <c r="B1031" s="11">
        <v>3.0528386735962099</v>
      </c>
      <c r="C1031" s="11">
        <v>739.44813000241197</v>
      </c>
      <c r="D1031" s="12">
        <v>0.11019691805656301</v>
      </c>
      <c r="E1031" s="12">
        <v>0.103397375140436</v>
      </c>
      <c r="F1031" s="10">
        <v>6.1647623849652999E-2</v>
      </c>
      <c r="G1031" s="10">
        <v>3.2978665037474202</v>
      </c>
      <c r="H1031" s="13">
        <v>54672891.479067802</v>
      </c>
      <c r="I1031">
        <v>590.03792717093518</v>
      </c>
      <c r="J1031">
        <v>63.340257403498121</v>
      </c>
      <c r="K1031">
        <v>106.79714659849951</v>
      </c>
      <c r="L1031">
        <v>0.93314550889815606</v>
      </c>
      <c r="M1031">
        <v>280485088.2031703</v>
      </c>
      <c r="N1031">
        <v>739.44813000241197</v>
      </c>
      <c r="O1031">
        <v>3.0667906574096304</v>
      </c>
      <c r="P1031">
        <v>6.3629732983611395E-2</v>
      </c>
      <c r="Q1031">
        <f t="shared" si="96"/>
        <v>-4.6479242669490102</v>
      </c>
      <c r="R1031">
        <f t="shared" si="97"/>
        <v>-8.4556139133195776E-2</v>
      </c>
      <c r="S1031">
        <f t="shared" si="98"/>
        <v>-0.77362120317774485</v>
      </c>
      <c r="T1031">
        <f t="shared" si="99"/>
        <v>261818324.14363977</v>
      </c>
      <c r="U1031">
        <f t="shared" si="100"/>
        <v>51034316.707660258</v>
      </c>
      <c r="V1031" s="35">
        <f t="shared" si="101"/>
        <v>3638574.7714075446</v>
      </c>
    </row>
    <row r="1032" spans="1:22" ht="15.6" x14ac:dyDescent="0.25">
      <c r="A1032" s="10">
        <v>11</v>
      </c>
      <c r="B1032" s="11">
        <v>3.2715812667302901</v>
      </c>
      <c r="C1032" s="11">
        <v>733.70036190612302</v>
      </c>
      <c r="D1032" s="12">
        <v>0.103397375140436</v>
      </c>
      <c r="E1032" s="12">
        <v>9.7925948175450694E-2</v>
      </c>
      <c r="F1032" s="10">
        <v>5.2865369363823002E-2</v>
      </c>
      <c r="G1032" s="10">
        <v>3.29825865403008</v>
      </c>
      <c r="H1032" s="13">
        <v>50688698.9164223</v>
      </c>
      <c r="I1032">
        <v>594.6048152228492</v>
      </c>
      <c r="J1032">
        <v>57.038029590093657</v>
      </c>
      <c r="K1032">
        <v>100.66166165794336</v>
      </c>
      <c r="L1032">
        <v>0.92923375836192501</v>
      </c>
      <c r="M1032">
        <v>289959231.50966996</v>
      </c>
      <c r="N1032">
        <v>733.70036190612302</v>
      </c>
      <c r="O1032">
        <v>3.1153384150043766</v>
      </c>
      <c r="P1032">
        <v>5.43140304980919E-2</v>
      </c>
      <c r="Q1032">
        <f t="shared" si="96"/>
        <v>-4.6224281771844122</v>
      </c>
      <c r="R1032">
        <f t="shared" si="97"/>
        <v>-8.4537358142061148E-2</v>
      </c>
      <c r="S1032">
        <f t="shared" si="98"/>
        <v>-0.70892891243874012</v>
      </c>
      <c r="T1032">
        <f t="shared" si="99"/>
        <v>267674350.57392186</v>
      </c>
      <c r="U1032">
        <f t="shared" si="100"/>
        <v>46793007.738530688</v>
      </c>
      <c r="V1032" s="35">
        <f t="shared" si="101"/>
        <v>3895691.1778916121</v>
      </c>
    </row>
    <row r="1033" spans="1:22" ht="15.6" x14ac:dyDescent="0.25">
      <c r="A1033" s="10">
        <v>12</v>
      </c>
      <c r="B1033" s="11">
        <v>3.3317306764421701</v>
      </c>
      <c r="C1033" s="11">
        <v>730.21398189829995</v>
      </c>
      <c r="D1033" s="12">
        <v>9.7925948175450694E-2</v>
      </c>
      <c r="E1033" s="12">
        <v>9.3533880330314109E-2</v>
      </c>
      <c r="F1033" s="10">
        <v>4.4805155439817897E-2</v>
      </c>
      <c r="G1033" s="10">
        <v>3.2985666822289699</v>
      </c>
      <c r="H1033" s="13">
        <v>45886770.366441399</v>
      </c>
      <c r="I1033">
        <v>599.02149387791746</v>
      </c>
      <c r="J1033">
        <v>51.292719189051418</v>
      </c>
      <c r="K1033">
        <v>95.729914252882409</v>
      </c>
      <c r="L1033">
        <v>0.92402849845716517</v>
      </c>
      <c r="M1033">
        <v>293508805.68618095</v>
      </c>
      <c r="N1033">
        <v>730.21398189829995</v>
      </c>
      <c r="O1033">
        <v>2.9775437016601765</v>
      </c>
      <c r="P1033">
        <v>4.583993359435487E-2</v>
      </c>
      <c r="Q1033">
        <f t="shared" si="96"/>
        <v>-4.6068820393103227</v>
      </c>
      <c r="R1033">
        <f t="shared" si="97"/>
        <v>-8.4494825921377553E-2</v>
      </c>
      <c r="S1033">
        <f t="shared" si="98"/>
        <v>-0.63032959717964498</v>
      </c>
      <c r="T1033">
        <f t="shared" si="99"/>
        <v>271104752.43193042</v>
      </c>
      <c r="U1033">
        <f t="shared" si="100"/>
        <v>42384150.932070814</v>
      </c>
      <c r="V1033" s="35">
        <f t="shared" si="101"/>
        <v>3502619.4343705848</v>
      </c>
    </row>
    <row r="1034" spans="1:22" ht="15.6" x14ac:dyDescent="0.25">
      <c r="A1034" s="10">
        <v>9</v>
      </c>
      <c r="B1034" s="11">
        <v>3.05087958853112</v>
      </c>
      <c r="C1034" s="11">
        <v>782.32191929795204</v>
      </c>
      <c r="D1034" s="12">
        <v>0.11184596786038099</v>
      </c>
      <c r="E1034" s="12">
        <v>0.103660521993042</v>
      </c>
      <c r="F1034" s="10">
        <v>7.3119613182923093E-2</v>
      </c>
      <c r="G1034" s="10">
        <v>3.2977693288254302</v>
      </c>
      <c r="H1034" s="13">
        <v>55198823.192571104</v>
      </c>
      <c r="I1034">
        <v>585.19288542339723</v>
      </c>
      <c r="J1034">
        <v>69.210293205455557</v>
      </c>
      <c r="K1034">
        <v>107.7532449267115</v>
      </c>
      <c r="L1034">
        <v>0.94199273922381366</v>
      </c>
      <c r="M1034">
        <v>256738677.64358407</v>
      </c>
      <c r="N1034">
        <v>782.32191929795204</v>
      </c>
      <c r="O1034">
        <v>3.3471262396258119</v>
      </c>
      <c r="P1034">
        <v>7.5930754301486381E-2</v>
      </c>
      <c r="Q1034">
        <f t="shared" si="96"/>
        <v>-4.8328490925531815</v>
      </c>
      <c r="R1034">
        <f t="shared" si="97"/>
        <v>-8.3950415776645415E-2</v>
      </c>
      <c r="S1034">
        <f t="shared" si="98"/>
        <v>-0.82491012844429912</v>
      </c>
      <c r="T1034">
        <f t="shared" si="99"/>
        <v>221262350.56811053</v>
      </c>
      <c r="U1034">
        <f t="shared" si="100"/>
        <v>47571411.8350996</v>
      </c>
      <c r="V1034" s="35">
        <f t="shared" si="101"/>
        <v>7627411.3574715033</v>
      </c>
    </row>
    <row r="1035" spans="1:22" ht="15.6" x14ac:dyDescent="0.25">
      <c r="A1035" s="10">
        <v>10</v>
      </c>
      <c r="B1035" s="11">
        <v>3.2963099870944799</v>
      </c>
      <c r="C1035" s="11">
        <v>769.76030017579399</v>
      </c>
      <c r="D1035" s="12">
        <v>0.103660521993042</v>
      </c>
      <c r="E1035" s="12">
        <v>9.6169019687061388E-2</v>
      </c>
      <c r="F1035" s="10">
        <v>7.2199928856207601E-2</v>
      </c>
      <c r="G1035" s="10">
        <v>3.29824298465237</v>
      </c>
      <c r="H1035" s="13">
        <v>55365328.439868003</v>
      </c>
      <c r="I1035">
        <v>587.60558936378163</v>
      </c>
      <c r="J1035">
        <v>66.347936122579341</v>
      </c>
      <c r="K1035">
        <v>99.914770840051702</v>
      </c>
      <c r="L1035">
        <v>0.94775462614332995</v>
      </c>
      <c r="M1035">
        <v>266951215.34000492</v>
      </c>
      <c r="N1035">
        <v>769.76030017579399</v>
      </c>
      <c r="O1035">
        <v>3.7231332498146825</v>
      </c>
      <c r="P1035">
        <v>7.4939009984401547E-2</v>
      </c>
      <c r="Q1035">
        <f t="shared" si="96"/>
        <v>-4.7796278650717063</v>
      </c>
      <c r="R1035">
        <f t="shared" si="97"/>
        <v>-8.1305681917551748E-2</v>
      </c>
      <c r="S1035">
        <f t="shared" si="98"/>
        <v>-0.82214299123295387</v>
      </c>
      <c r="T1035">
        <f t="shared" si="99"/>
        <v>232589134.23167631</v>
      </c>
      <c r="U1035">
        <f t="shared" si="100"/>
        <v>48238678.336339161</v>
      </c>
      <c r="V1035" s="35">
        <f t="shared" si="101"/>
        <v>7126650.1035288423</v>
      </c>
    </row>
    <row r="1036" spans="1:22" ht="15.6" x14ac:dyDescent="0.25">
      <c r="A1036" s="10">
        <v>11</v>
      </c>
      <c r="B1036" s="11">
        <v>3.3832525789766699</v>
      </c>
      <c r="C1036" s="11">
        <v>757.24518779720404</v>
      </c>
      <c r="D1036" s="12">
        <v>9.6169019687061388E-2</v>
      </c>
      <c r="E1036" s="12">
        <v>9.0023571325663104E-2</v>
      </c>
      <c r="F1036" s="10">
        <v>6.3836199655664005E-2</v>
      </c>
      <c r="G1036" s="10">
        <v>3.2986631828224899</v>
      </c>
      <c r="H1036" s="13">
        <v>52666873.460178003</v>
      </c>
      <c r="I1036">
        <v>592.00786438583305</v>
      </c>
      <c r="J1036">
        <v>60.31711001137915</v>
      </c>
      <c r="K1036">
        <v>93.096295506362253</v>
      </c>
      <c r="L1036">
        <v>0.94625664419644606</v>
      </c>
      <c r="M1036">
        <v>279737118.74991262</v>
      </c>
      <c r="N1036">
        <v>757.24518779720404</v>
      </c>
      <c r="O1036">
        <v>3.7000386575000515</v>
      </c>
      <c r="P1036">
        <v>6.5964817447442842E-2</v>
      </c>
      <c r="Q1036">
        <f t="shared" si="96"/>
        <v>-4.7258124136102628</v>
      </c>
      <c r="R1036">
        <f t="shared" si="97"/>
        <v>-8.1526711706823046E-2</v>
      </c>
      <c r="S1036">
        <f t="shared" si="98"/>
        <v>-0.78627691855092807</v>
      </c>
      <c r="T1036">
        <f t="shared" si="99"/>
        <v>244159362.50769141</v>
      </c>
      <c r="U1036">
        <f t="shared" si="100"/>
        <v>45968551.856024757</v>
      </c>
      <c r="V1036" s="35">
        <f t="shared" si="101"/>
        <v>6698321.6041532457</v>
      </c>
    </row>
    <row r="1037" spans="1:22" ht="15.6" x14ac:dyDescent="0.25">
      <c r="A1037" s="10">
        <v>11</v>
      </c>
      <c r="B1037" s="11">
        <v>5.9742142763013</v>
      </c>
      <c r="C1037" s="11">
        <v>793.76052679918098</v>
      </c>
      <c r="D1037" s="12">
        <v>3.2426109902114197E-2</v>
      </c>
      <c r="E1037" s="12">
        <v>2.7654777239274699E-2</v>
      </c>
      <c r="F1037" s="10">
        <v>0.14669238581553701</v>
      </c>
      <c r="G1037" s="10">
        <v>3.1531137346953302</v>
      </c>
      <c r="H1037" s="13">
        <v>49758656.846364103</v>
      </c>
      <c r="I1037">
        <v>600.74741131273481</v>
      </c>
      <c r="J1037">
        <v>53.538451095569869</v>
      </c>
      <c r="K1037">
        <v>30.04044357069445</v>
      </c>
      <c r="L1037">
        <v>1.2116234725177364</v>
      </c>
      <c r="M1037">
        <v>243273907.92466381</v>
      </c>
      <c r="N1037">
        <v>793.76052679918098</v>
      </c>
      <c r="O1037">
        <v>17.701679437637171</v>
      </c>
      <c r="P1037">
        <v>0.15863517025842874</v>
      </c>
      <c r="Q1037">
        <f t="shared" si="96"/>
        <v>-4.8806201734565704</v>
      </c>
      <c r="R1037">
        <f t="shared" si="97"/>
        <v>0.6224085031196831</v>
      </c>
      <c r="S1037">
        <f t="shared" si="98"/>
        <v>-0.65351665869788356</v>
      </c>
      <c r="T1037">
        <f t="shared" si="99"/>
        <v>288861791.22991556</v>
      </c>
      <c r="U1037">
        <f t="shared" si="100"/>
        <v>59083092.257828698</v>
      </c>
      <c r="V1037" s="35">
        <f t="shared" si="101"/>
        <v>-9324435.4114645943</v>
      </c>
    </row>
    <row r="1038" spans="1:22" ht="15.6" x14ac:dyDescent="0.25">
      <c r="A1038" s="10">
        <v>15</v>
      </c>
      <c r="B1038" s="11">
        <v>7</v>
      </c>
      <c r="C1038" s="11">
        <v>780.13958706875906</v>
      </c>
      <c r="D1038" s="12">
        <v>1.8960545483893799E-2</v>
      </c>
      <c r="E1038" s="12">
        <v>1.77071768848432E-2</v>
      </c>
      <c r="F1038" s="10">
        <v>6.5757226104032507E-2</v>
      </c>
      <c r="G1038" s="10">
        <v>3.5052706718405999</v>
      </c>
      <c r="H1038" s="13">
        <v>33897103.485812001</v>
      </c>
      <c r="I1038">
        <v>655.05455387250765</v>
      </c>
      <c r="J1038">
        <v>28.653530471634728</v>
      </c>
      <c r="K1038">
        <v>18.333861184368498</v>
      </c>
      <c r="L1038">
        <v>1.1759653857923296</v>
      </c>
      <c r="M1038">
        <v>286991048.80274385</v>
      </c>
      <c r="N1038">
        <v>780.13958706875906</v>
      </c>
      <c r="O1038">
        <v>16.6168918556479</v>
      </c>
      <c r="P1038">
        <v>6.8018945304238007E-2</v>
      </c>
      <c r="Q1038">
        <f t="shared" si="96"/>
        <v>-4.8236600686054745</v>
      </c>
      <c r="R1038">
        <f t="shared" si="97"/>
        <v>0.56862924972212225</v>
      </c>
      <c r="S1038">
        <f t="shared" si="98"/>
        <v>-0.79625402382117505</v>
      </c>
      <c r="T1038">
        <f t="shared" si="99"/>
        <v>297998861.73914742</v>
      </c>
      <c r="U1038">
        <f t="shared" si="100"/>
        <v>35197258.929036975</v>
      </c>
      <c r="V1038" s="35">
        <f t="shared" si="101"/>
        <v>-1300155.443224974</v>
      </c>
    </row>
    <row r="1039" spans="1:22" ht="15.6" x14ac:dyDescent="0.25">
      <c r="A1039" s="10">
        <v>15</v>
      </c>
      <c r="B1039" s="11">
        <v>7</v>
      </c>
      <c r="C1039" s="11">
        <v>787.11316123518202</v>
      </c>
      <c r="D1039" s="12">
        <v>1.9298464941819901E-2</v>
      </c>
      <c r="E1039" s="12">
        <v>1.7718498120041899E-2</v>
      </c>
      <c r="F1039" s="10">
        <v>8.1448033466393094E-2</v>
      </c>
      <c r="G1039" s="10">
        <v>3.5040541857376102</v>
      </c>
      <c r="H1039" s="13">
        <v>40185429.765333399</v>
      </c>
      <c r="I1039">
        <v>649.42532858147752</v>
      </c>
      <c r="J1039">
        <v>32.032334794407539</v>
      </c>
      <c r="K1039">
        <v>18.508481530930901</v>
      </c>
      <c r="L1039">
        <v>1.2142390555222633</v>
      </c>
      <c r="M1039">
        <v>294852633.64220566</v>
      </c>
      <c r="N1039">
        <v>787.11316123518202</v>
      </c>
      <c r="O1039">
        <v>18.565539853644083</v>
      </c>
      <c r="P1039">
        <v>8.4956798318691878E-2</v>
      </c>
      <c r="Q1039">
        <f t="shared" si="96"/>
        <v>-4.852939066110098</v>
      </c>
      <c r="R1039">
        <f t="shared" si="97"/>
        <v>0.66128743446871119</v>
      </c>
      <c r="S1039">
        <f t="shared" si="98"/>
        <v>-0.84002044446484936</v>
      </c>
      <c r="T1039">
        <f t="shared" si="99"/>
        <v>302553285.88021064</v>
      </c>
      <c r="U1039">
        <f t="shared" si="100"/>
        <v>41234950.727161132</v>
      </c>
      <c r="V1039" s="35">
        <f t="shared" si="101"/>
        <v>-1049520.9618277326</v>
      </c>
    </row>
    <row r="1040" spans="1:22" x14ac:dyDescent="0.25">
      <c r="A1040">
        <v>13</v>
      </c>
      <c r="B1040">
        <v>3.6037193272497201</v>
      </c>
      <c r="C1040">
        <v>802.36904083534603</v>
      </c>
      <c r="D1040">
        <v>7.2735831632193187E-2</v>
      </c>
      <c r="E1040">
        <v>6.9963876107208611E-2</v>
      </c>
      <c r="F1040">
        <v>5.7270542461548002E-2</v>
      </c>
      <c r="G1040">
        <v>3.3608804620139709</v>
      </c>
      <c r="H1040" s="35">
        <v>33047662.5707759</v>
      </c>
      <c r="I1040">
        <v>603.70308869554719</v>
      </c>
      <c r="J1040">
        <v>40.907677912097085</v>
      </c>
      <c r="K1040">
        <v>71.349853869700894</v>
      </c>
      <c r="L1040">
        <v>0.92954301827721841</v>
      </c>
      <c r="M1040">
        <v>258590973.16860545</v>
      </c>
      <c r="N1040">
        <v>802.36904083534603</v>
      </c>
      <c r="O1040">
        <v>3.4228978189841031</v>
      </c>
      <c r="P1040">
        <v>3.8855079652355615E-2</v>
      </c>
      <c r="Q1040">
        <v>-4.9161368219295518</v>
      </c>
      <c r="R1040">
        <v>-8.3583329719360347E-2</v>
      </c>
      <c r="S1040">
        <v>-0.5520807689921654</v>
      </c>
      <c r="T1040">
        <v>203932663.90315583</v>
      </c>
      <c r="U1040">
        <v>26062386.406027731</v>
      </c>
      <c r="V1040" s="35">
        <f t="shared" si="101"/>
        <v>6985276.1647481695</v>
      </c>
    </row>
    <row r="1041" spans="1:22" x14ac:dyDescent="0.25">
      <c r="A1041">
        <v>13</v>
      </c>
      <c r="B1041">
        <v>3.6037193272497201</v>
      </c>
      <c r="C1041">
        <v>802.36904083534603</v>
      </c>
      <c r="D1041">
        <v>7.2735831632193187E-2</v>
      </c>
      <c r="E1041">
        <v>6.9963876107208611E-2</v>
      </c>
      <c r="F1041">
        <v>5.7270542461548002E-2</v>
      </c>
      <c r="G1041">
        <v>3.4308988049725957</v>
      </c>
      <c r="H1041">
        <v>33047662.5707759</v>
      </c>
      <c r="I1041">
        <v>602.81118892625034</v>
      </c>
      <c r="J1041">
        <v>40.877448619827547</v>
      </c>
      <c r="K1041">
        <v>71.349853869700894</v>
      </c>
      <c r="L1041">
        <v>0.92943655213476828</v>
      </c>
      <c r="M1041">
        <v>253529972.68760699</v>
      </c>
      <c r="N1041">
        <v>802.36904083534603</v>
      </c>
      <c r="O1041">
        <v>3.4254290870077302</v>
      </c>
      <c r="P1041">
        <v>3.8855079652355615E-2</v>
      </c>
      <c r="Q1041">
        <v>-4.9161368219295518</v>
      </c>
      <c r="R1041">
        <v>-8.3569599495623564E-2</v>
      </c>
      <c r="S1041">
        <v>-0.5520807689921654</v>
      </c>
      <c r="T1041">
        <v>203933907.6852065</v>
      </c>
      <c r="U1041">
        <v>26582809.505623031</v>
      </c>
      <c r="V1041" s="35">
        <f t="shared" si="101"/>
        <v>6464853.0651528686</v>
      </c>
    </row>
    <row r="1042" spans="1:22" x14ac:dyDescent="0.25">
      <c r="A1042">
        <v>13</v>
      </c>
      <c r="B1042">
        <v>3.6037193272497201</v>
      </c>
      <c r="C1042">
        <v>802.36904083534603</v>
      </c>
      <c r="D1042">
        <v>7.2735831632193187E-2</v>
      </c>
      <c r="E1042">
        <v>6.9963876107208611E-2</v>
      </c>
      <c r="F1042">
        <v>5.7270542461548002E-2</v>
      </c>
      <c r="G1042">
        <v>3.50091714793122</v>
      </c>
      <c r="H1042">
        <v>33047662.5707759</v>
      </c>
      <c r="I1042">
        <v>601.95496514772537</v>
      </c>
      <c r="J1042">
        <v>40.848407452838785</v>
      </c>
      <c r="K1042">
        <v>71.349853869700894</v>
      </c>
      <c r="L1042">
        <v>0.92933427051355222</v>
      </c>
      <c r="M1042">
        <v>248663380.01159713</v>
      </c>
      <c r="N1042">
        <v>802.36904083534603</v>
      </c>
      <c r="O1042">
        <v>3.4278643951219769</v>
      </c>
      <c r="P1042">
        <v>3.8855079652355615E-2</v>
      </c>
      <c r="Q1042">
        <v>-4.9161368219295518</v>
      </c>
      <c r="R1042">
        <v>-8.3556300617605078E-2</v>
      </c>
      <c r="S1042">
        <v>-0.5520807689921654</v>
      </c>
      <c r="T1042">
        <v>203935112.40010324</v>
      </c>
      <c r="U1042">
        <v>27103221.956596699</v>
      </c>
      <c r="V1042" s="35">
        <f t="shared" si="101"/>
        <v>5944440.6141792014</v>
      </c>
    </row>
    <row r="1043" spans="1:22" x14ac:dyDescent="0.25">
      <c r="A1043">
        <v>13</v>
      </c>
      <c r="B1043">
        <v>3.6037193272497201</v>
      </c>
      <c r="C1043">
        <v>802.36904083534603</v>
      </c>
      <c r="D1043">
        <v>7.2735831632193187E-2</v>
      </c>
      <c r="E1043">
        <v>6.9963876107208611E-2</v>
      </c>
      <c r="F1043">
        <v>5.7270542461548002E-2</v>
      </c>
      <c r="G1043">
        <v>3.6059446623691569</v>
      </c>
      <c r="H1043">
        <v>33047662.5707759</v>
      </c>
      <c r="I1043">
        <v>600.73297587157799</v>
      </c>
      <c r="J1043">
        <v>40.806924553409395</v>
      </c>
      <c r="K1043">
        <v>71.349853869700894</v>
      </c>
      <c r="L1043">
        <v>0.92918816969714813</v>
      </c>
      <c r="M1043">
        <v>241704175.59244066</v>
      </c>
      <c r="N1043">
        <v>802.36904083534603</v>
      </c>
      <c r="O1043">
        <v>3.431349042777164</v>
      </c>
      <c r="P1043">
        <v>3.8855079652355615E-2</v>
      </c>
      <c r="Q1043">
        <v>-4.9161368219295518</v>
      </c>
      <c r="R1043">
        <v>-8.3537119432516849E-2</v>
      </c>
      <c r="S1043">
        <v>-0.5520807689921654</v>
      </c>
      <c r="T1043">
        <v>203936849.99225786</v>
      </c>
      <c r="U1043">
        <v>27883821.981029373</v>
      </c>
      <c r="V1043" s="35">
        <f t="shared" si="101"/>
        <v>5163840.5897465274</v>
      </c>
    </row>
    <row r="1044" spans="1:22" x14ac:dyDescent="0.25">
      <c r="A1044">
        <v>13</v>
      </c>
      <c r="B1044">
        <v>3.6037193272497201</v>
      </c>
      <c r="C1044">
        <v>802.36904083534603</v>
      </c>
      <c r="D1044">
        <v>7.2735831632193187E-2</v>
      </c>
      <c r="E1044">
        <v>6.9963876107208611E-2</v>
      </c>
      <c r="F1044">
        <v>5.7270542461548002E-2</v>
      </c>
      <c r="G1044">
        <v>3.6759630053277812</v>
      </c>
      <c r="H1044">
        <v>33047662.5707759</v>
      </c>
      <c r="I1044">
        <v>599.95710966450042</v>
      </c>
      <c r="J1044">
        <v>40.780564303210532</v>
      </c>
      <c r="K1044">
        <v>71.349853869700894</v>
      </c>
      <c r="L1044">
        <v>0.92909533013849521</v>
      </c>
      <c r="M1044">
        <v>237277253.86236036</v>
      </c>
      <c r="N1044">
        <v>802.36904083534603</v>
      </c>
      <c r="O1044">
        <v>3.4335670410033461</v>
      </c>
      <c r="P1044">
        <v>3.8855079652355615E-2</v>
      </c>
      <c r="Q1044">
        <v>-4.9161368219295518</v>
      </c>
      <c r="R1044">
        <v>-8.3524817332944715E-2</v>
      </c>
      <c r="S1044">
        <v>-0.5520807689921654</v>
      </c>
      <c r="T1044">
        <v>203937964.42711025</v>
      </c>
      <c r="U1044">
        <v>28404210.36593581</v>
      </c>
      <c r="V1044" s="35">
        <f t="shared" si="101"/>
        <v>4643452.2048400901</v>
      </c>
    </row>
    <row r="1045" spans="1:22" x14ac:dyDescent="0.25">
      <c r="A1045">
        <v>13</v>
      </c>
      <c r="B1045">
        <v>3.6037193272497201</v>
      </c>
      <c r="C1045">
        <v>802.36904083534603</v>
      </c>
      <c r="D1045">
        <v>7.3478033995786993E-2</v>
      </c>
      <c r="E1045">
        <v>6.9963876107208611E-2</v>
      </c>
      <c r="F1045">
        <v>5.7270542461548002E-2</v>
      </c>
      <c r="G1045">
        <v>3.3608804620139709</v>
      </c>
      <c r="H1045">
        <v>33047662.5707759</v>
      </c>
      <c r="I1045">
        <v>594.47284442234331</v>
      </c>
      <c r="J1045">
        <v>45.706360999016397</v>
      </c>
      <c r="K1045">
        <v>71.72095505149781</v>
      </c>
      <c r="L1045">
        <v>0.94561082783820949</v>
      </c>
      <c r="M1045">
        <v>227509009.52293536</v>
      </c>
      <c r="N1045">
        <v>802.36904083534603</v>
      </c>
      <c r="O1045">
        <v>3.863993871030809</v>
      </c>
      <c r="P1045">
        <v>4.9007451116373481E-2</v>
      </c>
      <c r="Q1045">
        <v>-4.9161368219295518</v>
      </c>
      <c r="R1045">
        <v>-7.9795942224978239E-2</v>
      </c>
      <c r="S1045">
        <v>-0.66187474661596757</v>
      </c>
      <c r="T1045">
        <v>204716107.91775572</v>
      </c>
      <c r="U1045">
        <v>29736795.353533074</v>
      </c>
      <c r="V1045" s="35">
        <f t="shared" si="101"/>
        <v>3310867.2172428258</v>
      </c>
    </row>
    <row r="1046" spans="1:22" x14ac:dyDescent="0.25">
      <c r="A1046">
        <v>13</v>
      </c>
      <c r="B1046">
        <v>3.6037193272497201</v>
      </c>
      <c r="C1046">
        <v>802.36904083534603</v>
      </c>
      <c r="D1046">
        <v>7.3478033995786993E-2</v>
      </c>
      <c r="E1046">
        <v>6.9963876107208611E-2</v>
      </c>
      <c r="F1046">
        <v>5.7270542461548002E-2</v>
      </c>
      <c r="G1046">
        <v>3.4308988049725957</v>
      </c>
      <c r="H1046">
        <v>33047662.5707759</v>
      </c>
      <c r="I1046">
        <v>593.76931698515261</v>
      </c>
      <c r="J1046">
        <v>45.679307451833935</v>
      </c>
      <c r="K1046">
        <v>71.72095505149781</v>
      </c>
      <c r="L1046">
        <v>0.9455160395283313</v>
      </c>
      <c r="M1046">
        <v>223020316.39424792</v>
      </c>
      <c r="N1046">
        <v>802.36904083534603</v>
      </c>
      <c r="O1046">
        <v>3.8662823194844749</v>
      </c>
      <c r="P1046">
        <v>4.9007451116373481E-2</v>
      </c>
      <c r="Q1046">
        <v>-4.9161368219295518</v>
      </c>
      <c r="R1046">
        <v>-7.9769142211518818E-2</v>
      </c>
      <c r="S1046">
        <v>-0.66187474661596757</v>
      </c>
      <c r="T1046">
        <v>204718544.98867545</v>
      </c>
      <c r="U1046">
        <v>30335664.060336903</v>
      </c>
      <c r="V1046" s="35">
        <f t="shared" si="101"/>
        <v>2711998.5104389973</v>
      </c>
    </row>
    <row r="1047" spans="1:22" x14ac:dyDescent="0.25">
      <c r="A1047">
        <v>13</v>
      </c>
      <c r="B1047">
        <v>3.6037193272497201</v>
      </c>
      <c r="C1047">
        <v>802.36904083534603</v>
      </c>
      <c r="D1047">
        <v>7.3478033995786993E-2</v>
      </c>
      <c r="E1047">
        <v>6.9963876107208611E-2</v>
      </c>
      <c r="F1047">
        <v>5.7270542461548002E-2</v>
      </c>
      <c r="G1047">
        <v>3.50091714793122</v>
      </c>
      <c r="H1047">
        <v>33047662.5707759</v>
      </c>
      <c r="I1047">
        <v>593.09393064544963</v>
      </c>
      <c r="J1047">
        <v>45.653320964040134</v>
      </c>
      <c r="K1047">
        <v>71.72095505149781</v>
      </c>
      <c r="L1047">
        <v>0.94542498990585366</v>
      </c>
      <c r="M1047">
        <v>218705377.82500923</v>
      </c>
      <c r="N1047">
        <v>802.36904083534603</v>
      </c>
      <c r="O1047">
        <v>3.8684830596755733</v>
      </c>
      <c r="P1047">
        <v>4.9007451116373481E-2</v>
      </c>
      <c r="Q1047">
        <v>-4.9161368219295518</v>
      </c>
      <c r="R1047">
        <v>-7.9743301339078587E-2</v>
      </c>
      <c r="S1047">
        <v>-0.66187474661596757</v>
      </c>
      <c r="T1047">
        <v>204720894.86716154</v>
      </c>
      <c r="U1047">
        <v>30934525.35113471</v>
      </c>
      <c r="V1047" s="35">
        <f t="shared" si="101"/>
        <v>2113137.21964119</v>
      </c>
    </row>
    <row r="1048" spans="1:22" x14ac:dyDescent="0.25">
      <c r="A1048">
        <v>13</v>
      </c>
      <c r="B1048">
        <v>3.6037193272497201</v>
      </c>
      <c r="C1048">
        <v>802.36904083534603</v>
      </c>
      <c r="D1048">
        <v>7.3478033995786993E-2</v>
      </c>
      <c r="E1048">
        <v>6.9963876107208611E-2</v>
      </c>
      <c r="F1048">
        <v>5.7270542461548002E-2</v>
      </c>
      <c r="G1048">
        <v>3.6059446623691569</v>
      </c>
      <c r="H1048">
        <v>33047662.5707759</v>
      </c>
      <c r="I1048">
        <v>592.13002975286372</v>
      </c>
      <c r="J1048">
        <v>45.616207811699752</v>
      </c>
      <c r="K1048">
        <v>71.72095505149781</v>
      </c>
      <c r="L1048">
        <v>0.94529495546116993</v>
      </c>
      <c r="M1048">
        <v>212537305.92358845</v>
      </c>
      <c r="N1048">
        <v>802.36904083534603</v>
      </c>
      <c r="O1048">
        <v>3.871630441012325</v>
      </c>
      <c r="P1048">
        <v>4.9007451116373481E-2</v>
      </c>
      <c r="Q1048">
        <v>-4.9161368219295518</v>
      </c>
      <c r="R1048">
        <v>-7.9706229272756501E-2</v>
      </c>
      <c r="S1048">
        <v>-0.66187474661596757</v>
      </c>
      <c r="T1048">
        <v>204724266.11821151</v>
      </c>
      <c r="U1048">
        <v>31832804.303809032</v>
      </c>
      <c r="V1048" s="35">
        <f t="shared" si="101"/>
        <v>1214858.2669668682</v>
      </c>
    </row>
    <row r="1049" spans="1:22" x14ac:dyDescent="0.25">
      <c r="A1049">
        <v>13</v>
      </c>
      <c r="B1049">
        <v>3.6037193272497201</v>
      </c>
      <c r="C1049">
        <v>802.36904083534603</v>
      </c>
      <c r="D1049">
        <v>7.3478033995786993E-2</v>
      </c>
      <c r="E1049">
        <v>6.9963876107208611E-2</v>
      </c>
      <c r="F1049">
        <v>5.7270542461548002E-2</v>
      </c>
      <c r="G1049">
        <v>3.6759630053277812</v>
      </c>
      <c r="H1049">
        <v>33047662.5707759</v>
      </c>
      <c r="I1049">
        <v>591.51802918614237</v>
      </c>
      <c r="J1049">
        <v>45.592628225414025</v>
      </c>
      <c r="K1049">
        <v>71.72095505149781</v>
      </c>
      <c r="L1049">
        <v>0.94521233897037948</v>
      </c>
      <c r="M1049">
        <v>208615035.02278382</v>
      </c>
      <c r="N1049">
        <v>802.36904083534603</v>
      </c>
      <c r="O1049">
        <v>3.8736327700642703</v>
      </c>
      <c r="P1049">
        <v>4.9007451116373481E-2</v>
      </c>
      <c r="Q1049">
        <v>-4.9161368219295518</v>
      </c>
      <c r="R1049">
        <v>-7.9682573508979671E-2</v>
      </c>
      <c r="S1049">
        <v>-0.66187474661596757</v>
      </c>
      <c r="T1049">
        <v>204726417.34963787</v>
      </c>
      <c r="U1049">
        <v>32431648.846190576</v>
      </c>
      <c r="V1049" s="35">
        <f t="shared" si="101"/>
        <v>616013.72458532453</v>
      </c>
    </row>
    <row r="1050" spans="1:22" x14ac:dyDescent="0.25">
      <c r="A1050">
        <v>13</v>
      </c>
      <c r="B1050">
        <v>3.6037193272497201</v>
      </c>
      <c r="C1050">
        <v>802.36904083534603</v>
      </c>
      <c r="D1050">
        <v>7.4220236359380812E-2</v>
      </c>
      <c r="E1050">
        <v>6.9963876107208611E-2</v>
      </c>
      <c r="F1050">
        <v>5.7270542461548002E-2</v>
      </c>
      <c r="G1050">
        <v>3.3608804620139709</v>
      </c>
      <c r="H1050">
        <v>33047662.5707759</v>
      </c>
      <c r="I1050">
        <v>588.4616458643718</v>
      </c>
      <c r="J1050">
        <v>50.047025479891865</v>
      </c>
      <c r="K1050">
        <v>72.092056233294699</v>
      </c>
      <c r="L1050">
        <v>0.95991670349246905</v>
      </c>
      <c r="M1050">
        <v>204680213.96295115</v>
      </c>
      <c r="N1050">
        <v>802.36904083534603</v>
      </c>
      <c r="O1050">
        <v>4.2525541985196869</v>
      </c>
      <c r="P1050">
        <v>5.9057786969875195E-2</v>
      </c>
      <c r="Q1050">
        <v>-4.9161368219295518</v>
      </c>
      <c r="R1050">
        <v>-7.4233197785668864E-2</v>
      </c>
      <c r="S1050">
        <v>-0.74472832763987373</v>
      </c>
      <c r="T1050">
        <v>205556118.87482664</v>
      </c>
      <c r="U1050">
        <v>33189086.15741035</v>
      </c>
      <c r="V1050" s="35">
        <f t="shared" si="101"/>
        <v>-141423.58663444966</v>
      </c>
    </row>
    <row r="1051" spans="1:22" x14ac:dyDescent="0.25">
      <c r="A1051">
        <v>13</v>
      </c>
      <c r="B1051">
        <v>3.6037193272497201</v>
      </c>
      <c r="C1051">
        <v>802.36904083534603</v>
      </c>
      <c r="D1051">
        <v>7.4220236359380812E-2</v>
      </c>
      <c r="E1051">
        <v>6.9963876107208611E-2</v>
      </c>
      <c r="F1051">
        <v>5.7270542461548002E-2</v>
      </c>
      <c r="G1051">
        <v>3.4308988049725957</v>
      </c>
      <c r="H1051">
        <v>33047662.5707759</v>
      </c>
      <c r="I1051">
        <v>587.88079594877229</v>
      </c>
      <c r="J1051">
        <v>50.02231954729519</v>
      </c>
      <c r="K1051">
        <v>72.092056233294699</v>
      </c>
      <c r="L1051">
        <v>0.95983058618028072</v>
      </c>
      <c r="M1051">
        <v>200620093.13316879</v>
      </c>
      <c r="N1051">
        <v>802.36904083534603</v>
      </c>
      <c r="O1051">
        <v>4.2546545272997829</v>
      </c>
      <c r="P1051">
        <v>5.9057786969875195E-2</v>
      </c>
      <c r="Q1051">
        <v>-4.9161368219295518</v>
      </c>
      <c r="R1051">
        <v>-7.4197709584428839E-2</v>
      </c>
      <c r="S1051">
        <v>-0.74472832763987373</v>
      </c>
      <c r="T1051">
        <v>205559359.25803968</v>
      </c>
      <c r="U1051">
        <v>33861295.929691985</v>
      </c>
      <c r="V1051" s="35">
        <f t="shared" si="101"/>
        <v>-813633.35891608521</v>
      </c>
    </row>
    <row r="1052" spans="1:22" x14ac:dyDescent="0.25">
      <c r="A1052">
        <v>13</v>
      </c>
      <c r="B1052">
        <v>3.6037193272497201</v>
      </c>
      <c r="C1052">
        <v>802.36904083534603</v>
      </c>
      <c r="D1052">
        <v>7.4220236359380812E-2</v>
      </c>
      <c r="E1052">
        <v>6.9963876107208611E-2</v>
      </c>
      <c r="F1052">
        <v>5.7270542461548002E-2</v>
      </c>
      <c r="G1052">
        <v>3.50091714793122</v>
      </c>
      <c r="H1052">
        <v>33047662.5707759</v>
      </c>
      <c r="I1052">
        <v>587.32318002979696</v>
      </c>
      <c r="J1052">
        <v>49.998590366711397</v>
      </c>
      <c r="K1052">
        <v>72.092056233294699</v>
      </c>
      <c r="L1052">
        <v>0.95974787352637403</v>
      </c>
      <c r="M1052">
        <v>196717952.70585859</v>
      </c>
      <c r="N1052">
        <v>802.36904083534603</v>
      </c>
      <c r="O1052">
        <v>4.256673773539716</v>
      </c>
      <c r="P1052">
        <v>5.9057786969875195E-2</v>
      </c>
      <c r="Q1052">
        <v>-4.9161368219295518</v>
      </c>
      <c r="R1052">
        <v>-7.4163537624329451E-2</v>
      </c>
      <c r="S1052">
        <v>-0.74472832763987373</v>
      </c>
      <c r="T1052">
        <v>205562479.50519714</v>
      </c>
      <c r="U1052">
        <v>34533500.204007939</v>
      </c>
      <c r="V1052" s="35">
        <f t="shared" si="101"/>
        <v>-1485837.6332320385</v>
      </c>
    </row>
    <row r="1053" spans="1:22" x14ac:dyDescent="0.25">
      <c r="A1053">
        <v>13</v>
      </c>
      <c r="B1053">
        <v>3.6037193272497201</v>
      </c>
      <c r="C1053">
        <v>802.36904083534603</v>
      </c>
      <c r="D1053">
        <v>7.4220236359380812E-2</v>
      </c>
      <c r="E1053">
        <v>6.9963876107208611E-2</v>
      </c>
      <c r="F1053">
        <v>5.7270542461548002E-2</v>
      </c>
      <c r="G1053">
        <v>3.6059446623691569</v>
      </c>
      <c r="H1053">
        <v>33047662.5707759</v>
      </c>
      <c r="I1053">
        <v>586.52735925222999</v>
      </c>
      <c r="J1053">
        <v>49.964704929907434</v>
      </c>
      <c r="K1053">
        <v>72.092056233294699</v>
      </c>
      <c r="L1053">
        <v>0.95962975927472749</v>
      </c>
      <c r="M1053">
        <v>191141352.85633695</v>
      </c>
      <c r="N1053">
        <v>802.36904083534603</v>
      </c>
      <c r="O1053">
        <v>4.2595605963549561</v>
      </c>
      <c r="P1053">
        <v>5.9057786969875195E-2</v>
      </c>
      <c r="Q1053">
        <v>-4.9161368219295518</v>
      </c>
      <c r="R1053">
        <v>-7.4114592042813454E-2</v>
      </c>
      <c r="S1053">
        <v>-0.74472832763987373</v>
      </c>
      <c r="T1053">
        <v>205566948.8166002</v>
      </c>
      <c r="U1053">
        <v>35541796.993040048</v>
      </c>
      <c r="V1053" s="35">
        <f t="shared" si="101"/>
        <v>-2494134.4222641475</v>
      </c>
    </row>
    <row r="1054" spans="1:22" x14ac:dyDescent="0.25">
      <c r="A1054">
        <v>13</v>
      </c>
      <c r="B1054">
        <v>3.6037193272497201</v>
      </c>
      <c r="C1054">
        <v>802.36904083534603</v>
      </c>
      <c r="D1054">
        <v>7.4220236359380812E-2</v>
      </c>
      <c r="E1054">
        <v>6.9963876107208611E-2</v>
      </c>
      <c r="F1054">
        <v>5.7270542461548002E-2</v>
      </c>
      <c r="G1054">
        <v>3.6759630053277812</v>
      </c>
      <c r="H1054">
        <v>33047662.5707759</v>
      </c>
      <c r="I1054">
        <v>586.02207621885418</v>
      </c>
      <c r="J1054">
        <v>49.943178434230219</v>
      </c>
      <c r="K1054">
        <v>72.092056233294699</v>
      </c>
      <c r="L1054">
        <v>0.95955472450559642</v>
      </c>
      <c r="M1054">
        <v>187596050.02019259</v>
      </c>
      <c r="N1054">
        <v>802.36904083534603</v>
      </c>
      <c r="O1054">
        <v>4.2613965510466461</v>
      </c>
      <c r="P1054">
        <v>5.9057786969875195E-2</v>
      </c>
      <c r="Q1054">
        <v>-4.9161368219295518</v>
      </c>
      <c r="R1054">
        <v>-7.4083407743526897E-2</v>
      </c>
      <c r="S1054">
        <v>-0.74472832763987373</v>
      </c>
      <c r="T1054">
        <v>205569796.36321196</v>
      </c>
      <c r="U1054">
        <v>36213988.856499322</v>
      </c>
      <c r="V1054" s="35">
        <f t="shared" si="101"/>
        <v>-3166326.2857234217</v>
      </c>
    </row>
    <row r="1055" spans="1:22" x14ac:dyDescent="0.25">
      <c r="A1055">
        <v>13</v>
      </c>
      <c r="B1055">
        <v>3.6037193272497201</v>
      </c>
      <c r="C1055">
        <v>802.36904083534603</v>
      </c>
      <c r="D1055">
        <v>7.6446843450162227E-2</v>
      </c>
      <c r="E1055">
        <v>6.9963876107208611E-2</v>
      </c>
      <c r="F1055">
        <v>5.7270542461548002E-2</v>
      </c>
      <c r="G1055">
        <v>3.3608804620139709</v>
      </c>
      <c r="H1055">
        <v>33047662.5707759</v>
      </c>
      <c r="I1055">
        <v>578.68635329471226</v>
      </c>
      <c r="J1055">
        <v>61.250344735540374</v>
      </c>
      <c r="K1055">
        <v>73.20535977868542</v>
      </c>
      <c r="L1055">
        <v>0.99572114555329827</v>
      </c>
      <c r="M1055">
        <v>161228351.76307318</v>
      </c>
      <c r="N1055">
        <v>802.36904083534603</v>
      </c>
      <c r="O1055">
        <v>5.2138370263055736</v>
      </c>
      <c r="P1055">
        <v>8.8616589211419378E-2</v>
      </c>
      <c r="Q1055">
        <v>-4.9161368219295518</v>
      </c>
      <c r="R1055">
        <v>-5.2341147235658581E-2</v>
      </c>
      <c r="S1055">
        <v>-0.84136288610409049</v>
      </c>
      <c r="T1055">
        <v>207958297.62337092</v>
      </c>
      <c r="U1055">
        <v>42626098.781617619</v>
      </c>
      <c r="V1055" s="35">
        <f t="shared" si="101"/>
        <v>-9578436.2108417191</v>
      </c>
    </row>
    <row r="1056" spans="1:22" x14ac:dyDescent="0.25">
      <c r="A1056">
        <v>13</v>
      </c>
      <c r="B1056">
        <v>3.6037193272497201</v>
      </c>
      <c r="C1056">
        <v>802.36904083534603</v>
      </c>
      <c r="D1056">
        <v>7.6446843450162227E-2</v>
      </c>
      <c r="E1056">
        <v>6.9963876107208611E-2</v>
      </c>
      <c r="F1056">
        <v>5.7270542461548002E-2</v>
      </c>
      <c r="G1056">
        <v>3.4308988049725957</v>
      </c>
      <c r="H1056">
        <v>33047662.5707759</v>
      </c>
      <c r="I1056">
        <v>578.3049991458405</v>
      </c>
      <c r="J1056">
        <v>61.230159429233098</v>
      </c>
      <c r="K1056">
        <v>73.20535977868542</v>
      </c>
      <c r="L1056">
        <v>0.9956518557877454</v>
      </c>
      <c r="M1056">
        <v>158001038.41488984</v>
      </c>
      <c r="N1056">
        <v>802.36904083534603</v>
      </c>
      <c r="O1056">
        <v>5.2155558344614432</v>
      </c>
      <c r="P1056">
        <v>8.8616589211419378E-2</v>
      </c>
      <c r="Q1056">
        <v>-4.9161368219295518</v>
      </c>
      <c r="R1056">
        <v>-5.2292412733810634E-2</v>
      </c>
      <c r="S1056">
        <v>-0.84136288610409049</v>
      </c>
      <c r="T1056">
        <v>207962799.5254015</v>
      </c>
      <c r="U1056">
        <v>43497716.818433955</v>
      </c>
      <c r="V1056" s="35">
        <f t="shared" si="101"/>
        <v>-10450054.247658055</v>
      </c>
    </row>
    <row r="1057" spans="1:22" x14ac:dyDescent="0.25">
      <c r="A1057">
        <v>13</v>
      </c>
      <c r="B1057">
        <v>3.6037193272497201</v>
      </c>
      <c r="C1057">
        <v>802.36904083534603</v>
      </c>
      <c r="D1057">
        <v>7.6446843450162227E-2</v>
      </c>
      <c r="E1057">
        <v>6.9963876107208611E-2</v>
      </c>
      <c r="F1057">
        <v>5.7270542461548002E-2</v>
      </c>
      <c r="G1057">
        <v>3.50091714793122</v>
      </c>
      <c r="H1057">
        <v>33047662.5707759</v>
      </c>
      <c r="I1057">
        <v>577.93889916292369</v>
      </c>
      <c r="J1057">
        <v>61.210775272788347</v>
      </c>
      <c r="K1057">
        <v>73.20535977868542</v>
      </c>
      <c r="L1057">
        <v>0.99558531611601331</v>
      </c>
      <c r="M1057">
        <v>154900404.55246654</v>
      </c>
      <c r="N1057">
        <v>802.36904083534603</v>
      </c>
      <c r="O1057">
        <v>5.2172074905594261</v>
      </c>
      <c r="P1057">
        <v>8.8616589211419378E-2</v>
      </c>
      <c r="Q1057">
        <v>-4.9161368219295518</v>
      </c>
      <c r="R1057">
        <v>-5.2245551818220326E-2</v>
      </c>
      <c r="S1057">
        <v>-0.84136288610409049</v>
      </c>
      <c r="T1057">
        <v>207967128.4447957</v>
      </c>
      <c r="U1057">
        <v>44369332.065423451</v>
      </c>
      <c r="V1057" s="35">
        <f t="shared" si="101"/>
        <v>-11321669.494647551</v>
      </c>
    </row>
    <row r="1058" spans="1:22" x14ac:dyDescent="0.25">
      <c r="A1058">
        <v>13</v>
      </c>
      <c r="B1058">
        <v>3.6037193272497201</v>
      </c>
      <c r="C1058">
        <v>802.36904083534603</v>
      </c>
      <c r="D1058">
        <v>7.6446843450162227E-2</v>
      </c>
      <c r="E1058">
        <v>6.9963876107208611E-2</v>
      </c>
      <c r="F1058">
        <v>5.7270542461548002E-2</v>
      </c>
      <c r="G1058">
        <v>3.6059446623691569</v>
      </c>
      <c r="H1058">
        <v>33047662.5707759</v>
      </c>
      <c r="I1058">
        <v>577.41640695429487</v>
      </c>
      <c r="J1058">
        <v>61.183099868920579</v>
      </c>
      <c r="K1058">
        <v>73.20535977868542</v>
      </c>
      <c r="L1058">
        <v>0.99549031521702336</v>
      </c>
      <c r="M1058">
        <v>150471127.01511788</v>
      </c>
      <c r="N1058">
        <v>802.36904083534603</v>
      </c>
      <c r="O1058">
        <v>5.2195674285925184</v>
      </c>
      <c r="P1058">
        <v>8.8616589211419378E-2</v>
      </c>
      <c r="Q1058">
        <v>-4.9161368219295518</v>
      </c>
      <c r="R1058">
        <v>-5.2178543757043394E-2</v>
      </c>
      <c r="S1058">
        <v>-0.84136288610409049</v>
      </c>
      <c r="T1058">
        <v>207973318.67450127</v>
      </c>
      <c r="U1058">
        <v>45676750.055768698</v>
      </c>
      <c r="V1058" s="35">
        <f t="shared" si="101"/>
        <v>-12629087.484992798</v>
      </c>
    </row>
    <row r="1059" spans="1:22" x14ac:dyDescent="0.25">
      <c r="A1059">
        <v>13</v>
      </c>
      <c r="B1059">
        <v>3.6037193272497201</v>
      </c>
      <c r="C1059">
        <v>802.36904083534603</v>
      </c>
      <c r="D1059">
        <v>7.6446843450162227E-2</v>
      </c>
      <c r="E1059">
        <v>6.9963876107208611E-2</v>
      </c>
      <c r="F1059">
        <v>5.7270542461548002E-2</v>
      </c>
      <c r="G1059">
        <v>3.6759630053277812</v>
      </c>
      <c r="H1059">
        <v>33047662.5707759</v>
      </c>
      <c r="I1059">
        <v>577.08466586945121</v>
      </c>
      <c r="J1059">
        <v>61.165521684613722</v>
      </c>
      <c r="K1059">
        <v>73.20535977868542</v>
      </c>
      <c r="L1059">
        <v>0.99542997487584017</v>
      </c>
      <c r="M1059">
        <v>147656380.08976454</v>
      </c>
      <c r="N1059">
        <v>802.36904083534603</v>
      </c>
      <c r="O1059">
        <v>5.2210674651447277</v>
      </c>
      <c r="P1059">
        <v>8.8616589211419378E-2</v>
      </c>
      <c r="Q1059">
        <v>-4.9161368219295518</v>
      </c>
      <c r="R1059">
        <v>-5.2135920113051404E-2</v>
      </c>
      <c r="S1059">
        <v>-0.84136288610409049</v>
      </c>
      <c r="T1059">
        <v>207977256.35852277</v>
      </c>
      <c r="U1059">
        <v>46548359.009978615</v>
      </c>
      <c r="V1059" s="35">
        <f t="shared" si="101"/>
        <v>-13500696.439202715</v>
      </c>
    </row>
    <row r="1060" spans="1:22" x14ac:dyDescent="0.25">
      <c r="A1060">
        <v>13</v>
      </c>
      <c r="B1060">
        <v>3.6037193272497201</v>
      </c>
      <c r="C1060">
        <v>802.36904083534603</v>
      </c>
      <c r="D1060">
        <v>7.7931248177349838E-2</v>
      </c>
      <c r="E1060">
        <v>6.9963876107208611E-2</v>
      </c>
      <c r="F1060">
        <v>5.7270542461548002E-2</v>
      </c>
      <c r="G1060">
        <v>3.3608804620139709</v>
      </c>
      <c r="H1060">
        <v>33047662.5707759</v>
      </c>
      <c r="I1060">
        <v>575.2048902827712</v>
      </c>
      <c r="J1060">
        <v>67.696908182335775</v>
      </c>
      <c r="K1060">
        <v>73.947562142279224</v>
      </c>
      <c r="L1060">
        <v>1.0155177674047315</v>
      </c>
      <c r="M1060">
        <v>143031377.49742335</v>
      </c>
      <c r="N1060">
        <v>802.36904083534603</v>
      </c>
      <c r="O1060">
        <v>5.7410856176503442</v>
      </c>
      <c r="P1060">
        <v>0.10784795113930691</v>
      </c>
      <c r="Q1060">
        <v>-4.9161368219295518</v>
      </c>
      <c r="R1060">
        <v>-3.5926080684524409E-2</v>
      </c>
      <c r="S1060">
        <v>-0.81307033199907019</v>
      </c>
      <c r="T1060">
        <v>209364050.67039222</v>
      </c>
      <c r="U1060">
        <v>48373948.584327884</v>
      </c>
      <c r="V1060" s="35">
        <f t="shared" si="101"/>
        <v>-15326286.013551984</v>
      </c>
    </row>
    <row r="1061" spans="1:22" x14ac:dyDescent="0.25">
      <c r="A1061">
        <v>13</v>
      </c>
      <c r="B1061">
        <v>3.6037193272497201</v>
      </c>
      <c r="C1061">
        <v>802.36904083534603</v>
      </c>
      <c r="D1061">
        <v>7.7931248177349838E-2</v>
      </c>
      <c r="E1061">
        <v>6.9963876107208611E-2</v>
      </c>
      <c r="F1061">
        <v>5.7270542461548002E-2</v>
      </c>
      <c r="G1061">
        <v>3.4308988049725957</v>
      </c>
      <c r="H1061">
        <v>33047662.5707759</v>
      </c>
      <c r="I1061">
        <v>574.89458639944939</v>
      </c>
      <c r="J1061">
        <v>67.678645605200799</v>
      </c>
      <c r="K1061">
        <v>73.947562142279224</v>
      </c>
      <c r="L1061">
        <v>1.0154557069677281</v>
      </c>
      <c r="M1061">
        <v>140158743.46714252</v>
      </c>
      <c r="N1061">
        <v>802.36904083534603</v>
      </c>
      <c r="O1061">
        <v>5.7426348067334478</v>
      </c>
      <c r="P1061">
        <v>0.10784795113930691</v>
      </c>
      <c r="Q1061">
        <v>-4.9161368219295518</v>
      </c>
      <c r="R1061">
        <v>-3.5873659015929982E-2</v>
      </c>
      <c r="S1061">
        <v>-0.81307033199907019</v>
      </c>
      <c r="T1061">
        <v>209368925.916715</v>
      </c>
      <c r="U1061">
        <v>49366549.994245879</v>
      </c>
      <c r="V1061" s="35">
        <f t="shared" si="101"/>
        <v>-16318887.423469979</v>
      </c>
    </row>
    <row r="1062" spans="1:22" x14ac:dyDescent="0.25">
      <c r="A1062">
        <v>13</v>
      </c>
      <c r="B1062">
        <v>3.6037193272497201</v>
      </c>
      <c r="C1062">
        <v>802.36904083534603</v>
      </c>
      <c r="D1062">
        <v>7.7931248177349838E-2</v>
      </c>
      <c r="E1062">
        <v>6.9963876107208611E-2</v>
      </c>
      <c r="F1062">
        <v>5.7270542461548002E-2</v>
      </c>
      <c r="G1062">
        <v>3.50091714793122</v>
      </c>
      <c r="H1062">
        <v>33047662.5707759</v>
      </c>
      <c r="I1062">
        <v>574.59669467146034</v>
      </c>
      <c r="J1062">
        <v>67.661108893668441</v>
      </c>
      <c r="K1062">
        <v>73.947562142279224</v>
      </c>
      <c r="L1062">
        <v>1.0153961131889717</v>
      </c>
      <c r="M1062">
        <v>137399232.54608738</v>
      </c>
      <c r="N1062">
        <v>802.36904083534603</v>
      </c>
      <c r="O1062">
        <v>5.7441232087370215</v>
      </c>
      <c r="P1062">
        <v>0.10784795113930691</v>
      </c>
      <c r="Q1062">
        <v>-4.9161368219295518</v>
      </c>
      <c r="R1062">
        <v>-3.5823271932194034E-2</v>
      </c>
      <c r="S1062">
        <v>-0.81307033199907019</v>
      </c>
      <c r="T1062">
        <v>209373612.05243835</v>
      </c>
      <c r="U1062">
        <v>50359149.422560267</v>
      </c>
      <c r="V1062" s="35">
        <f t="shared" si="101"/>
        <v>-17311486.851784367</v>
      </c>
    </row>
    <row r="1063" spans="1:22" x14ac:dyDescent="0.25">
      <c r="A1063">
        <v>13</v>
      </c>
      <c r="B1063">
        <v>3.6037193272497201</v>
      </c>
      <c r="C1063">
        <v>802.36904083534603</v>
      </c>
      <c r="D1063">
        <v>7.7931248177349838E-2</v>
      </c>
      <c r="E1063">
        <v>6.9963876107208611E-2</v>
      </c>
      <c r="F1063">
        <v>5.7270542461548002E-2</v>
      </c>
      <c r="G1063">
        <v>3.6059446623691569</v>
      </c>
      <c r="H1063">
        <v>33047662.5707759</v>
      </c>
      <c r="I1063">
        <v>574.17154822471878</v>
      </c>
      <c r="J1063">
        <v>67.636072896017339</v>
      </c>
      <c r="K1063">
        <v>73.947562142279224</v>
      </c>
      <c r="L1063">
        <v>1.0153110351113508</v>
      </c>
      <c r="M1063">
        <v>133457873.34077644</v>
      </c>
      <c r="N1063">
        <v>802.36904083534603</v>
      </c>
      <c r="O1063">
        <v>5.7462494388536447</v>
      </c>
      <c r="P1063">
        <v>0.10784795113930691</v>
      </c>
      <c r="Q1063">
        <v>-4.9161368219295518</v>
      </c>
      <c r="R1063">
        <v>-3.5751254406021837E-2</v>
      </c>
      <c r="S1063">
        <v>-0.81307033199907019</v>
      </c>
      <c r="T1063">
        <v>209380310.06018305</v>
      </c>
      <c r="U1063">
        <v>51848045.099330865</v>
      </c>
      <c r="V1063" s="35">
        <f t="shared" si="101"/>
        <v>-18800382.528554965</v>
      </c>
    </row>
    <row r="1064" spans="1:22" x14ac:dyDescent="0.25">
      <c r="A1064">
        <v>13</v>
      </c>
      <c r="B1064">
        <v>3.6037193272497201</v>
      </c>
      <c r="C1064">
        <v>802.36904083534603</v>
      </c>
      <c r="D1064">
        <v>7.7931248177349838E-2</v>
      </c>
      <c r="E1064">
        <v>6.9963876107208611E-2</v>
      </c>
      <c r="F1064">
        <v>5.7270542461548002E-2</v>
      </c>
      <c r="G1064">
        <v>3.6759630053277812</v>
      </c>
      <c r="H1064">
        <v>33047662.5707759</v>
      </c>
      <c r="I1064">
        <v>573.9016139728194</v>
      </c>
      <c r="J1064">
        <v>67.6201722134454</v>
      </c>
      <c r="K1064">
        <v>73.947562142279224</v>
      </c>
      <c r="L1064">
        <v>1.0152570009352442</v>
      </c>
      <c r="M1064">
        <v>130953572.33800155</v>
      </c>
      <c r="N1064">
        <v>802.36904083534603</v>
      </c>
      <c r="O1064">
        <v>5.7476006523349996</v>
      </c>
      <c r="P1064">
        <v>0.10784795113930691</v>
      </c>
      <c r="Q1064">
        <v>-4.9161368219295518</v>
      </c>
      <c r="R1064">
        <v>-3.5705464264680575E-2</v>
      </c>
      <c r="S1064">
        <v>-0.81307033199907019</v>
      </c>
      <c r="T1064">
        <v>209384568.89497831</v>
      </c>
      <c r="U1064">
        <v>52840640.059122667</v>
      </c>
      <c r="V1064" s="35">
        <f t="shared" si="101"/>
        <v>-19792977.488346767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找完整道次</vt:lpstr>
      <vt:lpstr>九道次</vt:lpstr>
      <vt:lpstr>改变变形速率变形程度</vt:lpstr>
      <vt:lpstr>Sheet2</vt:lpstr>
      <vt:lpstr>改变入口厚度轧件宽度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郭肖肖</dc:creator>
  <cp:lastModifiedBy>郭肖肖</cp:lastModifiedBy>
  <dcterms:created xsi:type="dcterms:W3CDTF">2015-06-05T18:17:20Z</dcterms:created>
  <dcterms:modified xsi:type="dcterms:W3CDTF">2023-08-07T16:25:39Z</dcterms:modified>
</cp:coreProperties>
</file>